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5"/>
  </bookViews>
  <sheets>
    <sheet name="THONG TIN" sheetId="1" state="visible" r:id="rId2"/>
    <sheet name="KHOI 1" sheetId="2" state="visible" r:id="rId3"/>
    <sheet name="KHOI 2" sheetId="3" state="visible" r:id="rId4"/>
    <sheet name="KHOI 3" sheetId="4" state="visible" r:id="rId5"/>
    <sheet name="KHOI 4" sheetId="5" state="visible" r:id="rId6"/>
    <sheet name="KHOI 5" sheetId="6" state="visible" r:id="rId7"/>
    <sheet name=" TONG HOP TOAN TRUONG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<sst xmlns="http://schemas.openxmlformats.org/spreadsheetml/2006/main" count="18107" uniqueCount="826">
  <si>
    <t>PHÒNG GD-ĐT HUYỆN LÝ NHÂN</t>
  </si>
  <si>
    <t>TRƯỜNG TIỂU HỌC XÃ NGUYÊN LÝ</t>
  </si>
  <si>
    <t>TỔNG HỢP ĐÁNH GIÁ GIÁO DỤC</t>
  </si>
  <si>
    <t>CUỐI NĂM</t>
  </si>
  <si>
    <t>NĂM HỌC:</t>
  </si>
  <si>
    <t>2016 - 2017</t>
  </si>
  <si>
    <t>GIỮA KỲ I</t>
  </si>
  <si>
    <t>Nguyên Lý, ngày 20 tháng  5 năm 2017</t>
  </si>
  <si>
    <t>HỌC KỲ I</t>
  </si>
  <si>
    <t>2017 - 2018</t>
  </si>
  <si>
    <t>NGƯỜI TỔNG HỢP</t>
  </si>
  <si>
    <t>HIỆU TRƯỞNG</t>
  </si>
  <si>
    <t>GIỮA KỲ II</t>
  </si>
  <si>
    <t>2018 - 2019</t>
  </si>
  <si>
    <t>2019 - 2010</t>
  </si>
  <si>
    <t>Đỗ Thị Bích Yến</t>
  </si>
  <si>
    <t>Phạm Thị Hường</t>
  </si>
  <si>
    <t>PHÒNG GIÁO DỤC VÀ ĐÀO TẠO LÝ NHÂN</t>
  </si>
  <si>
    <t>BẢNG TỔNG HỢP KẾT QUẢ ĐÁNH GIÁ GIÁO DỤC</t>
  </si>
  <si>
    <t>LỚP 1A – NĂM HỌC:</t>
  </si>
  <si>
    <t>STT</t>
  </si>
  <si>
    <t>HỌ VÀ TÊN HỌC SINH</t>
  </si>
  <si>
    <t>Ngày, tháng, năm sinh</t>
  </si>
  <si>
    <t>Nữ</t>
  </si>
  <si>
    <t>Môn học và hoạt động giáo dục</t>
  </si>
  <si>
    <t>Năng lực</t>
  </si>
  <si>
    <t>Phẩm chất</t>
  </si>
  <si>
    <r>
      <t xml:space="preserve">Khen thưởng 
</t>
    </r>
    <r>
      <rPr>
        <b val="true"/>
        <i val="true"/>
        <sz val="8"/>
        <rFont val="Times New Roman"/>
        <family val="1"/>
        <charset val="1"/>
      </rPr>
      <t xml:space="preserve">(</t>
    </r>
    <r>
      <rPr>
        <i val="true"/>
        <sz val="8"/>
        <rFont val="Times New Roman"/>
        <family val="1"/>
        <charset val="1"/>
      </rPr>
      <t xml:space="preserve">chỉ dùng cho cuối năm</t>
    </r>
    <r>
      <rPr>
        <b val="true"/>
        <i val="true"/>
        <sz val="8"/>
        <rFont val="Times New Roman"/>
        <family val="1"/>
        <charset val="1"/>
      </rPr>
      <t xml:space="preserve">)</t>
    </r>
  </si>
  <si>
    <r>
      <t xml:space="preserve">Hoàn thành chương trình lớp học </t>
    </r>
    <r>
      <rPr>
        <b val="true"/>
        <i val="true"/>
        <sz val="8"/>
        <rFont val="Times New Roman"/>
        <family val="1"/>
        <charset val="1"/>
      </rPr>
      <t xml:space="preserve">(</t>
    </r>
    <r>
      <rPr>
        <i val="true"/>
        <sz val="8"/>
        <rFont val="Times New Roman"/>
        <family val="1"/>
        <charset val="1"/>
      </rPr>
      <t xml:space="preserve">chỉ dùng cho cuối năm)</t>
    </r>
  </si>
  <si>
    <r>
      <t xml:space="preserve">Lên lớp
</t>
    </r>
    <r>
      <rPr>
        <i val="true"/>
        <sz val="7"/>
        <rFont val="Times New Roman"/>
        <family val="1"/>
        <charset val="1"/>
      </rPr>
      <t xml:space="preserve">(</t>
    </r>
    <r>
      <rPr>
        <i val="true"/>
        <sz val="8"/>
        <rFont val="Times New Roman"/>
        <family val="1"/>
        <charset val="1"/>
      </rPr>
      <t xml:space="preserve">chỉ dùng cho cuối năm)</t>
    </r>
  </si>
  <si>
    <t>Ghi chú</t>
  </si>
  <si>
    <t>Tiếng Việt</t>
  </si>
  <si>
    <t>Toán</t>
  </si>
  <si>
    <t>Tự nhiên và Xã hội/ Khoa học</t>
  </si>
  <si>
    <t>Lịch sử 
và Địa lí</t>
  </si>
  <si>
    <t>Đạo đức</t>
  </si>
  <si>
    <t>T.công
K.thuật</t>
  </si>
  <si>
    <t>Mĩ thuật</t>
  </si>
  <si>
    <t>Âm nhạc</t>
  </si>
  <si>
    <t>Thể dục</t>
  </si>
  <si>
    <t>Ngoại ngữ</t>
  </si>
  <si>
    <t>Tin học</t>
  </si>
  <si>
    <t>Tiếng dân tộc</t>
  </si>
  <si>
    <t>Tự phục vụ, tự quản</t>
  </si>
  <si>
    <t>Hợp tác</t>
  </si>
  <si>
    <t>Tự học, GQVĐ</t>
  </si>
  <si>
    <t>Chăm học, chăm làm</t>
  </si>
  <si>
    <t>Tự tin, trách nhiệm</t>
  </si>
  <si>
    <t>Trung thực kỉ luật</t>
  </si>
  <si>
    <t>Đoàn kết, yêu thương</t>
  </si>
  <si>
    <t>Mức đạt được</t>
  </si>
  <si>
    <t>Điểm KTĐK</t>
  </si>
  <si>
    <t>Khen cuối năm</t>
  </si>
  <si>
    <t>Khen đột xuất</t>
  </si>
  <si>
    <t>Nguyễn Thị Lan Anh</t>
  </si>
  <si>
    <t>x</t>
  </si>
  <si>
    <t>T</t>
  </si>
  <si>
    <t>H</t>
  </si>
  <si>
    <t>Trần Thị Việt Chinh</t>
  </si>
  <si>
    <t>18/12/2010</t>
  </si>
  <si>
    <t>Lê Tiến Dũng</t>
  </si>
  <si>
    <t>Đ</t>
  </si>
  <si>
    <t>Trần Mỹ Duyên</t>
  </si>
  <si>
    <t>Nguyễn Tùng Dương</t>
  </si>
  <si>
    <t>25/09/2010</t>
  </si>
  <si>
    <t>Đỗ Phan Hải Đăng</t>
  </si>
  <si>
    <t>20/05/2010</t>
  </si>
  <si>
    <t>Phạm Anh Đức</t>
  </si>
  <si>
    <t>Trần Văn Giỏi</t>
  </si>
  <si>
    <t>29/10/2010</t>
  </si>
  <si>
    <t>Trần Thị Thanh Hằng</t>
  </si>
  <si>
    <t>27/01/2010</t>
  </si>
  <si>
    <t>Nguyễn Thu Hiền</t>
  </si>
  <si>
    <t>Nguyễn Gia Huy</t>
  </si>
  <si>
    <t>Trần Quang Huy</t>
  </si>
  <si>
    <t>13/06/2010</t>
  </si>
  <si>
    <t>Trần Xuân Hưởng</t>
  </si>
  <si>
    <t>29/01/2010</t>
  </si>
  <si>
    <t>Trần Quốc Khánh</t>
  </si>
  <si>
    <t>Trần Thị Ngọc Khánh</t>
  </si>
  <si>
    <t>23/5/2010</t>
  </si>
  <si>
    <t>C</t>
  </si>
  <si>
    <t>Trần Quang Đăng Khoa</t>
  </si>
  <si>
    <t>21/12/2010</t>
  </si>
  <si>
    <t>Nguyễn Bảo Long</t>
  </si>
  <si>
    <t>Nguyễn Diệu Minh</t>
  </si>
  <si>
    <t>16/02/2010</t>
  </si>
  <si>
    <t>Trần Trà My</t>
  </si>
  <si>
    <t>Nguyễn Hoài Nam</t>
  </si>
  <si>
    <t>20/06/2010</t>
  </si>
  <si>
    <t>Trần Duy Nam</t>
  </si>
  <si>
    <t>14/02/2010</t>
  </si>
  <si>
    <t>Hoàng Thị Bích Ngọc</t>
  </si>
  <si>
    <t>23/01/2010</t>
  </si>
  <si>
    <t>Trần Khánh Nguyên</t>
  </si>
  <si>
    <t>16/10/2010</t>
  </si>
  <si>
    <t>Tạ Yến Nhi</t>
  </si>
  <si>
    <t>Trần Ý Nhi</t>
  </si>
  <si>
    <t>Nguyễn Đức Thành</t>
  </si>
  <si>
    <t>Kiều Đức Thắng</t>
  </si>
  <si>
    <t>19/02/2010</t>
  </si>
  <si>
    <t>Trần Anh Thư</t>
  </si>
  <si>
    <t>14/09/2010</t>
  </si>
  <si>
    <t>Phạm Quỳnh Trang</t>
  </si>
  <si>
    <t>Nguyễn Xuân Trường</t>
  </si>
  <si>
    <t>15/10/2010</t>
  </si>
  <si>
    <t>Trần Quang Trường</t>
  </si>
  <si>
    <t>17/01/2010</t>
  </si>
  <si>
    <t>Trần Nhật Tuyên</t>
  </si>
  <si>
    <t>19/01/2010</t>
  </si>
  <si>
    <t>Nguyễn Quốc Việt</t>
  </si>
  <si>
    <t>Nguyễn Như Yến</t>
  </si>
  <si>
    <t>TỔNG HỢP KẾT QỦA ĐÁNH GIÁ GIÁO DỤC</t>
  </si>
  <si>
    <t>Môn học</t>
  </si>
  <si>
    <t>Tổng số HS</t>
  </si>
  <si>
    <t>Số HS được đánh giá</t>
  </si>
  <si>
    <t>Đánh giá môn học</t>
  </si>
  <si>
    <t>Điểm kiểm tra định kỳ</t>
  </si>
  <si>
    <t>Hoàn thành tốt</t>
  </si>
  <si>
    <t>Hoàn thành</t>
  </si>
  <si>
    <t>Chưa hoàn thành</t>
  </si>
  <si>
    <t>SL</t>
  </si>
  <si>
    <t>TL</t>
  </si>
  <si>
    <t>TNXH/ KH</t>
  </si>
  <si>
    <t>Lịch sử và Đại lý</t>
  </si>
  <si>
    <t>Thủ công/ Kĩ thuật</t>
  </si>
  <si>
    <t>Hoạt động giáo dục</t>
  </si>
  <si>
    <t>TS HS</t>
  </si>
  <si>
    <t>Số HS được ĐG</t>
  </si>
  <si>
    <t>Tốt</t>
  </si>
  <si>
    <t>Đạt</t>
  </si>
  <si>
    <t>Cần cố gắng</t>
  </si>
  <si>
    <t>Khen thưởng</t>
  </si>
  <si>
    <t>Hoàn thành chương trình lớp học:</t>
  </si>
  <si>
    <t>Lên lớp</t>
  </si>
  <si>
    <t>Giáo viên chủ nhiệm</t>
  </si>
  <si>
    <t>(Ký ghi rõ họ và tên)</t>
  </si>
  <si>
    <t>Nguyễn Thị Hiệp</t>
  </si>
  <si>
    <t>LỚP 1B – NĂM HỌC:</t>
  </si>
  <si>
    <t>Nguyễn Trần Thu An</t>
  </si>
  <si>
    <t>Trần Hoàng Gia An</t>
  </si>
  <si>
    <t>14/08/2010</t>
  </si>
  <si>
    <t>Trần Tuấn Anh</t>
  </si>
  <si>
    <t>28/07/2010</t>
  </si>
  <si>
    <t>Ngô Hồng Ánh</t>
  </si>
  <si>
    <t>Trần Thị Ngọc Ánh</t>
  </si>
  <si>
    <t>27/10/2010</t>
  </si>
  <si>
    <t>Nguyễn Hoàng Thiên Cầm</t>
  </si>
  <si>
    <t>30/10/2010</t>
  </si>
  <si>
    <t>Phạm Phú Cường</t>
  </si>
  <si>
    <t>19/10/2010</t>
  </si>
  <si>
    <t>Nguyễn Tiến Dũng</t>
  </si>
  <si>
    <t>22/05/2010</t>
  </si>
  <si>
    <t>Nguyễn Mai Ánh Dương</t>
  </si>
  <si>
    <t>21/11/2010</t>
  </si>
  <si>
    <t>25/10/2010</t>
  </si>
  <si>
    <t>Trần Thị Thu Giang</t>
  </si>
  <si>
    <t>28/12/2010</t>
  </si>
  <si>
    <t>Nguyễn Minh Hiếu</t>
  </si>
  <si>
    <t>Nguyễn Thu Huyền</t>
  </si>
  <si>
    <t>Nguyễn Tuấn Kiệt</t>
  </si>
  <si>
    <t>Nguyễn Văn Lâm</t>
  </si>
  <si>
    <t>Lê Thị Thùy Linh</t>
  </si>
  <si>
    <t>18/10/2010</t>
  </si>
  <si>
    <t>Nguyễn Phương Linh</t>
  </si>
  <si>
    <t>22/11/2010</t>
  </si>
  <si>
    <t>Trần Nhật Khánh Linh</t>
  </si>
  <si>
    <t>26/07/2010</t>
  </si>
  <si>
    <t>Trần Thị Khánh Linh</t>
  </si>
  <si>
    <t>Trần Quang Luân</t>
  </si>
  <si>
    <t>Nguyễn Hoàng Khánh Ly</t>
  </si>
  <si>
    <t>Trần Thị Khánh Ly</t>
  </si>
  <si>
    <t>Trần Nhật Minh</t>
  </si>
  <si>
    <t>Trần Phạm Trà My</t>
  </si>
  <si>
    <t>Phạm Dương Yến Nhi</t>
  </si>
  <si>
    <t>29/11/2010</t>
  </si>
  <si>
    <t>Trần Hồng Phúc</t>
  </si>
  <si>
    <t>27/07/2010</t>
  </si>
  <si>
    <t>Nguyễn Văn Quyết</t>
  </si>
  <si>
    <t>Nguyễn Đức Tâm</t>
  </si>
  <si>
    <t>20/07/2010</t>
  </si>
  <si>
    <t>Phạm Duy Thái</t>
  </si>
  <si>
    <t>15/08/2010</t>
  </si>
  <si>
    <t>Trần Trung Thành</t>
  </si>
  <si>
    <t>Trần Văn Thường</t>
  </si>
  <si>
    <t>16/03/2010</t>
  </si>
  <si>
    <t>Phạm Thị Thu Trà</t>
  </si>
  <si>
    <t>Trần Mạnh Tuấn</t>
  </si>
  <si>
    <t>28/02/2010</t>
  </si>
  <si>
    <t>Trần Thị Kim Hoa</t>
  </si>
  <si>
    <t>LỚP 1C – NĂM HỌC:</t>
  </si>
  <si>
    <t>Hoàng Minh Anh</t>
  </si>
  <si>
    <t>X</t>
  </si>
  <si>
    <t>Lê Thảo Anh</t>
  </si>
  <si>
    <t>23/07/2010</t>
  </si>
  <si>
    <t>Nguyễn Thị Vân Anh</t>
  </si>
  <si>
    <t>Nguyễn Gia Bảo</t>
  </si>
  <si>
    <t>01/09/2010</t>
  </si>
  <si>
    <t>Trần Ngọc Diệp</t>
  </si>
  <si>
    <t>26/08/2010</t>
  </si>
  <si>
    <t>Trần Thị Doan</t>
  </si>
  <si>
    <t>26/12/2010</t>
  </si>
  <si>
    <t>Nguyễn Thành Đạt</t>
  </si>
  <si>
    <t>Nguyễn Quang Huy</t>
  </si>
  <si>
    <t>Nguyễn Quốc Huy</t>
  </si>
  <si>
    <t>Hoàng Thị Thu Hường</t>
  </si>
  <si>
    <t>Đặng Xuân Hưởng</t>
  </si>
  <si>
    <t>21/01/2010</t>
  </si>
  <si>
    <t>Trần Trung Kiên</t>
  </si>
  <si>
    <t>Trần Thị Mỹ Lệ</t>
  </si>
  <si>
    <t>24/06/2010</t>
  </si>
  <si>
    <t>Trần Phương Linh</t>
  </si>
  <si>
    <t>23/09/2010</t>
  </si>
  <si>
    <t>Nguyễn Quang Minh</t>
  </si>
  <si>
    <t>Hoàng Phương Nam</t>
  </si>
  <si>
    <t>Trần Thị Quỳnh Nga</t>
  </si>
  <si>
    <t>17/09/2010</t>
  </si>
  <si>
    <t>Trần Thảo Nguyên</t>
  </si>
  <si>
    <t>20/03/2010</t>
  </si>
  <si>
    <t>Nguyễn Quỳnh Như</t>
  </si>
  <si>
    <t>Trần Thị Hải Ninh</t>
  </si>
  <si>
    <t>Nguyễn Quốc Pháp</t>
  </si>
  <si>
    <t>13/01/2010</t>
  </si>
  <si>
    <t>31/05/2010</t>
  </si>
  <si>
    <t>Vũ Như Tâm</t>
  </si>
  <si>
    <t>21/02/2010</t>
  </si>
  <si>
    <t>Vũ Văn Thành</t>
  </si>
  <si>
    <t>28/05/2010</t>
  </si>
  <si>
    <t>Nguyễn Phương Thảo</t>
  </si>
  <si>
    <t>Vũ Phương Thảo</t>
  </si>
  <si>
    <t>Trần Thị Anh Thư</t>
  </si>
  <si>
    <t>19/04/2010</t>
  </si>
  <si>
    <t>Nguyễn Thị Ngọc Trâm</t>
  </si>
  <si>
    <t>26/2/2010</t>
  </si>
  <si>
    <t>Lê Anh Tú</t>
  </si>
  <si>
    <t>Nguyễn Văn Hoàng</t>
  </si>
  <si>
    <t>Đào Thị Thu Hiền</t>
  </si>
  <si>
    <t>LỚP 1D – NĂM HỌC:</t>
  </si>
  <si>
    <t>Hà Vũ Thành An</t>
  </si>
  <si>
    <t>An Tuấn Anh</t>
  </si>
  <si>
    <t>14/06/2010</t>
  </si>
  <si>
    <t>Bùi Duy Anh</t>
  </si>
  <si>
    <t>27/05/2010</t>
  </si>
  <si>
    <t>Lê Hồng Anh</t>
  </si>
  <si>
    <t>Phạm Thị Lan Anh</t>
  </si>
  <si>
    <t>15/02/2010</t>
  </si>
  <si>
    <t>Nguyễn Thị Ngọc Ánh</t>
  </si>
  <si>
    <t>19/05/2010</t>
  </si>
  <si>
    <t>Trần Gia Bảo</t>
  </si>
  <si>
    <t>Vũ Gia Bảo</t>
  </si>
  <si>
    <t>Lê Văn Cường</t>
  </si>
  <si>
    <t>Nguyễn Đức Cường</t>
  </si>
  <si>
    <t>15/01/2010</t>
  </si>
  <si>
    <t>Phạm Tùng Dương</t>
  </si>
  <si>
    <t>26/04/2010</t>
  </si>
  <si>
    <t>Trần Thị Ánh Dương</t>
  </si>
  <si>
    <t>Nguyễn Quang Đạo</t>
  </si>
  <si>
    <t>31/07/2010</t>
  </si>
  <si>
    <t>Nguyễn Hoàng Huy</t>
  </si>
  <si>
    <t>29/08/2010</t>
  </si>
  <si>
    <t>Dương Thị Thanh Huyền</t>
  </si>
  <si>
    <t>29/09/2010</t>
  </si>
  <si>
    <t>Đỗ Thị Liễu</t>
  </si>
  <si>
    <t>Bùi Nhật Linh</t>
  </si>
  <si>
    <t>Đặng Phương Mai</t>
  </si>
  <si>
    <t>24/12/2010</t>
  </si>
  <si>
    <t>Đồng Thị Trà My</t>
  </si>
  <si>
    <t>Hoàng T. Khánh Ngọc</t>
  </si>
  <si>
    <t>Đồng Thị Huyền Nhi</t>
  </si>
  <si>
    <t>Nguyễn Thị Y Phụng</t>
  </si>
  <si>
    <t>Nguyễn Thị Y Phương</t>
  </si>
  <si>
    <t>Nguyễn Đồng Thế Sơn</t>
  </si>
  <si>
    <t>Phạm Thị Thanh Tâm</t>
  </si>
  <si>
    <t>22/08/2010</t>
  </si>
  <si>
    <t>Trương Minh Thái</t>
  </si>
  <si>
    <t>Nguyễn Đình Thi</t>
  </si>
  <si>
    <t>Vũ Thị Thủy Tiên</t>
  </si>
  <si>
    <t>18/05/2010</t>
  </si>
  <si>
    <t>Nguyễn Quỳnh Trang</t>
  </si>
  <si>
    <t>20/08/2010</t>
  </si>
  <si>
    <t>Nguyễn Thùy Trang</t>
  </si>
  <si>
    <t>24/02/2010</t>
  </si>
  <si>
    <t>Đỗ Quốc Việt</t>
  </si>
  <si>
    <t>Nguyễn Hoàng Việt</t>
  </si>
  <si>
    <t>Đồng Việt Vương</t>
  </si>
  <si>
    <t>25/08/2010</t>
  </si>
  <si>
    <t>Trần Thị Hiền</t>
  </si>
  <si>
    <t>LỚP 1E</t>
  </si>
  <si>
    <t>LỚP 1G</t>
  </si>
  <si>
    <t>LỚP 1H</t>
  </si>
  <si>
    <t>LỚP 1I</t>
  </si>
  <si>
    <t>LỚP 2A – NĂM HỌC:</t>
  </si>
  <si>
    <t>Tạ Quỳnh Anh</t>
  </si>
  <si>
    <t>Tạ Tuấn Anh</t>
  </si>
  <si>
    <t>Đặng Quốc Bảo</t>
  </si>
  <si>
    <t>Tạ Gia Bảo</t>
  </si>
  <si>
    <t>24/07/200</t>
  </si>
  <si>
    <t>Lê Khánh Chi</t>
  </si>
  <si>
    <t>25/09/2009</t>
  </si>
  <si>
    <t>Trần Phương Chinh</t>
  </si>
  <si>
    <t>27/07/2009</t>
  </si>
  <si>
    <t>Phạm Thị Doan</t>
  </si>
  <si>
    <t>Nguyễn Thế Duy</t>
  </si>
  <si>
    <t>Tống Huy Hoàng</t>
  </si>
  <si>
    <t>Hoàng Mạnh Hùng</t>
  </si>
  <si>
    <t>Trần Tuấn Hùng</t>
  </si>
  <si>
    <t>Phạm Ngọc Huy</t>
  </si>
  <si>
    <t>21/09/2009</t>
  </si>
  <si>
    <t>Nguyễn Thị Thu Hương</t>
  </si>
  <si>
    <t>20/02/2009</t>
  </si>
  <si>
    <t>Trần Lê Tuấn Kiệt</t>
  </si>
  <si>
    <t>Nguyễn Thị Phương Linh</t>
  </si>
  <si>
    <t>Đỗ Văn Lượng</t>
  </si>
  <si>
    <t>Nguyễn Thanh Mai</t>
  </si>
  <si>
    <t>Nguyễn Bá Hoàng Nam</t>
  </si>
  <si>
    <t>Trần Thế Nam</t>
  </si>
  <si>
    <t>15/01/2009</t>
  </si>
  <si>
    <t>Phạm Kim Ngân</t>
  </si>
  <si>
    <t>26/09/2009</t>
  </si>
  <si>
    <t>Trần Thị Thảo Nhi</t>
  </si>
  <si>
    <t>Bùi Tuấn Phát</t>
  </si>
  <si>
    <t>Trần Hồng Phong</t>
  </si>
  <si>
    <t>18/02/2009</t>
  </si>
  <si>
    <t>Trần Vũ Phong</t>
  </si>
  <si>
    <t>Tạ Chí Thành</t>
  </si>
  <si>
    <t>28/09/2009</t>
  </si>
  <si>
    <t>Tạ Thị Thơm</t>
  </si>
  <si>
    <t>16/02/2009</t>
  </si>
  <si>
    <t>Nguyễn Thị Huyền Trang</t>
  </si>
  <si>
    <t>Trần Thùy Trang</t>
  </si>
  <si>
    <t>Nguyễn Minh Tuấn</t>
  </si>
  <si>
    <t>Phạm Anh Tuấn</t>
  </si>
  <si>
    <t>Phạm Thị Quyên</t>
  </si>
  <si>
    <t>LỚP 2B – NĂM HỌC:</t>
  </si>
  <si>
    <t>Nguyễn Phương Anh</t>
  </si>
  <si>
    <t>Nguyễn Quỳnh Anh</t>
  </si>
  <si>
    <t>30/09/2009</t>
  </si>
  <si>
    <t>Nguyễn Tuấn Anh</t>
  </si>
  <si>
    <t>Trần Thị Phương Anh</t>
  </si>
  <si>
    <t>19/08/2009</t>
  </si>
  <si>
    <t>Trần Thị Quỳnh Anh</t>
  </si>
  <si>
    <t>Trần Chí Bảo</t>
  </si>
  <si>
    <t>Trần Quang Bảo</t>
  </si>
  <si>
    <t>Nguyễn Thị Thanh Doan</t>
  </si>
  <si>
    <t>26/01/2009</t>
  </si>
  <si>
    <t>Phạm Anh Duy</t>
  </si>
  <si>
    <t>Trần Tiến Đạt</t>
  </si>
  <si>
    <t>24/10/2009</t>
  </si>
  <si>
    <t>Đặng Thị Điền</t>
  </si>
  <si>
    <t>Trần Thị Thu Hiền</t>
  </si>
  <si>
    <t>Trần Thị Ánh Hồng</t>
  </si>
  <si>
    <t>Trần Thị Diệu Linh</t>
  </si>
  <si>
    <t>Trần Vũ Long</t>
  </si>
  <si>
    <t>25/02/2009</t>
  </si>
  <si>
    <t>Trần Tuấn Minh</t>
  </si>
  <si>
    <t>22/10/2009</t>
  </si>
  <si>
    <t>Đặng Xuân Nam</t>
  </si>
  <si>
    <t>Trần Hải Nam</t>
  </si>
  <si>
    <t>Trần Phương Nam</t>
  </si>
  <si>
    <t>29/01/2009</t>
  </si>
  <si>
    <t>Nguyễn Bích Ngọc</t>
  </si>
  <si>
    <t>Trần Thị Khánh Ngọc</t>
  </si>
  <si>
    <t>29/06/2009</t>
  </si>
  <si>
    <t>Trần Thị Hông Nhung</t>
  </si>
  <si>
    <t>Trần Quang Phong</t>
  </si>
  <si>
    <t>Nguyễn Thu Phương</t>
  </si>
  <si>
    <t>Trần Văn Quý</t>
  </si>
  <si>
    <t>Trần Quang Sáng</t>
  </si>
  <si>
    <t>23/01/2009</t>
  </si>
  <si>
    <t>Hoàng Minh Thắng</t>
  </si>
  <si>
    <t>25/07/2009</t>
  </si>
  <si>
    <t>Trần Thị Tình</t>
  </si>
  <si>
    <t>Nguyễn Thị Thu Trang</t>
  </si>
  <si>
    <t>Trần Thị Trang</t>
  </si>
  <si>
    <t>17/11/2009</t>
  </si>
  <si>
    <t>Trần Đức Tuấn</t>
  </si>
  <si>
    <t>Trần Quang Vinh</t>
  </si>
  <si>
    <t>Nguyễn Tường Vy</t>
  </si>
  <si>
    <t>20/05/2009</t>
  </si>
  <si>
    <t>Dương Thị Kim Thoa</t>
  </si>
  <si>
    <t>LỚP 2C – NĂM HỌC:</t>
  </si>
  <si>
    <t>Nguyễn Ngọc Anh</t>
  </si>
  <si>
    <t>Nguyễn Tú Tài Anh</t>
  </si>
  <si>
    <t>15/09/2009</t>
  </si>
  <si>
    <t>Nguyễn Việt Anh</t>
  </si>
  <si>
    <t>23/09/2009</t>
  </si>
  <si>
    <t>Đỗ Huyền Dịu</t>
  </si>
  <si>
    <t>23/04/2009</t>
  </si>
  <si>
    <t>Nguyễn Đăng Dương</t>
  </si>
  <si>
    <t>Nguyễn Thế Dương</t>
  </si>
  <si>
    <t>20/04/2009</t>
  </si>
  <si>
    <t>Chu Thị Minh Hằng</t>
  </si>
  <si>
    <t>Đỗ Thị Thu Hiền</t>
  </si>
  <si>
    <t>Đồng Nguyễn Minh Hoàng</t>
  </si>
  <si>
    <t>17/01/2009</t>
  </si>
  <si>
    <t>Đồng Văn Khởi</t>
  </si>
  <si>
    <t>Phan Phương Linh</t>
  </si>
  <si>
    <t>Dương Thị Mai</t>
  </si>
  <si>
    <t>Nguyễn Ngọc Nhi</t>
  </si>
  <si>
    <t>Phan Nguyễn Uyên Phương</t>
  </si>
  <si>
    <t>21/04/2009</t>
  </si>
  <si>
    <t>Trần Công Quân</t>
  </si>
  <si>
    <t>Đỗ Mạnh Quyền</t>
  </si>
  <si>
    <t>25/04/2009</t>
  </si>
  <si>
    <t>Phạm Tiến Thành</t>
  </si>
  <si>
    <t>Nguyễn Thị Thu Thảo</t>
  </si>
  <si>
    <t>16/08/2009</t>
  </si>
  <si>
    <t>Trần Nguyên Thảo</t>
  </si>
  <si>
    <t>Nguyễn Thị Anh Thư</t>
  </si>
  <si>
    <t>19/05/2009</t>
  </si>
  <si>
    <t>Đồng Minh Tiến</t>
  </si>
  <si>
    <t>Nguyễn Văn Hoàng Tĩnh</t>
  </si>
  <si>
    <t>Nguyễn Hải Yến</t>
  </si>
  <si>
    <t>27/12/2009</t>
  </si>
  <si>
    <t>Vũ Hồng Nhung</t>
  </si>
  <si>
    <t>LỚP 2D</t>
  </si>
  <si>
    <t>Trần Thị Thu Thủy</t>
  </si>
  <si>
    <t>LỚP 2D – NĂM HỌC:</t>
  </si>
  <si>
    <t>Vũ Huyền Diệu</t>
  </si>
  <si>
    <t>Hoàng Mạnh Hải</t>
  </si>
  <si>
    <t>27/08/2009</t>
  </si>
  <si>
    <t>Nguyễn Thị Thu Hiền</t>
  </si>
  <si>
    <t>24/01/2009</t>
  </si>
  <si>
    <t>Đỗ Văn Hiếu</t>
  </si>
  <si>
    <t>18/08/2009</t>
  </si>
  <si>
    <t>Nguyễn Trung Hiếu</t>
  </si>
  <si>
    <t>Trần Trung Hiếu</t>
  </si>
  <si>
    <t>30/05/2009</t>
  </si>
  <si>
    <t>Trần Lê Hoàng</t>
  </si>
  <si>
    <t>Bùi Thị Huê</t>
  </si>
  <si>
    <t>Trần Hồng Nam</t>
  </si>
  <si>
    <t>Hoàng Đức Nghị</t>
  </si>
  <si>
    <t>18/05/2009</t>
  </si>
  <si>
    <t>Hoàng Trung Phong</t>
  </si>
  <si>
    <t>Lê Thị Ngọc Phượng</t>
  </si>
  <si>
    <t>Nguyễn Thị Diễm Quỳnh</t>
  </si>
  <si>
    <t>Lê Quang Thành</t>
  </si>
  <si>
    <t>25/10/2009</t>
  </si>
  <si>
    <t>Hoàng Thị Thu Thảo</t>
  </si>
  <si>
    <t>Vũ Thị Phương Thảo</t>
  </si>
  <si>
    <t>An Thị Anh Thư</t>
  </si>
  <si>
    <t>Trần Minh Thư</t>
  </si>
  <si>
    <t>Nguyễn Anh Tuấn</t>
  </si>
  <si>
    <t>Nguyễn Thanh Vân</t>
  </si>
  <si>
    <t>Nguyễn Tuấn Việt</t>
  </si>
  <si>
    <t>Nguyễn Văn Việt</t>
  </si>
  <si>
    <t>30/01/2009</t>
  </si>
  <si>
    <t>Trần Quang Vũ</t>
  </si>
  <si>
    <t>27/11/2009</t>
  </si>
  <si>
    <t>Hoàng Vân Yến</t>
  </si>
  <si>
    <t>Bùi Thanh Xa</t>
  </si>
  <si>
    <t>26/04/2009</t>
  </si>
  <si>
    <t>LỚP 2G</t>
  </si>
  <si>
    <t>LỚP 2H</t>
  </si>
  <si>
    <t>LỚP 2I</t>
  </si>
  <si>
    <t>LỚP 3A – NĂM HỌC:</t>
  </si>
  <si>
    <t>Hoàng Phương Anh</t>
  </si>
  <si>
    <t>Nguyễn Trâm Anh</t>
  </si>
  <si>
    <t>Trần Vũ Trâm Anh</t>
  </si>
  <si>
    <t>Nguyễn Minh Ánh</t>
  </si>
  <si>
    <t>Trần Quang Dũng</t>
  </si>
  <si>
    <t>Trần Thị Mỹ Duyên</t>
  </si>
  <si>
    <t>Vũ Thị Mỹ Duyên</t>
  </si>
  <si>
    <t>Trần Quang Đạt</t>
  </si>
  <si>
    <t>Trần Minh Đăng</t>
  </si>
  <si>
    <t>Trần Thị Hương Giang</t>
  </si>
  <si>
    <t>Nguyễn Thị Thanh Hoa</t>
  </si>
  <si>
    <t>Trần Thanh Huyền</t>
  </si>
  <si>
    <t>Trần Thị Thanh Huyền</t>
  </si>
  <si>
    <t>Trần Thị Mai Hương</t>
  </si>
  <si>
    <t>Phạm Đình Khang</t>
  </si>
  <si>
    <t>Nguyễn Nam Khánh</t>
  </si>
  <si>
    <t>Trần Hà Linh</t>
  </si>
  <si>
    <t>Nguyễn Thị Thanh Nhàn</t>
  </si>
  <si>
    <t>Hoàng Long Nhật</t>
  </si>
  <si>
    <t>Nguyễn Yến Nhi</t>
  </si>
  <si>
    <t>Trần Thị Yến Nhi</t>
  </si>
  <si>
    <t>Nguyễn Bảo Phúc</t>
  </si>
  <si>
    <t>Trần Thị Minh Phương</t>
  </si>
  <si>
    <t>Phạm Minh Quân</t>
  </si>
  <si>
    <t>Nguyễn Hoàng Phong San</t>
  </si>
  <si>
    <t>Trần Thanh Thảo</t>
  </si>
  <si>
    <t>Trần Quang Thịnh</t>
  </si>
  <si>
    <t>Trịnh Thu Thủy</t>
  </si>
  <si>
    <t>Nguyễn Trung Tính</t>
  </si>
  <si>
    <t>Trần Thị Quỳnh Trang</t>
  </si>
  <si>
    <t>Đặng Minh Trí</t>
  </si>
  <si>
    <t>Nguyễn Thanh Trúc</t>
  </si>
  <si>
    <t>Lê Thị Hằng</t>
  </si>
  <si>
    <t>LỚP 3B – NĂM HỌC:</t>
  </si>
  <si>
    <t>Hà Mai Anh</t>
  </si>
  <si>
    <t>Trần Duy Anh</t>
  </si>
  <si>
    <t>Nguyễn Thị Vân Chi</t>
  </si>
  <si>
    <t>Trần Thị Kim Chi</t>
  </si>
  <si>
    <t>Trần Văn Chiến</t>
  </si>
  <si>
    <t>Trần Đức Duy</t>
  </si>
  <si>
    <t>Trần Quang Duy</t>
  </si>
  <si>
    <t>Trần Quang Hiển</t>
  </si>
  <si>
    <t>Trần Mạnh Hiếu</t>
  </si>
  <si>
    <t>Trần Thị Hoài</t>
  </si>
  <si>
    <t>Đặng Thị Hồng</t>
  </si>
  <si>
    <t>Nguyễn Văn Hùng</t>
  </si>
  <si>
    <t>Trần Văn Khang</t>
  </si>
  <si>
    <t>Nguyễn Thị Ngọc Khánh</t>
  </si>
  <si>
    <t>Nguyễn Hà Diệu Linh</t>
  </si>
  <si>
    <t>Phạm Nhật Minh</t>
  </si>
  <si>
    <t>Nguyễn Thị Ngọc</t>
  </si>
  <si>
    <t>Trần Bảo Ngọc</t>
  </si>
  <si>
    <t>Nguyễn Hoàng Nguyên</t>
  </si>
  <si>
    <t>Nguyễn Kỳ Phong</t>
  </si>
  <si>
    <t>Trần Văn Phong</t>
  </si>
  <si>
    <t>Ngô Đức Phước</t>
  </si>
  <si>
    <t>Trần Minh Quang</t>
  </si>
  <si>
    <t>Nguyễn Văn Thái</t>
  </si>
  <si>
    <t>Nguyễn Trung Thành</t>
  </si>
  <si>
    <t>Trần Thị Thuỷ</t>
  </si>
  <si>
    <t>Hoàng Thu Trang</t>
  </si>
  <si>
    <t>Trần Thu Trang</t>
  </si>
  <si>
    <t>Trần Thị Phương Trinh</t>
  </si>
  <si>
    <t>Nguyễn Thị Vân</t>
  </si>
  <si>
    <t>Trần Kiều Vy</t>
  </si>
  <si>
    <t>Trần Phương Vy</t>
  </si>
  <si>
    <t>Trần Thị Hải Yến</t>
  </si>
  <si>
    <t>Trần Thị Ngọc Yến</t>
  </si>
  <si>
    <t>Nguyễn Thị Doan</t>
  </si>
  <si>
    <t>LỚP 3C – NĂM HỌC:</t>
  </si>
  <si>
    <t>Nguyễn Hoàng Anh</t>
  </si>
  <si>
    <t>Nguyễn Lan Anh</t>
  </si>
  <si>
    <t>Nguyễn Thế Anh</t>
  </si>
  <si>
    <t>Phạm Tuấn Anh</t>
  </si>
  <si>
    <t>Phan Hải Anh</t>
  </si>
  <si>
    <t>Đỗ Thái Bảo</t>
  </si>
  <si>
    <t>Dương Yến Chi</t>
  </si>
  <si>
    <t>Nguyễn Văn Chung</t>
  </si>
  <si>
    <t>Nguyễn Đỗ Mạnh Dũng</t>
  </si>
  <si>
    <t>Lê Hương Giang</t>
  </si>
  <si>
    <t>Nguyễn Thị Hòa</t>
  </si>
  <si>
    <t>Phạm Việt Hoàng</t>
  </si>
  <si>
    <t>Đỗ Thị Kim Hồng</t>
  </si>
  <si>
    <t>Trần Thị Hoa Hồng</t>
  </si>
  <si>
    <t>Hoàng Văn Huấn</t>
  </si>
  <si>
    <t>Trần Mạnh Hùng</t>
  </si>
  <si>
    <t>Đỗ Thu Hương</t>
  </si>
  <si>
    <t>Đồng Văn Khương</t>
  </si>
  <si>
    <t>Nguyễn Thị Mai Linh</t>
  </si>
  <si>
    <t>Đỗ Minh Lượng</t>
  </si>
  <si>
    <t>Nguyễn Thị Thảo Ly</t>
  </si>
  <si>
    <t>Phạm Thị Thảo Ly</t>
  </si>
  <si>
    <t>Nguyễn Thị Kim Ngân</t>
  </si>
  <si>
    <t>Nguyễn Đức Nghiêm</t>
  </si>
  <si>
    <t>Phạm Thị Nương</t>
  </si>
  <si>
    <t>Nguyễn Hoàng Phúc</t>
  </si>
  <si>
    <t>Hoàng Thị Minh Phương</t>
  </si>
  <si>
    <t>Nguyễn Thị Quỳnh</t>
  </si>
  <si>
    <t>Nguyễn Văn Sơn</t>
  </si>
  <si>
    <t>Đỗ Anh Thư</t>
  </si>
  <si>
    <t>Trần Thị Thanh Tú</t>
  </si>
  <si>
    <t>Đào Thanh Tuyền</t>
  </si>
  <si>
    <t>Nguyễn Thị Thanh Tuyền</t>
  </si>
  <si>
    <t>LỚP 3D – NĂM HỌC:</t>
  </si>
  <si>
    <t>Trần Thị Mai Anh</t>
  </si>
  <si>
    <t>Trần Văn Chương</t>
  </si>
  <si>
    <t>Hoàng Quốc Cường</t>
  </si>
  <si>
    <t>Trần Thị Dịu</t>
  </si>
  <si>
    <t>Nguyễn Thị Mỹ Hạnh</t>
  </si>
  <si>
    <t>Vũ Đức Hội</t>
  </si>
  <si>
    <t>Trần Thị Xuân Hương</t>
  </si>
  <si>
    <t>Đặng Văn Kết</t>
  </si>
  <si>
    <t>Nguyễn Trung Kiên</t>
  </si>
  <si>
    <t>Trần Thị Kiều</t>
  </si>
  <si>
    <t>Nguyễn Ngọc Lan</t>
  </si>
  <si>
    <t>Lê Viết Lâm</t>
  </si>
  <si>
    <t>Bùi Khánh Ly</t>
  </si>
  <si>
    <t>Bùi Đình Minh</t>
  </si>
  <si>
    <t>Nguyễn Bảo Nam</t>
  </si>
  <si>
    <t>Nguyễn Văn Hải Nam</t>
  </si>
  <si>
    <t>Nguyễn Thị Hồng Ngọc</t>
  </si>
  <si>
    <t>Đặng Văn Nguyên</t>
  </si>
  <si>
    <t>Lê Thị Nhanh</t>
  </si>
  <si>
    <t>Trần Thị Ánh Nhật</t>
  </si>
  <si>
    <t>Hoàng Thị Yến Nhi</t>
  </si>
  <si>
    <t>Nguyễn Lê Duy Phương</t>
  </si>
  <si>
    <t>Trần Xuân Sang</t>
  </si>
  <si>
    <t>Hoàng Văn Thành</t>
  </si>
  <si>
    <t>Nguyễn Minh Thăng</t>
  </si>
  <si>
    <t>Vũ Thị Thương</t>
  </si>
  <si>
    <t>Hoàng Thị Yến Trang</t>
  </si>
  <si>
    <t>Nguyễn Thị Kiều Trang</t>
  </si>
  <si>
    <t>Bùi Đình Trường</t>
  </si>
  <si>
    <t>Nguyễn Thị Ngọc Linh</t>
  </si>
  <si>
    <t>20/05/2008</t>
  </si>
  <si>
    <t>Nguyễn Thị Ánh Ngọc</t>
  </si>
  <si>
    <t>Đặng Thị Thùy Linh</t>
  </si>
  <si>
    <t>LỚP 3E</t>
  </si>
  <si>
    <t>LỚP 3G</t>
  </si>
  <si>
    <t>LỚP 3H</t>
  </si>
  <si>
    <t>LỚP 3I</t>
  </si>
  <si>
    <t>LỚP 4A – NĂM HỌC:</t>
  </si>
  <si>
    <t>Đỗ Tuấn Anh</t>
  </si>
  <si>
    <t>Trần Thị Vân Anh</t>
  </si>
  <si>
    <t>Nguyễn Thị Kim Ánh</t>
  </si>
  <si>
    <t>Trần Dũng Cảnh</t>
  </si>
  <si>
    <t>Trần Thị Hồng Diệu</t>
  </si>
  <si>
    <t>Trần Ngọc Đại</t>
  </si>
  <si>
    <t>Trần Văn Đạt</t>
  </si>
  <si>
    <t>Nguyễn Hoàng Giang</t>
  </si>
  <si>
    <t>Nguyễn Thị Giang</t>
  </si>
  <si>
    <t>Vũ Hương Giang</t>
  </si>
  <si>
    <t>Nguyễn Việt Hoàng</t>
  </si>
  <si>
    <t>Từ Viết Khởi</t>
  </si>
  <si>
    <t>Trần Tuấn Kiệt</t>
  </si>
  <si>
    <t>Trần Bảo Long</t>
  </si>
  <si>
    <t>Vũ Ngọc Mẫn</t>
  </si>
  <si>
    <t>Đào Thị Trà My</t>
  </si>
  <si>
    <t>Đỗ Yến Nhi</t>
  </si>
  <si>
    <t>Trần Thị Kiều Oanh</t>
  </si>
  <si>
    <t>Nguyễn Thị Hồng Quyên</t>
  </si>
  <si>
    <t>Trần Thị Như Quỳnh</t>
  </si>
  <si>
    <t>Trần Xuân Sơn</t>
  </si>
  <si>
    <t>Trần Thị Thủy</t>
  </si>
  <si>
    <t>Trần Thị Huyền Trang</t>
  </si>
  <si>
    <t>Trần Thanh Tùng</t>
  </si>
  <si>
    <t>Phạm Đức Tuynh</t>
  </si>
  <si>
    <t>Đặng Quốc Việt</t>
  </si>
  <si>
    <t>KT</t>
  </si>
  <si>
    <t>Bùi Thị Thu Trà</t>
  </si>
  <si>
    <t>LỚP 4B – NĂM HỌC:</t>
  </si>
  <si>
    <t>Nguyễn Nam Cao</t>
  </si>
  <si>
    <t>Ngô Thị Kim Cúc</t>
  </si>
  <si>
    <t>Trần Văn Duy</t>
  </si>
  <si>
    <t>Hoàng Minh Đức</t>
  </si>
  <si>
    <t>Trần Minh Đức</t>
  </si>
  <si>
    <t>Nguyễn Thị Thu Hằng</t>
  </si>
  <si>
    <t>Đinh Quang Huy</t>
  </si>
  <si>
    <t>Hoàng Thị Thanh Huyền</t>
  </si>
  <si>
    <t>Nguyễn Gia Khánh</t>
  </si>
  <si>
    <t>Nguyễn Thùy Linh</t>
  </si>
  <si>
    <t>Trần Đức Long</t>
  </si>
  <si>
    <t>Nguyễn Văn Nam</t>
  </si>
  <si>
    <t>Nguyễn Thị Thúy Ngân</t>
  </si>
  <si>
    <t>Nguyễn Tiến Nhật</t>
  </si>
  <si>
    <t>Nguyễn Hồng Nhung</t>
  </si>
  <si>
    <t>Trần Hồng Nhung</t>
  </si>
  <si>
    <t>Nguyễn Trọng Quý</t>
  </si>
  <si>
    <t>Nguyễn Thị Như Quỳnh</t>
  </si>
  <si>
    <t>Trần Hiến Thịnh</t>
  </si>
  <si>
    <t>Trần Thanh Trà</t>
  </si>
  <si>
    <t>Nguyễn Thị Thùy Trang</t>
  </si>
  <si>
    <t>Đinh Trần Anh Tuấn</t>
  </si>
  <si>
    <t>Trần Thu Uyên</t>
  </si>
  <si>
    <t>Nguyễn Thị Hồng Vân</t>
  </si>
  <si>
    <t>Hoàng Kim Anh Tuấn</t>
  </si>
  <si>
    <t>LỚP 4C – NĂM HỌC:</t>
  </si>
  <si>
    <t>An Thị Quỳnh Anh</t>
  </si>
  <si>
    <t>Hoàng Lê Việt Anh</t>
  </si>
  <si>
    <t>Nông Thị Ngọc Ánh</t>
  </si>
  <si>
    <t>Vũ Đăng Chiến</t>
  </si>
  <si>
    <t>Trần Thị Chinh</t>
  </si>
  <si>
    <t>Nguyễn Thành Công</t>
  </si>
  <si>
    <t>Vũ Đức Cường</t>
  </si>
  <si>
    <t>Nguyễn Thị Dịu</t>
  </si>
  <si>
    <t>Nguyễn Trọng Đại</t>
  </si>
  <si>
    <t>Nguyễn Minh Đức</t>
  </si>
  <si>
    <t>Nguyễn Văn Hải</t>
  </si>
  <si>
    <t>Nguyễn Đức Hiếu</t>
  </si>
  <si>
    <t>Trần Lê Hiếu</t>
  </si>
  <si>
    <t>Trần Anh Kiệt</t>
  </si>
  <si>
    <t>Nguyễn Hà Linh</t>
  </si>
  <si>
    <t>Nguyễn Thị Trà My</t>
  </si>
  <si>
    <t>Phạm  Trà My</t>
  </si>
  <si>
    <t>Đỗ Hồng Ngọc</t>
  </si>
  <si>
    <t>Nguyễn Thị Yến Nhi</t>
  </si>
  <si>
    <t>Nguyễn Hồng Quang</t>
  </si>
  <si>
    <t>Nguyễn Văn Quyến</t>
  </si>
  <si>
    <t>Nguyễn Thị Phương Thảo</t>
  </si>
  <si>
    <t>Vũ Thị Hồng Thắm</t>
  </si>
  <si>
    <t>Hoàng Tuấn Tú</t>
  </si>
  <si>
    <t>Hoàng Văn Tuấn</t>
  </si>
  <si>
    <t>Nguyễn Hải Vân</t>
  </si>
  <si>
    <t>Nguyễn Thị Nga</t>
  </si>
  <si>
    <t>LỚP 4D – NĂM HỌC:</t>
  </si>
  <si>
    <t>Nguyễn Thị Yến Chi</t>
  </si>
  <si>
    <t>Phạm Minh Chính</t>
  </si>
  <si>
    <t>Đồng Văn Cương</t>
  </si>
  <si>
    <t>Nguyễn Văn Điền</t>
  </si>
  <si>
    <t>Vũ Thị Thu Hà</t>
  </si>
  <si>
    <t>Nguyễn Văn Hiếu</t>
  </si>
  <si>
    <t>Nguyễn Văn Huy</t>
  </si>
  <si>
    <t>Phạm Thị Thanh Huyền</t>
  </si>
  <si>
    <t>Nguyễn Khánh Linh</t>
  </si>
  <si>
    <t>Nguyễn Thị Thuý Ngân</t>
  </si>
  <si>
    <t>Trương Thị Anh Nguyệt</t>
  </si>
  <si>
    <t>Dương Thị Nhung</t>
  </si>
  <si>
    <t>Dương Văn Phái</t>
  </si>
  <si>
    <t>Nguyễn Trần Minh Quân</t>
  </si>
  <si>
    <t>Nguyễn Tú Tài</t>
  </si>
  <si>
    <t>Đoàn Minh Tâm</t>
  </si>
  <si>
    <t>Phạm Thành Tâm</t>
  </si>
  <si>
    <t>Nguyễn Văn Tây</t>
  </si>
  <si>
    <t>Đỗ Thanh Toàn</t>
  </si>
  <si>
    <t>Nguyễn Thu Trà</t>
  </si>
  <si>
    <t>Đỗ Thuỳ Trang</t>
  </si>
  <si>
    <t>Đồng Thị Huyền Trang</t>
  </si>
  <si>
    <t>Nguyễn Minh Triết</t>
  </si>
  <si>
    <t>Đỗ Hà Vi</t>
  </si>
  <si>
    <t>Nguyễn Trung Việt</t>
  </si>
  <si>
    <t>Nguyễn Hoàng Vũ</t>
  </si>
  <si>
    <t>Trần Thị Kim Liên</t>
  </si>
  <si>
    <t>LỚP 4A</t>
  </si>
  <si>
    <t>LỚP 4G</t>
  </si>
  <si>
    <t>LỚP 4H</t>
  </si>
  <si>
    <t>LỚP 4I</t>
  </si>
  <si>
    <t>LỚP 5A – NĂM HỌC:</t>
  </si>
  <si>
    <t>Trần Ngọc Ánh</t>
  </si>
  <si>
    <t>Lưu Thị Xuân Diệu</t>
  </si>
  <si>
    <t>Chu Văn Dương</t>
  </si>
  <si>
    <t>Lương Công Dương</t>
  </si>
  <si>
    <t>Trần Ngọc Đạt</t>
  </si>
  <si>
    <t>Phạm Minh Hải</t>
  </si>
  <si>
    <t>Nguyễn Hồng Hạnh</t>
  </si>
  <si>
    <t>Đặng Thị Thu Hằng</t>
  </si>
  <si>
    <t>Nguyễn Lâm Huy</t>
  </si>
  <si>
    <t>Trần Thị Diễm Hương</t>
  </si>
  <si>
    <t>Trần Thị Thu Hương</t>
  </si>
  <si>
    <t>Nguyễn Thị Thu Hường</t>
  </si>
  <si>
    <t>Nguyễn Thị Thu Liên</t>
  </si>
  <si>
    <t>Trần Thị Phương Liên</t>
  </si>
  <si>
    <t>Trần Thị Thùy Linh</t>
  </si>
  <si>
    <t>Trần Thị Mai</t>
  </si>
  <si>
    <t>Trần Thị Thúy Nga</t>
  </si>
  <si>
    <t>Nguyễn Thị Khánh Ngọc</t>
  </si>
  <si>
    <t>Trần Thị Ngọc</t>
  </si>
  <si>
    <t>Nguyễn Thị Nhung</t>
  </si>
  <si>
    <t>Trần Quang Sao</t>
  </si>
  <si>
    <t>Nguyễn Hoàng Phong Thái</t>
  </si>
  <si>
    <t>Nguyễn Đức Thắng</t>
  </si>
  <si>
    <t>Nguyễn Thị Trang</t>
  </si>
  <si>
    <t>Trần Ngọc Tuân</t>
  </si>
  <si>
    <t>Trần Quang Tùng</t>
  </si>
  <si>
    <t>Nguyễn Tuệ Vi</t>
  </si>
  <si>
    <t>Nguyễn Thị Hà Vy</t>
  </si>
  <si>
    <t>Phạm Khánh Hạ Vy</t>
  </si>
  <si>
    <t>Đỗ Thị Lâm</t>
  </si>
  <si>
    <t>LỚP 5B – NĂM HỌC:</t>
  </si>
  <si>
    <t>Lê Huy An</t>
  </si>
  <si>
    <t>Trần Hoàng Anh</t>
  </si>
  <si>
    <t>Phạm Thị Hồng Ánh</t>
  </si>
  <si>
    <t>Lê Đức Cảnh</t>
  </si>
  <si>
    <t>Nguyễn Đức Cảnh</t>
  </si>
  <si>
    <t>Nguyễn Hải Đăng</t>
  </si>
  <si>
    <t>Lê Huy Giang</t>
  </si>
  <si>
    <t>Đặng Thị Hồng Hạnh</t>
  </si>
  <si>
    <t>Trần Bảo Hân</t>
  </si>
  <si>
    <t>Trần Văn Hiếu</t>
  </si>
  <si>
    <t>Trần Quang Hoàng</t>
  </si>
  <si>
    <t>Trần Thị Hương</t>
  </si>
  <si>
    <t>Trần Trình Khánh</t>
  </si>
  <si>
    <t>Nguyễn Thị Hương Lan</t>
  </si>
  <si>
    <t>Vũ Văn Long</t>
  </si>
  <si>
    <t>Đặng Văn Minh</t>
  </si>
  <si>
    <t>Phạm Quỳnh Như</t>
  </si>
  <si>
    <t>Bùi Thị Hạnh Quyên</t>
  </si>
  <si>
    <t>Trần Thị Tâm</t>
  </si>
  <si>
    <t>Trần Nhật Tân</t>
  </si>
  <si>
    <t>Nguyễn Văn Thanh</t>
  </si>
  <si>
    <t>Kiều Tuấn Thành</t>
  </si>
  <si>
    <t>Đỗ Minh Thăng</t>
  </si>
  <si>
    <t>Trần Thị Thoa</t>
  </si>
  <si>
    <t>Nguyễn Mạnh Tiến</t>
  </si>
  <si>
    <t>Nguyễn Chí Trường</t>
  </si>
  <si>
    <t>Nguyễn Văn Tú</t>
  </si>
  <si>
    <t>Nguyễn Thị Nhài</t>
  </si>
  <si>
    <t>LỚP 5C – NĂM HỌC:</t>
  </si>
  <si>
    <t>Trần Hải Anh</t>
  </si>
  <si>
    <t>Nguyễn Đức Anh</t>
  </si>
  <si>
    <t>Phạm Thế Anh</t>
  </si>
  <si>
    <t>Trần Thị Lan Anh</t>
  </si>
  <si>
    <t>Bùi Đình Bình</t>
  </si>
  <si>
    <t>Nguyễn Thế Bình</t>
  </si>
  <si>
    <t>Đỗ Mai Châm</t>
  </si>
  <si>
    <t>Bùi Quang Dũng</t>
  </si>
  <si>
    <t>Nguyễn Đức Duy</t>
  </si>
  <si>
    <t>Nguyễn Minh Đạt</t>
  </si>
  <si>
    <t>Tạ Thị Hương Giang</t>
  </si>
  <si>
    <t>Nguyễn Trần Hồng Hạnh</t>
  </si>
  <si>
    <t>Vũ Minh Hiến</t>
  </si>
  <si>
    <t>Nguyễn Thị Thu Hoài</t>
  </si>
  <si>
    <t>Đồng Huy Hoàng</t>
  </si>
  <si>
    <t>Lê Thị Hồng</t>
  </si>
  <si>
    <t>Nguyễn Đức Huy</t>
  </si>
  <si>
    <t>Trần Thị Thu Huyền</t>
  </si>
  <si>
    <t>Nguyễn Duy Khang</t>
  </si>
  <si>
    <t>An Trung Lam</t>
  </si>
  <si>
    <t>Nguyễn Thị Lụa</t>
  </si>
  <si>
    <t>Đồng Minh Lương</t>
  </si>
  <si>
    <t>Nguyễn Thị Mến</t>
  </si>
  <si>
    <t>Đỗ Thị Hồng Nhung</t>
  </si>
  <si>
    <t>Phạm Văn Quang</t>
  </si>
  <si>
    <t>Vũ Thị Thanh</t>
  </si>
  <si>
    <t>Nguyễn Cảnh Thăng</t>
  </si>
  <si>
    <t>Trần Đình Thăng</t>
  </si>
  <si>
    <t>Nguyễn Thị Thùy</t>
  </si>
  <si>
    <t>Nguyễn Huyền Trang</t>
  </si>
  <si>
    <t>Nguyễn Văn Trung</t>
  </si>
  <si>
    <t>Đồng Minh Quốc Vương</t>
  </si>
  <si>
    <t>Nguyễn Thị Thu Hòa</t>
  </si>
  <si>
    <t>LỚP 5D</t>
  </si>
  <si>
    <t>LỚP 5E</t>
  </si>
  <si>
    <t>LỚP 5G</t>
  </si>
  <si>
    <t>LỚP 5H</t>
  </si>
  <si>
    <t>LỚP 5I</t>
  </si>
  <si>
    <t>TỔNG HỢP KẾT QUẢ ĐÁNH GIÁ GIÁO DỤC</t>
  </si>
  <si>
    <t>Lớp</t>
  </si>
  <si>
    <t>TỔNG HỢP ĐÁNH GIÁ MÔN HỌC</t>
  </si>
  <si>
    <t>Cộng</t>
  </si>
  <si>
    <t>TNXH/KH</t>
  </si>
  <si>
    <t>Lịch sử và Địa lý</t>
  </si>
  <si>
    <t>Đạo Đức</t>
  </si>
  <si>
    <t>Thủ công/ Kỹ thuật</t>
  </si>
  <si>
    <t>Tiếng Anh</t>
  </si>
  <si>
    <t>TỔNG HỢP ĐÁNH GIÁ HOẠT ĐỘNG GIÁO DỤC</t>
  </si>
  <si>
    <t>Hoàn thành chương trình</t>
  </si>
  <si>
    <t>Tự phục vụ, tự 
quản</t>
  </si>
  <si>
    <t>Tự học, 
GQVĐ</t>
  </si>
  <si>
    <t>Trung thực, 
kỉ luật</t>
  </si>
  <si>
    <t>Đoàn kết, 
yêu thương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</si>
</sst>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@"/>
    <numFmt numFmtId="167" formatCode="0.0"/>
    <numFmt numFmtId="168" formatCode="0"/>
    <numFmt numFmtId="169" formatCode="MM/DD/YYYY"/>
  </numFmts>
  <fonts count="3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3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3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3"/>
      <name val="Times New Roman"/>
      <family val="1"/>
      <charset val="1"/>
    </font>
    <font>
      <sz val="13"/>
      <name val="Times New Roman"/>
      <family val="1"/>
      <charset val="1"/>
    </font>
    <font>
      <b val="true"/>
      <i val="true"/>
      <u val="single"/>
      <sz val="11"/>
      <name val="Times New Roman"/>
      <family val="1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9.5"/>
      <name val="Times New Roman"/>
      <family val="1"/>
      <charset val="1"/>
    </font>
    <font>
      <b val="true"/>
      <sz val="8"/>
      <name val="Times New Roman"/>
      <family val="1"/>
      <charset val="1"/>
    </font>
    <font>
      <b val="true"/>
      <i val="true"/>
      <sz val="8"/>
      <name val="Times New Roman"/>
      <family val="1"/>
      <charset val="1"/>
    </font>
    <font>
      <i val="true"/>
      <sz val="8"/>
      <name val="Times New Roman"/>
      <family val="1"/>
      <charset val="1"/>
    </font>
    <font>
      <i val="true"/>
      <sz val="7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000000"/>
      <name val="Times New Roman"/>
      <family val="1"/>
      <charset val="1"/>
    </font>
    <font>
      <i val="true"/>
      <sz val="8.5"/>
      <color rgb="FFFFFFFF"/>
      <name val="Times New Roman"/>
      <family val="1"/>
      <charset val="1"/>
    </font>
    <font>
      <b val="true"/>
      <sz val="7.5"/>
      <color rgb="FFFFFFFF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i val="true"/>
      <sz val="7.5"/>
      <name val="Times New Roman"/>
      <family val="1"/>
      <charset val="1"/>
    </font>
    <font>
      <i val="true"/>
      <sz val="8.5"/>
      <name val="Times New Roman"/>
      <family val="1"/>
      <charset val="1"/>
    </font>
    <font>
      <b val="true"/>
      <sz val="7.5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2"/>
      <name val="Times New Roman"/>
      <family val="1"/>
    </font>
    <font>
      <sz val="8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2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7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18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4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5" fillId="0" borderId="6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5" fontId="15" fillId="0" borderId="4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15" fillId="0" borderId="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4" fontId="15" fillId="0" borderId="6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5" fillId="0" borderId="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4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15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5" fillId="0" borderId="9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5" fillId="0" borderId="9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5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1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25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6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6" fillId="0" borderId="1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7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27" fillId="0" borderId="0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26" fillId="0" borderId="11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26" fillId="0" borderId="1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28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0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0" fillId="5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7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9" fillId="5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9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5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5" fillId="0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15" fillId="0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15" fillId="0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5" fillId="6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15" fillId="6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6" borderId="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9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1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7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6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6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7" fillId="6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8" fillId="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6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6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5" fillId="6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5" fillId="0" borderId="4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9" fillId="6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19" fillId="0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7" fillId="6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6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5" fillId="0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1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5" fillId="6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6" borderId="9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5" fillId="6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5" fillId="0" borderId="9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31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31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4" fontId="23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3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4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3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5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5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2" fillId="0" borderId="4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32" fillId="0" borderId="4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2" fillId="0" borderId="4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2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32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2" fillId="0" borderId="4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0" borderId="4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5" fillId="0" borderId="4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5" fillId="0" borderId="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32" fillId="0" borderId="4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2" fillId="0" borderId="4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32" fillId="0" borderId="4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3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8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8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8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3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4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5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36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9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9" fillId="0" borderId="0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7" fillId="5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6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6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5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3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7" fillId="4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36" fillId="4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6" fillId="4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5" fillId="4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4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4" borderId="7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9" fillId="4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4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6" fillId="4" borderId="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5" fillId="6" borderId="8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5" fillId="6" borderId="9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7" fillId="6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19" fillId="6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19" fillId="6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7" fillId="6" borderId="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9" fillId="6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6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6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6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6" borderId="5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6" fillId="0" borderId="7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9" fillId="6" borderId="8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7" fillId="6" borderId="9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36" fillId="0" borderId="1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1" fillId="0" borderId="0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7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_Sheet1" xfId="20" builtinId="54" customBuiltin="true"/>
    <cellStyle name="Excel Built-in Normal_Sheet2" xfId="21" builtinId="54" customBuiltin="true"/>
    <cellStyle name="Excel Built-in Normal_Sheet3" xfId="22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720</xdr:rowOff>
    </xdr:from>
    <xdr:to>
      <xdr:col>2</xdr:col>
      <xdr:colOff>520560</xdr:colOff>
      <xdr:row>91</xdr:row>
      <xdr:rowOff>720</xdr:rowOff>
    </xdr:to>
    <xdr:sp>
      <xdr:nvSpPr>
        <xdr:cNvPr id="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720</xdr:rowOff>
    </xdr:from>
    <xdr:to>
      <xdr:col>2</xdr:col>
      <xdr:colOff>520560</xdr:colOff>
      <xdr:row>180</xdr:row>
      <xdr:rowOff>720</xdr:rowOff>
    </xdr:to>
    <xdr:sp>
      <xdr:nvSpPr>
        <xdr:cNvPr id="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720</xdr:rowOff>
    </xdr:from>
    <xdr:to>
      <xdr:col>2</xdr:col>
      <xdr:colOff>520560</xdr:colOff>
      <xdr:row>269</xdr:row>
      <xdr:rowOff>720</xdr:rowOff>
    </xdr:to>
    <xdr:sp>
      <xdr:nvSpPr>
        <xdr:cNvPr id="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720</xdr:rowOff>
    </xdr:from>
    <xdr:to>
      <xdr:col>2</xdr:col>
      <xdr:colOff>520560</xdr:colOff>
      <xdr:row>358</xdr:row>
      <xdr:rowOff>720</xdr:rowOff>
    </xdr:to>
    <xdr:sp>
      <xdr:nvSpPr>
        <xdr:cNvPr id="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720</xdr:rowOff>
    </xdr:from>
    <xdr:to>
      <xdr:col>2</xdr:col>
      <xdr:colOff>520560</xdr:colOff>
      <xdr:row>447</xdr:row>
      <xdr:rowOff>720</xdr:rowOff>
    </xdr:to>
    <xdr:sp>
      <xdr:nvSpPr>
        <xdr:cNvPr id="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720</xdr:rowOff>
    </xdr:from>
    <xdr:to>
      <xdr:col>2</xdr:col>
      <xdr:colOff>520560</xdr:colOff>
      <xdr:row>536</xdr:row>
      <xdr:rowOff>720</xdr:rowOff>
    </xdr:to>
    <xdr:sp>
      <xdr:nvSpPr>
        <xdr:cNvPr id="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720</xdr:rowOff>
    </xdr:from>
    <xdr:to>
      <xdr:col>2</xdr:col>
      <xdr:colOff>520560</xdr:colOff>
      <xdr:row>625</xdr:row>
      <xdr:rowOff>720</xdr:rowOff>
    </xdr:to>
    <xdr:sp>
      <xdr:nvSpPr>
        <xdr:cNvPr id="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720</xdr:rowOff>
    </xdr:from>
    <xdr:to>
      <xdr:col>2</xdr:col>
      <xdr:colOff>520560</xdr:colOff>
      <xdr:row>91</xdr:row>
      <xdr:rowOff>720</xdr:rowOff>
    </xdr:to>
    <xdr:sp>
      <xdr:nvSpPr>
        <xdr:cNvPr id="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720</xdr:rowOff>
    </xdr:from>
    <xdr:to>
      <xdr:col>2</xdr:col>
      <xdr:colOff>520560</xdr:colOff>
      <xdr:row>180</xdr:row>
      <xdr:rowOff>720</xdr:rowOff>
    </xdr:to>
    <xdr:sp>
      <xdr:nvSpPr>
        <xdr:cNvPr id="1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720</xdr:rowOff>
    </xdr:from>
    <xdr:to>
      <xdr:col>2</xdr:col>
      <xdr:colOff>520560</xdr:colOff>
      <xdr:row>269</xdr:row>
      <xdr:rowOff>720</xdr:rowOff>
    </xdr:to>
    <xdr:sp>
      <xdr:nvSpPr>
        <xdr:cNvPr id="1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720</xdr:rowOff>
    </xdr:from>
    <xdr:to>
      <xdr:col>2</xdr:col>
      <xdr:colOff>520560</xdr:colOff>
      <xdr:row>358</xdr:row>
      <xdr:rowOff>720</xdr:rowOff>
    </xdr:to>
    <xdr:sp>
      <xdr:nvSpPr>
        <xdr:cNvPr id="1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720</xdr:rowOff>
    </xdr:from>
    <xdr:to>
      <xdr:col>2</xdr:col>
      <xdr:colOff>520560</xdr:colOff>
      <xdr:row>447</xdr:row>
      <xdr:rowOff>720</xdr:rowOff>
    </xdr:to>
    <xdr:sp>
      <xdr:nvSpPr>
        <xdr:cNvPr id="1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720</xdr:rowOff>
    </xdr:from>
    <xdr:to>
      <xdr:col>2</xdr:col>
      <xdr:colOff>520560</xdr:colOff>
      <xdr:row>536</xdr:row>
      <xdr:rowOff>720</xdr:rowOff>
    </xdr:to>
    <xdr:sp>
      <xdr:nvSpPr>
        <xdr:cNvPr id="1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720</xdr:rowOff>
    </xdr:from>
    <xdr:to>
      <xdr:col>2</xdr:col>
      <xdr:colOff>520560</xdr:colOff>
      <xdr:row>625</xdr:row>
      <xdr:rowOff>720</xdr:rowOff>
    </xdr:to>
    <xdr:sp>
      <xdr:nvSpPr>
        <xdr:cNvPr id="1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720</xdr:rowOff>
    </xdr:from>
    <xdr:to>
      <xdr:col>2</xdr:col>
      <xdr:colOff>520560</xdr:colOff>
      <xdr:row>91</xdr:row>
      <xdr:rowOff>720</xdr:rowOff>
    </xdr:to>
    <xdr:sp>
      <xdr:nvSpPr>
        <xdr:cNvPr id="1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720</xdr:rowOff>
    </xdr:from>
    <xdr:to>
      <xdr:col>2</xdr:col>
      <xdr:colOff>520560</xdr:colOff>
      <xdr:row>180</xdr:row>
      <xdr:rowOff>720</xdr:rowOff>
    </xdr:to>
    <xdr:sp>
      <xdr:nvSpPr>
        <xdr:cNvPr id="1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720</xdr:rowOff>
    </xdr:from>
    <xdr:to>
      <xdr:col>2</xdr:col>
      <xdr:colOff>520560</xdr:colOff>
      <xdr:row>269</xdr:row>
      <xdr:rowOff>720</xdr:rowOff>
    </xdr:to>
    <xdr:sp>
      <xdr:nvSpPr>
        <xdr:cNvPr id="1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720</xdr:rowOff>
    </xdr:from>
    <xdr:to>
      <xdr:col>2</xdr:col>
      <xdr:colOff>520560</xdr:colOff>
      <xdr:row>358</xdr:row>
      <xdr:rowOff>720</xdr:rowOff>
    </xdr:to>
    <xdr:sp>
      <xdr:nvSpPr>
        <xdr:cNvPr id="2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720</xdr:rowOff>
    </xdr:from>
    <xdr:to>
      <xdr:col>2</xdr:col>
      <xdr:colOff>520560</xdr:colOff>
      <xdr:row>447</xdr:row>
      <xdr:rowOff>720</xdr:rowOff>
    </xdr:to>
    <xdr:sp>
      <xdr:nvSpPr>
        <xdr:cNvPr id="2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720</xdr:rowOff>
    </xdr:from>
    <xdr:to>
      <xdr:col>2</xdr:col>
      <xdr:colOff>520560</xdr:colOff>
      <xdr:row>536</xdr:row>
      <xdr:rowOff>720</xdr:rowOff>
    </xdr:to>
    <xdr:sp>
      <xdr:nvSpPr>
        <xdr:cNvPr id="2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720</xdr:rowOff>
    </xdr:from>
    <xdr:to>
      <xdr:col>2</xdr:col>
      <xdr:colOff>520560</xdr:colOff>
      <xdr:row>625</xdr:row>
      <xdr:rowOff>720</xdr:rowOff>
    </xdr:to>
    <xdr:sp>
      <xdr:nvSpPr>
        <xdr:cNvPr id="2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720</xdr:rowOff>
    </xdr:from>
    <xdr:to>
      <xdr:col>2</xdr:col>
      <xdr:colOff>520560</xdr:colOff>
      <xdr:row>91</xdr:row>
      <xdr:rowOff>720</xdr:rowOff>
    </xdr:to>
    <xdr:sp>
      <xdr:nvSpPr>
        <xdr:cNvPr id="2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720</xdr:rowOff>
    </xdr:from>
    <xdr:to>
      <xdr:col>2</xdr:col>
      <xdr:colOff>520560</xdr:colOff>
      <xdr:row>180</xdr:row>
      <xdr:rowOff>720</xdr:rowOff>
    </xdr:to>
    <xdr:sp>
      <xdr:nvSpPr>
        <xdr:cNvPr id="2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720</xdr:rowOff>
    </xdr:from>
    <xdr:to>
      <xdr:col>2</xdr:col>
      <xdr:colOff>520560</xdr:colOff>
      <xdr:row>269</xdr:row>
      <xdr:rowOff>720</xdr:rowOff>
    </xdr:to>
    <xdr:sp>
      <xdr:nvSpPr>
        <xdr:cNvPr id="2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720</xdr:rowOff>
    </xdr:from>
    <xdr:to>
      <xdr:col>2</xdr:col>
      <xdr:colOff>520560</xdr:colOff>
      <xdr:row>358</xdr:row>
      <xdr:rowOff>720</xdr:rowOff>
    </xdr:to>
    <xdr:sp>
      <xdr:nvSpPr>
        <xdr:cNvPr id="2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720</xdr:rowOff>
    </xdr:from>
    <xdr:to>
      <xdr:col>2</xdr:col>
      <xdr:colOff>520560</xdr:colOff>
      <xdr:row>447</xdr:row>
      <xdr:rowOff>720</xdr:rowOff>
    </xdr:to>
    <xdr:sp>
      <xdr:nvSpPr>
        <xdr:cNvPr id="2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720</xdr:rowOff>
    </xdr:from>
    <xdr:to>
      <xdr:col>2</xdr:col>
      <xdr:colOff>520560</xdr:colOff>
      <xdr:row>536</xdr:row>
      <xdr:rowOff>720</xdr:rowOff>
    </xdr:to>
    <xdr:sp>
      <xdr:nvSpPr>
        <xdr:cNvPr id="3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720</xdr:rowOff>
    </xdr:from>
    <xdr:to>
      <xdr:col>2</xdr:col>
      <xdr:colOff>520560</xdr:colOff>
      <xdr:row>625</xdr:row>
      <xdr:rowOff>720</xdr:rowOff>
    </xdr:to>
    <xdr:sp>
      <xdr:nvSpPr>
        <xdr:cNvPr id="3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720</xdr:rowOff>
    </xdr:from>
    <xdr:to>
      <xdr:col>2</xdr:col>
      <xdr:colOff>520560</xdr:colOff>
      <xdr:row>91</xdr:row>
      <xdr:rowOff>720</xdr:rowOff>
    </xdr:to>
    <xdr:sp>
      <xdr:nvSpPr>
        <xdr:cNvPr id="3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720</xdr:rowOff>
    </xdr:from>
    <xdr:to>
      <xdr:col>2</xdr:col>
      <xdr:colOff>520560</xdr:colOff>
      <xdr:row>180</xdr:row>
      <xdr:rowOff>720</xdr:rowOff>
    </xdr:to>
    <xdr:sp>
      <xdr:nvSpPr>
        <xdr:cNvPr id="3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720</xdr:rowOff>
    </xdr:from>
    <xdr:to>
      <xdr:col>2</xdr:col>
      <xdr:colOff>520560</xdr:colOff>
      <xdr:row>269</xdr:row>
      <xdr:rowOff>720</xdr:rowOff>
    </xdr:to>
    <xdr:sp>
      <xdr:nvSpPr>
        <xdr:cNvPr id="3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720</xdr:rowOff>
    </xdr:from>
    <xdr:to>
      <xdr:col>2</xdr:col>
      <xdr:colOff>520560</xdr:colOff>
      <xdr:row>358</xdr:row>
      <xdr:rowOff>720</xdr:rowOff>
    </xdr:to>
    <xdr:sp>
      <xdr:nvSpPr>
        <xdr:cNvPr id="3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720</xdr:rowOff>
    </xdr:from>
    <xdr:to>
      <xdr:col>2</xdr:col>
      <xdr:colOff>520560</xdr:colOff>
      <xdr:row>447</xdr:row>
      <xdr:rowOff>720</xdr:rowOff>
    </xdr:to>
    <xdr:sp>
      <xdr:nvSpPr>
        <xdr:cNvPr id="3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720</xdr:rowOff>
    </xdr:from>
    <xdr:to>
      <xdr:col>2</xdr:col>
      <xdr:colOff>520560</xdr:colOff>
      <xdr:row>536</xdr:row>
      <xdr:rowOff>720</xdr:rowOff>
    </xdr:to>
    <xdr:sp>
      <xdr:nvSpPr>
        <xdr:cNvPr id="3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720</xdr:rowOff>
    </xdr:from>
    <xdr:to>
      <xdr:col>2</xdr:col>
      <xdr:colOff>520560</xdr:colOff>
      <xdr:row>625</xdr:row>
      <xdr:rowOff>720</xdr:rowOff>
    </xdr:to>
    <xdr:sp>
      <xdr:nvSpPr>
        <xdr:cNvPr id="3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720</xdr:rowOff>
    </xdr:from>
    <xdr:to>
      <xdr:col>2</xdr:col>
      <xdr:colOff>520560</xdr:colOff>
      <xdr:row>91</xdr:row>
      <xdr:rowOff>720</xdr:rowOff>
    </xdr:to>
    <xdr:sp>
      <xdr:nvSpPr>
        <xdr:cNvPr id="4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720</xdr:rowOff>
    </xdr:from>
    <xdr:to>
      <xdr:col>2</xdr:col>
      <xdr:colOff>520560</xdr:colOff>
      <xdr:row>180</xdr:row>
      <xdr:rowOff>720</xdr:rowOff>
    </xdr:to>
    <xdr:sp>
      <xdr:nvSpPr>
        <xdr:cNvPr id="4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720</xdr:rowOff>
    </xdr:from>
    <xdr:to>
      <xdr:col>2</xdr:col>
      <xdr:colOff>520560</xdr:colOff>
      <xdr:row>269</xdr:row>
      <xdr:rowOff>720</xdr:rowOff>
    </xdr:to>
    <xdr:sp>
      <xdr:nvSpPr>
        <xdr:cNvPr id="4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720</xdr:rowOff>
    </xdr:from>
    <xdr:to>
      <xdr:col>2</xdr:col>
      <xdr:colOff>520560</xdr:colOff>
      <xdr:row>358</xdr:row>
      <xdr:rowOff>720</xdr:rowOff>
    </xdr:to>
    <xdr:sp>
      <xdr:nvSpPr>
        <xdr:cNvPr id="4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720</xdr:rowOff>
    </xdr:from>
    <xdr:to>
      <xdr:col>2</xdr:col>
      <xdr:colOff>520560</xdr:colOff>
      <xdr:row>447</xdr:row>
      <xdr:rowOff>720</xdr:rowOff>
    </xdr:to>
    <xdr:sp>
      <xdr:nvSpPr>
        <xdr:cNvPr id="4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720</xdr:rowOff>
    </xdr:from>
    <xdr:to>
      <xdr:col>2</xdr:col>
      <xdr:colOff>520560</xdr:colOff>
      <xdr:row>536</xdr:row>
      <xdr:rowOff>720</xdr:rowOff>
    </xdr:to>
    <xdr:sp>
      <xdr:nvSpPr>
        <xdr:cNvPr id="4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720</xdr:rowOff>
    </xdr:from>
    <xdr:to>
      <xdr:col>2</xdr:col>
      <xdr:colOff>520560</xdr:colOff>
      <xdr:row>625</xdr:row>
      <xdr:rowOff>720</xdr:rowOff>
    </xdr:to>
    <xdr:sp>
      <xdr:nvSpPr>
        <xdr:cNvPr id="4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720</xdr:rowOff>
    </xdr:from>
    <xdr:to>
      <xdr:col>2</xdr:col>
      <xdr:colOff>520560</xdr:colOff>
      <xdr:row>91</xdr:row>
      <xdr:rowOff>720</xdr:rowOff>
    </xdr:to>
    <xdr:sp>
      <xdr:nvSpPr>
        <xdr:cNvPr id="4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720</xdr:rowOff>
    </xdr:from>
    <xdr:to>
      <xdr:col>2</xdr:col>
      <xdr:colOff>520560</xdr:colOff>
      <xdr:row>180</xdr:row>
      <xdr:rowOff>720</xdr:rowOff>
    </xdr:to>
    <xdr:sp>
      <xdr:nvSpPr>
        <xdr:cNvPr id="5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720</xdr:rowOff>
    </xdr:from>
    <xdr:to>
      <xdr:col>2</xdr:col>
      <xdr:colOff>520560</xdr:colOff>
      <xdr:row>269</xdr:row>
      <xdr:rowOff>720</xdr:rowOff>
    </xdr:to>
    <xdr:sp>
      <xdr:nvSpPr>
        <xdr:cNvPr id="5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720</xdr:rowOff>
    </xdr:from>
    <xdr:to>
      <xdr:col>2</xdr:col>
      <xdr:colOff>520560</xdr:colOff>
      <xdr:row>358</xdr:row>
      <xdr:rowOff>720</xdr:rowOff>
    </xdr:to>
    <xdr:sp>
      <xdr:nvSpPr>
        <xdr:cNvPr id="5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720</xdr:rowOff>
    </xdr:from>
    <xdr:to>
      <xdr:col>2</xdr:col>
      <xdr:colOff>520560</xdr:colOff>
      <xdr:row>447</xdr:row>
      <xdr:rowOff>720</xdr:rowOff>
    </xdr:to>
    <xdr:sp>
      <xdr:nvSpPr>
        <xdr:cNvPr id="5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720</xdr:rowOff>
    </xdr:from>
    <xdr:to>
      <xdr:col>2</xdr:col>
      <xdr:colOff>520560</xdr:colOff>
      <xdr:row>536</xdr:row>
      <xdr:rowOff>720</xdr:rowOff>
    </xdr:to>
    <xdr:sp>
      <xdr:nvSpPr>
        <xdr:cNvPr id="5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720</xdr:rowOff>
    </xdr:from>
    <xdr:to>
      <xdr:col>2</xdr:col>
      <xdr:colOff>520560</xdr:colOff>
      <xdr:row>625</xdr:row>
      <xdr:rowOff>720</xdr:rowOff>
    </xdr:to>
    <xdr:sp>
      <xdr:nvSpPr>
        <xdr:cNvPr id="5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5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720</xdr:rowOff>
    </xdr:from>
    <xdr:to>
      <xdr:col>2</xdr:col>
      <xdr:colOff>520560</xdr:colOff>
      <xdr:row>91</xdr:row>
      <xdr:rowOff>720</xdr:rowOff>
    </xdr:to>
    <xdr:sp>
      <xdr:nvSpPr>
        <xdr:cNvPr id="5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720</xdr:rowOff>
    </xdr:from>
    <xdr:to>
      <xdr:col>2</xdr:col>
      <xdr:colOff>520560</xdr:colOff>
      <xdr:row>180</xdr:row>
      <xdr:rowOff>720</xdr:rowOff>
    </xdr:to>
    <xdr:sp>
      <xdr:nvSpPr>
        <xdr:cNvPr id="5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720</xdr:rowOff>
    </xdr:from>
    <xdr:to>
      <xdr:col>2</xdr:col>
      <xdr:colOff>520560</xdr:colOff>
      <xdr:row>269</xdr:row>
      <xdr:rowOff>720</xdr:rowOff>
    </xdr:to>
    <xdr:sp>
      <xdr:nvSpPr>
        <xdr:cNvPr id="5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720</xdr:rowOff>
    </xdr:from>
    <xdr:to>
      <xdr:col>2</xdr:col>
      <xdr:colOff>520560</xdr:colOff>
      <xdr:row>358</xdr:row>
      <xdr:rowOff>720</xdr:rowOff>
    </xdr:to>
    <xdr:sp>
      <xdr:nvSpPr>
        <xdr:cNvPr id="6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720</xdr:rowOff>
    </xdr:from>
    <xdr:to>
      <xdr:col>2</xdr:col>
      <xdr:colOff>520560</xdr:colOff>
      <xdr:row>447</xdr:row>
      <xdr:rowOff>720</xdr:rowOff>
    </xdr:to>
    <xdr:sp>
      <xdr:nvSpPr>
        <xdr:cNvPr id="6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720</xdr:rowOff>
    </xdr:from>
    <xdr:to>
      <xdr:col>2</xdr:col>
      <xdr:colOff>520560</xdr:colOff>
      <xdr:row>536</xdr:row>
      <xdr:rowOff>720</xdr:rowOff>
    </xdr:to>
    <xdr:sp>
      <xdr:nvSpPr>
        <xdr:cNvPr id="6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720</xdr:rowOff>
    </xdr:from>
    <xdr:to>
      <xdr:col>2</xdr:col>
      <xdr:colOff>520560</xdr:colOff>
      <xdr:row>625</xdr:row>
      <xdr:rowOff>720</xdr:rowOff>
    </xdr:to>
    <xdr:sp>
      <xdr:nvSpPr>
        <xdr:cNvPr id="6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6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6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6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6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6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6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7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7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7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7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7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7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7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7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7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7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8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8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8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8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8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8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8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8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8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8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9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9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9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9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9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9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9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9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9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9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10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10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10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10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0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10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10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10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10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10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11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11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1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11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11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11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11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11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11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11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2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12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12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12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12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12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12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12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2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12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13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13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13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13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13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13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3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13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13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13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14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14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14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14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4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14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14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14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14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14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15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15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5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15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15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15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15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15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15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15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6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16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16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16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16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16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16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16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6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19080</xdr:rowOff>
    </xdr:from>
    <xdr:to>
      <xdr:col>2</xdr:col>
      <xdr:colOff>520560</xdr:colOff>
      <xdr:row>91</xdr:row>
      <xdr:rowOff>19080</xdr:rowOff>
    </xdr:to>
    <xdr:sp>
      <xdr:nvSpPr>
        <xdr:cNvPr id="16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18360</xdr:rowOff>
    </xdr:from>
    <xdr:to>
      <xdr:col>2</xdr:col>
      <xdr:colOff>520560</xdr:colOff>
      <xdr:row>180</xdr:row>
      <xdr:rowOff>18360</xdr:rowOff>
    </xdr:to>
    <xdr:sp>
      <xdr:nvSpPr>
        <xdr:cNvPr id="17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18360</xdr:rowOff>
    </xdr:from>
    <xdr:to>
      <xdr:col>2</xdr:col>
      <xdr:colOff>520560</xdr:colOff>
      <xdr:row>269</xdr:row>
      <xdr:rowOff>18360</xdr:rowOff>
    </xdr:to>
    <xdr:sp>
      <xdr:nvSpPr>
        <xdr:cNvPr id="17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18360</xdr:rowOff>
    </xdr:from>
    <xdr:to>
      <xdr:col>2</xdr:col>
      <xdr:colOff>520560</xdr:colOff>
      <xdr:row>358</xdr:row>
      <xdr:rowOff>18360</xdr:rowOff>
    </xdr:to>
    <xdr:sp>
      <xdr:nvSpPr>
        <xdr:cNvPr id="17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18720</xdr:rowOff>
    </xdr:from>
    <xdr:to>
      <xdr:col>2</xdr:col>
      <xdr:colOff>520560</xdr:colOff>
      <xdr:row>447</xdr:row>
      <xdr:rowOff>18720</xdr:rowOff>
    </xdr:to>
    <xdr:sp>
      <xdr:nvSpPr>
        <xdr:cNvPr id="17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18360</xdr:rowOff>
    </xdr:from>
    <xdr:to>
      <xdr:col>2</xdr:col>
      <xdr:colOff>520560</xdr:colOff>
      <xdr:row>536</xdr:row>
      <xdr:rowOff>18360</xdr:rowOff>
    </xdr:to>
    <xdr:sp>
      <xdr:nvSpPr>
        <xdr:cNvPr id="17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18360</xdr:rowOff>
    </xdr:from>
    <xdr:to>
      <xdr:col>2</xdr:col>
      <xdr:colOff>520560</xdr:colOff>
      <xdr:row>625</xdr:row>
      <xdr:rowOff>18360</xdr:rowOff>
    </xdr:to>
    <xdr:sp>
      <xdr:nvSpPr>
        <xdr:cNvPr id="17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7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17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17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17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18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18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18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18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8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18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18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18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18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18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19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19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19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19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19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19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19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19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19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19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0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0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0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0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0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0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0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0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0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0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1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1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1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1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1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1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1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1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1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1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2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2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2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2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2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2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2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2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2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2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3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3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3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3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3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3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3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3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3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3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4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4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4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4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4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4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4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4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4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4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5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5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5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5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5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5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5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5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5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5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6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6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6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6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6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6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6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6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6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6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7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7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7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7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7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7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7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7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7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7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8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8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8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8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8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8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8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8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8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8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9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9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29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29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29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29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29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29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29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29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0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0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0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0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0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0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0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0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0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0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1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1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1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1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1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1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1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1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1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1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2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2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2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2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2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2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2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2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2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2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3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3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3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3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3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3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3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3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3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3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4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4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4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4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4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4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4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4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4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4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5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5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5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5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5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5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5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5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5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5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6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6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6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6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6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6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6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6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6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6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7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7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7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7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7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7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7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7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7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7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8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8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8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8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8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8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8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8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8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8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9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9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39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39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39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39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39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39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39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39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0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0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0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0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0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0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0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0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0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0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1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1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1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1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1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1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1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1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1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1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2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2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2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2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2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2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2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2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2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2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3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3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3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3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3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3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3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3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3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3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4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4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4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4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4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4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4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4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4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4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5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5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5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5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5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5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5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5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5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5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6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6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6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6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6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6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6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6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6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6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7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7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7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7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7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7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7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7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7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7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8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8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8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8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8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8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8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8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8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8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9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9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49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49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49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49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49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49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49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49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50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50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50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50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504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505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506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507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508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509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510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511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512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513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514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515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516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517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518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519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520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521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522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523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524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525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526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527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528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529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530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531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532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533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534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535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</xdr:row>
      <xdr:rowOff>720</xdr:rowOff>
    </xdr:from>
    <xdr:to>
      <xdr:col>2</xdr:col>
      <xdr:colOff>520560</xdr:colOff>
      <xdr:row>2</xdr:row>
      <xdr:rowOff>720</xdr:rowOff>
    </xdr:to>
    <xdr:sp>
      <xdr:nvSpPr>
        <xdr:cNvPr id="536" name="Line 1"/>
        <xdr:cNvSpPr/>
      </xdr:nvSpPr>
      <xdr:spPr>
        <a:xfrm>
          <a:off x="774000" y="4006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91</xdr:row>
      <xdr:rowOff>10080</xdr:rowOff>
    </xdr:from>
    <xdr:to>
      <xdr:col>2</xdr:col>
      <xdr:colOff>520560</xdr:colOff>
      <xdr:row>91</xdr:row>
      <xdr:rowOff>10080</xdr:rowOff>
    </xdr:to>
    <xdr:sp>
      <xdr:nvSpPr>
        <xdr:cNvPr id="537" name="Line 1"/>
        <xdr:cNvSpPr/>
      </xdr:nvSpPr>
      <xdr:spPr>
        <a:xfrm>
          <a:off x="774000" y="1840284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180</xdr:row>
      <xdr:rowOff>10080</xdr:rowOff>
    </xdr:from>
    <xdr:to>
      <xdr:col>2</xdr:col>
      <xdr:colOff>520560</xdr:colOff>
      <xdr:row>180</xdr:row>
      <xdr:rowOff>10080</xdr:rowOff>
    </xdr:to>
    <xdr:sp>
      <xdr:nvSpPr>
        <xdr:cNvPr id="538" name="Line 1"/>
        <xdr:cNvSpPr/>
      </xdr:nvSpPr>
      <xdr:spPr>
        <a:xfrm>
          <a:off x="774000" y="364050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269</xdr:row>
      <xdr:rowOff>10080</xdr:rowOff>
    </xdr:from>
    <xdr:to>
      <xdr:col>2</xdr:col>
      <xdr:colOff>520560</xdr:colOff>
      <xdr:row>269</xdr:row>
      <xdr:rowOff>10080</xdr:rowOff>
    </xdr:to>
    <xdr:sp>
      <xdr:nvSpPr>
        <xdr:cNvPr id="539" name="Line 1"/>
        <xdr:cNvSpPr/>
      </xdr:nvSpPr>
      <xdr:spPr>
        <a:xfrm>
          <a:off x="774000" y="5432148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358</xdr:row>
      <xdr:rowOff>10080</xdr:rowOff>
    </xdr:from>
    <xdr:to>
      <xdr:col>2</xdr:col>
      <xdr:colOff>520560</xdr:colOff>
      <xdr:row>358</xdr:row>
      <xdr:rowOff>10080</xdr:rowOff>
    </xdr:to>
    <xdr:sp>
      <xdr:nvSpPr>
        <xdr:cNvPr id="540" name="Line 1"/>
        <xdr:cNvSpPr/>
      </xdr:nvSpPr>
      <xdr:spPr>
        <a:xfrm>
          <a:off x="774000" y="7229520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447</xdr:row>
      <xdr:rowOff>10440</xdr:rowOff>
    </xdr:from>
    <xdr:to>
      <xdr:col>2</xdr:col>
      <xdr:colOff>520560</xdr:colOff>
      <xdr:row>447</xdr:row>
      <xdr:rowOff>10440</xdr:rowOff>
    </xdr:to>
    <xdr:sp>
      <xdr:nvSpPr>
        <xdr:cNvPr id="541" name="Line 1"/>
        <xdr:cNvSpPr/>
      </xdr:nvSpPr>
      <xdr:spPr>
        <a:xfrm>
          <a:off x="774000" y="90297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536</xdr:row>
      <xdr:rowOff>10440</xdr:rowOff>
    </xdr:from>
    <xdr:to>
      <xdr:col>2</xdr:col>
      <xdr:colOff>520560</xdr:colOff>
      <xdr:row>536</xdr:row>
      <xdr:rowOff>10440</xdr:rowOff>
    </xdr:to>
    <xdr:sp>
      <xdr:nvSpPr>
        <xdr:cNvPr id="542" name="Line 1"/>
        <xdr:cNvSpPr/>
      </xdr:nvSpPr>
      <xdr:spPr>
        <a:xfrm>
          <a:off x="774000" y="108261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492120</xdr:colOff>
      <xdr:row>625</xdr:row>
      <xdr:rowOff>10080</xdr:rowOff>
    </xdr:from>
    <xdr:to>
      <xdr:col>2</xdr:col>
      <xdr:colOff>520560</xdr:colOff>
      <xdr:row>625</xdr:row>
      <xdr:rowOff>10080</xdr:rowOff>
    </xdr:to>
    <xdr:sp>
      <xdr:nvSpPr>
        <xdr:cNvPr id="543" name="Line 1"/>
        <xdr:cNvSpPr/>
      </xdr:nvSpPr>
      <xdr:spPr>
        <a:xfrm>
          <a:off x="774000" y="126225720"/>
          <a:ext cx="196308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54000</xdr:colOff>
      <xdr:row>2</xdr:row>
      <xdr:rowOff>720</xdr:rowOff>
    </xdr:from>
    <xdr:to>
      <xdr:col>7</xdr:col>
      <xdr:colOff>339480</xdr:colOff>
      <xdr:row>2</xdr:row>
      <xdr:rowOff>720</xdr:rowOff>
    </xdr:to>
    <xdr:sp>
      <xdr:nvSpPr>
        <xdr:cNvPr id="544" name="Line 1"/>
        <xdr:cNvSpPr/>
      </xdr:nvSpPr>
      <xdr:spPr>
        <a:xfrm>
          <a:off x="900360" y="400680"/>
          <a:ext cx="1956600" cy="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21" activeCellId="0" sqref="F21"/>
    </sheetView>
  </sheetViews>
  <sheetFormatPr defaultRowHeight="12.75"/>
  <cols>
    <col collapsed="false" hidden="false" max="1" min="1" style="1" width="10.9948979591837"/>
    <col collapsed="false" hidden="false" max="2" min="2" style="1" width="10.5765306122449"/>
    <col collapsed="false" hidden="false" max="3" min="3" style="1" width="10.1428571428571"/>
    <col collapsed="false" hidden="false" max="4" min="4" style="1" width="13.1377551020408"/>
    <col collapsed="false" hidden="false" max="8" min="5" style="1" width="9.14285714285714"/>
    <col collapsed="false" hidden="false" max="9" min="9" style="1" width="16"/>
    <col collapsed="false" hidden="false" max="10" min="10" style="1" width="9.14285714285714"/>
    <col collapsed="false" hidden="true" max="15" min="11" style="1" width="0"/>
    <col collapsed="false" hidden="false" max="1025" min="16" style="1" width="9.14285714285714"/>
  </cols>
  <sheetData>
    <row r="1" customFormat="false" ht="16.5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5"/>
      <c r="L1" s="0"/>
      <c r="N1" s="0"/>
    </row>
    <row r="2" customFormat="false" ht="16.5" hidden="false" customHeight="false" outlineLevel="0" collapsed="false">
      <c r="A2" s="2"/>
      <c r="B2" s="6"/>
      <c r="C2" s="7" t="s">
        <v>1</v>
      </c>
      <c r="D2" s="7"/>
      <c r="E2" s="7"/>
      <c r="F2" s="7"/>
      <c r="G2" s="7"/>
      <c r="H2" s="7"/>
      <c r="I2" s="8"/>
      <c r="L2" s="0"/>
      <c r="N2" s="0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L3" s="0"/>
      <c r="N3" s="0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L4" s="0"/>
      <c r="N4" s="0"/>
    </row>
    <row r="5" customFormat="false" ht="12.75" hidden="false" customHeight="false" outlineLevel="0" collapsed="false">
      <c r="A5" s="9" t="s">
        <v>2</v>
      </c>
      <c r="B5" s="9"/>
      <c r="C5" s="9"/>
      <c r="D5" s="10" t="s">
        <v>3</v>
      </c>
      <c r="E5" s="11"/>
      <c r="F5" s="2"/>
      <c r="G5" s="2"/>
      <c r="H5" s="2"/>
      <c r="I5" s="2"/>
      <c r="L5" s="0"/>
      <c r="N5" s="0"/>
    </row>
    <row r="6" customFormat="false" ht="12.75" hidden="false" customHeight="false" outlineLevel="0" collapsed="false">
      <c r="A6" s="2"/>
      <c r="B6" s="12" t="s">
        <v>4</v>
      </c>
      <c r="C6" s="12"/>
      <c r="D6" s="13" t="s">
        <v>5</v>
      </c>
      <c r="E6" s="2"/>
      <c r="F6" s="2"/>
      <c r="G6" s="2"/>
      <c r="H6" s="2"/>
      <c r="I6" s="2"/>
      <c r="L6" s="14" t="s">
        <v>6</v>
      </c>
      <c r="N6" s="14" t="s">
        <v>5</v>
      </c>
    </row>
    <row r="7" customFormat="false" ht="16.5" hidden="false" customHeight="false" outlineLevel="0" collapsed="false">
      <c r="A7" s="2"/>
      <c r="B7" s="2"/>
      <c r="C7" s="2"/>
      <c r="D7" s="2"/>
      <c r="E7" s="2"/>
      <c r="F7" s="15" t="s">
        <v>7</v>
      </c>
      <c r="G7" s="16"/>
      <c r="H7" s="16"/>
      <c r="I7" s="16"/>
      <c r="L7" s="14" t="s">
        <v>8</v>
      </c>
      <c r="N7" s="14" t="s">
        <v>9</v>
      </c>
    </row>
    <row r="8" customFormat="false" ht="16.5" hidden="false" customHeight="false" outlineLevel="0" collapsed="false">
      <c r="A8" s="2"/>
      <c r="B8" s="17" t="s">
        <v>10</v>
      </c>
      <c r="C8" s="17"/>
      <c r="D8" s="18"/>
      <c r="E8" s="2"/>
      <c r="F8" s="2"/>
      <c r="G8" s="19" t="s">
        <v>11</v>
      </c>
      <c r="H8" s="19"/>
      <c r="I8" s="18"/>
      <c r="L8" s="14" t="s">
        <v>12</v>
      </c>
      <c r="N8" s="14" t="s">
        <v>13</v>
      </c>
    </row>
    <row r="9" customFormat="false" ht="16.5" hidden="false" customHeight="false" outlineLevel="0" collapsed="false">
      <c r="A9" s="2"/>
      <c r="B9" s="20"/>
      <c r="C9" s="20"/>
      <c r="D9" s="21"/>
      <c r="E9" s="21"/>
      <c r="F9" s="21"/>
      <c r="G9" s="2"/>
      <c r="H9" s="2"/>
      <c r="I9" s="2"/>
      <c r="L9" s="14" t="s">
        <v>3</v>
      </c>
      <c r="N9" s="14" t="s">
        <v>14</v>
      </c>
    </row>
    <row r="10" customFormat="false" ht="16.5" hidden="false" customHeight="false" outlineLevel="0" collapsed="false">
      <c r="A10" s="2"/>
      <c r="B10" s="20"/>
      <c r="C10" s="20"/>
      <c r="D10" s="21"/>
      <c r="E10" s="21"/>
      <c r="F10" s="21"/>
      <c r="G10" s="2"/>
      <c r="H10" s="2"/>
      <c r="I10" s="2"/>
    </row>
    <row r="11" customFormat="false" ht="16.5" hidden="false" customHeight="false" outlineLevel="0" collapsed="false">
      <c r="A11" s="2"/>
      <c r="B11" s="20"/>
      <c r="C11" s="20"/>
      <c r="D11" s="21"/>
      <c r="E11" s="21"/>
      <c r="F11" s="21"/>
      <c r="G11" s="2"/>
      <c r="H11" s="2"/>
      <c r="I11" s="2"/>
    </row>
    <row r="12" customFormat="false" ht="16.5" hidden="false" customHeight="false" outlineLevel="0" collapsed="false">
      <c r="A12" s="2"/>
      <c r="B12" s="20"/>
      <c r="C12" s="20"/>
      <c r="D12" s="21"/>
      <c r="E12" s="21"/>
      <c r="F12" s="21"/>
      <c r="G12" s="2"/>
      <c r="H12" s="2"/>
      <c r="I12" s="2"/>
    </row>
    <row r="13" customFormat="false" ht="16.5" hidden="false" customHeight="false" outlineLevel="0" collapsed="false">
      <c r="A13" s="2"/>
      <c r="B13" s="20"/>
      <c r="C13" s="20"/>
      <c r="D13" s="21"/>
      <c r="E13" s="21"/>
      <c r="F13" s="21"/>
      <c r="G13" s="2"/>
      <c r="H13" s="2"/>
      <c r="I13" s="2"/>
    </row>
    <row r="14" customFormat="false" ht="16.5" hidden="false" customHeight="false" outlineLevel="0" collapsed="false">
      <c r="A14" s="2"/>
      <c r="B14" s="20"/>
      <c r="C14" s="20"/>
      <c r="D14" s="21"/>
      <c r="E14" s="21"/>
      <c r="F14" s="21"/>
      <c r="G14" s="2"/>
      <c r="H14" s="2"/>
      <c r="I14" s="2"/>
    </row>
    <row r="15" customFormat="false" ht="16.5" hidden="false" customHeight="false" outlineLevel="0" collapsed="false">
      <c r="A15" s="20"/>
      <c r="B15" s="20"/>
      <c r="C15" s="20"/>
      <c r="D15" s="21"/>
      <c r="E15" s="21"/>
      <c r="F15" s="21"/>
      <c r="G15" s="2"/>
      <c r="H15" s="2"/>
      <c r="I15" s="2"/>
    </row>
    <row r="16" customFormat="false" ht="16.5" hidden="false" customHeight="false" outlineLevel="0" collapsed="false">
      <c r="A16" s="22"/>
      <c r="B16" s="23" t="s">
        <v>15</v>
      </c>
      <c r="C16" s="24"/>
      <c r="D16" s="20"/>
      <c r="E16" s="2"/>
      <c r="F16" s="2"/>
      <c r="G16" s="25" t="s">
        <v>16</v>
      </c>
      <c r="H16" s="26"/>
      <c r="I16" s="26"/>
    </row>
  </sheetData>
  <mergeCells count="5">
    <mergeCell ref="C1:H1"/>
    <mergeCell ref="C2:H2"/>
    <mergeCell ref="A5:C5"/>
    <mergeCell ref="B6:C6"/>
    <mergeCell ref="D9:F15"/>
  </mergeCells>
  <dataValidations count="6">
    <dataValidation allowBlank="true" operator="between" prompt="Nhập tên xã, ngày tháng năm" showDropDown="false" showErrorMessage="true" showInputMessage="true" sqref="F7" type="none">
      <formula1>0</formula1>
      <formula2>0</formula2>
    </dataValidation>
    <dataValidation allowBlank="true" operator="between" prompt="Nhập đủ họ và tên" showDropDown="false" showErrorMessage="true" showInputMessage="true" sqref="G16" type="none">
      <formula1>0</formula1>
      <formula2>0</formula2>
    </dataValidation>
    <dataValidation allowBlank="true" operator="between" prompt="Nhập tên trường" showDropDown="false" showErrorMessage="true" showInputMessage="true" sqref="C2" type="none">
      <formula1>0</formula1>
      <formula2>0</formula2>
    </dataValidation>
    <dataValidation allowBlank="true" operator="between" prompt="Nhập đầy đủ họ và tên" showDropDown="false" showErrorMessage="true" showInputMessage="true" sqref="B16:D16" type="none">
      <formula1>0</formula1>
      <formula2>0</formula2>
    </dataValidation>
    <dataValidation allowBlank="true" operator="between" prompt="Kéo thả lựa chọn năm học" showDropDown="false" showErrorMessage="true" showInputMessage="true" sqref="D6" type="list">
      <formula1>$N$6:$N$9</formula1>
      <formula2>0</formula2>
    </dataValidation>
    <dataValidation allowBlank="true" operator="between" prompt="Kéo thả để lựa chọn kì thi" showDropDown="false" showErrorMessage="true" showInputMessage="true" sqref="D5" type="list">
      <formula1>$L$6:$L$9</formula1>
      <formula2>0</formula2>
    </dataValidation>
  </dataValidations>
  <printOptions headings="false" gridLines="false" gridLinesSet="true" horizontalCentered="false" verticalCentered="false"/>
  <pageMargins left="0.490277777777778" right="0.290277777777778" top="0.790277777777778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12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U28" activeCellId="0" sqref="U28"/>
    </sheetView>
  </sheetViews>
  <sheetFormatPr defaultRowHeight="12.75"/>
  <cols>
    <col collapsed="false" hidden="false" max="1" min="1" style="27" width="3.99489795918367"/>
    <col collapsed="false" hidden="false" max="2" min="2" style="27" width="27.4234693877551"/>
    <col collapsed="false" hidden="false" max="3" min="3" style="27" width="9.4234693877551"/>
    <col collapsed="false" hidden="false" max="4" min="4" style="28" width="4.70918367346939"/>
    <col collapsed="false" hidden="false" max="5" min="5" style="27" width="4.86224489795918"/>
    <col collapsed="false" hidden="false" max="6" min="6" style="27" width="5.13775510204082"/>
    <col collapsed="false" hidden="false" max="13" min="7" style="27" width="4.13775510204082"/>
    <col collapsed="false" hidden="false" max="14" min="14" style="27" width="6.4234693877551"/>
    <col collapsed="false" hidden="false" max="15" min="15" style="27" width="4.70918367346939"/>
    <col collapsed="false" hidden="false" max="16" min="16" style="27" width="4.57142857142857"/>
    <col collapsed="false" hidden="false" max="24" min="17" style="27" width="4.13775510204082"/>
    <col collapsed="false" hidden="false" max="25" min="25" style="27" width="3.41836734693878"/>
    <col collapsed="false" hidden="false" max="26" min="26" style="27" width="3.86224489795918"/>
    <col collapsed="false" hidden="false" max="27" min="27" style="27" width="3.41836734693878"/>
    <col collapsed="false" hidden="false" max="28" min="28" style="27" width="3.70918367346939"/>
    <col collapsed="false" hidden="false" max="29" min="29" style="27" width="3.41836734693878"/>
    <col collapsed="false" hidden="false" max="30" min="30" style="27" width="3.99489795918367"/>
    <col collapsed="false" hidden="false" max="31" min="31" style="27" width="3.70918367346939"/>
    <col collapsed="false" hidden="false" max="32" min="32" style="27" width="4.57142857142857"/>
    <col collapsed="false" hidden="false" max="33" min="33" style="27" width="2.99489795918367"/>
    <col collapsed="false" hidden="false" max="34" min="34" style="27" width="3.41836734693878"/>
    <col collapsed="false" hidden="false" max="35" min="35" style="27" width="2.99489795918367"/>
    <col collapsed="false" hidden="false" max="36" min="36" style="27" width="3.28571428571429"/>
    <col collapsed="false" hidden="false" max="37" min="37" style="27" width="3.41836734693878"/>
    <col collapsed="false" hidden="false" max="38" min="38" style="27" width="3.28571428571429"/>
    <col collapsed="false" hidden="false" max="1025" min="39" style="27" width="9.14285714285714"/>
  </cols>
  <sheetData>
    <row r="1" customFormat="false" ht="15.75" hidden="false" customHeight="false" outlineLevel="0" collapsed="false">
      <c r="A1" s="29" t="s">
        <v>17</v>
      </c>
      <c r="B1" s="29"/>
      <c r="C1" s="29"/>
      <c r="D1" s="29"/>
      <c r="E1" s="29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5.75" hidden="false" customHeight="false" outlineLevel="0" collapsed="false">
      <c r="A2" s="30" t="str">
        <f aca="false">'THONG TIN'!$C$2</f>
        <v>TRƯỜNG TIỂU HỌC XÃ NGUYÊN LÝ</v>
      </c>
      <c r="B2" s="30"/>
      <c r="C2" s="30"/>
      <c r="D2" s="30"/>
      <c r="E2" s="30"/>
      <c r="F2" s="3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1.25" hidden="false" customHeight="true" outlineLevel="0" collapsed="false">
      <c r="A3" s="32"/>
      <c r="B3" s="32"/>
      <c r="C3" s="32"/>
      <c r="D3" s="32"/>
      <c r="E3" s="32"/>
      <c r="F3" s="31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5.75" hidden="false" customHeight="false" outlineLevel="0" collapsed="false">
      <c r="A4" s="33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 t="str">
        <f aca="false">'THONG TIN'!$D$5</f>
        <v>CUỐI NĂM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0"/>
      <c r="AK4" s="0"/>
      <c r="AL4" s="0"/>
    </row>
    <row r="5" customFormat="false" ht="15.75" hidden="false" customHeight="false" outlineLevel="0" collapsed="false">
      <c r="A5" s="33" t="s">
        <v>19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6" t="str">
        <f aca="false">'THONG TIN'!$D$6</f>
        <v>2016 - 2017</v>
      </c>
      <c r="O5" s="36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2"/>
      <c r="AF5" s="32"/>
      <c r="AG5" s="32"/>
      <c r="AH5" s="32"/>
      <c r="AI5" s="32"/>
      <c r="AJ5" s="32"/>
      <c r="AK5" s="32"/>
      <c r="AL5" s="32"/>
    </row>
    <row r="6" customFormat="false" ht="8.2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7.25" hidden="false" customHeight="true" outlineLevel="0" collapsed="false">
      <c r="A7" s="37" t="s">
        <v>20</v>
      </c>
      <c r="B7" s="38" t="s">
        <v>21</v>
      </c>
      <c r="C7" s="39" t="s">
        <v>22</v>
      </c>
      <c r="D7" s="38" t="s">
        <v>23</v>
      </c>
      <c r="E7" s="39" t="s">
        <v>24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 t="s">
        <v>25</v>
      </c>
      <c r="Y7" s="39"/>
      <c r="Z7" s="39"/>
      <c r="AA7" s="39" t="s">
        <v>26</v>
      </c>
      <c r="AB7" s="39"/>
      <c r="AC7" s="39"/>
      <c r="AD7" s="39"/>
      <c r="AE7" s="40" t="s">
        <v>27</v>
      </c>
      <c r="AF7" s="40"/>
      <c r="AG7" s="40" t="s">
        <v>28</v>
      </c>
      <c r="AH7" s="40"/>
      <c r="AI7" s="39" t="s">
        <v>29</v>
      </c>
      <c r="AJ7" s="39"/>
      <c r="AK7" s="41" t="s">
        <v>30</v>
      </c>
      <c r="AL7" s="41"/>
    </row>
    <row r="8" customFormat="false" ht="18" hidden="false" customHeight="true" outlineLevel="0" collapsed="false">
      <c r="A8" s="37"/>
      <c r="B8" s="38"/>
      <c r="C8" s="39"/>
      <c r="D8" s="38"/>
      <c r="E8" s="42" t="s">
        <v>31</v>
      </c>
      <c r="F8" s="42"/>
      <c r="G8" s="42" t="s">
        <v>32</v>
      </c>
      <c r="H8" s="42"/>
      <c r="I8" s="42" t="s">
        <v>33</v>
      </c>
      <c r="J8" s="42"/>
      <c r="K8" s="42" t="s">
        <v>34</v>
      </c>
      <c r="L8" s="42"/>
      <c r="M8" s="42" t="s">
        <v>35</v>
      </c>
      <c r="N8" s="42" t="s">
        <v>36</v>
      </c>
      <c r="O8" s="42" t="s">
        <v>37</v>
      </c>
      <c r="P8" s="42" t="s">
        <v>38</v>
      </c>
      <c r="Q8" s="42" t="s">
        <v>39</v>
      </c>
      <c r="R8" s="42" t="s">
        <v>40</v>
      </c>
      <c r="S8" s="42"/>
      <c r="T8" s="42" t="s">
        <v>41</v>
      </c>
      <c r="U8" s="42"/>
      <c r="V8" s="42" t="s">
        <v>42</v>
      </c>
      <c r="W8" s="42"/>
      <c r="X8" s="43" t="s">
        <v>43</v>
      </c>
      <c r="Y8" s="43" t="s">
        <v>44</v>
      </c>
      <c r="Z8" s="43" t="s">
        <v>45</v>
      </c>
      <c r="AA8" s="43" t="s">
        <v>46</v>
      </c>
      <c r="AB8" s="43" t="s">
        <v>47</v>
      </c>
      <c r="AC8" s="43" t="s">
        <v>48</v>
      </c>
      <c r="AD8" s="43" t="s">
        <v>49</v>
      </c>
      <c r="AE8" s="40"/>
      <c r="AF8" s="40"/>
      <c r="AG8" s="40"/>
      <c r="AH8" s="40"/>
      <c r="AI8" s="39"/>
      <c r="AJ8" s="39"/>
      <c r="AK8" s="41"/>
      <c r="AL8" s="41"/>
    </row>
    <row r="9" customFormat="false" ht="18" hidden="false" customHeight="true" outlineLevel="0" collapsed="false">
      <c r="A9" s="37"/>
      <c r="B9" s="38"/>
      <c r="C9" s="39"/>
      <c r="D9" s="38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43"/>
      <c r="Z9" s="43"/>
      <c r="AA9" s="43"/>
      <c r="AB9" s="43"/>
      <c r="AC9" s="43"/>
      <c r="AD9" s="43"/>
      <c r="AE9" s="40"/>
      <c r="AF9" s="40"/>
      <c r="AG9" s="40"/>
      <c r="AH9" s="40"/>
      <c r="AI9" s="39"/>
      <c r="AJ9" s="39"/>
      <c r="AK9" s="41"/>
      <c r="AL9" s="41"/>
    </row>
    <row r="10" customFormat="false" ht="63.75" hidden="false" customHeight="true" outlineLevel="0" collapsed="false">
      <c r="A10" s="37"/>
      <c r="B10" s="38"/>
      <c r="C10" s="39"/>
      <c r="D10" s="38"/>
      <c r="E10" s="43" t="s">
        <v>50</v>
      </c>
      <c r="F10" s="43" t="s">
        <v>51</v>
      </c>
      <c r="G10" s="43" t="s">
        <v>50</v>
      </c>
      <c r="H10" s="43" t="s">
        <v>51</v>
      </c>
      <c r="I10" s="43" t="s">
        <v>50</v>
      </c>
      <c r="J10" s="43" t="s">
        <v>51</v>
      </c>
      <c r="K10" s="43" t="s">
        <v>50</v>
      </c>
      <c r="L10" s="43" t="s">
        <v>51</v>
      </c>
      <c r="M10" s="43" t="s">
        <v>50</v>
      </c>
      <c r="N10" s="43" t="s">
        <v>50</v>
      </c>
      <c r="O10" s="43" t="s">
        <v>50</v>
      </c>
      <c r="P10" s="43" t="s">
        <v>50</v>
      </c>
      <c r="Q10" s="43" t="s">
        <v>50</v>
      </c>
      <c r="R10" s="43" t="s">
        <v>50</v>
      </c>
      <c r="S10" s="43" t="s">
        <v>51</v>
      </c>
      <c r="T10" s="43" t="s">
        <v>50</v>
      </c>
      <c r="U10" s="43" t="s">
        <v>51</v>
      </c>
      <c r="V10" s="43" t="s">
        <v>50</v>
      </c>
      <c r="W10" s="43" t="s">
        <v>51</v>
      </c>
      <c r="X10" s="43"/>
      <c r="Y10" s="43"/>
      <c r="Z10" s="43"/>
      <c r="AA10" s="43"/>
      <c r="AB10" s="43"/>
      <c r="AC10" s="43"/>
      <c r="AD10" s="43"/>
      <c r="AE10" s="43" t="s">
        <v>52</v>
      </c>
      <c r="AF10" s="43" t="s">
        <v>53</v>
      </c>
      <c r="AG10" s="40"/>
      <c r="AH10" s="40"/>
      <c r="AI10" s="39"/>
      <c r="AJ10" s="39"/>
      <c r="AK10" s="41"/>
      <c r="AL10" s="41"/>
    </row>
    <row r="11" customFormat="false" ht="12" hidden="false" customHeight="true" outlineLevel="0" collapsed="false">
      <c r="A11" s="44" t="n">
        <f aca="false">IF(B11&lt;&gt;"",COUNTA($B$11:B11),"")</f>
        <v>1</v>
      </c>
      <c r="B11" s="45" t="s">
        <v>54</v>
      </c>
      <c r="C11" s="46" t="n">
        <v>40516</v>
      </c>
      <c r="D11" s="47" t="s">
        <v>55</v>
      </c>
      <c r="E11" s="48" t="s">
        <v>56</v>
      </c>
      <c r="F11" s="48" t="n">
        <v>9</v>
      </c>
      <c r="G11" s="48" t="s">
        <v>57</v>
      </c>
      <c r="H11" s="48" t="n">
        <v>8</v>
      </c>
      <c r="I11" s="48" t="s">
        <v>56</v>
      </c>
      <c r="J11" s="49"/>
      <c r="K11" s="50"/>
      <c r="L11" s="49"/>
      <c r="M11" s="48" t="s">
        <v>56</v>
      </c>
      <c r="N11" s="48" t="s">
        <v>56</v>
      </c>
      <c r="O11" s="48" t="s">
        <v>56</v>
      </c>
      <c r="P11" s="48" t="s">
        <v>56</v>
      </c>
      <c r="Q11" s="48" t="s">
        <v>57</v>
      </c>
      <c r="R11" s="48" t="s">
        <v>57</v>
      </c>
      <c r="S11" s="48" t="n">
        <v>7</v>
      </c>
      <c r="T11" s="50"/>
      <c r="U11" s="51"/>
      <c r="V11" s="50"/>
      <c r="W11" s="50"/>
      <c r="X11" s="48" t="s">
        <v>56</v>
      </c>
      <c r="Y11" s="48" t="s">
        <v>56</v>
      </c>
      <c r="Z11" s="48" t="s">
        <v>56</v>
      </c>
      <c r="AA11" s="48" t="s">
        <v>56</v>
      </c>
      <c r="AB11" s="48" t="s">
        <v>56</v>
      </c>
      <c r="AC11" s="48" t="s">
        <v>56</v>
      </c>
      <c r="AD11" s="48" t="s">
        <v>56</v>
      </c>
      <c r="AE11" s="48" t="s">
        <v>55</v>
      </c>
      <c r="AF11" s="50"/>
      <c r="AG11" s="50" t="s">
        <v>55</v>
      </c>
      <c r="AH11" s="50"/>
      <c r="AI11" s="50" t="s">
        <v>55</v>
      </c>
      <c r="AJ11" s="50"/>
      <c r="AK11" s="52"/>
      <c r="AL11" s="52"/>
    </row>
    <row r="12" customFormat="false" ht="12" hidden="false" customHeight="true" outlineLevel="0" collapsed="false">
      <c r="A12" s="44" t="n">
        <f aca="false">IF(B12&lt;&gt;"",COUNTA($B$11:B12),"")</f>
        <v>2</v>
      </c>
      <c r="B12" s="53" t="s">
        <v>58</v>
      </c>
      <c r="C12" s="54" t="s">
        <v>59</v>
      </c>
      <c r="D12" s="55" t="s">
        <v>55</v>
      </c>
      <c r="E12" s="48" t="s">
        <v>56</v>
      </c>
      <c r="F12" s="48" t="n">
        <v>10</v>
      </c>
      <c r="G12" s="48" t="s">
        <v>57</v>
      </c>
      <c r="H12" s="48" t="n">
        <v>8</v>
      </c>
      <c r="I12" s="48" t="s">
        <v>56</v>
      </c>
      <c r="J12" s="49"/>
      <c r="K12" s="50"/>
      <c r="L12" s="49"/>
      <c r="M12" s="48" t="s">
        <v>56</v>
      </c>
      <c r="N12" s="48" t="s">
        <v>56</v>
      </c>
      <c r="O12" s="48" t="s">
        <v>56</v>
      </c>
      <c r="P12" s="48" t="s">
        <v>56</v>
      </c>
      <c r="Q12" s="48" t="s">
        <v>56</v>
      </c>
      <c r="R12" s="48" t="s">
        <v>56</v>
      </c>
      <c r="S12" s="48" t="n">
        <v>9</v>
      </c>
      <c r="T12" s="50"/>
      <c r="U12" s="51"/>
      <c r="V12" s="50"/>
      <c r="W12" s="50"/>
      <c r="X12" s="48" t="s">
        <v>56</v>
      </c>
      <c r="Y12" s="48" t="s">
        <v>56</v>
      </c>
      <c r="Z12" s="48" t="s">
        <v>56</v>
      </c>
      <c r="AA12" s="48" t="s">
        <v>56</v>
      </c>
      <c r="AB12" s="48" t="s">
        <v>56</v>
      </c>
      <c r="AC12" s="48" t="s">
        <v>56</v>
      </c>
      <c r="AD12" s="48" t="s">
        <v>56</v>
      </c>
      <c r="AE12" s="48" t="s">
        <v>55</v>
      </c>
      <c r="AF12" s="50"/>
      <c r="AG12" s="50" t="s">
        <v>55</v>
      </c>
      <c r="AH12" s="50"/>
      <c r="AI12" s="50" t="s">
        <v>55</v>
      </c>
      <c r="AJ12" s="50"/>
      <c r="AK12" s="52"/>
      <c r="AL12" s="52"/>
    </row>
    <row r="13" customFormat="false" ht="12" hidden="false" customHeight="true" outlineLevel="0" collapsed="false">
      <c r="A13" s="44" t="n">
        <f aca="false">IF(B13&lt;&gt;"",COUNTA($B$11:B13),"")</f>
        <v>3</v>
      </c>
      <c r="B13" s="56" t="s">
        <v>60</v>
      </c>
      <c r="C13" s="46" t="n">
        <v>40245</v>
      </c>
      <c r="D13" s="47"/>
      <c r="E13" s="48" t="s">
        <v>57</v>
      </c>
      <c r="F13" s="48" t="n">
        <v>8</v>
      </c>
      <c r="G13" s="48" t="s">
        <v>57</v>
      </c>
      <c r="H13" s="48" t="n">
        <v>8</v>
      </c>
      <c r="I13" s="48" t="s">
        <v>57</v>
      </c>
      <c r="J13" s="49"/>
      <c r="K13" s="50"/>
      <c r="L13" s="49"/>
      <c r="M13" s="48" t="s">
        <v>57</v>
      </c>
      <c r="N13" s="48" t="s">
        <v>56</v>
      </c>
      <c r="O13" s="48" t="s">
        <v>57</v>
      </c>
      <c r="P13" s="48" t="s">
        <v>57</v>
      </c>
      <c r="Q13" s="48" t="s">
        <v>57</v>
      </c>
      <c r="R13" s="48" t="s">
        <v>56</v>
      </c>
      <c r="S13" s="48" t="n">
        <v>9</v>
      </c>
      <c r="T13" s="50"/>
      <c r="U13" s="51"/>
      <c r="V13" s="50"/>
      <c r="W13" s="50"/>
      <c r="X13" s="48" t="s">
        <v>61</v>
      </c>
      <c r="Y13" s="48" t="s">
        <v>61</v>
      </c>
      <c r="Z13" s="48" t="s">
        <v>61</v>
      </c>
      <c r="AA13" s="48" t="s">
        <v>56</v>
      </c>
      <c r="AB13" s="48" t="s">
        <v>56</v>
      </c>
      <c r="AC13" s="48" t="s">
        <v>56</v>
      </c>
      <c r="AD13" s="48" t="s">
        <v>56</v>
      </c>
      <c r="AE13" s="51"/>
      <c r="AF13" s="50"/>
      <c r="AG13" s="50" t="s">
        <v>55</v>
      </c>
      <c r="AH13" s="50"/>
      <c r="AI13" s="50" t="s">
        <v>55</v>
      </c>
      <c r="AJ13" s="50"/>
      <c r="AK13" s="52"/>
      <c r="AL13" s="52"/>
    </row>
    <row r="14" customFormat="false" ht="12" hidden="false" customHeight="true" outlineLevel="0" collapsed="false">
      <c r="A14" s="44" t="n">
        <f aca="false">IF(B14&lt;&gt;"",COUNTA($B$11:B14),"")</f>
        <v>4</v>
      </c>
      <c r="B14" s="57" t="s">
        <v>62</v>
      </c>
      <c r="C14" s="54" t="n">
        <v>40351</v>
      </c>
      <c r="D14" s="55" t="s">
        <v>55</v>
      </c>
      <c r="E14" s="48" t="s">
        <v>57</v>
      </c>
      <c r="F14" s="48" t="n">
        <v>8</v>
      </c>
      <c r="G14" s="48" t="s">
        <v>57</v>
      </c>
      <c r="H14" s="48" t="n">
        <v>6</v>
      </c>
      <c r="I14" s="48" t="s">
        <v>57</v>
      </c>
      <c r="J14" s="49"/>
      <c r="K14" s="50"/>
      <c r="L14" s="49"/>
      <c r="M14" s="48" t="s">
        <v>57</v>
      </c>
      <c r="N14" s="48" t="s">
        <v>56</v>
      </c>
      <c r="O14" s="48" t="s">
        <v>57</v>
      </c>
      <c r="P14" s="48" t="s">
        <v>57</v>
      </c>
      <c r="Q14" s="48" t="s">
        <v>57</v>
      </c>
      <c r="R14" s="48" t="s">
        <v>57</v>
      </c>
      <c r="S14" s="48" t="n">
        <v>8</v>
      </c>
      <c r="T14" s="50"/>
      <c r="U14" s="58"/>
      <c r="V14" s="50"/>
      <c r="W14" s="50"/>
      <c r="X14" s="48" t="s">
        <v>61</v>
      </c>
      <c r="Y14" s="48" t="s">
        <v>61</v>
      </c>
      <c r="Z14" s="48" t="s">
        <v>61</v>
      </c>
      <c r="AA14" s="48" t="s">
        <v>56</v>
      </c>
      <c r="AB14" s="48" t="s">
        <v>56</v>
      </c>
      <c r="AC14" s="48" t="s">
        <v>56</v>
      </c>
      <c r="AD14" s="48" t="s">
        <v>56</v>
      </c>
      <c r="AE14" s="51"/>
      <c r="AF14" s="50"/>
      <c r="AG14" s="50" t="s">
        <v>55</v>
      </c>
      <c r="AH14" s="50"/>
      <c r="AI14" s="50" t="s">
        <v>55</v>
      </c>
      <c r="AJ14" s="50"/>
      <c r="AK14" s="52"/>
      <c r="AL14" s="52"/>
    </row>
    <row r="15" customFormat="false" ht="12" hidden="false" customHeight="true" outlineLevel="0" collapsed="false">
      <c r="A15" s="44" t="n">
        <f aca="false">IF(B15&lt;&gt;"",COUNTA($B$11:B15),"")</f>
        <v>5</v>
      </c>
      <c r="B15" s="45" t="s">
        <v>63</v>
      </c>
      <c r="C15" s="46" t="s">
        <v>64</v>
      </c>
      <c r="D15" s="47"/>
      <c r="E15" s="48" t="s">
        <v>56</v>
      </c>
      <c r="F15" s="48" t="n">
        <v>9</v>
      </c>
      <c r="G15" s="48" t="s">
        <v>56</v>
      </c>
      <c r="H15" s="48" t="n">
        <v>9</v>
      </c>
      <c r="I15" s="48" t="s">
        <v>56</v>
      </c>
      <c r="J15" s="49"/>
      <c r="K15" s="50"/>
      <c r="L15" s="49"/>
      <c r="M15" s="48" t="s">
        <v>56</v>
      </c>
      <c r="N15" s="48" t="s">
        <v>56</v>
      </c>
      <c r="O15" s="48" t="s">
        <v>56</v>
      </c>
      <c r="P15" s="48" t="s">
        <v>56</v>
      </c>
      <c r="Q15" s="48" t="s">
        <v>56</v>
      </c>
      <c r="R15" s="48" t="s">
        <v>56</v>
      </c>
      <c r="S15" s="48" t="n">
        <v>9</v>
      </c>
      <c r="T15" s="50"/>
      <c r="U15" s="58"/>
      <c r="V15" s="50"/>
      <c r="W15" s="50"/>
      <c r="X15" s="48" t="s">
        <v>56</v>
      </c>
      <c r="Y15" s="48" t="s">
        <v>56</v>
      </c>
      <c r="Z15" s="48" t="s">
        <v>56</v>
      </c>
      <c r="AA15" s="48" t="s">
        <v>56</v>
      </c>
      <c r="AB15" s="48" t="s">
        <v>56</v>
      </c>
      <c r="AC15" s="48" t="s">
        <v>56</v>
      </c>
      <c r="AD15" s="48" t="s">
        <v>56</v>
      </c>
      <c r="AE15" s="48" t="s">
        <v>55</v>
      </c>
      <c r="AF15" s="50"/>
      <c r="AG15" s="50" t="s">
        <v>55</v>
      </c>
      <c r="AH15" s="50"/>
      <c r="AI15" s="50" t="s">
        <v>55</v>
      </c>
      <c r="AJ15" s="50"/>
      <c r="AK15" s="52"/>
      <c r="AL15" s="52"/>
    </row>
    <row r="16" customFormat="false" ht="12" hidden="false" customHeight="true" outlineLevel="0" collapsed="false">
      <c r="A16" s="44" t="n">
        <f aca="false">IF(B16&lt;&gt;"",COUNTA($B$11:B16),"")</f>
        <v>6</v>
      </c>
      <c r="B16" s="49" t="s">
        <v>65</v>
      </c>
      <c r="C16" s="54" t="s">
        <v>66</v>
      </c>
      <c r="D16" s="55"/>
      <c r="E16" s="48" t="s">
        <v>56</v>
      </c>
      <c r="F16" s="48" t="n">
        <v>9</v>
      </c>
      <c r="G16" s="48" t="s">
        <v>56</v>
      </c>
      <c r="H16" s="48" t="n">
        <v>9</v>
      </c>
      <c r="I16" s="48" t="s">
        <v>56</v>
      </c>
      <c r="J16" s="49"/>
      <c r="K16" s="50"/>
      <c r="L16" s="49"/>
      <c r="M16" s="48" t="s">
        <v>56</v>
      </c>
      <c r="N16" s="48" t="s">
        <v>56</v>
      </c>
      <c r="O16" s="48" t="s">
        <v>56</v>
      </c>
      <c r="P16" s="48" t="s">
        <v>56</v>
      </c>
      <c r="Q16" s="48" t="s">
        <v>56</v>
      </c>
      <c r="R16" s="48" t="s">
        <v>56</v>
      </c>
      <c r="S16" s="48" t="n">
        <v>10</v>
      </c>
      <c r="T16" s="50"/>
      <c r="U16" s="51"/>
      <c r="V16" s="50"/>
      <c r="W16" s="50"/>
      <c r="X16" s="48" t="s">
        <v>56</v>
      </c>
      <c r="Y16" s="48" t="s">
        <v>56</v>
      </c>
      <c r="Z16" s="48" t="s">
        <v>56</v>
      </c>
      <c r="AA16" s="48" t="s">
        <v>56</v>
      </c>
      <c r="AB16" s="48" t="s">
        <v>56</v>
      </c>
      <c r="AC16" s="48" t="s">
        <v>56</v>
      </c>
      <c r="AD16" s="48" t="s">
        <v>56</v>
      </c>
      <c r="AE16" s="48" t="s">
        <v>55</v>
      </c>
      <c r="AF16" s="50"/>
      <c r="AG16" s="50" t="s">
        <v>55</v>
      </c>
      <c r="AH16" s="50"/>
      <c r="AI16" s="50" t="s">
        <v>55</v>
      </c>
      <c r="AJ16" s="50"/>
      <c r="AK16" s="52"/>
      <c r="AL16" s="52"/>
    </row>
    <row r="17" customFormat="false" ht="12" hidden="false" customHeight="true" outlineLevel="0" collapsed="false">
      <c r="A17" s="44" t="n">
        <f aca="false">IF(B17&lt;&gt;"",COUNTA($B$11:B17),"")</f>
        <v>7</v>
      </c>
      <c r="B17" s="57" t="s">
        <v>67</v>
      </c>
      <c r="C17" s="54" t="n">
        <v>40536</v>
      </c>
      <c r="D17" s="55"/>
      <c r="E17" s="48" t="s">
        <v>57</v>
      </c>
      <c r="F17" s="48" t="n">
        <v>8</v>
      </c>
      <c r="G17" s="48" t="s">
        <v>57</v>
      </c>
      <c r="H17" s="48" t="n">
        <v>8</v>
      </c>
      <c r="I17" s="48" t="s">
        <v>57</v>
      </c>
      <c r="J17" s="49"/>
      <c r="K17" s="50"/>
      <c r="L17" s="49"/>
      <c r="M17" s="48" t="s">
        <v>57</v>
      </c>
      <c r="N17" s="48" t="s">
        <v>56</v>
      </c>
      <c r="O17" s="48" t="s">
        <v>57</v>
      </c>
      <c r="P17" s="48" t="s">
        <v>57</v>
      </c>
      <c r="Q17" s="48" t="s">
        <v>57</v>
      </c>
      <c r="R17" s="48" t="s">
        <v>57</v>
      </c>
      <c r="S17" s="48" t="n">
        <v>8</v>
      </c>
      <c r="T17" s="50"/>
      <c r="U17" s="51"/>
      <c r="V17" s="50"/>
      <c r="W17" s="50"/>
      <c r="X17" s="48" t="s">
        <v>61</v>
      </c>
      <c r="Y17" s="48" t="s">
        <v>61</v>
      </c>
      <c r="Z17" s="48" t="s">
        <v>61</v>
      </c>
      <c r="AA17" s="48" t="s">
        <v>56</v>
      </c>
      <c r="AB17" s="48" t="s">
        <v>56</v>
      </c>
      <c r="AC17" s="48" t="s">
        <v>56</v>
      </c>
      <c r="AD17" s="48" t="s">
        <v>56</v>
      </c>
      <c r="AE17" s="51"/>
      <c r="AF17" s="50"/>
      <c r="AG17" s="50" t="s">
        <v>55</v>
      </c>
      <c r="AH17" s="50"/>
      <c r="AI17" s="50" t="s">
        <v>55</v>
      </c>
      <c r="AJ17" s="50"/>
      <c r="AK17" s="52"/>
      <c r="AL17" s="52"/>
    </row>
    <row r="18" customFormat="false" ht="12" hidden="false" customHeight="true" outlineLevel="0" collapsed="false">
      <c r="A18" s="44" t="n">
        <f aca="false">IF(B18&lt;&gt;"",COUNTA($B$11:B18),"")</f>
        <v>8</v>
      </c>
      <c r="B18" s="45" t="s">
        <v>68</v>
      </c>
      <c r="C18" s="46" t="s">
        <v>69</v>
      </c>
      <c r="D18" s="47"/>
      <c r="E18" s="48" t="s">
        <v>56</v>
      </c>
      <c r="F18" s="48" t="n">
        <v>9</v>
      </c>
      <c r="G18" s="48" t="s">
        <v>57</v>
      </c>
      <c r="H18" s="48" t="n">
        <v>7</v>
      </c>
      <c r="I18" s="48" t="s">
        <v>56</v>
      </c>
      <c r="J18" s="49"/>
      <c r="K18" s="50"/>
      <c r="L18" s="49"/>
      <c r="M18" s="48" t="s">
        <v>56</v>
      </c>
      <c r="N18" s="48" t="s">
        <v>56</v>
      </c>
      <c r="O18" s="48" t="s">
        <v>57</v>
      </c>
      <c r="P18" s="48" t="s">
        <v>57</v>
      </c>
      <c r="Q18" s="48" t="s">
        <v>57</v>
      </c>
      <c r="R18" s="48" t="s">
        <v>56</v>
      </c>
      <c r="S18" s="48" t="n">
        <v>9</v>
      </c>
      <c r="T18" s="50"/>
      <c r="U18" s="51"/>
      <c r="V18" s="50"/>
      <c r="W18" s="50"/>
      <c r="X18" s="48" t="s">
        <v>61</v>
      </c>
      <c r="Y18" s="48" t="s">
        <v>61</v>
      </c>
      <c r="Z18" s="48" t="s">
        <v>61</v>
      </c>
      <c r="AA18" s="48" t="s">
        <v>56</v>
      </c>
      <c r="AB18" s="48" t="s">
        <v>56</v>
      </c>
      <c r="AC18" s="48" t="s">
        <v>56</v>
      </c>
      <c r="AD18" s="48" t="s">
        <v>56</v>
      </c>
      <c r="AE18" s="48" t="s">
        <v>55</v>
      </c>
      <c r="AF18" s="50"/>
      <c r="AG18" s="50" t="s">
        <v>55</v>
      </c>
      <c r="AH18" s="50"/>
      <c r="AI18" s="50" t="s">
        <v>55</v>
      </c>
      <c r="AJ18" s="50"/>
      <c r="AK18" s="52"/>
      <c r="AL18" s="52"/>
    </row>
    <row r="19" customFormat="false" ht="12" hidden="false" customHeight="true" outlineLevel="0" collapsed="false">
      <c r="A19" s="44" t="n">
        <f aca="false">IF(B19&lt;&gt;"",COUNTA($B$11:B19),"")</f>
        <v>9</v>
      </c>
      <c r="B19" s="45" t="s">
        <v>70</v>
      </c>
      <c r="C19" s="46" t="s">
        <v>71</v>
      </c>
      <c r="D19" s="47" t="s">
        <v>55</v>
      </c>
      <c r="E19" s="48" t="s">
        <v>56</v>
      </c>
      <c r="F19" s="48" t="n">
        <v>9</v>
      </c>
      <c r="G19" s="48" t="s">
        <v>57</v>
      </c>
      <c r="H19" s="48" t="n">
        <v>8</v>
      </c>
      <c r="I19" s="48" t="s">
        <v>56</v>
      </c>
      <c r="J19" s="49"/>
      <c r="K19" s="50"/>
      <c r="L19" s="49"/>
      <c r="M19" s="48" t="s">
        <v>56</v>
      </c>
      <c r="N19" s="48" t="s">
        <v>56</v>
      </c>
      <c r="O19" s="48" t="s">
        <v>56</v>
      </c>
      <c r="P19" s="48" t="s">
        <v>56</v>
      </c>
      <c r="Q19" s="48" t="s">
        <v>56</v>
      </c>
      <c r="R19" s="48" t="s">
        <v>56</v>
      </c>
      <c r="S19" s="48" t="n">
        <v>9</v>
      </c>
      <c r="T19" s="50"/>
      <c r="U19" s="51"/>
      <c r="V19" s="50"/>
      <c r="W19" s="50"/>
      <c r="X19" s="48" t="s">
        <v>56</v>
      </c>
      <c r="Y19" s="48" t="s">
        <v>56</v>
      </c>
      <c r="Z19" s="48" t="s">
        <v>56</v>
      </c>
      <c r="AA19" s="48" t="s">
        <v>56</v>
      </c>
      <c r="AB19" s="48" t="s">
        <v>56</v>
      </c>
      <c r="AC19" s="48" t="s">
        <v>56</v>
      </c>
      <c r="AD19" s="48" t="s">
        <v>56</v>
      </c>
      <c r="AE19" s="48" t="s">
        <v>55</v>
      </c>
      <c r="AF19" s="50"/>
      <c r="AG19" s="50" t="s">
        <v>55</v>
      </c>
      <c r="AH19" s="50"/>
      <c r="AI19" s="50" t="s">
        <v>55</v>
      </c>
      <c r="AJ19" s="50"/>
      <c r="AK19" s="52"/>
      <c r="AL19" s="52"/>
    </row>
    <row r="20" customFormat="false" ht="12" hidden="false" customHeight="true" outlineLevel="0" collapsed="false">
      <c r="A20" s="44" t="n">
        <f aca="false">IF(B20&lt;&gt;"",COUNTA($B$11:B20),"")</f>
        <v>10</v>
      </c>
      <c r="B20" s="45" t="s">
        <v>72</v>
      </c>
      <c r="C20" s="46" t="n">
        <v>40305</v>
      </c>
      <c r="D20" s="47" t="s">
        <v>55</v>
      </c>
      <c r="E20" s="48" t="s">
        <v>56</v>
      </c>
      <c r="F20" s="48" t="n">
        <v>9</v>
      </c>
      <c r="G20" s="48" t="s">
        <v>57</v>
      </c>
      <c r="H20" s="48" t="n">
        <v>5</v>
      </c>
      <c r="I20" s="48" t="s">
        <v>56</v>
      </c>
      <c r="J20" s="49"/>
      <c r="K20" s="50"/>
      <c r="L20" s="49"/>
      <c r="M20" s="48" t="s">
        <v>56</v>
      </c>
      <c r="N20" s="48" t="s">
        <v>56</v>
      </c>
      <c r="O20" s="48" t="s">
        <v>56</v>
      </c>
      <c r="P20" s="48" t="s">
        <v>56</v>
      </c>
      <c r="Q20" s="48" t="s">
        <v>56</v>
      </c>
      <c r="R20" s="48" t="s">
        <v>57</v>
      </c>
      <c r="S20" s="48" t="n">
        <v>7</v>
      </c>
      <c r="T20" s="50"/>
      <c r="U20" s="51"/>
      <c r="V20" s="50"/>
      <c r="W20" s="50"/>
      <c r="X20" s="48" t="s">
        <v>56</v>
      </c>
      <c r="Y20" s="48" t="s">
        <v>56</v>
      </c>
      <c r="Z20" s="48" t="s">
        <v>56</v>
      </c>
      <c r="AA20" s="48" t="s">
        <v>56</v>
      </c>
      <c r="AB20" s="48" t="s">
        <v>56</v>
      </c>
      <c r="AC20" s="48" t="s">
        <v>56</v>
      </c>
      <c r="AD20" s="48" t="s">
        <v>56</v>
      </c>
      <c r="AE20" s="48" t="s">
        <v>55</v>
      </c>
      <c r="AF20" s="50"/>
      <c r="AG20" s="50" t="s">
        <v>55</v>
      </c>
      <c r="AH20" s="50"/>
      <c r="AI20" s="50" t="s">
        <v>55</v>
      </c>
      <c r="AJ20" s="50"/>
      <c r="AK20" s="52"/>
      <c r="AL20" s="52"/>
    </row>
    <row r="21" customFormat="false" ht="12" hidden="false" customHeight="true" outlineLevel="0" collapsed="false">
      <c r="A21" s="44" t="n">
        <f aca="false">IF(B21&lt;&gt;"",COUNTA($B$11:B21),"")</f>
        <v>11</v>
      </c>
      <c r="B21" s="53" t="s">
        <v>73</v>
      </c>
      <c r="C21" s="54" t="n">
        <v>40475</v>
      </c>
      <c r="D21" s="55"/>
      <c r="E21" s="48" t="s">
        <v>56</v>
      </c>
      <c r="F21" s="48" t="n">
        <v>10</v>
      </c>
      <c r="G21" s="48" t="s">
        <v>56</v>
      </c>
      <c r="H21" s="48" t="n">
        <v>9</v>
      </c>
      <c r="I21" s="48" t="s">
        <v>56</v>
      </c>
      <c r="J21" s="49"/>
      <c r="K21" s="50"/>
      <c r="L21" s="49"/>
      <c r="M21" s="48" t="s">
        <v>56</v>
      </c>
      <c r="N21" s="48" t="s">
        <v>56</v>
      </c>
      <c r="O21" s="48" t="s">
        <v>56</v>
      </c>
      <c r="P21" s="48" t="s">
        <v>56</v>
      </c>
      <c r="Q21" s="48" t="s">
        <v>56</v>
      </c>
      <c r="R21" s="48" t="s">
        <v>56</v>
      </c>
      <c r="S21" s="48" t="n">
        <v>9</v>
      </c>
      <c r="T21" s="50"/>
      <c r="U21" s="51"/>
      <c r="V21" s="50"/>
      <c r="W21" s="50"/>
      <c r="X21" s="48" t="s">
        <v>56</v>
      </c>
      <c r="Y21" s="48" t="s">
        <v>56</v>
      </c>
      <c r="Z21" s="48" t="s">
        <v>56</v>
      </c>
      <c r="AA21" s="48" t="s">
        <v>56</v>
      </c>
      <c r="AB21" s="48" t="s">
        <v>56</v>
      </c>
      <c r="AC21" s="48" t="s">
        <v>56</v>
      </c>
      <c r="AD21" s="48" t="s">
        <v>56</v>
      </c>
      <c r="AE21" s="48" t="s">
        <v>55</v>
      </c>
      <c r="AF21" s="50"/>
      <c r="AG21" s="50" t="s">
        <v>55</v>
      </c>
      <c r="AH21" s="50"/>
      <c r="AI21" s="50" t="s">
        <v>55</v>
      </c>
      <c r="AJ21" s="50"/>
      <c r="AK21" s="52"/>
      <c r="AL21" s="52"/>
    </row>
    <row r="22" customFormat="false" ht="12" hidden="false" customHeight="true" outlineLevel="0" collapsed="false">
      <c r="A22" s="44" t="n">
        <f aca="false">IF(B22&lt;&gt;"",COUNTA($B$11:B22),"")</f>
        <v>12</v>
      </c>
      <c r="B22" s="45" t="s">
        <v>74</v>
      </c>
      <c r="C22" s="46" t="s">
        <v>75</v>
      </c>
      <c r="D22" s="47"/>
      <c r="E22" s="48" t="s">
        <v>56</v>
      </c>
      <c r="F22" s="48" t="n">
        <v>9</v>
      </c>
      <c r="G22" s="48" t="s">
        <v>57</v>
      </c>
      <c r="H22" s="48" t="n">
        <v>8</v>
      </c>
      <c r="I22" s="48" t="s">
        <v>56</v>
      </c>
      <c r="J22" s="49"/>
      <c r="K22" s="50"/>
      <c r="L22" s="49"/>
      <c r="M22" s="48" t="s">
        <v>56</v>
      </c>
      <c r="N22" s="48" t="s">
        <v>56</v>
      </c>
      <c r="O22" s="48" t="s">
        <v>56</v>
      </c>
      <c r="P22" s="48" t="s">
        <v>57</v>
      </c>
      <c r="Q22" s="48" t="s">
        <v>56</v>
      </c>
      <c r="R22" s="48" t="s">
        <v>56</v>
      </c>
      <c r="S22" s="48" t="n">
        <v>9</v>
      </c>
      <c r="T22" s="50"/>
      <c r="U22" s="51"/>
      <c r="V22" s="50"/>
      <c r="W22" s="50"/>
      <c r="X22" s="48" t="s">
        <v>56</v>
      </c>
      <c r="Y22" s="48" t="s">
        <v>56</v>
      </c>
      <c r="Z22" s="48" t="s">
        <v>56</v>
      </c>
      <c r="AA22" s="48" t="s">
        <v>56</v>
      </c>
      <c r="AB22" s="48" t="s">
        <v>56</v>
      </c>
      <c r="AC22" s="48" t="s">
        <v>56</v>
      </c>
      <c r="AD22" s="48" t="s">
        <v>56</v>
      </c>
      <c r="AE22" s="48" t="s">
        <v>55</v>
      </c>
      <c r="AF22" s="50"/>
      <c r="AG22" s="50" t="s">
        <v>55</v>
      </c>
      <c r="AH22" s="50"/>
      <c r="AI22" s="50" t="s">
        <v>55</v>
      </c>
      <c r="AJ22" s="50"/>
      <c r="AK22" s="52"/>
      <c r="AL22" s="52"/>
    </row>
    <row r="23" customFormat="false" ht="12" hidden="false" customHeight="true" outlineLevel="0" collapsed="false">
      <c r="A23" s="44" t="n">
        <f aca="false">IF(B23&lt;&gt;"",COUNTA($B$11:B23),"")</f>
        <v>13</v>
      </c>
      <c r="B23" s="56" t="s">
        <v>76</v>
      </c>
      <c r="C23" s="46" t="s">
        <v>77</v>
      </c>
      <c r="D23" s="47"/>
      <c r="E23" s="48" t="s">
        <v>57</v>
      </c>
      <c r="F23" s="48" t="n">
        <v>8</v>
      </c>
      <c r="G23" s="48" t="s">
        <v>57</v>
      </c>
      <c r="H23" s="48" t="n">
        <v>7</v>
      </c>
      <c r="I23" s="48" t="s">
        <v>57</v>
      </c>
      <c r="J23" s="49"/>
      <c r="K23" s="50"/>
      <c r="L23" s="49"/>
      <c r="M23" s="48" t="s">
        <v>57</v>
      </c>
      <c r="N23" s="48" t="s">
        <v>57</v>
      </c>
      <c r="O23" s="48" t="s">
        <v>57</v>
      </c>
      <c r="P23" s="48" t="s">
        <v>57</v>
      </c>
      <c r="Q23" s="48" t="s">
        <v>57</v>
      </c>
      <c r="R23" s="48" t="s">
        <v>56</v>
      </c>
      <c r="S23" s="48" t="n">
        <v>9</v>
      </c>
      <c r="T23" s="50"/>
      <c r="U23" s="51"/>
      <c r="V23" s="50"/>
      <c r="W23" s="50"/>
      <c r="X23" s="48" t="s">
        <v>61</v>
      </c>
      <c r="Y23" s="48" t="s">
        <v>61</v>
      </c>
      <c r="Z23" s="48" t="s">
        <v>61</v>
      </c>
      <c r="AA23" s="48" t="s">
        <v>56</v>
      </c>
      <c r="AB23" s="48" t="s">
        <v>56</v>
      </c>
      <c r="AC23" s="48" t="s">
        <v>56</v>
      </c>
      <c r="AD23" s="48" t="s">
        <v>56</v>
      </c>
      <c r="AE23" s="51"/>
      <c r="AF23" s="50"/>
      <c r="AG23" s="50" t="s">
        <v>55</v>
      </c>
      <c r="AH23" s="50"/>
      <c r="AI23" s="50" t="s">
        <v>55</v>
      </c>
      <c r="AJ23" s="50"/>
      <c r="AK23" s="52"/>
      <c r="AL23" s="52"/>
    </row>
    <row r="24" customFormat="false" ht="12" hidden="false" customHeight="true" outlineLevel="0" collapsed="false">
      <c r="A24" s="44" t="n">
        <f aca="false">IF(B24&lt;&gt;"",COUNTA($B$11:B24),"")</f>
        <v>14</v>
      </c>
      <c r="B24" s="49" t="s">
        <v>78</v>
      </c>
      <c r="C24" s="54" t="n">
        <v>40426</v>
      </c>
      <c r="D24" s="55"/>
      <c r="E24" s="48" t="s">
        <v>57</v>
      </c>
      <c r="F24" s="48" t="n">
        <v>7</v>
      </c>
      <c r="G24" s="48" t="s">
        <v>57</v>
      </c>
      <c r="H24" s="48" t="n">
        <v>7</v>
      </c>
      <c r="I24" s="48" t="s">
        <v>56</v>
      </c>
      <c r="J24" s="49"/>
      <c r="K24" s="50"/>
      <c r="L24" s="49"/>
      <c r="M24" s="48" t="s">
        <v>57</v>
      </c>
      <c r="N24" s="48" t="s">
        <v>57</v>
      </c>
      <c r="O24" s="48" t="s">
        <v>57</v>
      </c>
      <c r="P24" s="48" t="s">
        <v>57</v>
      </c>
      <c r="Q24" s="48" t="s">
        <v>57</v>
      </c>
      <c r="R24" s="48" t="s">
        <v>57</v>
      </c>
      <c r="S24" s="48" t="n">
        <v>8</v>
      </c>
      <c r="T24" s="50"/>
      <c r="U24" s="51"/>
      <c r="V24" s="50"/>
      <c r="W24" s="50"/>
      <c r="X24" s="48" t="s">
        <v>61</v>
      </c>
      <c r="Y24" s="48" t="s">
        <v>61</v>
      </c>
      <c r="Z24" s="48" t="s">
        <v>61</v>
      </c>
      <c r="AA24" s="48" t="s">
        <v>56</v>
      </c>
      <c r="AB24" s="48" t="s">
        <v>56</v>
      </c>
      <c r="AC24" s="48" t="s">
        <v>56</v>
      </c>
      <c r="AD24" s="48" t="s">
        <v>56</v>
      </c>
      <c r="AE24" s="51"/>
      <c r="AF24" s="50"/>
      <c r="AG24" s="50" t="s">
        <v>55</v>
      </c>
      <c r="AH24" s="50"/>
      <c r="AI24" s="50" t="s">
        <v>55</v>
      </c>
      <c r="AJ24" s="50"/>
      <c r="AK24" s="52"/>
      <c r="AL24" s="52"/>
    </row>
    <row r="25" customFormat="false" ht="12" hidden="false" customHeight="true" outlineLevel="0" collapsed="false">
      <c r="A25" s="44" t="n">
        <f aca="false">IF(B25&lt;&gt;"",COUNTA($B$11:B25),"")</f>
        <v>15</v>
      </c>
      <c r="B25" s="59" t="s">
        <v>79</v>
      </c>
      <c r="C25" s="60" t="s">
        <v>80</v>
      </c>
      <c r="D25" s="61" t="s">
        <v>55</v>
      </c>
      <c r="E25" s="48" t="s">
        <v>81</v>
      </c>
      <c r="F25" s="48" t="n">
        <v>2</v>
      </c>
      <c r="G25" s="48" t="s">
        <v>81</v>
      </c>
      <c r="H25" s="48" t="n">
        <v>2</v>
      </c>
      <c r="I25" s="48" t="s">
        <v>81</v>
      </c>
      <c r="J25" s="49"/>
      <c r="K25" s="50"/>
      <c r="L25" s="49"/>
      <c r="M25" s="48" t="s">
        <v>57</v>
      </c>
      <c r="N25" s="48" t="s">
        <v>57</v>
      </c>
      <c r="O25" s="48" t="s">
        <v>57</v>
      </c>
      <c r="P25" s="48" t="s">
        <v>57</v>
      </c>
      <c r="Q25" s="48" t="s">
        <v>57</v>
      </c>
      <c r="R25" s="48" t="s">
        <v>57</v>
      </c>
      <c r="S25" s="48" t="n">
        <v>5</v>
      </c>
      <c r="T25" s="50"/>
      <c r="U25" s="51"/>
      <c r="V25" s="50"/>
      <c r="W25" s="50"/>
      <c r="X25" s="48" t="s">
        <v>81</v>
      </c>
      <c r="Y25" s="48" t="s">
        <v>81</v>
      </c>
      <c r="Z25" s="48" t="s">
        <v>81</v>
      </c>
      <c r="AA25" s="48" t="s">
        <v>56</v>
      </c>
      <c r="AB25" s="48" t="s">
        <v>56</v>
      </c>
      <c r="AC25" s="48" t="s">
        <v>56</v>
      </c>
      <c r="AD25" s="48" t="s">
        <v>56</v>
      </c>
      <c r="AE25" s="51"/>
      <c r="AF25" s="50"/>
      <c r="AG25" s="50"/>
      <c r="AH25" s="50"/>
      <c r="AI25" s="50"/>
      <c r="AJ25" s="50"/>
      <c r="AK25" s="52"/>
      <c r="AL25" s="52"/>
    </row>
    <row r="26" customFormat="false" ht="12" hidden="false" customHeight="true" outlineLevel="0" collapsed="false">
      <c r="A26" s="44" t="n">
        <f aca="false">IF(B26&lt;&gt;"",COUNTA($B$11:B26),"")</f>
        <v>16</v>
      </c>
      <c r="B26" s="56" t="s">
        <v>82</v>
      </c>
      <c r="C26" s="46" t="s">
        <v>83</v>
      </c>
      <c r="D26" s="47"/>
      <c r="E26" s="48" t="s">
        <v>57</v>
      </c>
      <c r="F26" s="48" t="n">
        <v>8</v>
      </c>
      <c r="G26" s="48" t="s">
        <v>57</v>
      </c>
      <c r="H26" s="48" t="n">
        <v>8</v>
      </c>
      <c r="I26" s="48" t="s">
        <v>57</v>
      </c>
      <c r="J26" s="49"/>
      <c r="K26" s="50"/>
      <c r="L26" s="49"/>
      <c r="M26" s="48" t="s">
        <v>56</v>
      </c>
      <c r="N26" s="48" t="s">
        <v>56</v>
      </c>
      <c r="O26" s="48" t="s">
        <v>57</v>
      </c>
      <c r="P26" s="48" t="s">
        <v>56</v>
      </c>
      <c r="Q26" s="48" t="s">
        <v>57</v>
      </c>
      <c r="R26" s="48" t="s">
        <v>57</v>
      </c>
      <c r="S26" s="48" t="n">
        <v>7</v>
      </c>
      <c r="T26" s="50"/>
      <c r="U26" s="51"/>
      <c r="V26" s="50"/>
      <c r="W26" s="50"/>
      <c r="X26" s="48" t="s">
        <v>61</v>
      </c>
      <c r="Y26" s="48" t="s">
        <v>61</v>
      </c>
      <c r="Z26" s="48" t="s">
        <v>61</v>
      </c>
      <c r="AA26" s="48" t="s">
        <v>56</v>
      </c>
      <c r="AB26" s="48" t="s">
        <v>56</v>
      </c>
      <c r="AC26" s="48" t="s">
        <v>56</v>
      </c>
      <c r="AD26" s="48" t="s">
        <v>56</v>
      </c>
      <c r="AE26" s="51"/>
      <c r="AF26" s="50"/>
      <c r="AG26" s="50" t="s">
        <v>55</v>
      </c>
      <c r="AH26" s="50"/>
      <c r="AI26" s="50" t="s">
        <v>55</v>
      </c>
      <c r="AJ26" s="50"/>
      <c r="AK26" s="52"/>
      <c r="AL26" s="52"/>
    </row>
    <row r="27" customFormat="false" ht="12" hidden="false" customHeight="true" outlineLevel="0" collapsed="false">
      <c r="A27" s="44" t="n">
        <f aca="false">IF(B27&lt;&gt;"",COUNTA($B$11:B27),"")</f>
        <v>17</v>
      </c>
      <c r="B27" s="56" t="s">
        <v>84</v>
      </c>
      <c r="C27" s="46" t="n">
        <v>40461</v>
      </c>
      <c r="D27" s="47"/>
      <c r="E27" s="48" t="s">
        <v>56</v>
      </c>
      <c r="F27" s="48" t="n">
        <v>10</v>
      </c>
      <c r="G27" s="48" t="s">
        <v>56</v>
      </c>
      <c r="H27" s="48" t="n">
        <v>9</v>
      </c>
      <c r="I27" s="48" t="s">
        <v>56</v>
      </c>
      <c r="J27" s="49"/>
      <c r="K27" s="50"/>
      <c r="L27" s="49"/>
      <c r="M27" s="48" t="s">
        <v>56</v>
      </c>
      <c r="N27" s="48" t="s">
        <v>56</v>
      </c>
      <c r="O27" s="48" t="s">
        <v>56</v>
      </c>
      <c r="P27" s="48" t="s">
        <v>56</v>
      </c>
      <c r="Q27" s="48" t="s">
        <v>56</v>
      </c>
      <c r="R27" s="48" t="s">
        <v>56</v>
      </c>
      <c r="S27" s="48" t="n">
        <v>9</v>
      </c>
      <c r="T27" s="50"/>
      <c r="U27" s="51"/>
      <c r="V27" s="50"/>
      <c r="W27" s="50"/>
      <c r="X27" s="48" t="s">
        <v>56</v>
      </c>
      <c r="Y27" s="48" t="s">
        <v>56</v>
      </c>
      <c r="Z27" s="48" t="s">
        <v>56</v>
      </c>
      <c r="AA27" s="48" t="s">
        <v>56</v>
      </c>
      <c r="AB27" s="48" t="s">
        <v>56</v>
      </c>
      <c r="AC27" s="48" t="s">
        <v>56</v>
      </c>
      <c r="AD27" s="48" t="s">
        <v>56</v>
      </c>
      <c r="AE27" s="48" t="s">
        <v>55</v>
      </c>
      <c r="AF27" s="50"/>
      <c r="AG27" s="50" t="s">
        <v>55</v>
      </c>
      <c r="AH27" s="50"/>
      <c r="AI27" s="50" t="s">
        <v>55</v>
      </c>
      <c r="AJ27" s="50"/>
      <c r="AK27" s="52"/>
      <c r="AL27" s="52"/>
    </row>
    <row r="28" customFormat="false" ht="12" hidden="false" customHeight="true" outlineLevel="0" collapsed="false">
      <c r="A28" s="44" t="n">
        <f aca="false">IF(B28&lt;&gt;"",COUNTA($B$11:B28),"")</f>
        <v>18</v>
      </c>
      <c r="B28" s="56" t="s">
        <v>85</v>
      </c>
      <c r="C28" s="46" t="s">
        <v>86</v>
      </c>
      <c r="D28" s="47" t="s">
        <v>55</v>
      </c>
      <c r="E28" s="48" t="s">
        <v>56</v>
      </c>
      <c r="F28" s="48" t="n">
        <v>10</v>
      </c>
      <c r="G28" s="48" t="s">
        <v>56</v>
      </c>
      <c r="H28" s="48" t="n">
        <v>9</v>
      </c>
      <c r="I28" s="48" t="s">
        <v>56</v>
      </c>
      <c r="J28" s="49"/>
      <c r="K28" s="50"/>
      <c r="L28" s="49"/>
      <c r="M28" s="48" t="s">
        <v>56</v>
      </c>
      <c r="N28" s="48" t="s">
        <v>56</v>
      </c>
      <c r="O28" s="48" t="s">
        <v>56</v>
      </c>
      <c r="P28" s="48" t="s">
        <v>56</v>
      </c>
      <c r="Q28" s="48" t="s">
        <v>56</v>
      </c>
      <c r="R28" s="48" t="s">
        <v>56</v>
      </c>
      <c r="S28" s="48" t="n">
        <v>10</v>
      </c>
      <c r="T28" s="50"/>
      <c r="U28" s="51"/>
      <c r="V28" s="50"/>
      <c r="W28" s="50"/>
      <c r="X28" s="48" t="s">
        <v>56</v>
      </c>
      <c r="Y28" s="48" t="s">
        <v>56</v>
      </c>
      <c r="Z28" s="48" t="s">
        <v>56</v>
      </c>
      <c r="AA28" s="48" t="s">
        <v>56</v>
      </c>
      <c r="AB28" s="48" t="s">
        <v>56</v>
      </c>
      <c r="AC28" s="48" t="s">
        <v>56</v>
      </c>
      <c r="AD28" s="48" t="s">
        <v>56</v>
      </c>
      <c r="AE28" s="48" t="s">
        <v>55</v>
      </c>
      <c r="AF28" s="50"/>
      <c r="AG28" s="50" t="s">
        <v>55</v>
      </c>
      <c r="AH28" s="50"/>
      <c r="AI28" s="50" t="s">
        <v>55</v>
      </c>
      <c r="AJ28" s="50"/>
      <c r="AK28" s="52"/>
      <c r="AL28" s="52"/>
    </row>
    <row r="29" customFormat="false" ht="12" hidden="false" customHeight="true" outlineLevel="0" collapsed="false">
      <c r="A29" s="44" t="n">
        <f aca="false">IF(B29&lt;&gt;"",COUNTA($B$11:B29),"")</f>
        <v>19</v>
      </c>
      <c r="B29" s="56" t="s">
        <v>87</v>
      </c>
      <c r="C29" s="54" t="n">
        <v>40522</v>
      </c>
      <c r="D29" s="55" t="s">
        <v>55</v>
      </c>
      <c r="E29" s="48" t="s">
        <v>56</v>
      </c>
      <c r="F29" s="48" t="n">
        <v>9</v>
      </c>
      <c r="G29" s="48" t="s">
        <v>57</v>
      </c>
      <c r="H29" s="48" t="n">
        <v>8</v>
      </c>
      <c r="I29" s="48" t="s">
        <v>56</v>
      </c>
      <c r="J29" s="49"/>
      <c r="K29" s="50"/>
      <c r="L29" s="49"/>
      <c r="M29" s="48" t="s">
        <v>57</v>
      </c>
      <c r="N29" s="48" t="s">
        <v>56</v>
      </c>
      <c r="O29" s="48" t="s">
        <v>57</v>
      </c>
      <c r="P29" s="48" t="s">
        <v>57</v>
      </c>
      <c r="Q29" s="48" t="s">
        <v>57</v>
      </c>
      <c r="R29" s="48" t="s">
        <v>57</v>
      </c>
      <c r="S29" s="48" t="n">
        <v>8</v>
      </c>
      <c r="T29" s="50"/>
      <c r="U29" s="51"/>
      <c r="V29" s="50"/>
      <c r="W29" s="50"/>
      <c r="X29" s="48" t="s">
        <v>56</v>
      </c>
      <c r="Y29" s="48" t="s">
        <v>56</v>
      </c>
      <c r="Z29" s="48" t="s">
        <v>56</v>
      </c>
      <c r="AA29" s="48" t="s">
        <v>56</v>
      </c>
      <c r="AB29" s="48" t="s">
        <v>56</v>
      </c>
      <c r="AC29" s="48" t="s">
        <v>56</v>
      </c>
      <c r="AD29" s="48" t="s">
        <v>56</v>
      </c>
      <c r="AE29" s="48" t="s">
        <v>55</v>
      </c>
      <c r="AF29" s="50"/>
      <c r="AG29" s="50" t="s">
        <v>55</v>
      </c>
      <c r="AH29" s="50"/>
      <c r="AI29" s="50" t="s">
        <v>55</v>
      </c>
      <c r="AJ29" s="50"/>
      <c r="AK29" s="52"/>
      <c r="AL29" s="52"/>
    </row>
    <row r="30" customFormat="false" ht="12" hidden="false" customHeight="true" outlineLevel="0" collapsed="false">
      <c r="A30" s="44" t="n">
        <f aca="false">IF(B30&lt;&gt;"",COUNTA($B$11:B30),"")</f>
        <v>20</v>
      </c>
      <c r="B30" s="45" t="s">
        <v>88</v>
      </c>
      <c r="C30" s="46" t="s">
        <v>89</v>
      </c>
      <c r="D30" s="47"/>
      <c r="E30" s="48" t="s">
        <v>56</v>
      </c>
      <c r="F30" s="48" t="n">
        <v>9</v>
      </c>
      <c r="G30" s="48" t="s">
        <v>57</v>
      </c>
      <c r="H30" s="48" t="n">
        <v>8</v>
      </c>
      <c r="I30" s="48" t="s">
        <v>56</v>
      </c>
      <c r="J30" s="49"/>
      <c r="K30" s="50"/>
      <c r="L30" s="49"/>
      <c r="M30" s="48" t="s">
        <v>56</v>
      </c>
      <c r="N30" s="48" t="s">
        <v>56</v>
      </c>
      <c r="O30" s="48" t="s">
        <v>56</v>
      </c>
      <c r="P30" s="48" t="s">
        <v>56</v>
      </c>
      <c r="Q30" s="48" t="s">
        <v>56</v>
      </c>
      <c r="R30" s="48" t="s">
        <v>57</v>
      </c>
      <c r="S30" s="48" t="n">
        <v>8</v>
      </c>
      <c r="T30" s="50"/>
      <c r="U30" s="51"/>
      <c r="V30" s="50"/>
      <c r="W30" s="50"/>
      <c r="X30" s="48" t="s">
        <v>56</v>
      </c>
      <c r="Y30" s="48" t="s">
        <v>56</v>
      </c>
      <c r="Z30" s="48" t="s">
        <v>56</v>
      </c>
      <c r="AA30" s="48" t="s">
        <v>56</v>
      </c>
      <c r="AB30" s="48" t="s">
        <v>56</v>
      </c>
      <c r="AC30" s="48" t="s">
        <v>56</v>
      </c>
      <c r="AD30" s="48" t="s">
        <v>56</v>
      </c>
      <c r="AE30" s="48" t="s">
        <v>55</v>
      </c>
      <c r="AF30" s="50"/>
      <c r="AG30" s="50" t="s">
        <v>55</v>
      </c>
      <c r="AH30" s="50"/>
      <c r="AI30" s="50" t="s">
        <v>55</v>
      </c>
      <c r="AJ30" s="50"/>
      <c r="AK30" s="52"/>
      <c r="AL30" s="52"/>
    </row>
    <row r="31" customFormat="false" ht="12" hidden="false" customHeight="true" outlineLevel="0" collapsed="false">
      <c r="A31" s="44" t="n">
        <f aca="false">IF(B31&lt;&gt;"",COUNTA($B$11:B31),"")</f>
        <v>21</v>
      </c>
      <c r="B31" s="45" t="s">
        <v>90</v>
      </c>
      <c r="C31" s="46" t="s">
        <v>91</v>
      </c>
      <c r="D31" s="47"/>
      <c r="E31" s="48" t="s">
        <v>56</v>
      </c>
      <c r="F31" s="48" t="n">
        <v>9</v>
      </c>
      <c r="G31" s="48" t="s">
        <v>57</v>
      </c>
      <c r="H31" s="48" t="n">
        <v>8</v>
      </c>
      <c r="I31" s="48" t="s">
        <v>56</v>
      </c>
      <c r="J31" s="49"/>
      <c r="K31" s="50"/>
      <c r="L31" s="49"/>
      <c r="M31" s="48" t="s">
        <v>56</v>
      </c>
      <c r="N31" s="48" t="s">
        <v>56</v>
      </c>
      <c r="O31" s="48" t="s">
        <v>56</v>
      </c>
      <c r="P31" s="48" t="s">
        <v>57</v>
      </c>
      <c r="Q31" s="48" t="s">
        <v>56</v>
      </c>
      <c r="R31" s="48" t="s">
        <v>57</v>
      </c>
      <c r="S31" s="48" t="n">
        <v>8</v>
      </c>
      <c r="T31" s="50"/>
      <c r="U31" s="51"/>
      <c r="V31" s="50"/>
      <c r="W31" s="50"/>
      <c r="X31" s="48" t="s">
        <v>56</v>
      </c>
      <c r="Y31" s="48" t="s">
        <v>56</v>
      </c>
      <c r="Z31" s="48" t="s">
        <v>56</v>
      </c>
      <c r="AA31" s="48" t="s">
        <v>56</v>
      </c>
      <c r="AB31" s="48" t="s">
        <v>56</v>
      </c>
      <c r="AC31" s="48" t="s">
        <v>56</v>
      </c>
      <c r="AD31" s="48" t="s">
        <v>56</v>
      </c>
      <c r="AE31" s="48" t="s">
        <v>55</v>
      </c>
      <c r="AF31" s="50"/>
      <c r="AG31" s="50" t="s">
        <v>55</v>
      </c>
      <c r="AH31" s="50"/>
      <c r="AI31" s="50" t="s">
        <v>55</v>
      </c>
      <c r="AJ31" s="50"/>
      <c r="AK31" s="52"/>
      <c r="AL31" s="52"/>
    </row>
    <row r="32" customFormat="false" ht="12" hidden="false" customHeight="true" outlineLevel="0" collapsed="false">
      <c r="A32" s="44" t="n">
        <f aca="false">IF(B32&lt;&gt;"",COUNTA($B$11:B32),"")</f>
        <v>22</v>
      </c>
      <c r="B32" s="49" t="s">
        <v>92</v>
      </c>
      <c r="C32" s="54" t="s">
        <v>93</v>
      </c>
      <c r="D32" s="55" t="s">
        <v>55</v>
      </c>
      <c r="E32" s="48" t="s">
        <v>56</v>
      </c>
      <c r="F32" s="48" t="n">
        <v>10</v>
      </c>
      <c r="G32" s="48" t="s">
        <v>56</v>
      </c>
      <c r="H32" s="48" t="n">
        <v>9</v>
      </c>
      <c r="I32" s="48" t="s">
        <v>56</v>
      </c>
      <c r="J32" s="49"/>
      <c r="K32" s="50"/>
      <c r="L32" s="49"/>
      <c r="M32" s="48" t="s">
        <v>56</v>
      </c>
      <c r="N32" s="48" t="s">
        <v>56</v>
      </c>
      <c r="O32" s="48" t="s">
        <v>56</v>
      </c>
      <c r="P32" s="48" t="s">
        <v>56</v>
      </c>
      <c r="Q32" s="48" t="s">
        <v>56</v>
      </c>
      <c r="R32" s="48" t="s">
        <v>56</v>
      </c>
      <c r="S32" s="48" t="n">
        <v>9</v>
      </c>
      <c r="T32" s="50"/>
      <c r="U32" s="51"/>
      <c r="V32" s="50"/>
      <c r="W32" s="50"/>
      <c r="X32" s="48" t="s">
        <v>56</v>
      </c>
      <c r="Y32" s="48" t="s">
        <v>56</v>
      </c>
      <c r="Z32" s="48" t="s">
        <v>56</v>
      </c>
      <c r="AA32" s="48" t="s">
        <v>56</v>
      </c>
      <c r="AB32" s="48" t="s">
        <v>56</v>
      </c>
      <c r="AC32" s="48" t="s">
        <v>56</v>
      </c>
      <c r="AD32" s="48" t="s">
        <v>56</v>
      </c>
      <c r="AE32" s="48" t="s">
        <v>55</v>
      </c>
      <c r="AF32" s="50"/>
      <c r="AG32" s="50" t="s">
        <v>55</v>
      </c>
      <c r="AH32" s="50"/>
      <c r="AI32" s="50" t="s">
        <v>55</v>
      </c>
      <c r="AJ32" s="50"/>
      <c r="AK32" s="52"/>
      <c r="AL32" s="52"/>
    </row>
    <row r="33" customFormat="false" ht="12" hidden="false" customHeight="true" outlineLevel="0" collapsed="false">
      <c r="A33" s="44" t="n">
        <f aca="false">IF(B33&lt;&gt;"",COUNTA($B$11:B33),"")</f>
        <v>23</v>
      </c>
      <c r="B33" s="53" t="s">
        <v>94</v>
      </c>
      <c r="C33" s="54" t="s">
        <v>95</v>
      </c>
      <c r="D33" s="55"/>
      <c r="E33" s="48" t="s">
        <v>56</v>
      </c>
      <c r="F33" s="48" t="n">
        <v>10</v>
      </c>
      <c r="G33" s="48" t="s">
        <v>56</v>
      </c>
      <c r="H33" s="48" t="n">
        <v>9</v>
      </c>
      <c r="I33" s="48" t="s">
        <v>56</v>
      </c>
      <c r="J33" s="49"/>
      <c r="K33" s="50"/>
      <c r="L33" s="49"/>
      <c r="M33" s="48" t="s">
        <v>56</v>
      </c>
      <c r="N33" s="48" t="s">
        <v>56</v>
      </c>
      <c r="O33" s="48" t="s">
        <v>56</v>
      </c>
      <c r="P33" s="48" t="s">
        <v>56</v>
      </c>
      <c r="Q33" s="48" t="s">
        <v>56</v>
      </c>
      <c r="R33" s="48" t="s">
        <v>56</v>
      </c>
      <c r="S33" s="48" t="n">
        <v>10</v>
      </c>
      <c r="T33" s="50"/>
      <c r="U33" s="51"/>
      <c r="V33" s="50"/>
      <c r="W33" s="50"/>
      <c r="X33" s="48" t="s">
        <v>56</v>
      </c>
      <c r="Y33" s="48" t="s">
        <v>56</v>
      </c>
      <c r="Z33" s="48" t="s">
        <v>56</v>
      </c>
      <c r="AA33" s="48" t="s">
        <v>56</v>
      </c>
      <c r="AB33" s="48" t="s">
        <v>56</v>
      </c>
      <c r="AC33" s="48" t="s">
        <v>56</v>
      </c>
      <c r="AD33" s="48" t="s">
        <v>56</v>
      </c>
      <c r="AE33" s="48" t="s">
        <v>55</v>
      </c>
      <c r="AF33" s="50"/>
      <c r="AG33" s="50" t="s">
        <v>55</v>
      </c>
      <c r="AH33" s="50"/>
      <c r="AI33" s="50" t="s">
        <v>55</v>
      </c>
      <c r="AJ33" s="50"/>
      <c r="AK33" s="52"/>
      <c r="AL33" s="52"/>
    </row>
    <row r="34" customFormat="false" ht="12" hidden="false" customHeight="true" outlineLevel="0" collapsed="false">
      <c r="A34" s="44" t="n">
        <f aca="false">IF(B34&lt;&gt;"",COUNTA($B$11:B34),"")</f>
        <v>24</v>
      </c>
      <c r="B34" s="49" t="s">
        <v>96</v>
      </c>
      <c r="C34" s="54" t="n">
        <v>40494</v>
      </c>
      <c r="D34" s="55" t="s">
        <v>55</v>
      </c>
      <c r="E34" s="48" t="s">
        <v>57</v>
      </c>
      <c r="F34" s="48" t="n">
        <v>8</v>
      </c>
      <c r="G34" s="48" t="s">
        <v>57</v>
      </c>
      <c r="H34" s="48" t="n">
        <v>6</v>
      </c>
      <c r="I34" s="48" t="s">
        <v>56</v>
      </c>
      <c r="J34" s="50"/>
      <c r="K34" s="50"/>
      <c r="L34" s="50"/>
      <c r="M34" s="48" t="s">
        <v>56</v>
      </c>
      <c r="N34" s="48" t="s">
        <v>56</v>
      </c>
      <c r="O34" s="48" t="s">
        <v>57</v>
      </c>
      <c r="P34" s="48" t="s">
        <v>57</v>
      </c>
      <c r="Q34" s="48" t="s">
        <v>57</v>
      </c>
      <c r="R34" s="48" t="s">
        <v>56</v>
      </c>
      <c r="S34" s="48" t="n">
        <v>9</v>
      </c>
      <c r="T34" s="50"/>
      <c r="U34" s="50"/>
      <c r="V34" s="50"/>
      <c r="W34" s="50"/>
      <c r="X34" s="48" t="s">
        <v>61</v>
      </c>
      <c r="Y34" s="48" t="s">
        <v>61</v>
      </c>
      <c r="Z34" s="48" t="s">
        <v>61</v>
      </c>
      <c r="AA34" s="48" t="s">
        <v>56</v>
      </c>
      <c r="AB34" s="48" t="s">
        <v>56</v>
      </c>
      <c r="AC34" s="48" t="s">
        <v>56</v>
      </c>
      <c r="AD34" s="48" t="s">
        <v>56</v>
      </c>
      <c r="AE34" s="51"/>
      <c r="AF34" s="50"/>
      <c r="AG34" s="50" t="s">
        <v>55</v>
      </c>
      <c r="AH34" s="50"/>
      <c r="AI34" s="50" t="s">
        <v>55</v>
      </c>
      <c r="AJ34" s="50"/>
      <c r="AK34" s="52"/>
      <c r="AL34" s="52"/>
    </row>
    <row r="35" customFormat="false" ht="12" hidden="false" customHeight="true" outlineLevel="0" collapsed="false">
      <c r="A35" s="44" t="n">
        <f aca="false">IF(B35&lt;&gt;"",COUNTA($B$11:B35),"")</f>
        <v>25</v>
      </c>
      <c r="B35" s="49" t="s">
        <v>97</v>
      </c>
      <c r="C35" s="54" t="n">
        <v>40186</v>
      </c>
      <c r="D35" s="55" t="s">
        <v>55</v>
      </c>
      <c r="E35" s="48" t="s">
        <v>56</v>
      </c>
      <c r="F35" s="48" t="n">
        <v>9</v>
      </c>
      <c r="G35" s="48" t="s">
        <v>57</v>
      </c>
      <c r="H35" s="48" t="n">
        <v>8</v>
      </c>
      <c r="I35" s="48" t="s">
        <v>56</v>
      </c>
      <c r="J35" s="50"/>
      <c r="K35" s="50"/>
      <c r="L35" s="50"/>
      <c r="M35" s="48" t="s">
        <v>56</v>
      </c>
      <c r="N35" s="48" t="s">
        <v>56</v>
      </c>
      <c r="O35" s="48" t="s">
        <v>56</v>
      </c>
      <c r="P35" s="48" t="s">
        <v>57</v>
      </c>
      <c r="Q35" s="48" t="s">
        <v>56</v>
      </c>
      <c r="R35" s="48" t="s">
        <v>56</v>
      </c>
      <c r="S35" s="48" t="n">
        <v>9</v>
      </c>
      <c r="T35" s="50"/>
      <c r="U35" s="50"/>
      <c r="V35" s="50"/>
      <c r="W35" s="50"/>
      <c r="X35" s="48" t="s">
        <v>56</v>
      </c>
      <c r="Y35" s="48" t="s">
        <v>56</v>
      </c>
      <c r="Z35" s="48" t="s">
        <v>56</v>
      </c>
      <c r="AA35" s="48" t="s">
        <v>56</v>
      </c>
      <c r="AB35" s="48" t="s">
        <v>56</v>
      </c>
      <c r="AC35" s="48" t="s">
        <v>56</v>
      </c>
      <c r="AD35" s="48" t="s">
        <v>56</v>
      </c>
      <c r="AE35" s="48" t="s">
        <v>55</v>
      </c>
      <c r="AF35" s="50"/>
      <c r="AG35" s="50" t="s">
        <v>55</v>
      </c>
      <c r="AH35" s="50"/>
      <c r="AI35" s="50" t="s">
        <v>55</v>
      </c>
      <c r="AJ35" s="50"/>
      <c r="AK35" s="52"/>
      <c r="AL35" s="52"/>
    </row>
    <row r="36" customFormat="false" ht="12" hidden="false" customHeight="true" outlineLevel="0" collapsed="false">
      <c r="A36" s="44" t="n">
        <f aca="false">IF(B36&lt;&gt;"",COUNTA($B$11:B36),"")</f>
        <v>26</v>
      </c>
      <c r="B36" s="56" t="s">
        <v>98</v>
      </c>
      <c r="C36" s="62" t="n">
        <v>40141</v>
      </c>
      <c r="D36" s="49"/>
      <c r="E36" s="48" t="s">
        <v>57</v>
      </c>
      <c r="F36" s="48" t="n">
        <v>7</v>
      </c>
      <c r="G36" s="48" t="s">
        <v>57</v>
      </c>
      <c r="H36" s="48" t="n">
        <v>6</v>
      </c>
      <c r="I36" s="48" t="s">
        <v>57</v>
      </c>
      <c r="J36" s="50"/>
      <c r="K36" s="50"/>
      <c r="L36" s="50"/>
      <c r="M36" s="48" t="s">
        <v>56</v>
      </c>
      <c r="N36" s="48" t="s">
        <v>57</v>
      </c>
      <c r="O36" s="48" t="s">
        <v>57</v>
      </c>
      <c r="P36" s="48" t="s">
        <v>56</v>
      </c>
      <c r="Q36" s="48" t="s">
        <v>57</v>
      </c>
      <c r="R36" s="48" t="s">
        <v>57</v>
      </c>
      <c r="S36" s="48" t="n">
        <v>8</v>
      </c>
      <c r="T36" s="50"/>
      <c r="U36" s="50"/>
      <c r="V36" s="50"/>
      <c r="W36" s="50"/>
      <c r="X36" s="48" t="s">
        <v>61</v>
      </c>
      <c r="Y36" s="48" t="s">
        <v>61</v>
      </c>
      <c r="Z36" s="48" t="s">
        <v>61</v>
      </c>
      <c r="AA36" s="48" t="s">
        <v>56</v>
      </c>
      <c r="AB36" s="48" t="s">
        <v>56</v>
      </c>
      <c r="AC36" s="48" t="s">
        <v>56</v>
      </c>
      <c r="AD36" s="48" t="s">
        <v>56</v>
      </c>
      <c r="AE36" s="51"/>
      <c r="AF36" s="50"/>
      <c r="AG36" s="50" t="s">
        <v>55</v>
      </c>
      <c r="AH36" s="50"/>
      <c r="AI36" s="50" t="s">
        <v>55</v>
      </c>
      <c r="AJ36" s="50"/>
      <c r="AK36" s="52"/>
      <c r="AL36" s="52"/>
    </row>
    <row r="37" customFormat="false" ht="12" hidden="false" customHeight="true" outlineLevel="0" collapsed="false">
      <c r="A37" s="44" t="n">
        <f aca="false">IF(B37&lt;&gt;"",COUNTA($B$11:B37),"")</f>
        <v>27</v>
      </c>
      <c r="B37" s="49" t="s">
        <v>99</v>
      </c>
      <c r="C37" s="54" t="s">
        <v>100</v>
      </c>
      <c r="D37" s="55"/>
      <c r="E37" s="48" t="s">
        <v>57</v>
      </c>
      <c r="F37" s="48" t="n">
        <v>8</v>
      </c>
      <c r="G37" s="48" t="s">
        <v>57</v>
      </c>
      <c r="H37" s="48" t="n">
        <v>7</v>
      </c>
      <c r="I37" s="48" t="s">
        <v>56</v>
      </c>
      <c r="J37" s="50"/>
      <c r="K37" s="50"/>
      <c r="L37" s="50"/>
      <c r="M37" s="48" t="s">
        <v>57</v>
      </c>
      <c r="N37" s="48" t="s">
        <v>57</v>
      </c>
      <c r="O37" s="48" t="s">
        <v>57</v>
      </c>
      <c r="P37" s="48" t="s">
        <v>57</v>
      </c>
      <c r="Q37" s="48" t="s">
        <v>57</v>
      </c>
      <c r="R37" s="48" t="s">
        <v>57</v>
      </c>
      <c r="S37" s="48" t="n">
        <v>8</v>
      </c>
      <c r="T37" s="50"/>
      <c r="U37" s="50"/>
      <c r="V37" s="50"/>
      <c r="W37" s="50"/>
      <c r="X37" s="48" t="s">
        <v>61</v>
      </c>
      <c r="Y37" s="48" t="s">
        <v>61</v>
      </c>
      <c r="Z37" s="48" t="s">
        <v>61</v>
      </c>
      <c r="AA37" s="48" t="s">
        <v>56</v>
      </c>
      <c r="AB37" s="48" t="s">
        <v>56</v>
      </c>
      <c r="AC37" s="48" t="s">
        <v>56</v>
      </c>
      <c r="AD37" s="48" t="s">
        <v>56</v>
      </c>
      <c r="AE37" s="51"/>
      <c r="AF37" s="50"/>
      <c r="AG37" s="50" t="s">
        <v>55</v>
      </c>
      <c r="AH37" s="50"/>
      <c r="AI37" s="50" t="s">
        <v>55</v>
      </c>
      <c r="AJ37" s="50"/>
      <c r="AK37" s="52"/>
      <c r="AL37" s="52"/>
    </row>
    <row r="38" customFormat="false" ht="12" hidden="false" customHeight="true" outlineLevel="0" collapsed="false">
      <c r="A38" s="44" t="n">
        <f aca="false">IF(B38&lt;&gt;"",COUNTA($B$11:B38),"")</f>
        <v>28</v>
      </c>
      <c r="B38" s="45" t="s">
        <v>101</v>
      </c>
      <c r="C38" s="46" t="s">
        <v>102</v>
      </c>
      <c r="D38" s="47" t="s">
        <v>55</v>
      </c>
      <c r="E38" s="48" t="s">
        <v>56</v>
      </c>
      <c r="F38" s="48" t="n">
        <v>9</v>
      </c>
      <c r="G38" s="48" t="s">
        <v>57</v>
      </c>
      <c r="H38" s="48" t="n">
        <v>8</v>
      </c>
      <c r="I38" s="48" t="s">
        <v>56</v>
      </c>
      <c r="J38" s="50"/>
      <c r="K38" s="50"/>
      <c r="L38" s="50"/>
      <c r="M38" s="48" t="s">
        <v>56</v>
      </c>
      <c r="N38" s="48" t="s">
        <v>56</v>
      </c>
      <c r="O38" s="48" t="s">
        <v>56</v>
      </c>
      <c r="P38" s="48" t="s">
        <v>56</v>
      </c>
      <c r="Q38" s="48" t="s">
        <v>56</v>
      </c>
      <c r="R38" s="48" t="s">
        <v>57</v>
      </c>
      <c r="S38" s="48" t="n">
        <v>8</v>
      </c>
      <c r="T38" s="50"/>
      <c r="U38" s="50"/>
      <c r="V38" s="50"/>
      <c r="W38" s="50"/>
      <c r="X38" s="48" t="s">
        <v>56</v>
      </c>
      <c r="Y38" s="48" t="s">
        <v>56</v>
      </c>
      <c r="Z38" s="48" t="s">
        <v>56</v>
      </c>
      <c r="AA38" s="48" t="s">
        <v>56</v>
      </c>
      <c r="AB38" s="48" t="s">
        <v>56</v>
      </c>
      <c r="AC38" s="48" t="s">
        <v>56</v>
      </c>
      <c r="AD38" s="48" t="s">
        <v>56</v>
      </c>
      <c r="AE38" s="48" t="s">
        <v>55</v>
      </c>
      <c r="AF38" s="50"/>
      <c r="AG38" s="50" t="s">
        <v>55</v>
      </c>
      <c r="AH38" s="50"/>
      <c r="AI38" s="50" t="s">
        <v>55</v>
      </c>
      <c r="AJ38" s="50"/>
      <c r="AK38" s="52"/>
      <c r="AL38" s="52"/>
    </row>
    <row r="39" customFormat="false" ht="12" hidden="false" customHeight="true" outlineLevel="0" collapsed="false">
      <c r="A39" s="44" t="n">
        <f aca="false">IF(B39&lt;&gt;"",COUNTA($B$11:B39),"")</f>
        <v>29</v>
      </c>
      <c r="B39" s="45" t="s">
        <v>103</v>
      </c>
      <c r="C39" s="46" t="n">
        <v>40461</v>
      </c>
      <c r="D39" s="47" t="s">
        <v>55</v>
      </c>
      <c r="E39" s="48" t="s">
        <v>57</v>
      </c>
      <c r="F39" s="48" t="n">
        <v>8</v>
      </c>
      <c r="G39" s="48" t="s">
        <v>57</v>
      </c>
      <c r="H39" s="48" t="n">
        <v>6</v>
      </c>
      <c r="I39" s="48" t="s">
        <v>56</v>
      </c>
      <c r="J39" s="50"/>
      <c r="K39" s="50"/>
      <c r="L39" s="50"/>
      <c r="M39" s="48" t="s">
        <v>56</v>
      </c>
      <c r="N39" s="48" t="s">
        <v>57</v>
      </c>
      <c r="O39" s="48" t="s">
        <v>57</v>
      </c>
      <c r="P39" s="48" t="s">
        <v>56</v>
      </c>
      <c r="Q39" s="48" t="s">
        <v>57</v>
      </c>
      <c r="R39" s="48" t="s">
        <v>57</v>
      </c>
      <c r="S39" s="48" t="n">
        <v>7</v>
      </c>
      <c r="T39" s="50"/>
      <c r="U39" s="50"/>
      <c r="V39" s="50"/>
      <c r="W39" s="50"/>
      <c r="X39" s="48" t="s">
        <v>61</v>
      </c>
      <c r="Y39" s="48" t="s">
        <v>61</v>
      </c>
      <c r="Z39" s="48" t="s">
        <v>61</v>
      </c>
      <c r="AA39" s="48" t="s">
        <v>56</v>
      </c>
      <c r="AB39" s="48" t="s">
        <v>56</v>
      </c>
      <c r="AC39" s="48" t="s">
        <v>56</v>
      </c>
      <c r="AD39" s="48" t="s">
        <v>56</v>
      </c>
      <c r="AE39" s="51"/>
      <c r="AF39" s="50"/>
      <c r="AG39" s="50" t="s">
        <v>55</v>
      </c>
      <c r="AH39" s="50"/>
      <c r="AI39" s="50" t="s">
        <v>55</v>
      </c>
      <c r="AJ39" s="50"/>
      <c r="AK39" s="52"/>
      <c r="AL39" s="52"/>
    </row>
    <row r="40" customFormat="false" ht="12" hidden="false" customHeight="true" outlineLevel="0" collapsed="false">
      <c r="A40" s="44" t="n">
        <f aca="false">IF(B40&lt;&gt;"",COUNTA($B$11:B40),"")</f>
        <v>30</v>
      </c>
      <c r="B40" s="45" t="s">
        <v>104</v>
      </c>
      <c r="C40" s="46" t="s">
        <v>105</v>
      </c>
      <c r="D40" s="47"/>
      <c r="E40" s="48" t="s">
        <v>81</v>
      </c>
      <c r="F40" s="48" t="n">
        <v>4</v>
      </c>
      <c r="G40" s="48" t="s">
        <v>81</v>
      </c>
      <c r="H40" s="48" t="n">
        <v>3</v>
      </c>
      <c r="I40" s="48" t="s">
        <v>57</v>
      </c>
      <c r="J40" s="50"/>
      <c r="K40" s="50"/>
      <c r="L40" s="50"/>
      <c r="M40" s="48" t="s">
        <v>57</v>
      </c>
      <c r="N40" s="48" t="s">
        <v>57</v>
      </c>
      <c r="O40" s="48" t="s">
        <v>57</v>
      </c>
      <c r="P40" s="48" t="s">
        <v>57</v>
      </c>
      <c r="Q40" s="48" t="s">
        <v>57</v>
      </c>
      <c r="R40" s="48" t="s">
        <v>57</v>
      </c>
      <c r="S40" s="48" t="n">
        <v>5</v>
      </c>
      <c r="T40" s="50"/>
      <c r="U40" s="50"/>
      <c r="V40" s="50"/>
      <c r="W40" s="50"/>
      <c r="X40" s="48" t="s">
        <v>81</v>
      </c>
      <c r="Y40" s="48" t="s">
        <v>81</v>
      </c>
      <c r="Z40" s="48" t="s">
        <v>81</v>
      </c>
      <c r="AA40" s="48" t="s">
        <v>56</v>
      </c>
      <c r="AB40" s="48" t="s">
        <v>56</v>
      </c>
      <c r="AC40" s="48" t="s">
        <v>56</v>
      </c>
      <c r="AD40" s="48" t="s">
        <v>56</v>
      </c>
      <c r="AE40" s="51"/>
      <c r="AF40" s="50"/>
      <c r="AG40" s="50"/>
      <c r="AH40" s="50"/>
      <c r="AI40" s="50"/>
      <c r="AJ40" s="50"/>
      <c r="AK40" s="52"/>
      <c r="AL40" s="52"/>
    </row>
    <row r="41" customFormat="false" ht="12" hidden="false" customHeight="true" outlineLevel="0" collapsed="false">
      <c r="A41" s="44" t="n">
        <f aca="false">IF(B41&lt;&gt;"",COUNTA($B$11:B41),"")</f>
        <v>31</v>
      </c>
      <c r="B41" s="45" t="s">
        <v>106</v>
      </c>
      <c r="C41" s="46" t="s">
        <v>107</v>
      </c>
      <c r="D41" s="47"/>
      <c r="E41" s="48" t="s">
        <v>56</v>
      </c>
      <c r="F41" s="48" t="n">
        <v>9</v>
      </c>
      <c r="G41" s="48" t="s">
        <v>57</v>
      </c>
      <c r="H41" s="48" t="n">
        <v>8</v>
      </c>
      <c r="I41" s="48" t="s">
        <v>56</v>
      </c>
      <c r="J41" s="50"/>
      <c r="K41" s="50"/>
      <c r="L41" s="50"/>
      <c r="M41" s="48" t="s">
        <v>56</v>
      </c>
      <c r="N41" s="48" t="s">
        <v>56</v>
      </c>
      <c r="O41" s="48" t="s">
        <v>57</v>
      </c>
      <c r="P41" s="48" t="s">
        <v>56</v>
      </c>
      <c r="Q41" s="48" t="s">
        <v>57</v>
      </c>
      <c r="R41" s="48" t="s">
        <v>57</v>
      </c>
      <c r="S41" s="48" t="n">
        <v>7</v>
      </c>
      <c r="T41" s="50"/>
      <c r="U41" s="50"/>
      <c r="V41" s="50"/>
      <c r="W41" s="50"/>
      <c r="X41" s="48" t="s">
        <v>56</v>
      </c>
      <c r="Y41" s="48" t="s">
        <v>56</v>
      </c>
      <c r="Z41" s="48" t="s">
        <v>56</v>
      </c>
      <c r="AA41" s="48" t="s">
        <v>56</v>
      </c>
      <c r="AB41" s="48" t="s">
        <v>56</v>
      </c>
      <c r="AC41" s="48" t="s">
        <v>56</v>
      </c>
      <c r="AD41" s="48" t="s">
        <v>56</v>
      </c>
      <c r="AE41" s="48" t="s">
        <v>55</v>
      </c>
      <c r="AF41" s="50"/>
      <c r="AG41" s="50" t="s">
        <v>55</v>
      </c>
      <c r="AH41" s="50"/>
      <c r="AI41" s="50" t="s">
        <v>55</v>
      </c>
      <c r="AJ41" s="50"/>
      <c r="AK41" s="52"/>
      <c r="AL41" s="52"/>
    </row>
    <row r="42" customFormat="false" ht="12" hidden="false" customHeight="true" outlineLevel="0" collapsed="false">
      <c r="A42" s="44" t="n">
        <f aca="false">IF(B42&lt;&gt;"",COUNTA($B$11:B42),"")</f>
        <v>32</v>
      </c>
      <c r="B42" s="56" t="s">
        <v>108</v>
      </c>
      <c r="C42" s="46" t="s">
        <v>109</v>
      </c>
      <c r="D42" s="47"/>
      <c r="E42" s="48" t="s">
        <v>57</v>
      </c>
      <c r="F42" s="48" t="n">
        <v>8</v>
      </c>
      <c r="G42" s="48" t="s">
        <v>56</v>
      </c>
      <c r="H42" s="48" t="n">
        <v>9</v>
      </c>
      <c r="I42" s="48" t="s">
        <v>56</v>
      </c>
      <c r="J42" s="50"/>
      <c r="K42" s="50"/>
      <c r="L42" s="50"/>
      <c r="M42" s="48" t="s">
        <v>56</v>
      </c>
      <c r="N42" s="48" t="s">
        <v>56</v>
      </c>
      <c r="O42" s="48" t="s">
        <v>56</v>
      </c>
      <c r="P42" s="48" t="s">
        <v>57</v>
      </c>
      <c r="Q42" s="48" t="s">
        <v>56</v>
      </c>
      <c r="R42" s="48" t="s">
        <v>56</v>
      </c>
      <c r="S42" s="48" t="n">
        <v>9</v>
      </c>
      <c r="T42" s="50"/>
      <c r="U42" s="50"/>
      <c r="V42" s="50"/>
      <c r="W42" s="50"/>
      <c r="X42" s="48" t="s">
        <v>56</v>
      </c>
      <c r="Y42" s="48" t="s">
        <v>56</v>
      </c>
      <c r="Z42" s="48" t="s">
        <v>56</v>
      </c>
      <c r="AA42" s="48" t="s">
        <v>56</v>
      </c>
      <c r="AB42" s="48" t="s">
        <v>56</v>
      </c>
      <c r="AC42" s="48" t="s">
        <v>56</v>
      </c>
      <c r="AD42" s="48" t="s">
        <v>56</v>
      </c>
      <c r="AE42" s="48" t="s">
        <v>55</v>
      </c>
      <c r="AF42" s="50"/>
      <c r="AG42" s="50" t="s">
        <v>55</v>
      </c>
      <c r="AH42" s="50"/>
      <c r="AI42" s="50" t="s">
        <v>55</v>
      </c>
      <c r="AJ42" s="50"/>
      <c r="AK42" s="52"/>
      <c r="AL42" s="52"/>
    </row>
    <row r="43" customFormat="false" ht="12" hidden="false" customHeight="true" outlineLevel="0" collapsed="false">
      <c r="A43" s="44" t="n">
        <f aca="false">IF(B43&lt;&gt;"",COUNTA($B$11:B43),"")</f>
        <v>33</v>
      </c>
      <c r="B43" s="49" t="s">
        <v>110</v>
      </c>
      <c r="C43" s="54" t="n">
        <v>40230</v>
      </c>
      <c r="D43" s="55"/>
      <c r="E43" s="48" t="s">
        <v>56</v>
      </c>
      <c r="F43" s="48" t="n">
        <v>9</v>
      </c>
      <c r="G43" s="48" t="s">
        <v>57</v>
      </c>
      <c r="H43" s="48" t="n">
        <v>8</v>
      </c>
      <c r="I43" s="48" t="s">
        <v>56</v>
      </c>
      <c r="J43" s="50"/>
      <c r="K43" s="50"/>
      <c r="L43" s="50"/>
      <c r="M43" s="48" t="s">
        <v>56</v>
      </c>
      <c r="N43" s="48" t="s">
        <v>56</v>
      </c>
      <c r="O43" s="48" t="s">
        <v>56</v>
      </c>
      <c r="P43" s="48" t="s">
        <v>57</v>
      </c>
      <c r="Q43" s="48" t="s">
        <v>57</v>
      </c>
      <c r="R43" s="48" t="s">
        <v>57</v>
      </c>
      <c r="S43" s="48" t="n">
        <v>8</v>
      </c>
      <c r="T43" s="50"/>
      <c r="U43" s="50"/>
      <c r="V43" s="50"/>
      <c r="W43" s="50"/>
      <c r="X43" s="48" t="s">
        <v>56</v>
      </c>
      <c r="Y43" s="48" t="s">
        <v>56</v>
      </c>
      <c r="Z43" s="48" t="s">
        <v>56</v>
      </c>
      <c r="AA43" s="48" t="s">
        <v>56</v>
      </c>
      <c r="AB43" s="48" t="s">
        <v>56</v>
      </c>
      <c r="AC43" s="48" t="s">
        <v>56</v>
      </c>
      <c r="AD43" s="48" t="s">
        <v>56</v>
      </c>
      <c r="AE43" s="48" t="s">
        <v>55</v>
      </c>
      <c r="AF43" s="50"/>
      <c r="AG43" s="50" t="s">
        <v>55</v>
      </c>
      <c r="AH43" s="50"/>
      <c r="AI43" s="50" t="s">
        <v>55</v>
      </c>
      <c r="AJ43" s="50"/>
      <c r="AK43" s="52"/>
      <c r="AL43" s="52"/>
    </row>
    <row r="44" customFormat="false" ht="12" hidden="false" customHeight="true" outlineLevel="0" collapsed="false">
      <c r="A44" s="44" t="n">
        <f aca="false">IF(B44&lt;&gt;"",COUNTA($B$11:B44),"")</f>
        <v>34</v>
      </c>
      <c r="B44" s="45" t="s">
        <v>111</v>
      </c>
      <c r="C44" s="46" t="n">
        <v>40341</v>
      </c>
      <c r="D44" s="47" t="s">
        <v>55</v>
      </c>
      <c r="E44" s="48" t="s">
        <v>57</v>
      </c>
      <c r="F44" s="48" t="n">
        <v>6</v>
      </c>
      <c r="G44" s="48" t="s">
        <v>57</v>
      </c>
      <c r="H44" s="48" t="n">
        <v>5</v>
      </c>
      <c r="I44" s="48" t="s">
        <v>57</v>
      </c>
      <c r="J44" s="50"/>
      <c r="K44" s="50"/>
      <c r="L44" s="50"/>
      <c r="M44" s="48" t="s">
        <v>57</v>
      </c>
      <c r="N44" s="48" t="s">
        <v>57</v>
      </c>
      <c r="O44" s="48" t="s">
        <v>57</v>
      </c>
      <c r="P44" s="48" t="s">
        <v>57</v>
      </c>
      <c r="Q44" s="48" t="s">
        <v>57</v>
      </c>
      <c r="R44" s="48" t="s">
        <v>57</v>
      </c>
      <c r="S44" s="48" t="n">
        <v>8</v>
      </c>
      <c r="T44" s="50"/>
      <c r="U44" s="50"/>
      <c r="V44" s="50"/>
      <c r="W44" s="50"/>
      <c r="X44" s="48" t="s">
        <v>61</v>
      </c>
      <c r="Y44" s="48" t="s">
        <v>61</v>
      </c>
      <c r="Z44" s="48" t="s">
        <v>61</v>
      </c>
      <c r="AA44" s="48" t="s">
        <v>56</v>
      </c>
      <c r="AB44" s="48" t="s">
        <v>56</v>
      </c>
      <c r="AC44" s="48" t="s">
        <v>56</v>
      </c>
      <c r="AD44" s="48" t="s">
        <v>56</v>
      </c>
      <c r="AE44" s="51"/>
      <c r="AF44" s="50"/>
      <c r="AG44" s="50" t="s">
        <v>55</v>
      </c>
      <c r="AH44" s="50"/>
      <c r="AI44" s="50" t="s">
        <v>55</v>
      </c>
      <c r="AJ44" s="50"/>
      <c r="AK44" s="52"/>
      <c r="AL44" s="52"/>
    </row>
    <row r="45" customFormat="false" ht="12" hidden="false" customHeight="true" outlineLevel="0" collapsed="false">
      <c r="A45" s="44" t="inlineStr">
        <f aca="false">IF(B45&lt;&gt;"",COUNTA($B$11:B45),"")</f>
        <is>
          <t/>
        </is>
      </c>
      <c r="B45" s="63"/>
      <c r="C45" s="64"/>
      <c r="D45" s="65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2"/>
      <c r="AL45" s="52"/>
    </row>
    <row r="46" customFormat="false" ht="12" hidden="false" customHeight="true" outlineLevel="0" collapsed="false">
      <c r="A46" s="44" t="inlineStr">
        <f aca="false">IF(B46&lt;&gt;"",COUNTA($B$11:B46),"")</f>
        <is>
          <t/>
        </is>
      </c>
      <c r="B46" s="63"/>
      <c r="C46" s="64"/>
      <c r="D46" s="65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2"/>
      <c r="AL46" s="52"/>
    </row>
    <row r="47" customFormat="false" ht="12" hidden="false" customHeight="true" outlineLevel="0" collapsed="false">
      <c r="A47" s="44" t="inlineStr">
        <f aca="false">IF(B47&lt;&gt;"",COUNTA($B$11:B47),"")</f>
        <is>
          <t/>
        </is>
      </c>
      <c r="B47" s="63"/>
      <c r="C47" s="64"/>
      <c r="D47" s="65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2"/>
      <c r="AL47" s="52"/>
    </row>
    <row r="48" customFormat="false" ht="12" hidden="false" customHeight="true" outlineLevel="0" collapsed="false">
      <c r="A48" s="66" t="inlineStr">
        <f aca="false">IF(B48&lt;&gt;"",COUNTA($B$11:B48),"")</f>
        <is>
          <t/>
        </is>
      </c>
      <c r="B48" s="67"/>
      <c r="C48" s="67"/>
      <c r="D48" s="68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70"/>
      <c r="AL48" s="70"/>
    </row>
    <row r="49" customFormat="false" ht="12" hidden="false" customHeight="true" outlineLevel="0" collapsed="false">
      <c r="A49" s="71"/>
      <c r="B49" s="72" t="n">
        <f aca="false">COUNTA(B11:B48)</f>
        <v>34</v>
      </c>
      <c r="C49" s="73"/>
      <c r="D49" s="74" t="n">
        <f aca="false">COUNTA(D11:D48)</f>
        <v>14</v>
      </c>
      <c r="E49" s="75" t="n">
        <f aca="false">COUNTA(E11:E48)</f>
        <v>34</v>
      </c>
      <c r="F49" s="75" t="n">
        <f aca="false">COUNTA(F11:F48)</f>
        <v>34</v>
      </c>
      <c r="G49" s="75" t="n">
        <f aca="false">COUNTA(G11:G48)</f>
        <v>34</v>
      </c>
      <c r="H49" s="75" t="n">
        <f aca="false">COUNTA(H11:H48)</f>
        <v>34</v>
      </c>
      <c r="I49" s="75" t="n">
        <f aca="false">COUNTA(I11:I48)</f>
        <v>34</v>
      </c>
      <c r="J49" s="75" t="n">
        <f aca="false">COUNTA(J11:J48)</f>
        <v>0</v>
      </c>
      <c r="K49" s="75" t="n">
        <f aca="false">COUNTA(K11:K48)</f>
        <v>0</v>
      </c>
      <c r="L49" s="75" t="n">
        <f aca="false">COUNTA(L11:L48)</f>
        <v>0</v>
      </c>
      <c r="M49" s="75" t="n">
        <f aca="false">COUNTA(M11:M48)</f>
        <v>34</v>
      </c>
      <c r="N49" s="75" t="n">
        <f aca="false">COUNTA(N11:N48)</f>
        <v>34</v>
      </c>
      <c r="O49" s="75" t="n">
        <f aca="false">COUNTA(O11:O48)</f>
        <v>34</v>
      </c>
      <c r="P49" s="75" t="n">
        <f aca="false">COUNTA(P11:P48)</f>
        <v>34</v>
      </c>
      <c r="Q49" s="75" t="n">
        <f aca="false">COUNTA(Q11:Q48)</f>
        <v>34</v>
      </c>
      <c r="R49" s="75" t="n">
        <f aca="false">COUNTA(R11:R48)</f>
        <v>34</v>
      </c>
      <c r="S49" s="75" t="n">
        <f aca="false">COUNTA(S11:S48)</f>
        <v>34</v>
      </c>
      <c r="T49" s="75" t="n">
        <f aca="false">COUNTA(T11:T48)</f>
        <v>0</v>
      </c>
      <c r="U49" s="75" t="n">
        <f aca="false">COUNTA(U11:U48)</f>
        <v>0</v>
      </c>
      <c r="V49" s="75" t="n">
        <f aca="false">COUNTA(V11:V48)</f>
        <v>0</v>
      </c>
      <c r="W49" s="75" t="n">
        <f aca="false">COUNTA(W11:W48)</f>
        <v>0</v>
      </c>
      <c r="X49" s="75" t="n">
        <f aca="false">COUNTA(X11:X48)</f>
        <v>34</v>
      </c>
      <c r="Y49" s="75" t="n">
        <f aca="false">COUNTA(Y11:Y48)</f>
        <v>34</v>
      </c>
      <c r="Z49" s="75" t="n">
        <f aca="false">COUNTA(Z11:Z48)</f>
        <v>34</v>
      </c>
      <c r="AA49" s="75" t="n">
        <f aca="false">COUNTA(AA11:AA48)</f>
        <v>34</v>
      </c>
      <c r="AB49" s="75" t="n">
        <f aca="false">COUNTA(AB11:AB48)</f>
        <v>34</v>
      </c>
      <c r="AC49" s="75" t="n">
        <f aca="false">COUNTA(AC11:AC48)</f>
        <v>34</v>
      </c>
      <c r="AD49" s="75" t="n">
        <f aca="false">COUNTA(AD11:AD48)</f>
        <v>34</v>
      </c>
      <c r="AE49" s="75" t="n">
        <f aca="false">COUNTA(AE11:AE48)</f>
        <v>21</v>
      </c>
      <c r="AF49" s="75" t="n">
        <f aca="false">COUNTA(AF11:AF48)</f>
        <v>0</v>
      </c>
      <c r="AG49" s="76" t="n">
        <f aca="false">COUNTA(AG11:AH48)</f>
        <v>32</v>
      </c>
      <c r="AH49" s="76"/>
      <c r="AI49" s="76" t="n">
        <f aca="false">COUNTA(AI11:AJ48)</f>
        <v>32</v>
      </c>
      <c r="AJ49" s="76"/>
      <c r="AK49" s="77"/>
      <c r="AL49" s="77"/>
    </row>
    <row r="50" customFormat="false" ht="12" hidden="false" customHeight="true" outlineLevel="0" collapsed="false">
      <c r="A50" s="0"/>
      <c r="B50" s="78"/>
      <c r="C50" s="78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</row>
    <row r="51" customFormat="false" ht="12" hidden="false" customHeight="true" outlineLevel="0" collapsed="false">
      <c r="A51" s="79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8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</row>
    <row r="53" customFormat="false" ht="21.75" hidden="false" customHeight="true" outlineLevel="0" collapsed="false">
      <c r="A53" s="0"/>
      <c r="B53" s="0"/>
      <c r="C53" s="81" t="s">
        <v>112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2"/>
      <c r="AH53" s="82"/>
      <c r="AI53" s="82"/>
      <c r="AJ53" s="82"/>
      <c r="AK53" s="82"/>
      <c r="AL53" s="82"/>
    </row>
    <row r="54" customFormat="false" ht="18.75" hidden="false" customHeight="true" outlineLevel="0" collapsed="false">
      <c r="A54" s="0"/>
      <c r="B54" s="0"/>
      <c r="C54" s="83" t="s">
        <v>113</v>
      </c>
      <c r="D54" s="83"/>
      <c r="E54" s="84" t="s">
        <v>114</v>
      </c>
      <c r="F54" s="84" t="s">
        <v>115</v>
      </c>
      <c r="G54" s="85" t="s">
        <v>116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6"/>
      <c r="AH54" s="86"/>
      <c r="AI54" s="86"/>
      <c r="AJ54" s="86"/>
      <c r="AK54" s="86"/>
      <c r="AL54" s="86"/>
    </row>
    <row r="55" customFormat="false" ht="21.75" hidden="false" customHeight="true" outlineLevel="0" collapsed="false">
      <c r="A55" s="0"/>
      <c r="B55" s="0"/>
      <c r="C55" s="83"/>
      <c r="D55" s="83"/>
      <c r="E55" s="84"/>
      <c r="F55" s="84"/>
      <c r="G55" s="84" t="s">
        <v>50</v>
      </c>
      <c r="H55" s="84"/>
      <c r="I55" s="84"/>
      <c r="J55" s="84"/>
      <c r="K55" s="84"/>
      <c r="L55" s="84"/>
      <c r="M55" s="85" t="s">
        <v>117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7"/>
      <c r="AH55" s="87"/>
      <c r="AI55" s="87"/>
      <c r="AJ55" s="87"/>
      <c r="AK55" s="87"/>
      <c r="AL55" s="87"/>
    </row>
    <row r="56" customFormat="false" ht="20.25" hidden="false" customHeight="true" outlineLevel="0" collapsed="false">
      <c r="A56" s="0"/>
      <c r="B56" s="0"/>
      <c r="C56" s="83"/>
      <c r="D56" s="83"/>
      <c r="E56" s="84"/>
      <c r="F56" s="84"/>
      <c r="G56" s="84" t="s">
        <v>118</v>
      </c>
      <c r="H56" s="84"/>
      <c r="I56" s="84" t="s">
        <v>119</v>
      </c>
      <c r="J56" s="84"/>
      <c r="K56" s="84" t="s">
        <v>120</v>
      </c>
      <c r="L56" s="84"/>
      <c r="M56" s="84" t="n">
        <v>10</v>
      </c>
      <c r="N56" s="84"/>
      <c r="O56" s="84" t="n">
        <v>9</v>
      </c>
      <c r="P56" s="84"/>
      <c r="Q56" s="84" t="n">
        <v>8</v>
      </c>
      <c r="R56" s="84"/>
      <c r="S56" s="84" t="n">
        <v>7</v>
      </c>
      <c r="T56" s="84"/>
      <c r="U56" s="84" t="n">
        <v>6</v>
      </c>
      <c r="V56" s="84"/>
      <c r="W56" s="88" t="n">
        <v>5</v>
      </c>
      <c r="X56" s="88"/>
      <c r="Y56" s="88" t="n">
        <v>4</v>
      </c>
      <c r="Z56" s="88"/>
      <c r="AA56" s="88" t="n">
        <v>3</v>
      </c>
      <c r="AB56" s="88"/>
      <c r="AC56" s="88" t="n">
        <v>2</v>
      </c>
      <c r="AD56" s="88"/>
      <c r="AE56" s="89" t="n">
        <v>1</v>
      </c>
      <c r="AF56" s="89"/>
      <c r="AG56" s="90"/>
      <c r="AH56" s="90"/>
      <c r="AI56" s="90"/>
      <c r="AJ56" s="90"/>
      <c r="AK56" s="90"/>
      <c r="AL56" s="90"/>
    </row>
    <row r="57" customFormat="false" ht="27" hidden="false" customHeight="true" outlineLevel="0" collapsed="false">
      <c r="A57" s="0"/>
      <c r="B57" s="0"/>
      <c r="C57" s="83"/>
      <c r="D57" s="83"/>
      <c r="E57" s="84"/>
      <c r="F57" s="84"/>
      <c r="G57" s="84"/>
      <c r="H57" s="84"/>
      <c r="I57" s="84"/>
      <c r="J57" s="84"/>
      <c r="K57" s="84"/>
      <c r="L57" s="84"/>
      <c r="M57" s="84" t="s">
        <v>121</v>
      </c>
      <c r="N57" s="84" t="s">
        <v>122</v>
      </c>
      <c r="O57" s="84" t="s">
        <v>121</v>
      </c>
      <c r="P57" s="84" t="s">
        <v>122</v>
      </c>
      <c r="Q57" s="84" t="s">
        <v>121</v>
      </c>
      <c r="R57" s="84" t="s">
        <v>122</v>
      </c>
      <c r="S57" s="84" t="s">
        <v>121</v>
      </c>
      <c r="T57" s="84" t="s">
        <v>122</v>
      </c>
      <c r="U57" s="84" t="s">
        <v>121</v>
      </c>
      <c r="V57" s="84" t="s">
        <v>122</v>
      </c>
      <c r="W57" s="84" t="s">
        <v>121</v>
      </c>
      <c r="X57" s="84" t="s">
        <v>122</v>
      </c>
      <c r="Y57" s="84" t="s">
        <v>121</v>
      </c>
      <c r="Z57" s="84" t="s">
        <v>122</v>
      </c>
      <c r="AA57" s="84" t="s">
        <v>121</v>
      </c>
      <c r="AB57" s="84" t="s">
        <v>122</v>
      </c>
      <c r="AC57" s="84" t="s">
        <v>121</v>
      </c>
      <c r="AD57" s="84" t="s">
        <v>122</v>
      </c>
      <c r="AE57" s="84" t="s">
        <v>121</v>
      </c>
      <c r="AF57" s="85" t="s">
        <v>122</v>
      </c>
      <c r="AG57" s="91"/>
      <c r="AH57" s="91"/>
      <c r="AI57" s="91"/>
      <c r="AJ57" s="91"/>
      <c r="AK57" s="91"/>
      <c r="AL57" s="91"/>
    </row>
    <row r="58" customFormat="false" ht="21" hidden="false" customHeight="true" outlineLevel="0" collapsed="false">
      <c r="A58" s="0"/>
      <c r="B58" s="0"/>
      <c r="C58" s="83"/>
      <c r="D58" s="83"/>
      <c r="E58" s="84"/>
      <c r="F58" s="84"/>
      <c r="G58" s="84" t="s">
        <v>121</v>
      </c>
      <c r="H58" s="84" t="s">
        <v>122</v>
      </c>
      <c r="I58" s="84" t="s">
        <v>121</v>
      </c>
      <c r="J58" s="84" t="s">
        <v>122</v>
      </c>
      <c r="K58" s="84" t="s">
        <v>121</v>
      </c>
      <c r="L58" s="84" t="s">
        <v>122</v>
      </c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5"/>
      <c r="AG58" s="91"/>
      <c r="AH58" s="91"/>
      <c r="AI58" s="91"/>
      <c r="AJ58" s="91"/>
      <c r="AK58" s="91"/>
      <c r="AL58" s="91"/>
    </row>
    <row r="59" customFormat="false" ht="17.25" hidden="false" customHeight="true" outlineLevel="0" collapsed="false">
      <c r="A59" s="0"/>
      <c r="B59" s="0"/>
      <c r="C59" s="92" t="s">
        <v>31</v>
      </c>
      <c r="D59" s="92"/>
      <c r="E59" s="93" t="n">
        <f aca="false">B49</f>
        <v>34</v>
      </c>
      <c r="F59" s="93" t="n">
        <f aca="false">E49</f>
        <v>34</v>
      </c>
      <c r="G59" s="94" t="n">
        <f aca="false">COUNTIF(E11:E48,"T")</f>
        <v>20</v>
      </c>
      <c r="H59" s="94" t="n">
        <f aca="false">IF(E59=0,"",G59/E59%)</f>
        <v>58.8235294117647</v>
      </c>
      <c r="I59" s="94" t="n">
        <f aca="false">COUNTIF(E11:E48,"H")</f>
        <v>12</v>
      </c>
      <c r="J59" s="94" t="n">
        <f aca="false">IF(E59=0,"",I59/E59%)</f>
        <v>35.2941176470588</v>
      </c>
      <c r="K59" s="94" t="n">
        <f aca="false">COUNTIF(E11:E48,"C")</f>
        <v>2</v>
      </c>
      <c r="L59" s="94" t="n">
        <f aca="false">IF(E59=0,"",K59/E59%)</f>
        <v>5.88235294117647</v>
      </c>
      <c r="M59" s="94" t="n">
        <f aca="false">COUNTIF(F11:F48,"10")</f>
        <v>6</v>
      </c>
      <c r="N59" s="95" t="n">
        <f aca="false">IF(E59=0,"",M59/E59%)</f>
        <v>17.6470588235294</v>
      </c>
      <c r="O59" s="94" t="n">
        <f aca="false">COUNTIF(F11:F48,"9")</f>
        <v>14</v>
      </c>
      <c r="P59" s="95" t="n">
        <f aca="false">IF(E59=0,"",O59/E59%)</f>
        <v>41.1764705882353</v>
      </c>
      <c r="Q59" s="94" t="n">
        <f aca="false">COUNTIF(F11:F48,"8")</f>
        <v>9</v>
      </c>
      <c r="R59" s="95" t="n">
        <f aca="false">IF(E59=0,"",Q59/E59%)</f>
        <v>26.4705882352941</v>
      </c>
      <c r="S59" s="94" t="n">
        <f aca="false">COUNTIF(F11:F48,"7")</f>
        <v>2</v>
      </c>
      <c r="T59" s="95" t="n">
        <f aca="false">IF(E59=0,"",S59/E$59%)</f>
        <v>5.88235294117647</v>
      </c>
      <c r="U59" s="94" t="n">
        <f aca="false">COUNTIF(F11:F48,"6")</f>
        <v>1</v>
      </c>
      <c r="V59" s="95" t="n">
        <f aca="false">IF(E59=0,"",U59/E59%)</f>
        <v>2.94117647058823</v>
      </c>
      <c r="W59" s="94" t="n">
        <f aca="false">COUNTIF(F11:F48,"5")</f>
        <v>0</v>
      </c>
      <c r="X59" s="95" t="n">
        <f aca="false">IF(E59=0,"",W59/E59%)</f>
        <v>0</v>
      </c>
      <c r="Y59" s="94" t="n">
        <f aca="false">COUNTIF(F11:F48,"4")</f>
        <v>1</v>
      </c>
      <c r="Z59" s="95" t="n">
        <f aca="false">IF(E59=0,"",Y59/E59%)</f>
        <v>2.94117647058823</v>
      </c>
      <c r="AA59" s="94" t="n">
        <f aca="false">COUNTIF(F11:F48,"3")</f>
        <v>0</v>
      </c>
      <c r="AB59" s="95" t="n">
        <f aca="false">IF(E59=0,"",AA59/E59%)</f>
        <v>0</v>
      </c>
      <c r="AC59" s="94" t="n">
        <f aca="false">COUNTIF(F11:F48,"2")</f>
        <v>1</v>
      </c>
      <c r="AD59" s="95" t="n">
        <f aca="false">IF(E59=0,"",AC59/E59%)</f>
        <v>2.94117647058823</v>
      </c>
      <c r="AE59" s="94" t="n">
        <f aca="false">COUNTIF(F11:F48,"1")</f>
        <v>0</v>
      </c>
      <c r="AF59" s="96" t="n">
        <f aca="false">IF(E59=0,"",AE59/E59%)</f>
        <v>0</v>
      </c>
      <c r="AG59" s="0"/>
      <c r="AH59" s="0"/>
      <c r="AI59" s="0"/>
      <c r="AJ59" s="0"/>
      <c r="AK59" s="0"/>
      <c r="AL59" s="0"/>
    </row>
    <row r="60" customFormat="false" ht="17.25" hidden="false" customHeight="true" outlineLevel="0" collapsed="false">
      <c r="A60" s="0"/>
      <c r="B60" s="0"/>
      <c r="C60" s="92" t="s">
        <v>32</v>
      </c>
      <c r="D60" s="92"/>
      <c r="E60" s="93" t="n">
        <f aca="false">B49</f>
        <v>34</v>
      </c>
      <c r="F60" s="93" t="n">
        <f aca="false">G49</f>
        <v>34</v>
      </c>
      <c r="G60" s="94" t="n">
        <f aca="false">COUNTIF(G11:G48,"T")</f>
        <v>8</v>
      </c>
      <c r="H60" s="95" t="n">
        <f aca="false">IF(E60=0,"",G60/E60%)</f>
        <v>23.5294117647059</v>
      </c>
      <c r="I60" s="94" t="n">
        <f aca="false">COUNTIF(G11:G48,"H")</f>
        <v>24</v>
      </c>
      <c r="J60" s="95" t="n">
        <f aca="false">IF(E60=0,"",I60/E60%)</f>
        <v>70.5882352941176</v>
      </c>
      <c r="K60" s="94" t="n">
        <f aca="false">COUNTIF(G11:G48,"C")</f>
        <v>2</v>
      </c>
      <c r="L60" s="95" t="n">
        <f aca="false">IF(E60=0,"",K60/E60%)</f>
        <v>5.88235294117647</v>
      </c>
      <c r="M60" s="94" t="n">
        <f aca="false">COUNTIF(H11:H48,"10")</f>
        <v>0</v>
      </c>
      <c r="N60" s="95" t="n">
        <f aca="false">IF(E60=0,"",M60/E60%)</f>
        <v>0</v>
      </c>
      <c r="O60" s="94" t="n">
        <f aca="false">COUNTIF(H11:H48,"9")</f>
        <v>8</v>
      </c>
      <c r="P60" s="95" t="n">
        <f aca="false">IF(E60=0,"",O60/E60%)</f>
        <v>23.5294117647059</v>
      </c>
      <c r="Q60" s="94" t="n">
        <f aca="false">COUNTIF(H11:H48,"8")</f>
        <v>14</v>
      </c>
      <c r="R60" s="95" t="n">
        <f aca="false">IF(E60=0,"",Q60/E60%)</f>
        <v>41.1764705882353</v>
      </c>
      <c r="S60" s="94" t="n">
        <f aca="false">COUNTIF(H11:H48,"7")</f>
        <v>4</v>
      </c>
      <c r="T60" s="95" t="n">
        <f aca="false">IF(E60=0,"",S60/E$59%)</f>
        <v>11.7647058823529</v>
      </c>
      <c r="U60" s="94" t="n">
        <f aca="false">COUNTIF(H11:H48,"6")</f>
        <v>4</v>
      </c>
      <c r="V60" s="95" t="n">
        <f aca="false">IF(E60=0,"",U60/E60%)</f>
        <v>11.7647058823529</v>
      </c>
      <c r="W60" s="94" t="n">
        <f aca="false">COUNTIF(H11:H48,"5")</f>
        <v>2</v>
      </c>
      <c r="X60" s="95" t="n">
        <f aca="false">IF(E60=0,"",W60/E60%)</f>
        <v>5.88235294117647</v>
      </c>
      <c r="Y60" s="94" t="n">
        <f aca="false">COUNTIF(H11:H48,"4")</f>
        <v>0</v>
      </c>
      <c r="Z60" s="95" t="n">
        <f aca="false">IF(E60=0,"",Y60/E60%)</f>
        <v>0</v>
      </c>
      <c r="AA60" s="94" t="n">
        <f aca="false">COUNTIF(H11:H48,"3")</f>
        <v>1</v>
      </c>
      <c r="AB60" s="95" t="n">
        <f aca="false">IF(E60=0,"",AA60/E60%)</f>
        <v>2.94117647058823</v>
      </c>
      <c r="AC60" s="94" t="n">
        <f aca="false">COUNTIF(H11:H48,"2")</f>
        <v>1</v>
      </c>
      <c r="AD60" s="95" t="n">
        <f aca="false">IF(E60=0,"",AC60/E60%)</f>
        <v>2.94117647058823</v>
      </c>
      <c r="AE60" s="94" t="n">
        <f aca="false">COUNTIF(H11:H48,"1")</f>
        <v>0</v>
      </c>
      <c r="AF60" s="96" t="n">
        <f aca="false">IF(E60=0,"",AE60/E60%)</f>
        <v>0</v>
      </c>
      <c r="AG60" s="0"/>
      <c r="AH60" s="0"/>
      <c r="AI60" s="0"/>
      <c r="AJ60" s="0"/>
      <c r="AK60" s="0"/>
      <c r="AL60" s="0"/>
    </row>
    <row r="61" customFormat="false" ht="17.25" hidden="false" customHeight="true" outlineLevel="0" collapsed="false">
      <c r="A61" s="0"/>
      <c r="B61" s="0"/>
      <c r="C61" s="92" t="s">
        <v>123</v>
      </c>
      <c r="D61" s="92"/>
      <c r="E61" s="93" t="n">
        <f aca="false">B49</f>
        <v>34</v>
      </c>
      <c r="F61" s="93" t="n">
        <f aca="false">I49</f>
        <v>34</v>
      </c>
      <c r="G61" s="94" t="n">
        <f aca="false">COUNTIF(I11:I48,"T")</f>
        <v>25</v>
      </c>
      <c r="H61" s="95" t="n">
        <f aca="false">IF(E61=0,"",G61/E61%)</f>
        <v>73.5294117647059</v>
      </c>
      <c r="I61" s="94" t="n">
        <f aca="false">COUNTIF(I11:I48,"H")</f>
        <v>8</v>
      </c>
      <c r="J61" s="95" t="n">
        <f aca="false">IF(E61=0,"",I61/E61%)</f>
        <v>23.5294117647059</v>
      </c>
      <c r="K61" s="94" t="n">
        <f aca="false">COUNTIF(I11:I48,"C")</f>
        <v>1</v>
      </c>
      <c r="L61" s="95" t="n">
        <f aca="false">IF(E61=0,"",K61/E61%)</f>
        <v>2.94117647058823</v>
      </c>
      <c r="M61" s="94" t="n">
        <f aca="false">COUNTIF(J11:J48,"10")</f>
        <v>0</v>
      </c>
      <c r="N61" s="95" t="n">
        <f aca="false">IF(E61=0,"",M61/E61%)</f>
        <v>0</v>
      </c>
      <c r="O61" s="94" t="n">
        <f aca="false">COUNTIF(J11:J48,"9")</f>
        <v>0</v>
      </c>
      <c r="P61" s="95" t="n">
        <f aca="false">IF(E61=0,"",O61/E61%)</f>
        <v>0</v>
      </c>
      <c r="Q61" s="94" t="n">
        <f aca="false">COUNTIF(J11:J48,"8")</f>
        <v>0</v>
      </c>
      <c r="R61" s="95" t="n">
        <f aca="false">IF(E61=0,"",Q61/E61%)</f>
        <v>0</v>
      </c>
      <c r="S61" s="94" t="n">
        <f aca="false">COUNTIF(J11:J48,"7")</f>
        <v>0</v>
      </c>
      <c r="T61" s="95" t="n">
        <f aca="false">IF(E61=0,"",S61/E$59%)</f>
        <v>0</v>
      </c>
      <c r="U61" s="94" t="n">
        <f aca="false">COUNTIF(J11:J48,"6")</f>
        <v>0</v>
      </c>
      <c r="V61" s="95" t="n">
        <f aca="false">IF(E61=0,"",U61/E61%)</f>
        <v>0</v>
      </c>
      <c r="W61" s="94" t="n">
        <f aca="false">COUNTIF(J11:J48,"5")</f>
        <v>0</v>
      </c>
      <c r="X61" s="95" t="n">
        <f aca="false">IF(E61=0,"",W61/E61%)</f>
        <v>0</v>
      </c>
      <c r="Y61" s="94" t="n">
        <f aca="false">COUNTIF(J11:J48,"4")</f>
        <v>0</v>
      </c>
      <c r="Z61" s="95" t="n">
        <f aca="false">IF(E61=0,"",Y61/E61%)</f>
        <v>0</v>
      </c>
      <c r="AA61" s="94" t="n">
        <f aca="false">COUNTIF(J11:J48,"3")</f>
        <v>0</v>
      </c>
      <c r="AB61" s="95" t="n">
        <f aca="false">IF(E61=0,"",AA61/E61%)</f>
        <v>0</v>
      </c>
      <c r="AC61" s="94" t="n">
        <f aca="false">COUNTIF(J11:J48,"2")</f>
        <v>0</v>
      </c>
      <c r="AD61" s="95" t="n">
        <f aca="false">IF(E61=0,"",AC61/E61%)</f>
        <v>0</v>
      </c>
      <c r="AE61" s="94" t="n">
        <f aca="false">COUNTIF(J11:J48,"1")</f>
        <v>0</v>
      </c>
      <c r="AF61" s="96" t="n">
        <f aca="false">IF(E61=0,"",AE61/E61%)</f>
        <v>0</v>
      </c>
      <c r="AG61" s="0"/>
      <c r="AH61" s="0"/>
      <c r="AI61" s="0"/>
      <c r="AJ61" s="0"/>
      <c r="AK61" s="0"/>
      <c r="AL61" s="0"/>
    </row>
    <row r="62" customFormat="false" ht="17.25" hidden="false" customHeight="true" outlineLevel="0" collapsed="false">
      <c r="A62" s="0"/>
      <c r="B62" s="0"/>
      <c r="C62" s="92" t="s">
        <v>124</v>
      </c>
      <c r="D62" s="92"/>
      <c r="E62" s="93" t="n">
        <f aca="false">B49</f>
        <v>34</v>
      </c>
      <c r="F62" s="93" t="n">
        <f aca="false">K49</f>
        <v>0</v>
      </c>
      <c r="G62" s="94" t="n">
        <f aca="false">COUNTIF(K11:K48,"T")</f>
        <v>0</v>
      </c>
      <c r="H62" s="95" t="n">
        <f aca="false">IF(E62=0,"",G62/E62%)</f>
        <v>0</v>
      </c>
      <c r="I62" s="94" t="n">
        <f aca="false">COUNTIF(K11:K48,"H")</f>
        <v>0</v>
      </c>
      <c r="J62" s="95" t="n">
        <f aca="false">IF(E62=0,"",I62/E62%)</f>
        <v>0</v>
      </c>
      <c r="K62" s="94" t="n">
        <f aca="false">COUNTIF(K11:K48,"C")</f>
        <v>0</v>
      </c>
      <c r="L62" s="95" t="n">
        <f aca="false">IF(E62=0,"",K62/E62%)</f>
        <v>0</v>
      </c>
      <c r="M62" s="94" t="n">
        <f aca="false">COUNTIF(L11:L48,"10")</f>
        <v>0</v>
      </c>
      <c r="N62" s="95" t="n">
        <f aca="false">IF(E62=0,"",M62/E62%)</f>
        <v>0</v>
      </c>
      <c r="O62" s="94" t="n">
        <f aca="false">COUNTIF(L11:L48,"9")</f>
        <v>0</v>
      </c>
      <c r="P62" s="95" t="n">
        <f aca="false">IF(E62=0,"",O62/E62%)</f>
        <v>0</v>
      </c>
      <c r="Q62" s="94" t="n">
        <f aca="false">COUNTIF(L11:L48,"8")</f>
        <v>0</v>
      </c>
      <c r="R62" s="95" t="n">
        <f aca="false">IF(E62=0,"",Q62/E62%)</f>
        <v>0</v>
      </c>
      <c r="S62" s="94" t="n">
        <f aca="false">COUNTIF(L11:L48,"7")</f>
        <v>0</v>
      </c>
      <c r="T62" s="95" t="n">
        <f aca="false">IF(E62=0,"",S62/E$59%)</f>
        <v>0</v>
      </c>
      <c r="U62" s="94" t="n">
        <f aca="false">COUNTIF(L11:L48,"6")</f>
        <v>0</v>
      </c>
      <c r="V62" s="95" t="n">
        <f aca="false">IF(E62=0,"",U62/E62%)</f>
        <v>0</v>
      </c>
      <c r="W62" s="94" t="n">
        <f aca="false">COUNTIF(L11:L48,"5")</f>
        <v>0</v>
      </c>
      <c r="X62" s="95" t="n">
        <f aca="false">IF(E62=0,"",W62/E62%)</f>
        <v>0</v>
      </c>
      <c r="Y62" s="94" t="n">
        <f aca="false">COUNTIF(L11:L48,"4")</f>
        <v>0</v>
      </c>
      <c r="Z62" s="95" t="n">
        <f aca="false">IF(E62=0,"",Y62/E62%)</f>
        <v>0</v>
      </c>
      <c r="AA62" s="94" t="n">
        <f aca="false">COUNTIF(L11:L48,"3")</f>
        <v>0</v>
      </c>
      <c r="AB62" s="95" t="n">
        <f aca="false">IF(E62=0,"",AA62/E62%)</f>
        <v>0</v>
      </c>
      <c r="AC62" s="94" t="n">
        <f aca="false">COUNTIF(L11:L48,"2")</f>
        <v>0</v>
      </c>
      <c r="AD62" s="95" t="n">
        <f aca="false">IF(E62=0,"",AC62/E62%)</f>
        <v>0</v>
      </c>
      <c r="AE62" s="94" t="n">
        <f aca="false">COUNTIF(L11:L48,"1")</f>
        <v>0</v>
      </c>
      <c r="AF62" s="96" t="n">
        <f aca="false">IF(E62=0,"",AE62/E62%)</f>
        <v>0</v>
      </c>
      <c r="AG62" s="0"/>
      <c r="AH62" s="0"/>
      <c r="AI62" s="0"/>
      <c r="AJ62" s="0"/>
      <c r="AK62" s="0"/>
      <c r="AL62" s="0"/>
    </row>
    <row r="63" customFormat="false" ht="17.25" hidden="false" customHeight="true" outlineLevel="0" collapsed="false">
      <c r="A63" s="0"/>
      <c r="B63" s="0"/>
      <c r="C63" s="92" t="s">
        <v>35</v>
      </c>
      <c r="D63" s="92"/>
      <c r="E63" s="93" t="n">
        <f aca="false">B49</f>
        <v>34</v>
      </c>
      <c r="F63" s="93" t="n">
        <f aca="false">M49</f>
        <v>34</v>
      </c>
      <c r="G63" s="94" t="n">
        <f aca="false">COUNTIF(M11:M48,"T")</f>
        <v>24</v>
      </c>
      <c r="H63" s="95" t="n">
        <f aca="false">IF(E63=0,"",G63/E63%)</f>
        <v>70.5882352941176</v>
      </c>
      <c r="I63" s="94" t="n">
        <f aca="false">COUNTIF(M11:M48,"H")</f>
        <v>10</v>
      </c>
      <c r="J63" s="95" t="n">
        <f aca="false">IF(E63=0,"",I63/E63%)</f>
        <v>29.4117647058823</v>
      </c>
      <c r="K63" s="94" t="n">
        <f aca="false">COUNTIF(M11:M48,"C")</f>
        <v>0</v>
      </c>
      <c r="L63" s="95" t="n">
        <f aca="false">IF(E63=0,"",K63/E63%)</f>
        <v>0</v>
      </c>
      <c r="M63" s="97"/>
      <c r="N63" s="97"/>
      <c r="O63" s="97"/>
      <c r="P63" s="98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9"/>
      <c r="AG63" s="0"/>
      <c r="AH63" s="0"/>
      <c r="AI63" s="0"/>
      <c r="AJ63" s="0"/>
      <c r="AK63" s="0"/>
      <c r="AL63" s="0"/>
    </row>
    <row r="64" customFormat="false" ht="21.75" hidden="false" customHeight="true" outlineLevel="0" collapsed="false">
      <c r="A64" s="0"/>
      <c r="B64" s="0"/>
      <c r="C64" s="92" t="s">
        <v>125</v>
      </c>
      <c r="D64" s="92"/>
      <c r="E64" s="93" t="n">
        <f aca="false">B49</f>
        <v>34</v>
      </c>
      <c r="F64" s="93" t="n">
        <f aca="false">N49</f>
        <v>34</v>
      </c>
      <c r="G64" s="94" t="n">
        <f aca="false">COUNTIF(N11:N48,"T")</f>
        <v>26</v>
      </c>
      <c r="H64" s="95" t="n">
        <f aca="false">IF(E64=0,"",G64/E64%)</f>
        <v>76.4705882352941</v>
      </c>
      <c r="I64" s="94" t="n">
        <f aca="false">COUNTIF(N11:N48,"H")</f>
        <v>8</v>
      </c>
      <c r="J64" s="95" t="n">
        <f aca="false">IF(E64=0,"",I64/E64%)</f>
        <v>23.5294117647059</v>
      </c>
      <c r="K64" s="94" t="n">
        <f aca="false">COUNTIF(N11:N48,"C")</f>
        <v>0</v>
      </c>
      <c r="L64" s="95" t="n">
        <f aca="false">IF(E64=0,"",K64/E64%)</f>
        <v>0</v>
      </c>
      <c r="M64" s="97"/>
      <c r="N64" s="97"/>
      <c r="O64" s="97"/>
      <c r="P64" s="98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9"/>
      <c r="AG64" s="0"/>
      <c r="AH64" s="0"/>
      <c r="AI64" s="0"/>
      <c r="AJ64" s="0"/>
      <c r="AK64" s="0"/>
      <c r="AL64" s="0"/>
    </row>
    <row r="65" customFormat="false" ht="17.25" hidden="false" customHeight="true" outlineLevel="0" collapsed="false">
      <c r="A65" s="0"/>
      <c r="B65" s="0"/>
      <c r="C65" s="92" t="s">
        <v>37</v>
      </c>
      <c r="D65" s="92"/>
      <c r="E65" s="93" t="n">
        <f aca="false">B49</f>
        <v>34</v>
      </c>
      <c r="F65" s="93" t="n">
        <f aca="false">O49</f>
        <v>34</v>
      </c>
      <c r="G65" s="94" t="n">
        <f aca="false">COUNTIF(O11:O48,"T")</f>
        <v>18</v>
      </c>
      <c r="H65" s="95" t="n">
        <f aca="false">IF(E65=0,"",G65/E65%)</f>
        <v>52.9411764705882</v>
      </c>
      <c r="I65" s="94" t="n">
        <f aca="false">COUNTIF(O11:O48,"H")</f>
        <v>16</v>
      </c>
      <c r="J65" s="95" t="n">
        <f aca="false">IF(E65=0,"",I65/E65%)</f>
        <v>47.0588235294118</v>
      </c>
      <c r="K65" s="94" t="n">
        <f aca="false">COUNTIF(O11:O48,"C")</f>
        <v>0</v>
      </c>
      <c r="L65" s="95" t="n">
        <f aca="false">IF(E65=0,"",K65/E65%)</f>
        <v>0</v>
      </c>
      <c r="M65" s="97"/>
      <c r="N65" s="97"/>
      <c r="O65" s="97"/>
      <c r="P65" s="98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9"/>
      <c r="AG65" s="0"/>
      <c r="AH65" s="0"/>
      <c r="AI65" s="0"/>
      <c r="AJ65" s="0"/>
      <c r="AK65" s="0"/>
      <c r="AL65" s="0"/>
    </row>
    <row r="66" customFormat="false" ht="17.25" hidden="false" customHeight="true" outlineLevel="0" collapsed="false">
      <c r="A66" s="0"/>
      <c r="B66" s="0"/>
      <c r="C66" s="92" t="s">
        <v>38</v>
      </c>
      <c r="D66" s="92"/>
      <c r="E66" s="93" t="n">
        <f aca="false">B49</f>
        <v>34</v>
      </c>
      <c r="F66" s="93" t="n">
        <f aca="false">P49</f>
        <v>34</v>
      </c>
      <c r="G66" s="94" t="n">
        <f aca="false">COUNTIF(P11:P48,"T")</f>
        <v>17</v>
      </c>
      <c r="H66" s="95" t="n">
        <f aca="false">IF(E66=0,"",G66/E66%)</f>
        <v>50</v>
      </c>
      <c r="I66" s="94" t="n">
        <f aca="false">COUNTIF(P11:P48,"H")</f>
        <v>17</v>
      </c>
      <c r="J66" s="95" t="n">
        <f aca="false">IF(E66=0,"",I66/E66%)</f>
        <v>50</v>
      </c>
      <c r="K66" s="94" t="n">
        <f aca="false">COUNTIF(P11:P48,"C")</f>
        <v>0</v>
      </c>
      <c r="L66" s="95" t="n">
        <f aca="false">IF(E66=0,"",K66/E66%)</f>
        <v>0</v>
      </c>
      <c r="M66" s="97"/>
      <c r="N66" s="97"/>
      <c r="O66" s="97"/>
      <c r="P66" s="98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9"/>
      <c r="AG66" s="0"/>
      <c r="AH66" s="0"/>
      <c r="AI66" s="0"/>
      <c r="AJ66" s="0"/>
      <c r="AK66" s="0"/>
      <c r="AL66" s="0"/>
    </row>
    <row r="67" customFormat="false" ht="17.25" hidden="false" customHeight="true" outlineLevel="0" collapsed="false">
      <c r="A67" s="0"/>
      <c r="B67" s="0"/>
      <c r="C67" s="92" t="s">
        <v>39</v>
      </c>
      <c r="D67" s="92"/>
      <c r="E67" s="93" t="n">
        <f aca="false">B49</f>
        <v>34</v>
      </c>
      <c r="F67" s="93" t="n">
        <f aca="false">Q49</f>
        <v>34</v>
      </c>
      <c r="G67" s="94" t="n">
        <f aca="false">COUNTIF(Q11:Q48,"T")</f>
        <v>16</v>
      </c>
      <c r="H67" s="95" t="n">
        <f aca="false">IF(E67=0,"",G67/E67%)</f>
        <v>47.0588235294118</v>
      </c>
      <c r="I67" s="94" t="n">
        <f aca="false">COUNTIF(Q11:Q48,"H")</f>
        <v>18</v>
      </c>
      <c r="J67" s="95" t="n">
        <f aca="false">IF(E67=0,"",I67/E67%)</f>
        <v>52.9411764705882</v>
      </c>
      <c r="K67" s="94" t="n">
        <f aca="false">COUNTIF(Q11:Q48,"C")</f>
        <v>0</v>
      </c>
      <c r="L67" s="95" t="n">
        <f aca="false">IF(E67=0,"",K67/E67%)</f>
        <v>0</v>
      </c>
      <c r="M67" s="97"/>
      <c r="N67" s="97"/>
      <c r="O67" s="97"/>
      <c r="P67" s="98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9"/>
      <c r="AG67" s="0"/>
      <c r="AH67" s="0"/>
      <c r="AI67" s="0"/>
      <c r="AJ67" s="0"/>
      <c r="AK67" s="0"/>
      <c r="AL67" s="0"/>
    </row>
    <row r="68" customFormat="false" ht="17.25" hidden="false" customHeight="true" outlineLevel="0" collapsed="false">
      <c r="A68" s="0"/>
      <c r="B68" s="0"/>
      <c r="C68" s="92" t="s">
        <v>40</v>
      </c>
      <c r="D68" s="92"/>
      <c r="E68" s="93" t="n">
        <f aca="false">B49</f>
        <v>34</v>
      </c>
      <c r="F68" s="93" t="n">
        <f aca="false">R49</f>
        <v>34</v>
      </c>
      <c r="G68" s="94" t="n">
        <f aca="false">COUNTIF(R11:R48,"T")</f>
        <v>16</v>
      </c>
      <c r="H68" s="95" t="n">
        <f aca="false">IF(E68=0,"",G68/E68%)</f>
        <v>47.0588235294118</v>
      </c>
      <c r="I68" s="94" t="n">
        <f aca="false">COUNTIF(R11:R48,"H")</f>
        <v>18</v>
      </c>
      <c r="J68" s="95" t="n">
        <f aca="false">IF(E68=0,"",I68/E68%)</f>
        <v>52.9411764705882</v>
      </c>
      <c r="K68" s="94" t="n">
        <f aca="false">COUNTIF(R11:R48,"C")</f>
        <v>0</v>
      </c>
      <c r="L68" s="95" t="n">
        <f aca="false">IF(E68=0,"",K68/E68%)</f>
        <v>0</v>
      </c>
      <c r="M68" s="94" t="n">
        <f aca="false">COUNTIF(S11:S48,"&gt;=9,5")</f>
        <v>3</v>
      </c>
      <c r="N68" s="95" t="n">
        <f aca="false">IF(E68=0,"",M68/E68%)</f>
        <v>8.82352941176471</v>
      </c>
      <c r="O68" s="94" t="n">
        <f aca="false">COUNTIF(S11:S48,"&lt;=9,25")-COUNTIF(S11:S48,"&lt;=8,25")</f>
        <v>13</v>
      </c>
      <c r="P68" s="95" t="n">
        <f aca="false">IF(E68=0,"",O68/E68%)</f>
        <v>38.2352941176471</v>
      </c>
      <c r="Q68" s="94" t="n">
        <f aca="false">COUNTIF(S11:S48,"&lt;=8,25")-COUNTIF(S11:S48,"&lt;=7,25")</f>
        <v>11</v>
      </c>
      <c r="R68" s="95" t="n">
        <f aca="false">IF(E68=0,"",Q68/E68%)</f>
        <v>32.3529411764706</v>
      </c>
      <c r="S68" s="94" t="n">
        <f aca="false">COUNTIF(S11:S48,"&lt;=7,25")-COUNTIF(S11:S48,"&lt;=6,25")</f>
        <v>5</v>
      </c>
      <c r="T68" s="95" t="n">
        <f aca="false">IF(E68=0,"",S68/E$59%)</f>
        <v>14.7058823529412</v>
      </c>
      <c r="U68" s="94" t="n">
        <f aca="false">COUNTIF(S11:S48,"&lt;=6,25")-COUNTIF(S11:S48,"&lt;=5,25")</f>
        <v>0</v>
      </c>
      <c r="V68" s="95" t="n">
        <f aca="false">IF(E68=0,"",U68/E68%)</f>
        <v>0</v>
      </c>
      <c r="W68" s="94" t="n">
        <f aca="false">COUNTIF(S11:S48,"&lt;=5,25")-COUNTIF(S11:S48,"&lt;=4,25")</f>
        <v>2</v>
      </c>
      <c r="X68" s="95" t="n">
        <f aca="false">IF(E68=0,"",W68/E68%)</f>
        <v>5.88235294117647</v>
      </c>
      <c r="Y68" s="94" t="n">
        <f aca="false">COUNTIF(S11:S48,"&lt;=4,25")-COUNTIF(S11:S48,"&lt;=3,25")</f>
        <v>0</v>
      </c>
      <c r="Z68" s="95" t="n">
        <f aca="false">IF(E68=0,"",Y68/E68%)</f>
        <v>0</v>
      </c>
      <c r="AA68" s="94" t="n">
        <f aca="false">COUNTIF(S11:S48,"&lt;=3,25")-COUNTIF(S11:S48,"&lt;=2,25")</f>
        <v>0</v>
      </c>
      <c r="AB68" s="95" t="n">
        <f aca="false">IF(E68=0,"",AA68/E68%)</f>
        <v>0</v>
      </c>
      <c r="AC68" s="94" t="n">
        <f aca="false">COUNTIF(S11:S48,"&lt;=2,25")-COUNTIF(S11:S48,"&lt;=1,25")</f>
        <v>0</v>
      </c>
      <c r="AD68" s="95" t="n">
        <f aca="false">IF(E68=0,"",AC68/E68%)</f>
        <v>0</v>
      </c>
      <c r="AE68" s="94" t="n">
        <f aca="false">COUNTIF(S11:S48,"&lt;=1,25")</f>
        <v>0</v>
      </c>
      <c r="AF68" s="96" t="n">
        <f aca="false">IF(E68=0,"",AE68/E68%)</f>
        <v>0</v>
      </c>
      <c r="AG68" s="0"/>
      <c r="AH68" s="0"/>
      <c r="AI68" s="0"/>
      <c r="AJ68" s="0"/>
      <c r="AK68" s="0"/>
      <c r="AL68" s="0"/>
    </row>
    <row r="69" customFormat="false" ht="17.25" hidden="false" customHeight="true" outlineLevel="0" collapsed="false">
      <c r="A69" s="0"/>
      <c r="B69" s="0"/>
      <c r="C69" s="92" t="s">
        <v>41</v>
      </c>
      <c r="D69" s="92"/>
      <c r="E69" s="93" t="n">
        <f aca="false">B49</f>
        <v>34</v>
      </c>
      <c r="F69" s="93" t="n">
        <f aca="false">T49</f>
        <v>0</v>
      </c>
      <c r="G69" s="94" t="n">
        <f aca="false">COUNTIF(T11:T48,"T")</f>
        <v>0</v>
      </c>
      <c r="H69" s="95" t="n">
        <f aca="false">IF(E69=0,"",G69/E69%)</f>
        <v>0</v>
      </c>
      <c r="I69" s="94" t="n">
        <f aca="false">COUNTIF(T11:T48,"H")</f>
        <v>0</v>
      </c>
      <c r="J69" s="95" t="n">
        <f aca="false">IF(E69=0,"",I69/E69%)</f>
        <v>0</v>
      </c>
      <c r="K69" s="94" t="n">
        <f aca="false">COUNTIF(T11:T48,"C")</f>
        <v>0</v>
      </c>
      <c r="L69" s="95" t="n">
        <f aca="false">IF(E69=0,"",K69/E69%)</f>
        <v>0</v>
      </c>
      <c r="M69" s="94" t="n">
        <f aca="false">COUNTIF(U11:U48,"10")</f>
        <v>0</v>
      </c>
      <c r="N69" s="95" t="n">
        <f aca="false">IF(E69=0,"",M69/E69%)</f>
        <v>0</v>
      </c>
      <c r="O69" s="94" t="n">
        <f aca="false">COUNTIF(U11:U48,"9")</f>
        <v>0</v>
      </c>
      <c r="P69" s="95" t="n">
        <f aca="false">IF(E69=0,"",O69/E69%)</f>
        <v>0</v>
      </c>
      <c r="Q69" s="94" t="n">
        <f aca="false">COUNTIF(U11:U48,"8")</f>
        <v>0</v>
      </c>
      <c r="R69" s="95" t="n">
        <f aca="false">IF(E69=0,"",Q69/E69%)</f>
        <v>0</v>
      </c>
      <c r="S69" s="94" t="n">
        <f aca="false">COUNTIF(U11:U48,"7")</f>
        <v>0</v>
      </c>
      <c r="T69" s="95" t="n">
        <f aca="false">IF(E69=0,"",S69/E$59%)</f>
        <v>0</v>
      </c>
      <c r="U69" s="94" t="n">
        <f aca="false">COUNTIF(U11:U48,"6")</f>
        <v>0</v>
      </c>
      <c r="V69" s="95" t="n">
        <f aca="false">IF(E69=0,"",U69/E69%)</f>
        <v>0</v>
      </c>
      <c r="W69" s="94" t="n">
        <f aca="false">COUNTIF(U11:U48,"5")</f>
        <v>0</v>
      </c>
      <c r="X69" s="95" t="n">
        <f aca="false">IF(E69=0,"",W69/E69%)</f>
        <v>0</v>
      </c>
      <c r="Y69" s="94" t="n">
        <f aca="false">COUNTIF(U11:U48,"4")</f>
        <v>0</v>
      </c>
      <c r="Z69" s="95" t="n">
        <f aca="false">IF(E69=0,"",Y69/E69%)</f>
        <v>0</v>
      </c>
      <c r="AA69" s="94" t="n">
        <f aca="false">COUNTIF(U11:U48,"3")</f>
        <v>0</v>
      </c>
      <c r="AB69" s="95" t="n">
        <f aca="false">IF(E69=0,"",AA69/E69%)</f>
        <v>0</v>
      </c>
      <c r="AC69" s="94" t="n">
        <f aca="false">COUNTIF(U11:U48,"2")</f>
        <v>0</v>
      </c>
      <c r="AD69" s="95" t="n">
        <f aca="false">IF(E69=0,"",AC69/E69%)</f>
        <v>0</v>
      </c>
      <c r="AE69" s="94" t="n">
        <f aca="false">COUNTIF(U11:U48,"1")</f>
        <v>0</v>
      </c>
      <c r="AF69" s="96" t="n">
        <f aca="false">IF(E69=0,"",AE69/E69%)</f>
        <v>0</v>
      </c>
      <c r="AG69" s="0"/>
      <c r="AH69" s="0"/>
      <c r="AI69" s="0"/>
      <c r="AJ69" s="0"/>
      <c r="AK69" s="0"/>
      <c r="AL69" s="0"/>
    </row>
    <row r="70" customFormat="false" ht="17.25" hidden="false" customHeight="true" outlineLevel="0" collapsed="false">
      <c r="A70" s="0"/>
      <c r="B70" s="0"/>
      <c r="C70" s="92" t="s">
        <v>42</v>
      </c>
      <c r="D70" s="92"/>
      <c r="E70" s="93" t="n">
        <f aca="false">B49</f>
        <v>34</v>
      </c>
      <c r="F70" s="93" t="n">
        <f aca="false">V49</f>
        <v>0</v>
      </c>
      <c r="G70" s="94" t="n">
        <f aca="false">COUNTIF(V11:V48,"T")</f>
        <v>0</v>
      </c>
      <c r="H70" s="95" t="n">
        <f aca="false">IF(E70=0,"",G70/E70%)</f>
        <v>0</v>
      </c>
      <c r="I70" s="94" t="n">
        <f aca="false">COUNTIF(V11:V48,"H")</f>
        <v>0</v>
      </c>
      <c r="J70" s="95" t="n">
        <f aca="false">IF(E70=0,"",I70/E70%)</f>
        <v>0</v>
      </c>
      <c r="K70" s="94" t="n">
        <f aca="false">COUNTIF(V11:V48,"C")</f>
        <v>0</v>
      </c>
      <c r="L70" s="95" t="n">
        <f aca="false">IF(E70=0,"",K70/E70%)</f>
        <v>0</v>
      </c>
      <c r="M70" s="94" t="n">
        <f aca="false">COUNTIF(W11:W48,"10")</f>
        <v>0</v>
      </c>
      <c r="N70" s="95" t="n">
        <f aca="false">IF(E70=0,"",M70/E70%)</f>
        <v>0</v>
      </c>
      <c r="O70" s="94" t="n">
        <f aca="false">COUNTIF(W11:W48,"9")</f>
        <v>0</v>
      </c>
      <c r="P70" s="95" t="n">
        <f aca="false">IF(E70=0,"",O70/E70%)</f>
        <v>0</v>
      </c>
      <c r="Q70" s="94" t="n">
        <f aca="false">COUNTIF(W11:W48,"8")</f>
        <v>0</v>
      </c>
      <c r="R70" s="95" t="n">
        <f aca="false">IF(E70=0,"",Q70/E70%)</f>
        <v>0</v>
      </c>
      <c r="S70" s="94" t="n">
        <f aca="false">COUNTIF(W11:W48,"7")</f>
        <v>0</v>
      </c>
      <c r="T70" s="95" t="n">
        <f aca="false">IF(E70=0,"",S70/E$59%)</f>
        <v>0</v>
      </c>
      <c r="U70" s="94" t="n">
        <f aca="false">COUNTIF(W11:W48,"6")</f>
        <v>0</v>
      </c>
      <c r="V70" s="95" t="n">
        <f aca="false">IF(E70=0,"",U70/E70%)</f>
        <v>0</v>
      </c>
      <c r="W70" s="94" t="n">
        <f aca="false">COUNTIF(W11:W48,"5")</f>
        <v>0</v>
      </c>
      <c r="X70" s="95" t="n">
        <f aca="false">IF(E70=0,"",W70/E70%)</f>
        <v>0</v>
      </c>
      <c r="Y70" s="94" t="n">
        <f aca="false">COUNTIF(W11:W48,"4")</f>
        <v>0</v>
      </c>
      <c r="Z70" s="95" t="n">
        <f aca="false">IF(E70=0,"",Y70/E70%)</f>
        <v>0</v>
      </c>
      <c r="AA70" s="94" t="n">
        <f aca="false">COUNTIF(W11:W48,"3")</f>
        <v>0</v>
      </c>
      <c r="AB70" s="95" t="n">
        <f aca="false">IF(E70=0,"",AA70/E70%)</f>
        <v>0</v>
      </c>
      <c r="AC70" s="94" t="n">
        <f aca="false">COUNTIF(W11:W48,"2")</f>
        <v>0</v>
      </c>
      <c r="AD70" s="95" t="n">
        <f aca="false">IF(E70=0,"",AC70/E70%)</f>
        <v>0</v>
      </c>
      <c r="AE70" s="94" t="n">
        <f aca="false">COUNTIF(W11:W48,"1")</f>
        <v>0</v>
      </c>
      <c r="AF70" s="96" t="n">
        <f aca="false">IF(E70=0,"",AE70/E70%)</f>
        <v>0</v>
      </c>
      <c r="AG70" s="0"/>
      <c r="AH70" s="0"/>
      <c r="AI70" s="0"/>
      <c r="AJ70" s="0"/>
      <c r="AK70" s="0"/>
      <c r="AL70" s="0"/>
    </row>
    <row r="71" customFormat="false" ht="14.25" hidden="false" customHeight="true" outlineLevel="0" collapsed="false">
      <c r="A71" s="0"/>
      <c r="B71" s="0"/>
      <c r="C71" s="100"/>
      <c r="D71" s="100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2"/>
      <c r="AE71" s="67"/>
      <c r="AF71" s="103"/>
      <c r="AG71" s="0"/>
      <c r="AH71" s="0"/>
      <c r="AI71" s="0"/>
      <c r="AJ71" s="0"/>
      <c r="AK71" s="0"/>
      <c r="AL71" s="0"/>
    </row>
    <row r="72" customFormat="false" ht="14.2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</row>
    <row r="73" customFormat="false" ht="31.5" hidden="false" customHeight="true" outlineLevel="0" collapsed="false">
      <c r="A73" s="0"/>
      <c r="B73" s="0"/>
      <c r="C73" s="104" t="s">
        <v>126</v>
      </c>
      <c r="D73" s="104"/>
      <c r="E73" s="104"/>
      <c r="F73" s="104"/>
      <c r="G73" s="104"/>
      <c r="H73" s="104"/>
      <c r="I73" s="104"/>
      <c r="J73" s="104"/>
      <c r="K73" s="105" t="s">
        <v>127</v>
      </c>
      <c r="L73" s="105" t="s">
        <v>128</v>
      </c>
      <c r="M73" s="105"/>
      <c r="N73" s="105" t="s">
        <v>129</v>
      </c>
      <c r="O73" s="105"/>
      <c r="P73" s="105" t="s">
        <v>130</v>
      </c>
      <c r="Q73" s="105"/>
      <c r="R73" s="105" t="s">
        <v>131</v>
      </c>
      <c r="S73" s="105"/>
      <c r="T73" s="105" t="s">
        <v>126</v>
      </c>
      <c r="U73" s="105"/>
      <c r="V73" s="105"/>
      <c r="W73" s="105"/>
      <c r="X73" s="105" t="s">
        <v>127</v>
      </c>
      <c r="Y73" s="105" t="s">
        <v>128</v>
      </c>
      <c r="Z73" s="105"/>
      <c r="AA73" s="105" t="s">
        <v>121</v>
      </c>
      <c r="AB73" s="106" t="s">
        <v>122</v>
      </c>
      <c r="AC73" s="106"/>
      <c r="AD73" s="0"/>
      <c r="AE73" s="0"/>
      <c r="AF73" s="0"/>
      <c r="AG73" s="0"/>
      <c r="AH73" s="0"/>
      <c r="AI73" s="0"/>
      <c r="AJ73" s="0"/>
      <c r="AK73" s="0"/>
      <c r="AL73" s="0"/>
    </row>
    <row r="74" customFormat="false" ht="21" hidden="false" customHeight="true" outlineLevel="0" collapsed="false">
      <c r="A74" s="0"/>
      <c r="B74" s="0"/>
      <c r="C74" s="104"/>
      <c r="D74" s="104"/>
      <c r="E74" s="104"/>
      <c r="F74" s="104"/>
      <c r="G74" s="104"/>
      <c r="H74" s="104"/>
      <c r="I74" s="104"/>
      <c r="J74" s="104"/>
      <c r="K74" s="105"/>
      <c r="L74" s="105"/>
      <c r="M74" s="105"/>
      <c r="N74" s="107" t="s">
        <v>121</v>
      </c>
      <c r="O74" s="107" t="s">
        <v>122</v>
      </c>
      <c r="P74" s="107" t="s">
        <v>121</v>
      </c>
      <c r="Q74" s="107" t="s">
        <v>122</v>
      </c>
      <c r="R74" s="108" t="s">
        <v>121</v>
      </c>
      <c r="S74" s="108" t="s">
        <v>122</v>
      </c>
      <c r="T74" s="105"/>
      <c r="U74" s="105"/>
      <c r="V74" s="105"/>
      <c r="W74" s="105"/>
      <c r="X74" s="105"/>
      <c r="Y74" s="105"/>
      <c r="Z74" s="105"/>
      <c r="AA74" s="105"/>
      <c r="AB74" s="105"/>
      <c r="AC74" s="106"/>
      <c r="AD74" s="0"/>
      <c r="AE74" s="0"/>
      <c r="AF74" s="0"/>
      <c r="AG74" s="0"/>
      <c r="AH74" s="0"/>
      <c r="AI74" s="0"/>
      <c r="AJ74" s="0"/>
      <c r="AK74" s="0"/>
      <c r="AL74" s="0"/>
    </row>
    <row r="75" customFormat="false" ht="19.5" hidden="false" customHeight="true" outlineLevel="0" collapsed="false">
      <c r="A75" s="0"/>
      <c r="B75" s="0"/>
      <c r="C75" s="109" t="s">
        <v>25</v>
      </c>
      <c r="D75" s="109"/>
      <c r="E75" s="109"/>
      <c r="F75" s="110" t="s">
        <v>43</v>
      </c>
      <c r="G75" s="110"/>
      <c r="H75" s="110"/>
      <c r="I75" s="110"/>
      <c r="J75" s="110"/>
      <c r="K75" s="111" t="n">
        <f aca="false">B49</f>
        <v>34</v>
      </c>
      <c r="L75" s="112" t="n">
        <f aca="false">X49</f>
        <v>34</v>
      </c>
      <c r="M75" s="112"/>
      <c r="N75" s="113" t="n">
        <f aca="false">COUNTIF(X11:X48,"T")</f>
        <v>20</v>
      </c>
      <c r="O75" s="113" t="n">
        <f aca="false">IF(L75=0,"",N75/L75%)</f>
        <v>58.8235294117647</v>
      </c>
      <c r="P75" s="113" t="n">
        <f aca="false">COUNTIF(X11:X48,"Đ")</f>
        <v>12</v>
      </c>
      <c r="Q75" s="113" t="n">
        <f aca="false">IF(L75=0,"",P75/L75%)</f>
        <v>35.2941176470588</v>
      </c>
      <c r="R75" s="113" t="n">
        <f aca="false">COUNTIF(X11:X48,"C")</f>
        <v>2</v>
      </c>
      <c r="S75" s="113" t="n">
        <f aca="false">IF(L75=0,"",R75/L75%)</f>
        <v>5.88235294117647</v>
      </c>
      <c r="T75" s="114" t="s">
        <v>132</v>
      </c>
      <c r="U75" s="114"/>
      <c r="V75" s="114"/>
      <c r="W75" s="114"/>
      <c r="X75" s="115" t="n">
        <f aca="false">B49</f>
        <v>34</v>
      </c>
      <c r="Y75" s="115" t="n">
        <f aca="false">AE49+AF49</f>
        <v>21</v>
      </c>
      <c r="Z75" s="115"/>
      <c r="AA75" s="115" t="n">
        <f aca="false">COUNTIF(AE11:AE48,"X")+COUNTIF(AJ11:AJ48,"X")</f>
        <v>21</v>
      </c>
      <c r="AB75" s="116" t="n">
        <f aca="false">IF(X75=0,"",AA75/X75%)</f>
        <v>61.7647058823529</v>
      </c>
      <c r="AC75" s="116"/>
      <c r="AD75" s="0"/>
      <c r="AE75" s="0"/>
      <c r="AF75" s="0"/>
      <c r="AG75" s="0"/>
      <c r="AH75" s="0"/>
      <c r="AI75" s="0"/>
      <c r="AJ75" s="0"/>
      <c r="AK75" s="0"/>
      <c r="AL75" s="0"/>
    </row>
    <row r="76" customFormat="false" ht="19.5" hidden="false" customHeight="true" outlineLevel="0" collapsed="false">
      <c r="A76" s="0"/>
      <c r="B76" s="0"/>
      <c r="C76" s="109"/>
      <c r="D76" s="109"/>
      <c r="E76" s="109"/>
      <c r="F76" s="110" t="s">
        <v>44</v>
      </c>
      <c r="G76" s="110"/>
      <c r="H76" s="110"/>
      <c r="I76" s="110"/>
      <c r="J76" s="110"/>
      <c r="K76" s="111" t="n">
        <f aca="false">B49</f>
        <v>34</v>
      </c>
      <c r="L76" s="112" t="n">
        <f aca="false">Y49</f>
        <v>34</v>
      </c>
      <c r="M76" s="112"/>
      <c r="N76" s="113" t="n">
        <f aca="false">COUNTIF(Y11:Y48,"T")</f>
        <v>20</v>
      </c>
      <c r="O76" s="113" t="n">
        <f aca="false">IF(L76=0,"",N76/L76%)</f>
        <v>58.8235294117647</v>
      </c>
      <c r="P76" s="113" t="n">
        <f aca="false">COUNTIF(Y11:Y48,"Đ")</f>
        <v>12</v>
      </c>
      <c r="Q76" s="113" t="n">
        <f aca="false">IF(L76=0,"",P76/L76%)</f>
        <v>35.2941176470588</v>
      </c>
      <c r="R76" s="113" t="n">
        <f aca="false">COUNTIF(Y11:Y48,"C")</f>
        <v>2</v>
      </c>
      <c r="S76" s="113" t="n">
        <f aca="false">IF(L76=0,"",R76/L76%)</f>
        <v>5.88235294117647</v>
      </c>
      <c r="T76" s="114"/>
      <c r="U76" s="114"/>
      <c r="V76" s="114"/>
      <c r="W76" s="114"/>
      <c r="X76" s="115"/>
      <c r="Y76" s="115"/>
      <c r="Z76" s="115"/>
      <c r="AA76" s="115"/>
      <c r="AB76" s="116"/>
      <c r="AC76" s="116"/>
      <c r="AD76" s="0"/>
      <c r="AE76" s="0"/>
      <c r="AF76" s="0"/>
      <c r="AG76" s="0"/>
      <c r="AH76" s="0"/>
      <c r="AI76" s="0"/>
      <c r="AJ76" s="0"/>
      <c r="AK76" s="0"/>
      <c r="AL76" s="0"/>
    </row>
    <row r="77" customFormat="false" ht="19.5" hidden="false" customHeight="true" outlineLevel="0" collapsed="false">
      <c r="A77" s="0"/>
      <c r="B77" s="0"/>
      <c r="C77" s="109"/>
      <c r="D77" s="109"/>
      <c r="E77" s="109"/>
      <c r="F77" s="110" t="s">
        <v>45</v>
      </c>
      <c r="G77" s="110"/>
      <c r="H77" s="110"/>
      <c r="I77" s="110"/>
      <c r="J77" s="110"/>
      <c r="K77" s="111" t="n">
        <f aca="false">B49</f>
        <v>34</v>
      </c>
      <c r="L77" s="112" t="n">
        <f aca="false">Z49</f>
        <v>34</v>
      </c>
      <c r="M77" s="112"/>
      <c r="N77" s="113" t="n">
        <f aca="false">COUNTIF(Z11:Z48,"T")</f>
        <v>20</v>
      </c>
      <c r="O77" s="113" t="n">
        <f aca="false">IF(L77=0,"",N77/L77%)</f>
        <v>58.8235294117647</v>
      </c>
      <c r="P77" s="113" t="n">
        <f aca="false">COUNTIF(Z11:Z48,"Đ")</f>
        <v>12</v>
      </c>
      <c r="Q77" s="113" t="n">
        <f aca="false">IF(L77=0,"",P77/L77%)</f>
        <v>35.2941176470588</v>
      </c>
      <c r="R77" s="113" t="n">
        <f aca="false">COUNTIF(Z11:Z48,"C")</f>
        <v>2</v>
      </c>
      <c r="S77" s="113" t="n">
        <f aca="false">IF(L77=0,"",R77/L77%)</f>
        <v>5.88235294117647</v>
      </c>
      <c r="T77" s="114" t="s">
        <v>133</v>
      </c>
      <c r="U77" s="114"/>
      <c r="V77" s="114"/>
      <c r="W77" s="114"/>
      <c r="X77" s="115" t="n">
        <f aca="false">B49</f>
        <v>34</v>
      </c>
      <c r="Y77" s="115" t="n">
        <f aca="false">AG49</f>
        <v>32</v>
      </c>
      <c r="Z77" s="115"/>
      <c r="AA77" s="115" t="n">
        <f aca="false">COUNTIF(AG11:AH48,"X")</f>
        <v>32</v>
      </c>
      <c r="AB77" s="116" t="n">
        <f aca="false">IF(X77=0,"",AA77/X77%)</f>
        <v>94.1176470588235</v>
      </c>
      <c r="AC77" s="116"/>
      <c r="AD77" s="0"/>
      <c r="AE77" s="0"/>
      <c r="AF77" s="0"/>
      <c r="AG77" s="0"/>
      <c r="AH77" s="0"/>
      <c r="AI77" s="0"/>
      <c r="AJ77" s="0"/>
      <c r="AK77" s="0"/>
      <c r="AL77" s="0"/>
    </row>
    <row r="78" customFormat="false" ht="19.5" hidden="false" customHeight="true" outlineLevel="0" collapsed="false">
      <c r="A78" s="0"/>
      <c r="B78" s="0"/>
      <c r="C78" s="117" t="s">
        <v>26</v>
      </c>
      <c r="D78" s="117"/>
      <c r="E78" s="117"/>
      <c r="F78" s="110" t="s">
        <v>46</v>
      </c>
      <c r="G78" s="110"/>
      <c r="H78" s="110"/>
      <c r="I78" s="110"/>
      <c r="J78" s="110"/>
      <c r="K78" s="111" t="n">
        <f aca="false">B49</f>
        <v>34</v>
      </c>
      <c r="L78" s="112" t="n">
        <f aca="false">AA49</f>
        <v>34</v>
      </c>
      <c r="M78" s="112"/>
      <c r="N78" s="113" t="n">
        <f aca="false">COUNTIF(AA11:AA48,"T")</f>
        <v>34</v>
      </c>
      <c r="O78" s="113" t="n">
        <f aca="false">IF(L78=0,"",N78/L78%)</f>
        <v>100</v>
      </c>
      <c r="P78" s="113" t="n">
        <f aca="false">COUNTIF(AA11:AA48,"Đ")</f>
        <v>0</v>
      </c>
      <c r="Q78" s="113" t="n">
        <f aca="false">IF(L78=0,"",P78/L78%)</f>
        <v>0</v>
      </c>
      <c r="R78" s="113" t="n">
        <f aca="false">COUNTIF(AA11:AA48,"C")</f>
        <v>0</v>
      </c>
      <c r="S78" s="113" t="n">
        <f aca="false">IF(L78=0,"",R78/L78%)</f>
        <v>0</v>
      </c>
      <c r="T78" s="114"/>
      <c r="U78" s="114"/>
      <c r="V78" s="114"/>
      <c r="W78" s="114"/>
      <c r="X78" s="115"/>
      <c r="Y78" s="115"/>
      <c r="Z78" s="115"/>
      <c r="AA78" s="115"/>
      <c r="AB78" s="116"/>
      <c r="AC78" s="116"/>
      <c r="AD78" s="0"/>
      <c r="AE78" s="0"/>
      <c r="AF78" s="0"/>
      <c r="AG78" s="0"/>
      <c r="AH78" s="0"/>
      <c r="AI78" s="0"/>
      <c r="AJ78" s="0"/>
      <c r="AK78" s="0"/>
      <c r="AL78" s="0"/>
    </row>
    <row r="79" customFormat="false" ht="19.5" hidden="false" customHeight="true" outlineLevel="0" collapsed="false">
      <c r="A79" s="0"/>
      <c r="B79" s="0"/>
      <c r="C79" s="117"/>
      <c r="D79" s="117"/>
      <c r="E79" s="117"/>
      <c r="F79" s="110" t="s">
        <v>47</v>
      </c>
      <c r="G79" s="110"/>
      <c r="H79" s="110"/>
      <c r="I79" s="110"/>
      <c r="J79" s="110"/>
      <c r="K79" s="111" t="n">
        <f aca="false">B49</f>
        <v>34</v>
      </c>
      <c r="L79" s="112" t="n">
        <f aca="false">AB49</f>
        <v>34</v>
      </c>
      <c r="M79" s="112"/>
      <c r="N79" s="113" t="n">
        <f aca="false">COUNTIF(AB11:AB48,"T")</f>
        <v>34</v>
      </c>
      <c r="O79" s="113" t="n">
        <f aca="false">IF(L79=0,"",N79/L79%)</f>
        <v>100</v>
      </c>
      <c r="P79" s="113" t="n">
        <f aca="false">COUNTIF(AB11:AB48,"Đ")</f>
        <v>0</v>
      </c>
      <c r="Q79" s="113" t="n">
        <f aca="false">IF(L79=0,"",P79/L79%)</f>
        <v>0</v>
      </c>
      <c r="R79" s="113" t="n">
        <f aca="false">COUNTIF(AB11:AB48,"C")</f>
        <v>0</v>
      </c>
      <c r="S79" s="113" t="n">
        <f aca="false">IF(L79=0,"",R79/L79%)</f>
        <v>0</v>
      </c>
      <c r="T79" s="114"/>
      <c r="U79" s="114"/>
      <c r="V79" s="114"/>
      <c r="W79" s="114"/>
      <c r="X79" s="115"/>
      <c r="Y79" s="115"/>
      <c r="Z79" s="115"/>
      <c r="AA79" s="115"/>
      <c r="AB79" s="116"/>
      <c r="AC79" s="116"/>
      <c r="AD79" s="0"/>
      <c r="AE79" s="0"/>
      <c r="AF79" s="0"/>
      <c r="AG79" s="0"/>
      <c r="AH79" s="0"/>
      <c r="AI79" s="0"/>
      <c r="AJ79" s="0"/>
      <c r="AK79" s="0"/>
      <c r="AL79" s="0"/>
    </row>
    <row r="80" customFormat="false" ht="19.5" hidden="false" customHeight="true" outlineLevel="0" collapsed="false">
      <c r="A80" s="0"/>
      <c r="B80" s="0"/>
      <c r="C80" s="117"/>
      <c r="D80" s="117"/>
      <c r="E80" s="117"/>
      <c r="F80" s="110" t="s">
        <v>48</v>
      </c>
      <c r="G80" s="110"/>
      <c r="H80" s="110"/>
      <c r="I80" s="110"/>
      <c r="J80" s="110"/>
      <c r="K80" s="111" t="n">
        <f aca="false">B49</f>
        <v>34</v>
      </c>
      <c r="L80" s="112" t="n">
        <f aca="false">AC49</f>
        <v>34</v>
      </c>
      <c r="M80" s="112"/>
      <c r="N80" s="113" t="n">
        <f aca="false">COUNTIF(AC11:AC48,"T")</f>
        <v>34</v>
      </c>
      <c r="O80" s="113" t="n">
        <f aca="false">IF(L80=0,"",N80/L80%)</f>
        <v>100</v>
      </c>
      <c r="P80" s="113" t="n">
        <f aca="false">COUNTIF(AC11:AC48,"Đ")</f>
        <v>0</v>
      </c>
      <c r="Q80" s="113" t="n">
        <f aca="false">IF(L80=0,"",P80/L80%)</f>
        <v>0</v>
      </c>
      <c r="R80" s="113" t="n">
        <f aca="false">COUNTIF(AC11:AC48,"C")</f>
        <v>0</v>
      </c>
      <c r="S80" s="113" t="n">
        <f aca="false">IF(L80=0,"",R80/L80%)</f>
        <v>0</v>
      </c>
      <c r="T80" s="118" t="s">
        <v>134</v>
      </c>
      <c r="U80" s="118"/>
      <c r="V80" s="118"/>
      <c r="W80" s="118"/>
      <c r="X80" s="119" t="n">
        <f aca="false">B49</f>
        <v>34</v>
      </c>
      <c r="Y80" s="119" t="n">
        <f aca="false">AI49</f>
        <v>32</v>
      </c>
      <c r="Z80" s="119"/>
      <c r="AA80" s="120" t="n">
        <f aca="false">COUNTIF(AI11:AJ48,"X")</f>
        <v>32</v>
      </c>
      <c r="AB80" s="121" t="n">
        <f aca="false">IF(Y80=0,"",AA80/Y80%)</f>
        <v>100</v>
      </c>
      <c r="AC80" s="121"/>
      <c r="AD80" s="0"/>
      <c r="AE80" s="0"/>
      <c r="AF80" s="0"/>
      <c r="AG80" s="0"/>
      <c r="AH80" s="0"/>
      <c r="AI80" s="0"/>
      <c r="AJ80" s="0"/>
      <c r="AK80" s="0"/>
      <c r="AL80" s="0"/>
    </row>
    <row r="81" customFormat="false" ht="19.5" hidden="false" customHeight="true" outlineLevel="0" collapsed="false">
      <c r="A81" s="0"/>
      <c r="B81" s="0"/>
      <c r="C81" s="117"/>
      <c r="D81" s="117"/>
      <c r="E81" s="117"/>
      <c r="F81" s="122" t="s">
        <v>49</v>
      </c>
      <c r="G81" s="122"/>
      <c r="H81" s="122"/>
      <c r="I81" s="122"/>
      <c r="J81" s="122"/>
      <c r="K81" s="123" t="n">
        <f aca="false">B49</f>
        <v>34</v>
      </c>
      <c r="L81" s="124" t="n">
        <f aca="false">AD49</f>
        <v>34</v>
      </c>
      <c r="M81" s="124"/>
      <c r="N81" s="125" t="n">
        <f aca="false">COUNTIF(AD11:AD48,"T")</f>
        <v>34</v>
      </c>
      <c r="O81" s="125" t="n">
        <f aca="false">IF(L81=0,"",N81/L81%)</f>
        <v>100</v>
      </c>
      <c r="P81" s="125" t="n">
        <f aca="false">COUNTIF(AD11:AD48,"Đ")</f>
        <v>0</v>
      </c>
      <c r="Q81" s="125" t="n">
        <f aca="false">IF(L81=0,"",P81/L81%)</f>
        <v>0</v>
      </c>
      <c r="R81" s="125" t="n">
        <f aca="false">COUNTIF(AD11:AD48,"C")</f>
        <v>0</v>
      </c>
      <c r="S81" s="125" t="n">
        <f aca="false">IF(L81=0,"",R81/L81%)</f>
        <v>0</v>
      </c>
      <c r="T81" s="118"/>
      <c r="U81" s="118"/>
      <c r="V81" s="118"/>
      <c r="W81" s="118"/>
      <c r="X81" s="119"/>
      <c r="Y81" s="119"/>
      <c r="Z81" s="119"/>
      <c r="AA81" s="120"/>
      <c r="AB81" s="121"/>
      <c r="AC81" s="121"/>
      <c r="AD81" s="0"/>
      <c r="AE81" s="0"/>
      <c r="AF81" s="0"/>
      <c r="AG81" s="0"/>
      <c r="AH81" s="0"/>
      <c r="AI81" s="0"/>
      <c r="AJ81" s="0"/>
      <c r="AK81" s="0"/>
      <c r="AL81" s="0"/>
    </row>
    <row r="82" customFormat="false" ht="11.25" hidden="false" customHeight="tru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87"/>
      <c r="O82" s="0"/>
      <c r="P82" s="87"/>
      <c r="Q82" s="87"/>
      <c r="R82" s="87"/>
      <c r="S82" s="87"/>
      <c r="T82" s="87"/>
      <c r="U82" s="87"/>
      <c r="V82" s="87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</row>
    <row r="83" customFormat="false" ht="15" hidden="false" customHeight="tru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87"/>
      <c r="O83" s="0"/>
      <c r="P83" s="87"/>
      <c r="Q83" s="87"/>
      <c r="R83" s="87"/>
      <c r="S83" s="87"/>
      <c r="T83" s="87"/>
      <c r="U83" s="87"/>
      <c r="V83" s="87"/>
      <c r="W83" s="0"/>
      <c r="X83" s="126" t="str">
        <f aca="false">'THONG TIN'!$F$7</f>
        <v>Nguyên Lý, ngày 20 tháng  5 năm 2017</v>
      </c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</row>
    <row r="84" customFormat="false" ht="16.5" hidden="false" customHeight="true" outlineLevel="0" collapsed="false">
      <c r="A84" s="0"/>
      <c r="B84" s="32" t="s">
        <v>135</v>
      </c>
      <c r="C84" s="32"/>
      <c r="D84" s="32"/>
      <c r="E84" s="3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2" t="s">
        <v>11</v>
      </c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7.25" hidden="false" customHeight="true" outlineLevel="0" collapsed="false">
      <c r="A85" s="0"/>
      <c r="B85" s="127" t="s">
        <v>136</v>
      </c>
      <c r="C85" s="127"/>
      <c r="D85" s="127"/>
      <c r="E85" s="127"/>
      <c r="F85" s="128"/>
      <c r="G85" s="128"/>
      <c r="H85" s="128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</row>
    <row r="86" customFormat="false" ht="26.25" hidden="false" customHeight="true" outlineLevel="0" collapsed="false">
      <c r="A86" s="0"/>
      <c r="B86" s="129"/>
      <c r="C86" s="29"/>
      <c r="D86" s="29"/>
      <c r="E86" s="29"/>
      <c r="F86" s="29"/>
      <c r="G86" s="29"/>
      <c r="H86" s="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</row>
    <row r="87" customFormat="false" ht="26.25" hidden="false" customHeight="true" outlineLevel="0" collapsed="false">
      <c r="A87" s="0"/>
      <c r="B87" s="129"/>
      <c r="C87" s="129"/>
      <c r="D87" s="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</row>
    <row r="88" customFormat="false" ht="26.25" hidden="false" customHeight="true" outlineLevel="0" collapsed="false">
      <c r="A88" s="0"/>
      <c r="B88" s="29" t="s">
        <v>137</v>
      </c>
      <c r="C88" s="29"/>
      <c r="D88" s="29"/>
      <c r="E88" s="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</row>
    <row r="89" customFormat="false" ht="15.75" hidden="false" customHeight="false" outlineLevel="0" collapsed="false">
      <c r="A89" s="0"/>
      <c r="B89" s="29"/>
      <c r="C89" s="29"/>
      <c r="D89" s="29"/>
      <c r="E89" s="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30" t="str">
        <f aca="false">'THONG TIN'!$G$16</f>
        <v>Phạm Thị Hường</v>
      </c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customFormat="false" ht="15.75" hidden="false" customHeight="false" outlineLevel="0" collapsed="false">
      <c r="A90" s="29" t="s">
        <v>17</v>
      </c>
      <c r="B90" s="29"/>
      <c r="C90" s="29"/>
      <c r="D90" s="29"/>
      <c r="E90" s="29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</row>
    <row r="91" customFormat="false" ht="15.75" hidden="false" customHeight="false" outlineLevel="0" collapsed="false">
      <c r="A91" s="30" t="str">
        <f aca="false">'THONG TIN'!$C$2</f>
        <v>TRƯỜNG TIỂU HỌC XÃ NGUYÊN LÝ</v>
      </c>
      <c r="B91" s="30"/>
      <c r="C91" s="30"/>
      <c r="D91" s="30"/>
      <c r="E91" s="30"/>
      <c r="F91" s="31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</row>
    <row r="92" customFormat="false" ht="11.25" hidden="false" customHeight="true" outlineLevel="0" collapsed="false">
      <c r="A92" s="32"/>
      <c r="B92" s="32"/>
      <c r="C92" s="32"/>
      <c r="D92" s="32"/>
      <c r="E92" s="32"/>
      <c r="F92" s="31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</row>
    <row r="93" customFormat="false" ht="15.75" hidden="false" customHeight="false" outlineLevel="0" collapsed="false">
      <c r="A93" s="33" t="s">
        <v>18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4" t="str">
        <f aca="false">'THONG TIN'!$D$5</f>
        <v>CUỐI NĂM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0"/>
      <c r="AK93" s="0"/>
      <c r="AL93" s="0"/>
    </row>
    <row r="94" customFormat="false" ht="15.75" hidden="false" customHeight="false" outlineLevel="0" collapsed="false">
      <c r="A94" s="33" t="s">
        <v>138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6" t="str">
        <f aca="false">'THONG TIN'!$D$6</f>
        <v>2016 - 2017</v>
      </c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2"/>
      <c r="AF94" s="32"/>
      <c r="AG94" s="32"/>
      <c r="AH94" s="32"/>
      <c r="AI94" s="32"/>
      <c r="AJ94" s="32"/>
      <c r="AK94" s="32"/>
      <c r="AL94" s="32"/>
    </row>
    <row r="95" customFormat="false" ht="8.25" hidden="false" customHeight="tru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</row>
    <row r="96" customFormat="false" ht="17.25" hidden="false" customHeight="true" outlineLevel="0" collapsed="false">
      <c r="A96" s="37" t="s">
        <v>20</v>
      </c>
      <c r="B96" s="38" t="s">
        <v>21</v>
      </c>
      <c r="C96" s="39" t="s">
        <v>22</v>
      </c>
      <c r="D96" s="38" t="s">
        <v>23</v>
      </c>
      <c r="E96" s="39" t="s">
        <v>24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 t="s">
        <v>25</v>
      </c>
      <c r="Y96" s="39"/>
      <c r="Z96" s="39"/>
      <c r="AA96" s="39" t="s">
        <v>26</v>
      </c>
      <c r="AB96" s="39"/>
      <c r="AC96" s="39"/>
      <c r="AD96" s="39"/>
      <c r="AE96" s="40" t="s">
        <v>27</v>
      </c>
      <c r="AF96" s="40"/>
      <c r="AG96" s="40" t="s">
        <v>28</v>
      </c>
      <c r="AH96" s="40"/>
      <c r="AI96" s="39" t="s">
        <v>29</v>
      </c>
      <c r="AJ96" s="39"/>
      <c r="AK96" s="41" t="s">
        <v>30</v>
      </c>
      <c r="AL96" s="41"/>
    </row>
    <row r="97" customFormat="false" ht="18" hidden="false" customHeight="true" outlineLevel="0" collapsed="false">
      <c r="A97" s="37"/>
      <c r="B97" s="38"/>
      <c r="C97" s="39"/>
      <c r="D97" s="38"/>
      <c r="E97" s="42" t="s">
        <v>31</v>
      </c>
      <c r="F97" s="42"/>
      <c r="G97" s="42" t="s">
        <v>32</v>
      </c>
      <c r="H97" s="42"/>
      <c r="I97" s="42" t="s">
        <v>33</v>
      </c>
      <c r="J97" s="42"/>
      <c r="K97" s="42" t="s">
        <v>34</v>
      </c>
      <c r="L97" s="42"/>
      <c r="M97" s="42" t="s">
        <v>35</v>
      </c>
      <c r="N97" s="42" t="s">
        <v>36</v>
      </c>
      <c r="O97" s="42" t="s">
        <v>37</v>
      </c>
      <c r="P97" s="42" t="s">
        <v>38</v>
      </c>
      <c r="Q97" s="42" t="s">
        <v>39</v>
      </c>
      <c r="R97" s="42" t="s">
        <v>40</v>
      </c>
      <c r="S97" s="42"/>
      <c r="T97" s="42" t="s">
        <v>41</v>
      </c>
      <c r="U97" s="42"/>
      <c r="V97" s="42" t="s">
        <v>42</v>
      </c>
      <c r="W97" s="42"/>
      <c r="X97" s="43" t="s">
        <v>43</v>
      </c>
      <c r="Y97" s="43" t="s">
        <v>44</v>
      </c>
      <c r="Z97" s="43" t="s">
        <v>45</v>
      </c>
      <c r="AA97" s="43" t="s">
        <v>46</v>
      </c>
      <c r="AB97" s="43" t="s">
        <v>47</v>
      </c>
      <c r="AC97" s="43" t="s">
        <v>48</v>
      </c>
      <c r="AD97" s="43" t="s">
        <v>49</v>
      </c>
      <c r="AE97" s="40"/>
      <c r="AF97" s="40"/>
      <c r="AG97" s="40"/>
      <c r="AH97" s="40"/>
      <c r="AI97" s="39"/>
      <c r="AJ97" s="39"/>
      <c r="AK97" s="41"/>
      <c r="AL97" s="41"/>
    </row>
    <row r="98" customFormat="false" ht="18" hidden="false" customHeight="true" outlineLevel="0" collapsed="false">
      <c r="A98" s="37"/>
      <c r="B98" s="38"/>
      <c r="C98" s="39"/>
      <c r="D98" s="38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3"/>
      <c r="Y98" s="43"/>
      <c r="Z98" s="43"/>
      <c r="AA98" s="43"/>
      <c r="AB98" s="43"/>
      <c r="AC98" s="43"/>
      <c r="AD98" s="43"/>
      <c r="AE98" s="40"/>
      <c r="AF98" s="40"/>
      <c r="AG98" s="40"/>
      <c r="AH98" s="40"/>
      <c r="AI98" s="39"/>
      <c r="AJ98" s="39"/>
      <c r="AK98" s="41"/>
      <c r="AL98" s="41"/>
    </row>
    <row r="99" customFormat="false" ht="63.75" hidden="false" customHeight="true" outlineLevel="0" collapsed="false">
      <c r="A99" s="37"/>
      <c r="B99" s="38"/>
      <c r="C99" s="39"/>
      <c r="D99" s="38"/>
      <c r="E99" s="43" t="s">
        <v>50</v>
      </c>
      <c r="F99" s="43" t="s">
        <v>51</v>
      </c>
      <c r="G99" s="43" t="s">
        <v>50</v>
      </c>
      <c r="H99" s="43" t="s">
        <v>51</v>
      </c>
      <c r="I99" s="43" t="s">
        <v>50</v>
      </c>
      <c r="J99" s="43" t="s">
        <v>51</v>
      </c>
      <c r="K99" s="43" t="s">
        <v>50</v>
      </c>
      <c r="L99" s="43" t="s">
        <v>51</v>
      </c>
      <c r="M99" s="43" t="s">
        <v>50</v>
      </c>
      <c r="N99" s="43" t="s">
        <v>50</v>
      </c>
      <c r="O99" s="43" t="s">
        <v>50</v>
      </c>
      <c r="P99" s="43" t="s">
        <v>50</v>
      </c>
      <c r="Q99" s="43" t="s">
        <v>50</v>
      </c>
      <c r="R99" s="43" t="s">
        <v>50</v>
      </c>
      <c r="S99" s="43" t="s">
        <v>51</v>
      </c>
      <c r="T99" s="43" t="s">
        <v>50</v>
      </c>
      <c r="U99" s="43" t="s">
        <v>51</v>
      </c>
      <c r="V99" s="43" t="s">
        <v>50</v>
      </c>
      <c r="W99" s="43" t="s">
        <v>51</v>
      </c>
      <c r="X99" s="43"/>
      <c r="Y99" s="43"/>
      <c r="Z99" s="43"/>
      <c r="AA99" s="43"/>
      <c r="AB99" s="43"/>
      <c r="AC99" s="43"/>
      <c r="AD99" s="43"/>
      <c r="AE99" s="43" t="s">
        <v>52</v>
      </c>
      <c r="AF99" s="43" t="s">
        <v>53</v>
      </c>
      <c r="AG99" s="40"/>
      <c r="AH99" s="40"/>
      <c r="AI99" s="39"/>
      <c r="AJ99" s="39"/>
      <c r="AK99" s="41"/>
      <c r="AL99" s="41"/>
    </row>
    <row r="100" customFormat="false" ht="12" hidden="false" customHeight="true" outlineLevel="0" collapsed="false">
      <c r="A100" s="44" t="n">
        <f aca="false">IF(B100&lt;&gt;"",COUNTA($B$100:B100),"")</f>
        <v>1</v>
      </c>
      <c r="B100" s="56" t="s">
        <v>139</v>
      </c>
      <c r="C100" s="54" t="n">
        <v>40398</v>
      </c>
      <c r="D100" s="130" t="s">
        <v>55</v>
      </c>
      <c r="E100" s="48" t="s">
        <v>57</v>
      </c>
      <c r="F100" s="48" t="n">
        <v>8</v>
      </c>
      <c r="G100" s="48" t="s">
        <v>56</v>
      </c>
      <c r="H100" s="48" t="n">
        <v>9</v>
      </c>
      <c r="I100" s="48" t="s">
        <v>56</v>
      </c>
      <c r="J100" s="49"/>
      <c r="K100" s="50"/>
      <c r="L100" s="49"/>
      <c r="M100" s="48" t="s">
        <v>56</v>
      </c>
      <c r="N100" s="48" t="s">
        <v>56</v>
      </c>
      <c r="O100" s="48" t="s">
        <v>56</v>
      </c>
      <c r="P100" s="48" t="s">
        <v>56</v>
      </c>
      <c r="Q100" s="48" t="s">
        <v>56</v>
      </c>
      <c r="R100" s="50" t="s">
        <v>56</v>
      </c>
      <c r="S100" s="50" t="n">
        <v>9</v>
      </c>
      <c r="T100" s="50"/>
      <c r="U100" s="51"/>
      <c r="V100" s="50"/>
      <c r="W100" s="50"/>
      <c r="X100" s="48" t="s">
        <v>56</v>
      </c>
      <c r="Y100" s="48" t="s">
        <v>56</v>
      </c>
      <c r="Z100" s="48" t="s">
        <v>56</v>
      </c>
      <c r="AA100" s="48" t="s">
        <v>56</v>
      </c>
      <c r="AB100" s="48" t="s">
        <v>56</v>
      </c>
      <c r="AC100" s="48" t="s">
        <v>56</v>
      </c>
      <c r="AD100" s="48" t="s">
        <v>56</v>
      </c>
      <c r="AE100" s="48" t="s">
        <v>55</v>
      </c>
      <c r="AF100" s="50"/>
      <c r="AG100" s="50" t="s">
        <v>55</v>
      </c>
      <c r="AH100" s="50"/>
      <c r="AI100" s="50" t="s">
        <v>55</v>
      </c>
      <c r="AJ100" s="50"/>
      <c r="AK100" s="52"/>
      <c r="AL100" s="52"/>
    </row>
    <row r="101" customFormat="false" ht="12" hidden="false" customHeight="true" outlineLevel="0" collapsed="false">
      <c r="A101" s="44" t="n">
        <f aca="false">IF(B101&lt;&gt;"",COUNTA($B$100:B101),"")</f>
        <v>2</v>
      </c>
      <c r="B101" s="56" t="s">
        <v>140</v>
      </c>
      <c r="C101" s="46" t="s">
        <v>141</v>
      </c>
      <c r="D101" s="130"/>
      <c r="E101" s="48" t="s">
        <v>81</v>
      </c>
      <c r="F101" s="48" t="n">
        <v>1</v>
      </c>
      <c r="G101" s="48" t="s">
        <v>81</v>
      </c>
      <c r="H101" s="48" t="n">
        <v>1</v>
      </c>
      <c r="I101" s="48" t="s">
        <v>57</v>
      </c>
      <c r="J101" s="49"/>
      <c r="K101" s="50"/>
      <c r="L101" s="49"/>
      <c r="M101" s="48" t="s">
        <v>57</v>
      </c>
      <c r="N101" s="48" t="s">
        <v>57</v>
      </c>
      <c r="O101" s="48" t="s">
        <v>57</v>
      </c>
      <c r="P101" s="48" t="s">
        <v>57</v>
      </c>
      <c r="Q101" s="48" t="s">
        <v>57</v>
      </c>
      <c r="R101" s="50" t="s">
        <v>57</v>
      </c>
      <c r="S101" s="50" t="n">
        <v>5</v>
      </c>
      <c r="T101" s="50"/>
      <c r="U101" s="51"/>
      <c r="V101" s="50"/>
      <c r="W101" s="50"/>
      <c r="X101" s="48" t="s">
        <v>61</v>
      </c>
      <c r="Y101" s="48" t="s">
        <v>61</v>
      </c>
      <c r="Z101" s="48" t="s">
        <v>61</v>
      </c>
      <c r="AA101" s="48" t="s">
        <v>61</v>
      </c>
      <c r="AB101" s="48" t="s">
        <v>61</v>
      </c>
      <c r="AC101" s="48" t="s">
        <v>61</v>
      </c>
      <c r="AD101" s="48" t="s">
        <v>61</v>
      </c>
      <c r="AE101" s="48"/>
      <c r="AF101" s="50"/>
      <c r="AG101" s="50"/>
      <c r="AH101" s="50"/>
      <c r="AI101" s="50"/>
      <c r="AJ101" s="50"/>
      <c r="AK101" s="52"/>
      <c r="AL101" s="52"/>
    </row>
    <row r="102" customFormat="false" ht="12" hidden="false" customHeight="true" outlineLevel="0" collapsed="false">
      <c r="A102" s="44" t="n">
        <f aca="false">IF(B102&lt;&gt;"",COUNTA($B$100:B102),"")</f>
        <v>3</v>
      </c>
      <c r="B102" s="56" t="s">
        <v>142</v>
      </c>
      <c r="C102" s="131" t="s">
        <v>143</v>
      </c>
      <c r="D102" s="130"/>
      <c r="E102" s="48" t="s">
        <v>56</v>
      </c>
      <c r="F102" s="48" t="n">
        <v>9</v>
      </c>
      <c r="G102" s="48" t="s">
        <v>56</v>
      </c>
      <c r="H102" s="48" t="n">
        <v>9</v>
      </c>
      <c r="I102" s="48" t="s">
        <v>56</v>
      </c>
      <c r="J102" s="49"/>
      <c r="K102" s="50"/>
      <c r="L102" s="49"/>
      <c r="M102" s="48" t="s">
        <v>56</v>
      </c>
      <c r="N102" s="48" t="s">
        <v>56</v>
      </c>
      <c r="O102" s="48" t="s">
        <v>56</v>
      </c>
      <c r="P102" s="48" t="s">
        <v>56</v>
      </c>
      <c r="Q102" s="48" t="s">
        <v>56</v>
      </c>
      <c r="R102" s="50" t="s">
        <v>56</v>
      </c>
      <c r="S102" s="50" t="n">
        <v>9</v>
      </c>
      <c r="T102" s="50"/>
      <c r="U102" s="51"/>
      <c r="V102" s="50"/>
      <c r="W102" s="50"/>
      <c r="X102" s="48" t="s">
        <v>56</v>
      </c>
      <c r="Y102" s="48" t="s">
        <v>56</v>
      </c>
      <c r="Z102" s="48" t="s">
        <v>56</v>
      </c>
      <c r="AA102" s="48" t="s">
        <v>56</v>
      </c>
      <c r="AB102" s="48" t="s">
        <v>56</v>
      </c>
      <c r="AC102" s="48" t="s">
        <v>56</v>
      </c>
      <c r="AD102" s="48" t="s">
        <v>56</v>
      </c>
      <c r="AE102" s="48" t="s">
        <v>55</v>
      </c>
      <c r="AF102" s="50"/>
      <c r="AG102" s="50" t="s">
        <v>55</v>
      </c>
      <c r="AH102" s="50"/>
      <c r="AI102" s="50" t="s">
        <v>55</v>
      </c>
      <c r="AJ102" s="50"/>
      <c r="AK102" s="52"/>
      <c r="AL102" s="52"/>
    </row>
    <row r="103" customFormat="false" ht="12" hidden="false" customHeight="true" outlineLevel="0" collapsed="false">
      <c r="A103" s="44" t="n">
        <f aca="false">IF(B103&lt;&gt;"",COUNTA($B$100:B103),"")</f>
        <v>4</v>
      </c>
      <c r="B103" s="49" t="s">
        <v>144</v>
      </c>
      <c r="C103" s="54" t="n">
        <v>40391</v>
      </c>
      <c r="D103" s="130" t="s">
        <v>55</v>
      </c>
      <c r="E103" s="48" t="s">
        <v>56</v>
      </c>
      <c r="F103" s="48" t="n">
        <v>10</v>
      </c>
      <c r="G103" s="48" t="s">
        <v>56</v>
      </c>
      <c r="H103" s="48" t="n">
        <v>9</v>
      </c>
      <c r="I103" s="48" t="s">
        <v>56</v>
      </c>
      <c r="J103" s="49"/>
      <c r="K103" s="50"/>
      <c r="L103" s="49"/>
      <c r="M103" s="48" t="s">
        <v>56</v>
      </c>
      <c r="N103" s="48" t="s">
        <v>56</v>
      </c>
      <c r="O103" s="48" t="s">
        <v>56</v>
      </c>
      <c r="P103" s="48" t="s">
        <v>56</v>
      </c>
      <c r="Q103" s="48" t="s">
        <v>56</v>
      </c>
      <c r="R103" s="50" t="s">
        <v>56</v>
      </c>
      <c r="S103" s="50" t="n">
        <v>9</v>
      </c>
      <c r="T103" s="50"/>
      <c r="U103" s="58"/>
      <c r="V103" s="50"/>
      <c r="W103" s="50"/>
      <c r="X103" s="48" t="s">
        <v>56</v>
      </c>
      <c r="Y103" s="48" t="s">
        <v>56</v>
      </c>
      <c r="Z103" s="48" t="s">
        <v>56</v>
      </c>
      <c r="AA103" s="48" t="s">
        <v>56</v>
      </c>
      <c r="AB103" s="48" t="s">
        <v>56</v>
      </c>
      <c r="AC103" s="48" t="s">
        <v>56</v>
      </c>
      <c r="AD103" s="48" t="s">
        <v>56</v>
      </c>
      <c r="AE103" s="48" t="s">
        <v>55</v>
      </c>
      <c r="AF103" s="50"/>
      <c r="AG103" s="50" t="s">
        <v>55</v>
      </c>
      <c r="AH103" s="50"/>
      <c r="AI103" s="50" t="s">
        <v>55</v>
      </c>
      <c r="AJ103" s="50"/>
      <c r="AK103" s="52"/>
      <c r="AL103" s="52"/>
    </row>
    <row r="104" customFormat="false" ht="12" hidden="false" customHeight="true" outlineLevel="0" collapsed="false">
      <c r="A104" s="44" t="n">
        <f aca="false">IF(B104&lt;&gt;"",COUNTA($B$100:B104),"")</f>
        <v>5</v>
      </c>
      <c r="B104" s="56" t="s">
        <v>145</v>
      </c>
      <c r="C104" s="46" t="s">
        <v>146</v>
      </c>
      <c r="D104" s="130" t="s">
        <v>55</v>
      </c>
      <c r="E104" s="48" t="s">
        <v>56</v>
      </c>
      <c r="F104" s="48" t="n">
        <v>9</v>
      </c>
      <c r="G104" s="48" t="s">
        <v>56</v>
      </c>
      <c r="H104" s="48" t="n">
        <v>9</v>
      </c>
      <c r="I104" s="48" t="s">
        <v>56</v>
      </c>
      <c r="J104" s="49"/>
      <c r="K104" s="50"/>
      <c r="L104" s="49"/>
      <c r="M104" s="48" t="s">
        <v>56</v>
      </c>
      <c r="N104" s="48" t="s">
        <v>56</v>
      </c>
      <c r="O104" s="48" t="s">
        <v>56</v>
      </c>
      <c r="P104" s="48" t="s">
        <v>56</v>
      </c>
      <c r="Q104" s="48" t="s">
        <v>56</v>
      </c>
      <c r="R104" s="50" t="s">
        <v>56</v>
      </c>
      <c r="S104" s="50" t="n">
        <v>9</v>
      </c>
      <c r="T104" s="50"/>
      <c r="U104" s="58"/>
      <c r="V104" s="50"/>
      <c r="W104" s="50"/>
      <c r="X104" s="48" t="s">
        <v>56</v>
      </c>
      <c r="Y104" s="48" t="s">
        <v>56</v>
      </c>
      <c r="Z104" s="48" t="s">
        <v>56</v>
      </c>
      <c r="AA104" s="48" t="s">
        <v>56</v>
      </c>
      <c r="AB104" s="48" t="s">
        <v>56</v>
      </c>
      <c r="AC104" s="48" t="s">
        <v>56</v>
      </c>
      <c r="AD104" s="48" t="s">
        <v>56</v>
      </c>
      <c r="AE104" s="48" t="s">
        <v>55</v>
      </c>
      <c r="AF104" s="50"/>
      <c r="AG104" s="50" t="s">
        <v>55</v>
      </c>
      <c r="AH104" s="50"/>
      <c r="AI104" s="50" t="s">
        <v>55</v>
      </c>
      <c r="AJ104" s="50"/>
      <c r="AK104" s="52"/>
      <c r="AL104" s="52"/>
    </row>
    <row r="105" customFormat="false" ht="12" hidden="false" customHeight="true" outlineLevel="0" collapsed="false">
      <c r="A105" s="44" t="n">
        <f aca="false">IF(B105&lt;&gt;"",COUNTA($B$100:B105),"")</f>
        <v>6</v>
      </c>
      <c r="B105" s="49" t="s">
        <v>147</v>
      </c>
      <c r="C105" s="54" t="s">
        <v>148</v>
      </c>
      <c r="D105" s="130" t="s">
        <v>55</v>
      </c>
      <c r="E105" s="48" t="s">
        <v>56</v>
      </c>
      <c r="F105" s="48" t="n">
        <v>10</v>
      </c>
      <c r="G105" s="48" t="s">
        <v>56</v>
      </c>
      <c r="H105" s="48" t="n">
        <v>9</v>
      </c>
      <c r="I105" s="48" t="s">
        <v>56</v>
      </c>
      <c r="J105" s="49"/>
      <c r="K105" s="50"/>
      <c r="L105" s="49"/>
      <c r="M105" s="48" t="s">
        <v>56</v>
      </c>
      <c r="N105" s="48" t="s">
        <v>56</v>
      </c>
      <c r="O105" s="48" t="s">
        <v>56</v>
      </c>
      <c r="P105" s="48" t="s">
        <v>56</v>
      </c>
      <c r="Q105" s="48" t="s">
        <v>56</v>
      </c>
      <c r="R105" s="50" t="s">
        <v>56</v>
      </c>
      <c r="S105" s="50" t="n">
        <v>10</v>
      </c>
      <c r="T105" s="50"/>
      <c r="U105" s="51"/>
      <c r="V105" s="50"/>
      <c r="W105" s="50"/>
      <c r="X105" s="48" t="s">
        <v>56</v>
      </c>
      <c r="Y105" s="48" t="s">
        <v>56</v>
      </c>
      <c r="Z105" s="48" t="s">
        <v>56</v>
      </c>
      <c r="AA105" s="48" t="s">
        <v>56</v>
      </c>
      <c r="AB105" s="48" t="s">
        <v>56</v>
      </c>
      <c r="AC105" s="48" t="s">
        <v>56</v>
      </c>
      <c r="AD105" s="48" t="s">
        <v>56</v>
      </c>
      <c r="AE105" s="48" t="s">
        <v>55</v>
      </c>
      <c r="AF105" s="50"/>
      <c r="AG105" s="50" t="s">
        <v>55</v>
      </c>
      <c r="AH105" s="50"/>
      <c r="AI105" s="50" t="s">
        <v>55</v>
      </c>
      <c r="AJ105" s="50"/>
      <c r="AK105" s="52"/>
      <c r="AL105" s="52"/>
    </row>
    <row r="106" customFormat="false" ht="12" hidden="false" customHeight="true" outlineLevel="0" collapsed="false">
      <c r="A106" s="44" t="n">
        <f aca="false">IF(B106&lt;&gt;"",COUNTA($B$100:B106),"")</f>
        <v>7</v>
      </c>
      <c r="B106" s="49" t="s">
        <v>149</v>
      </c>
      <c r="C106" s="54" t="s">
        <v>150</v>
      </c>
      <c r="D106" s="130"/>
      <c r="E106" s="48" t="s">
        <v>56</v>
      </c>
      <c r="F106" s="48" t="n">
        <v>10</v>
      </c>
      <c r="G106" s="48" t="s">
        <v>56</v>
      </c>
      <c r="H106" s="48" t="n">
        <v>9</v>
      </c>
      <c r="I106" s="48" t="s">
        <v>56</v>
      </c>
      <c r="J106" s="49"/>
      <c r="K106" s="50"/>
      <c r="L106" s="49"/>
      <c r="M106" s="48" t="s">
        <v>56</v>
      </c>
      <c r="N106" s="48" t="s">
        <v>56</v>
      </c>
      <c r="O106" s="48" t="s">
        <v>56</v>
      </c>
      <c r="P106" s="48" t="s">
        <v>56</v>
      </c>
      <c r="Q106" s="48" t="s">
        <v>56</v>
      </c>
      <c r="R106" s="50" t="s">
        <v>56</v>
      </c>
      <c r="S106" s="50" t="n">
        <v>10</v>
      </c>
      <c r="T106" s="50"/>
      <c r="U106" s="51"/>
      <c r="V106" s="50"/>
      <c r="W106" s="50"/>
      <c r="X106" s="48" t="s">
        <v>56</v>
      </c>
      <c r="Y106" s="48" t="s">
        <v>56</v>
      </c>
      <c r="Z106" s="48" t="s">
        <v>56</v>
      </c>
      <c r="AA106" s="48" t="s">
        <v>56</v>
      </c>
      <c r="AB106" s="48" t="s">
        <v>56</v>
      </c>
      <c r="AC106" s="48" t="s">
        <v>56</v>
      </c>
      <c r="AD106" s="48" t="s">
        <v>56</v>
      </c>
      <c r="AE106" s="48" t="s">
        <v>55</v>
      </c>
      <c r="AF106" s="50"/>
      <c r="AG106" s="50" t="s">
        <v>55</v>
      </c>
      <c r="AH106" s="50"/>
      <c r="AI106" s="50" t="s">
        <v>55</v>
      </c>
      <c r="AJ106" s="50"/>
      <c r="AK106" s="52"/>
      <c r="AL106" s="52"/>
    </row>
    <row r="107" customFormat="false" ht="12" hidden="false" customHeight="true" outlineLevel="0" collapsed="false">
      <c r="A107" s="44" t="n">
        <f aca="false">IF(B107&lt;&gt;"",COUNTA($B$100:B107),"")</f>
        <v>8</v>
      </c>
      <c r="B107" s="56" t="s">
        <v>151</v>
      </c>
      <c r="C107" s="46" t="s">
        <v>152</v>
      </c>
      <c r="D107" s="130"/>
      <c r="E107" s="48" t="s">
        <v>57</v>
      </c>
      <c r="F107" s="48" t="n">
        <v>5</v>
      </c>
      <c r="G107" s="48" t="s">
        <v>57</v>
      </c>
      <c r="H107" s="48" t="n">
        <v>7</v>
      </c>
      <c r="I107" s="48" t="s">
        <v>56</v>
      </c>
      <c r="J107" s="49"/>
      <c r="K107" s="50"/>
      <c r="L107" s="49"/>
      <c r="M107" s="48" t="s">
        <v>57</v>
      </c>
      <c r="N107" s="48" t="s">
        <v>57</v>
      </c>
      <c r="O107" s="48" t="s">
        <v>57</v>
      </c>
      <c r="P107" s="48" t="s">
        <v>56</v>
      </c>
      <c r="Q107" s="48" t="s">
        <v>57</v>
      </c>
      <c r="R107" s="50" t="s">
        <v>57</v>
      </c>
      <c r="S107" s="50" t="n">
        <v>7</v>
      </c>
      <c r="T107" s="50"/>
      <c r="U107" s="51"/>
      <c r="V107" s="50"/>
      <c r="W107" s="50"/>
      <c r="X107" s="48" t="s">
        <v>61</v>
      </c>
      <c r="Y107" s="48" t="s">
        <v>61</v>
      </c>
      <c r="Z107" s="48" t="s">
        <v>61</v>
      </c>
      <c r="AA107" s="48" t="s">
        <v>61</v>
      </c>
      <c r="AB107" s="48" t="s">
        <v>61</v>
      </c>
      <c r="AC107" s="48" t="s">
        <v>61</v>
      </c>
      <c r="AD107" s="48" t="s">
        <v>61</v>
      </c>
      <c r="AE107" s="51"/>
      <c r="AF107" s="50"/>
      <c r="AG107" s="50" t="s">
        <v>55</v>
      </c>
      <c r="AH107" s="50"/>
      <c r="AI107" s="50" t="s">
        <v>55</v>
      </c>
      <c r="AJ107" s="50"/>
      <c r="AK107" s="52"/>
      <c r="AL107" s="52"/>
    </row>
    <row r="108" customFormat="false" ht="12" hidden="false" customHeight="true" outlineLevel="0" collapsed="false">
      <c r="A108" s="44" t="n">
        <f aca="false">IF(B108&lt;&gt;"",COUNTA($B$100:B108),"")</f>
        <v>9</v>
      </c>
      <c r="B108" s="56" t="s">
        <v>153</v>
      </c>
      <c r="C108" s="46" t="s">
        <v>154</v>
      </c>
      <c r="D108" s="130" t="s">
        <v>55</v>
      </c>
      <c r="E108" s="48" t="s">
        <v>57</v>
      </c>
      <c r="F108" s="48" t="n">
        <v>8</v>
      </c>
      <c r="G108" s="48" t="s">
        <v>57</v>
      </c>
      <c r="H108" s="48" t="n">
        <v>7</v>
      </c>
      <c r="I108" s="48" t="s">
        <v>57</v>
      </c>
      <c r="J108" s="49"/>
      <c r="K108" s="50"/>
      <c r="L108" s="49"/>
      <c r="M108" s="48" t="s">
        <v>56</v>
      </c>
      <c r="N108" s="48" t="s">
        <v>56</v>
      </c>
      <c r="O108" s="48" t="s">
        <v>56</v>
      </c>
      <c r="P108" s="48" t="s">
        <v>56</v>
      </c>
      <c r="Q108" s="48" t="s">
        <v>56</v>
      </c>
      <c r="R108" s="50" t="s">
        <v>57</v>
      </c>
      <c r="S108" s="50" t="n">
        <v>7</v>
      </c>
      <c r="T108" s="50"/>
      <c r="U108" s="51"/>
      <c r="V108" s="50"/>
      <c r="W108" s="50"/>
      <c r="X108" s="48" t="s">
        <v>61</v>
      </c>
      <c r="Y108" s="48" t="s">
        <v>61</v>
      </c>
      <c r="Z108" s="48" t="s">
        <v>61</v>
      </c>
      <c r="AA108" s="48" t="s">
        <v>61</v>
      </c>
      <c r="AB108" s="48" t="s">
        <v>61</v>
      </c>
      <c r="AC108" s="48" t="s">
        <v>61</v>
      </c>
      <c r="AD108" s="48" t="s">
        <v>61</v>
      </c>
      <c r="AE108" s="51"/>
      <c r="AF108" s="50"/>
      <c r="AG108" s="50" t="s">
        <v>55</v>
      </c>
      <c r="AH108" s="50"/>
      <c r="AI108" s="50" t="s">
        <v>55</v>
      </c>
      <c r="AJ108" s="50"/>
      <c r="AK108" s="52"/>
      <c r="AL108" s="52"/>
    </row>
    <row r="109" customFormat="false" ht="12" hidden="false" customHeight="true" outlineLevel="0" collapsed="false">
      <c r="A109" s="44" t="n">
        <f aca="false">IF(B109&lt;&gt;"",COUNTA($B$100:B109),"")</f>
        <v>10</v>
      </c>
      <c r="B109" s="56" t="s">
        <v>63</v>
      </c>
      <c r="C109" s="46" t="s">
        <v>155</v>
      </c>
      <c r="D109" s="130"/>
      <c r="E109" s="48" t="s">
        <v>81</v>
      </c>
      <c r="F109" s="48" t="n">
        <v>3</v>
      </c>
      <c r="G109" s="48" t="s">
        <v>57</v>
      </c>
      <c r="H109" s="48" t="n">
        <v>6</v>
      </c>
      <c r="I109" s="48" t="s">
        <v>56</v>
      </c>
      <c r="J109" s="49"/>
      <c r="K109" s="50"/>
      <c r="L109" s="49"/>
      <c r="M109" s="48" t="s">
        <v>57</v>
      </c>
      <c r="N109" s="48" t="s">
        <v>57</v>
      </c>
      <c r="O109" s="48" t="s">
        <v>57</v>
      </c>
      <c r="P109" s="48" t="s">
        <v>56</v>
      </c>
      <c r="Q109" s="48" t="s">
        <v>57</v>
      </c>
      <c r="R109" s="50" t="s">
        <v>57</v>
      </c>
      <c r="S109" s="50" t="n">
        <v>7</v>
      </c>
      <c r="T109" s="50"/>
      <c r="U109" s="51"/>
      <c r="V109" s="50"/>
      <c r="W109" s="50"/>
      <c r="X109" s="48" t="s">
        <v>61</v>
      </c>
      <c r="Y109" s="48" t="s">
        <v>61</v>
      </c>
      <c r="Z109" s="48" t="s">
        <v>61</v>
      </c>
      <c r="AA109" s="48" t="s">
        <v>61</v>
      </c>
      <c r="AB109" s="48" t="s">
        <v>61</v>
      </c>
      <c r="AC109" s="48" t="s">
        <v>61</v>
      </c>
      <c r="AD109" s="48" t="s">
        <v>61</v>
      </c>
      <c r="AE109" s="51"/>
      <c r="AF109" s="50"/>
      <c r="AG109" s="50"/>
      <c r="AH109" s="50"/>
      <c r="AI109" s="50"/>
      <c r="AJ109" s="50"/>
      <c r="AK109" s="52"/>
      <c r="AL109" s="52"/>
    </row>
    <row r="110" customFormat="false" ht="12" hidden="false" customHeight="true" outlineLevel="0" collapsed="false">
      <c r="A110" s="44" t="n">
        <f aca="false">IF(B110&lt;&gt;"",COUNTA($B$100:B110),"")</f>
        <v>11</v>
      </c>
      <c r="B110" s="56" t="s">
        <v>156</v>
      </c>
      <c r="C110" s="46" t="s">
        <v>157</v>
      </c>
      <c r="D110" s="130" t="s">
        <v>55</v>
      </c>
      <c r="E110" s="48" t="s">
        <v>56</v>
      </c>
      <c r="F110" s="48" t="n">
        <v>9</v>
      </c>
      <c r="G110" s="48" t="s">
        <v>57</v>
      </c>
      <c r="H110" s="48" t="n">
        <v>6</v>
      </c>
      <c r="I110" s="48" t="s">
        <v>56</v>
      </c>
      <c r="J110" s="49"/>
      <c r="K110" s="50"/>
      <c r="L110" s="49"/>
      <c r="M110" s="48" t="s">
        <v>56</v>
      </c>
      <c r="N110" s="48" t="s">
        <v>56</v>
      </c>
      <c r="O110" s="48" t="s">
        <v>56</v>
      </c>
      <c r="P110" s="48" t="s">
        <v>57</v>
      </c>
      <c r="Q110" s="48" t="s">
        <v>56</v>
      </c>
      <c r="R110" s="50" t="s">
        <v>57</v>
      </c>
      <c r="S110" s="50" t="n">
        <v>8</v>
      </c>
      <c r="T110" s="50"/>
      <c r="U110" s="51"/>
      <c r="V110" s="50"/>
      <c r="W110" s="50"/>
      <c r="X110" s="48" t="s">
        <v>56</v>
      </c>
      <c r="Y110" s="48" t="s">
        <v>56</v>
      </c>
      <c r="Z110" s="48" t="s">
        <v>56</v>
      </c>
      <c r="AA110" s="48" t="s">
        <v>56</v>
      </c>
      <c r="AB110" s="48" t="s">
        <v>56</v>
      </c>
      <c r="AC110" s="48" t="s">
        <v>56</v>
      </c>
      <c r="AD110" s="48" t="s">
        <v>56</v>
      </c>
      <c r="AE110" s="48" t="s">
        <v>55</v>
      </c>
      <c r="AF110" s="50"/>
      <c r="AG110" s="50" t="s">
        <v>55</v>
      </c>
      <c r="AH110" s="50"/>
      <c r="AI110" s="50" t="s">
        <v>55</v>
      </c>
      <c r="AJ110" s="50"/>
      <c r="AK110" s="52"/>
      <c r="AL110" s="52"/>
    </row>
    <row r="111" customFormat="false" ht="12" hidden="false" customHeight="true" outlineLevel="0" collapsed="false">
      <c r="A111" s="44" t="n">
        <f aca="false">IF(B111&lt;&gt;"",COUNTA($B$100:B111),"")</f>
        <v>12</v>
      </c>
      <c r="B111" s="45" t="s">
        <v>158</v>
      </c>
      <c r="C111" s="46" t="n">
        <v>40462</v>
      </c>
      <c r="D111" s="132"/>
      <c r="E111" s="48" t="s">
        <v>57</v>
      </c>
      <c r="F111" s="48" t="n">
        <v>8</v>
      </c>
      <c r="G111" s="48" t="s">
        <v>57</v>
      </c>
      <c r="H111" s="48" t="n">
        <v>6</v>
      </c>
      <c r="I111" s="48" t="s">
        <v>57</v>
      </c>
      <c r="J111" s="49"/>
      <c r="K111" s="50"/>
      <c r="L111" s="49"/>
      <c r="M111" s="48" t="s">
        <v>56</v>
      </c>
      <c r="N111" s="48" t="s">
        <v>56</v>
      </c>
      <c r="O111" s="48" t="s">
        <v>56</v>
      </c>
      <c r="P111" s="48" t="s">
        <v>56</v>
      </c>
      <c r="Q111" s="48" t="s">
        <v>56</v>
      </c>
      <c r="R111" s="50" t="s">
        <v>56</v>
      </c>
      <c r="S111" s="50" t="n">
        <v>9</v>
      </c>
      <c r="T111" s="50"/>
      <c r="U111" s="51"/>
      <c r="V111" s="50"/>
      <c r="W111" s="50"/>
      <c r="X111" s="48" t="s">
        <v>61</v>
      </c>
      <c r="Y111" s="48" t="s">
        <v>61</v>
      </c>
      <c r="Z111" s="48" t="s">
        <v>61</v>
      </c>
      <c r="AA111" s="48" t="s">
        <v>61</v>
      </c>
      <c r="AB111" s="48" t="s">
        <v>61</v>
      </c>
      <c r="AC111" s="48" t="s">
        <v>61</v>
      </c>
      <c r="AD111" s="48" t="s">
        <v>61</v>
      </c>
      <c r="AE111" s="51"/>
      <c r="AF111" s="50"/>
      <c r="AG111" s="50" t="s">
        <v>55</v>
      </c>
      <c r="AH111" s="50"/>
      <c r="AI111" s="50" t="s">
        <v>55</v>
      </c>
      <c r="AJ111" s="50"/>
      <c r="AK111" s="52"/>
      <c r="AL111" s="52"/>
    </row>
    <row r="112" customFormat="false" ht="12" hidden="false" customHeight="true" outlineLevel="0" collapsed="false">
      <c r="A112" s="44" t="n">
        <f aca="false">IF(B112&lt;&gt;"",COUNTA($B$100:B112),"")</f>
        <v>13</v>
      </c>
      <c r="B112" s="45" t="s">
        <v>159</v>
      </c>
      <c r="C112" s="46" t="n">
        <v>40279</v>
      </c>
      <c r="D112" s="132" t="s">
        <v>55</v>
      </c>
      <c r="E112" s="48" t="s">
        <v>57</v>
      </c>
      <c r="F112" s="48" t="n">
        <v>7</v>
      </c>
      <c r="G112" s="48" t="s">
        <v>57</v>
      </c>
      <c r="H112" s="48" t="n">
        <v>6</v>
      </c>
      <c r="I112" s="48" t="s">
        <v>57</v>
      </c>
      <c r="J112" s="49"/>
      <c r="K112" s="50"/>
      <c r="L112" s="49"/>
      <c r="M112" s="48" t="s">
        <v>57</v>
      </c>
      <c r="N112" s="48" t="s">
        <v>57</v>
      </c>
      <c r="O112" s="48" t="s">
        <v>57</v>
      </c>
      <c r="P112" s="48" t="s">
        <v>56</v>
      </c>
      <c r="Q112" s="48" t="s">
        <v>57</v>
      </c>
      <c r="R112" s="50" t="s">
        <v>57</v>
      </c>
      <c r="S112" s="50" t="n">
        <v>7</v>
      </c>
      <c r="T112" s="50"/>
      <c r="U112" s="51"/>
      <c r="V112" s="50"/>
      <c r="W112" s="50"/>
      <c r="X112" s="48" t="s">
        <v>61</v>
      </c>
      <c r="Y112" s="48" t="s">
        <v>61</v>
      </c>
      <c r="Z112" s="48" t="s">
        <v>61</v>
      </c>
      <c r="AA112" s="48" t="s">
        <v>61</v>
      </c>
      <c r="AB112" s="48" t="s">
        <v>61</v>
      </c>
      <c r="AC112" s="48" t="s">
        <v>61</v>
      </c>
      <c r="AD112" s="48" t="s">
        <v>61</v>
      </c>
      <c r="AE112" s="51"/>
      <c r="AF112" s="50"/>
      <c r="AG112" s="50" t="s">
        <v>55</v>
      </c>
      <c r="AH112" s="50"/>
      <c r="AI112" s="50" t="s">
        <v>55</v>
      </c>
      <c r="AJ112" s="50"/>
      <c r="AK112" s="52"/>
      <c r="AL112" s="52"/>
    </row>
    <row r="113" customFormat="false" ht="12" hidden="false" customHeight="true" outlineLevel="0" collapsed="false">
      <c r="A113" s="44" t="n">
        <f aca="false">IF(B113&lt;&gt;"",COUNTA($B$100:B113),"")</f>
        <v>14</v>
      </c>
      <c r="B113" s="133" t="s">
        <v>160</v>
      </c>
      <c r="C113" s="134" t="n">
        <v>40045</v>
      </c>
      <c r="D113" s="49"/>
      <c r="E113" s="48" t="s">
        <v>57</v>
      </c>
      <c r="F113" s="48" t="n">
        <v>6</v>
      </c>
      <c r="G113" s="48" t="s">
        <v>57</v>
      </c>
      <c r="H113" s="48" t="n">
        <v>7</v>
      </c>
      <c r="I113" s="48" t="s">
        <v>57</v>
      </c>
      <c r="J113" s="49"/>
      <c r="K113" s="50"/>
      <c r="L113" s="49"/>
      <c r="M113" s="48" t="s">
        <v>57</v>
      </c>
      <c r="N113" s="48" t="s">
        <v>57</v>
      </c>
      <c r="O113" s="48" t="s">
        <v>57</v>
      </c>
      <c r="P113" s="48" t="s">
        <v>57</v>
      </c>
      <c r="Q113" s="48" t="s">
        <v>57</v>
      </c>
      <c r="R113" s="50" t="s">
        <v>57</v>
      </c>
      <c r="S113" s="50" t="n">
        <v>8</v>
      </c>
      <c r="T113" s="50"/>
      <c r="U113" s="51"/>
      <c r="V113" s="50"/>
      <c r="W113" s="50"/>
      <c r="X113" s="48" t="s">
        <v>61</v>
      </c>
      <c r="Y113" s="48" t="s">
        <v>61</v>
      </c>
      <c r="Z113" s="48" t="s">
        <v>61</v>
      </c>
      <c r="AA113" s="48" t="s">
        <v>61</v>
      </c>
      <c r="AB113" s="48" t="s">
        <v>61</v>
      </c>
      <c r="AC113" s="48" t="s">
        <v>61</v>
      </c>
      <c r="AD113" s="48" t="s">
        <v>61</v>
      </c>
      <c r="AE113" s="51"/>
      <c r="AF113" s="50"/>
      <c r="AG113" s="50" t="s">
        <v>55</v>
      </c>
      <c r="AH113" s="50"/>
      <c r="AI113" s="50" t="s">
        <v>55</v>
      </c>
      <c r="AJ113" s="50"/>
      <c r="AK113" s="52"/>
      <c r="AL113" s="52"/>
    </row>
    <row r="114" customFormat="false" ht="12" hidden="false" customHeight="true" outlineLevel="0" collapsed="false">
      <c r="A114" s="44" t="n">
        <f aca="false">IF(B114&lt;&gt;"",COUNTA($B$100:B114),"")</f>
        <v>15</v>
      </c>
      <c r="B114" s="45" t="s">
        <v>161</v>
      </c>
      <c r="C114" s="46" t="n">
        <v>40426</v>
      </c>
      <c r="D114" s="132"/>
      <c r="E114" s="48" t="s">
        <v>57</v>
      </c>
      <c r="F114" s="48" t="n">
        <v>6</v>
      </c>
      <c r="G114" s="48" t="s">
        <v>57</v>
      </c>
      <c r="H114" s="48" t="n">
        <v>6</v>
      </c>
      <c r="I114" s="48" t="s">
        <v>56</v>
      </c>
      <c r="J114" s="49"/>
      <c r="K114" s="50"/>
      <c r="L114" s="49"/>
      <c r="M114" s="48" t="s">
        <v>57</v>
      </c>
      <c r="N114" s="48" t="s">
        <v>57</v>
      </c>
      <c r="O114" s="48" t="s">
        <v>57</v>
      </c>
      <c r="P114" s="48" t="s">
        <v>57</v>
      </c>
      <c r="Q114" s="48" t="s">
        <v>57</v>
      </c>
      <c r="R114" s="50" t="s">
        <v>57</v>
      </c>
      <c r="S114" s="50" t="n">
        <v>8</v>
      </c>
      <c r="T114" s="50"/>
      <c r="U114" s="51"/>
      <c r="V114" s="50"/>
      <c r="W114" s="50"/>
      <c r="X114" s="48" t="s">
        <v>61</v>
      </c>
      <c r="Y114" s="48" t="s">
        <v>61</v>
      </c>
      <c r="Z114" s="48" t="s">
        <v>61</v>
      </c>
      <c r="AA114" s="48" t="s">
        <v>61</v>
      </c>
      <c r="AB114" s="48" t="s">
        <v>61</v>
      </c>
      <c r="AC114" s="48" t="s">
        <v>61</v>
      </c>
      <c r="AD114" s="48" t="s">
        <v>61</v>
      </c>
      <c r="AE114" s="51"/>
      <c r="AF114" s="50"/>
      <c r="AG114" s="50" t="s">
        <v>55</v>
      </c>
      <c r="AH114" s="50"/>
      <c r="AI114" s="50" t="s">
        <v>55</v>
      </c>
      <c r="AJ114" s="50"/>
      <c r="AK114" s="52"/>
      <c r="AL114" s="52"/>
    </row>
    <row r="115" customFormat="false" ht="12" hidden="false" customHeight="true" outlineLevel="0" collapsed="false">
      <c r="A115" s="44" t="n">
        <f aca="false">IF(B115&lt;&gt;"",COUNTA($B$100:B115),"")</f>
        <v>16</v>
      </c>
      <c r="B115" s="53" t="s">
        <v>162</v>
      </c>
      <c r="C115" s="54" t="s">
        <v>163</v>
      </c>
      <c r="D115" s="132" t="s">
        <v>55</v>
      </c>
      <c r="E115" s="48" t="s">
        <v>56</v>
      </c>
      <c r="F115" s="48" t="n">
        <v>10</v>
      </c>
      <c r="G115" s="48" t="s">
        <v>57</v>
      </c>
      <c r="H115" s="48" t="n">
        <v>7</v>
      </c>
      <c r="I115" s="48" t="s">
        <v>56</v>
      </c>
      <c r="J115" s="49"/>
      <c r="K115" s="50"/>
      <c r="L115" s="49"/>
      <c r="M115" s="48" t="s">
        <v>56</v>
      </c>
      <c r="N115" s="48" t="s">
        <v>56</v>
      </c>
      <c r="O115" s="48" t="s">
        <v>56</v>
      </c>
      <c r="P115" s="48" t="s">
        <v>56</v>
      </c>
      <c r="Q115" s="48" t="s">
        <v>56</v>
      </c>
      <c r="R115" s="50" t="s">
        <v>57</v>
      </c>
      <c r="S115" s="50" t="n">
        <v>8</v>
      </c>
      <c r="T115" s="50"/>
      <c r="U115" s="51"/>
      <c r="V115" s="50"/>
      <c r="W115" s="50"/>
      <c r="X115" s="48" t="s">
        <v>56</v>
      </c>
      <c r="Y115" s="48" t="s">
        <v>56</v>
      </c>
      <c r="Z115" s="48" t="s">
        <v>56</v>
      </c>
      <c r="AA115" s="48" t="s">
        <v>56</v>
      </c>
      <c r="AB115" s="48" t="s">
        <v>56</v>
      </c>
      <c r="AC115" s="48" t="s">
        <v>56</v>
      </c>
      <c r="AD115" s="48" t="s">
        <v>56</v>
      </c>
      <c r="AE115" s="48" t="s">
        <v>55</v>
      </c>
      <c r="AF115" s="50"/>
      <c r="AG115" s="50" t="s">
        <v>55</v>
      </c>
      <c r="AH115" s="50"/>
      <c r="AI115" s="50" t="s">
        <v>55</v>
      </c>
      <c r="AJ115" s="50"/>
      <c r="AK115" s="52"/>
      <c r="AL115" s="52"/>
    </row>
    <row r="116" customFormat="false" ht="12" hidden="false" customHeight="true" outlineLevel="0" collapsed="false">
      <c r="A116" s="44" t="n">
        <f aca="false">IF(B116&lt;&gt;"",COUNTA($B$100:B116),"")</f>
        <v>17</v>
      </c>
      <c r="B116" s="45" t="s">
        <v>164</v>
      </c>
      <c r="C116" s="46" t="s">
        <v>165</v>
      </c>
      <c r="D116" s="132" t="s">
        <v>55</v>
      </c>
      <c r="E116" s="48" t="s">
        <v>56</v>
      </c>
      <c r="F116" s="48" t="n">
        <v>9</v>
      </c>
      <c r="G116" s="48" t="s">
        <v>57</v>
      </c>
      <c r="H116" s="48" t="n">
        <v>7</v>
      </c>
      <c r="I116" s="48" t="s">
        <v>56</v>
      </c>
      <c r="J116" s="49"/>
      <c r="K116" s="50"/>
      <c r="L116" s="49"/>
      <c r="M116" s="48" t="s">
        <v>56</v>
      </c>
      <c r="N116" s="48" t="s">
        <v>56</v>
      </c>
      <c r="O116" s="48" t="s">
        <v>56</v>
      </c>
      <c r="P116" s="48" t="s">
        <v>57</v>
      </c>
      <c r="Q116" s="48" t="s">
        <v>56</v>
      </c>
      <c r="R116" s="50" t="s">
        <v>57</v>
      </c>
      <c r="S116" s="50" t="n">
        <v>7</v>
      </c>
      <c r="T116" s="50"/>
      <c r="U116" s="51"/>
      <c r="V116" s="50"/>
      <c r="W116" s="50"/>
      <c r="X116" s="48" t="s">
        <v>56</v>
      </c>
      <c r="Y116" s="48" t="s">
        <v>56</v>
      </c>
      <c r="Z116" s="48" t="s">
        <v>56</v>
      </c>
      <c r="AA116" s="48" t="s">
        <v>56</v>
      </c>
      <c r="AB116" s="48" t="s">
        <v>56</v>
      </c>
      <c r="AC116" s="48" t="s">
        <v>56</v>
      </c>
      <c r="AD116" s="48" t="s">
        <v>56</v>
      </c>
      <c r="AE116" s="48" t="s">
        <v>55</v>
      </c>
      <c r="AF116" s="50"/>
      <c r="AG116" s="50" t="s">
        <v>55</v>
      </c>
      <c r="AH116" s="50"/>
      <c r="AI116" s="50" t="s">
        <v>55</v>
      </c>
      <c r="AJ116" s="50"/>
      <c r="AK116" s="52"/>
      <c r="AL116" s="52"/>
    </row>
    <row r="117" customFormat="false" ht="12" hidden="false" customHeight="true" outlineLevel="0" collapsed="false">
      <c r="A117" s="44" t="n">
        <f aca="false">IF(B117&lt;&gt;"",COUNTA($B$100:B117),"")</f>
        <v>18</v>
      </c>
      <c r="B117" s="135" t="s">
        <v>166</v>
      </c>
      <c r="C117" s="136" t="s">
        <v>167</v>
      </c>
      <c r="D117" s="137" t="s">
        <v>55</v>
      </c>
      <c r="E117" s="48" t="s">
        <v>57</v>
      </c>
      <c r="F117" s="48" t="n">
        <v>7</v>
      </c>
      <c r="G117" s="48" t="s">
        <v>57</v>
      </c>
      <c r="H117" s="48" t="n">
        <v>8</v>
      </c>
      <c r="I117" s="48" t="s">
        <v>57</v>
      </c>
      <c r="J117" s="49"/>
      <c r="K117" s="50"/>
      <c r="L117" s="49"/>
      <c r="M117" s="48" t="s">
        <v>56</v>
      </c>
      <c r="N117" s="48" t="s">
        <v>56</v>
      </c>
      <c r="O117" s="48" t="s">
        <v>57</v>
      </c>
      <c r="P117" s="48" t="s">
        <v>56</v>
      </c>
      <c r="Q117" s="48" t="s">
        <v>57</v>
      </c>
      <c r="R117" s="50" t="s">
        <v>57</v>
      </c>
      <c r="S117" s="50" t="n">
        <v>7</v>
      </c>
      <c r="T117" s="50"/>
      <c r="U117" s="51"/>
      <c r="V117" s="50"/>
      <c r="W117" s="50"/>
      <c r="X117" s="48" t="s">
        <v>61</v>
      </c>
      <c r="Y117" s="48" t="s">
        <v>61</v>
      </c>
      <c r="Z117" s="48" t="s">
        <v>61</v>
      </c>
      <c r="AA117" s="48" t="s">
        <v>61</v>
      </c>
      <c r="AB117" s="48" t="s">
        <v>61</v>
      </c>
      <c r="AC117" s="48" t="s">
        <v>61</v>
      </c>
      <c r="AD117" s="48" t="s">
        <v>61</v>
      </c>
      <c r="AE117" s="51"/>
      <c r="AF117" s="50"/>
      <c r="AG117" s="50" t="s">
        <v>55</v>
      </c>
      <c r="AH117" s="50"/>
      <c r="AI117" s="50" t="s">
        <v>55</v>
      </c>
      <c r="AJ117" s="50"/>
      <c r="AK117" s="52"/>
      <c r="AL117" s="52"/>
    </row>
    <row r="118" customFormat="false" ht="12" hidden="false" customHeight="true" outlineLevel="0" collapsed="false">
      <c r="A118" s="44" t="n">
        <f aca="false">IF(B118&lt;&gt;"",COUNTA($B$100:B118),"")</f>
        <v>19</v>
      </c>
      <c r="B118" s="56" t="s">
        <v>168</v>
      </c>
      <c r="C118" s="46" t="n">
        <v>40483</v>
      </c>
      <c r="D118" s="130" t="s">
        <v>55</v>
      </c>
      <c r="E118" s="48" t="s">
        <v>57</v>
      </c>
      <c r="F118" s="48" t="n">
        <v>7</v>
      </c>
      <c r="G118" s="48" t="s">
        <v>57</v>
      </c>
      <c r="H118" s="48" t="n">
        <v>7</v>
      </c>
      <c r="I118" s="48" t="s">
        <v>56</v>
      </c>
      <c r="J118" s="49"/>
      <c r="K118" s="50"/>
      <c r="L118" s="49"/>
      <c r="M118" s="48" t="s">
        <v>57</v>
      </c>
      <c r="N118" s="48" t="s">
        <v>57</v>
      </c>
      <c r="O118" s="48" t="s">
        <v>57</v>
      </c>
      <c r="P118" s="48" t="s">
        <v>57</v>
      </c>
      <c r="Q118" s="48" t="s">
        <v>57</v>
      </c>
      <c r="R118" s="50" t="s">
        <v>56</v>
      </c>
      <c r="S118" s="50" t="n">
        <v>9</v>
      </c>
      <c r="T118" s="50"/>
      <c r="U118" s="51"/>
      <c r="V118" s="50"/>
      <c r="W118" s="50"/>
      <c r="X118" s="48" t="s">
        <v>61</v>
      </c>
      <c r="Y118" s="48" t="s">
        <v>61</v>
      </c>
      <c r="Z118" s="48" t="s">
        <v>61</v>
      </c>
      <c r="AA118" s="48" t="s">
        <v>61</v>
      </c>
      <c r="AB118" s="48" t="s">
        <v>61</v>
      </c>
      <c r="AC118" s="48" t="s">
        <v>61</v>
      </c>
      <c r="AD118" s="48" t="s">
        <v>61</v>
      </c>
      <c r="AE118" s="51"/>
      <c r="AF118" s="50"/>
      <c r="AG118" s="50" t="s">
        <v>55</v>
      </c>
      <c r="AH118" s="50"/>
      <c r="AI118" s="50" t="s">
        <v>55</v>
      </c>
      <c r="AJ118" s="50"/>
      <c r="AK118" s="52"/>
      <c r="AL118" s="52"/>
    </row>
    <row r="119" customFormat="false" ht="12" hidden="false" customHeight="true" outlineLevel="0" collapsed="false">
      <c r="A119" s="44" t="n">
        <f aca="false">IF(B119&lt;&gt;"",COUNTA($B$100:B119),"")</f>
        <v>20</v>
      </c>
      <c r="B119" s="49" t="s">
        <v>169</v>
      </c>
      <c r="C119" s="54" t="n">
        <v>40391</v>
      </c>
      <c r="D119" s="130"/>
      <c r="E119" s="48" t="s">
        <v>57</v>
      </c>
      <c r="F119" s="48" t="n">
        <v>8</v>
      </c>
      <c r="G119" s="48" t="s">
        <v>57</v>
      </c>
      <c r="H119" s="48" t="n">
        <v>8</v>
      </c>
      <c r="I119" s="48" t="s">
        <v>56</v>
      </c>
      <c r="J119" s="49"/>
      <c r="K119" s="50"/>
      <c r="L119" s="49"/>
      <c r="M119" s="48" t="s">
        <v>56</v>
      </c>
      <c r="N119" s="48" t="s">
        <v>56</v>
      </c>
      <c r="O119" s="48" t="s">
        <v>56</v>
      </c>
      <c r="P119" s="48" t="s">
        <v>57</v>
      </c>
      <c r="Q119" s="48" t="s">
        <v>56</v>
      </c>
      <c r="R119" s="50" t="s">
        <v>57</v>
      </c>
      <c r="S119" s="50" t="n">
        <v>8</v>
      </c>
      <c r="T119" s="50"/>
      <c r="U119" s="51"/>
      <c r="V119" s="50"/>
      <c r="W119" s="50"/>
      <c r="X119" s="48" t="s">
        <v>61</v>
      </c>
      <c r="Y119" s="48" t="s">
        <v>61</v>
      </c>
      <c r="Z119" s="48" t="s">
        <v>61</v>
      </c>
      <c r="AA119" s="48" t="s">
        <v>61</v>
      </c>
      <c r="AB119" s="48" t="s">
        <v>61</v>
      </c>
      <c r="AC119" s="48" t="s">
        <v>61</v>
      </c>
      <c r="AD119" s="48" t="s">
        <v>61</v>
      </c>
      <c r="AE119" s="51"/>
      <c r="AF119" s="50"/>
      <c r="AG119" s="50" t="s">
        <v>55</v>
      </c>
      <c r="AH119" s="50"/>
      <c r="AI119" s="50" t="s">
        <v>55</v>
      </c>
      <c r="AJ119" s="50"/>
      <c r="AK119" s="52"/>
      <c r="AL119" s="52"/>
    </row>
    <row r="120" customFormat="false" ht="12" hidden="false" customHeight="true" outlineLevel="0" collapsed="false">
      <c r="A120" s="44" t="n">
        <f aca="false">IF(B120&lt;&gt;"",COUNTA($B$100:B120),"")</f>
        <v>21</v>
      </c>
      <c r="B120" s="49" t="s">
        <v>170</v>
      </c>
      <c r="C120" s="54" t="n">
        <v>40488</v>
      </c>
      <c r="D120" s="130" t="s">
        <v>55</v>
      </c>
      <c r="E120" s="48" t="s">
        <v>57</v>
      </c>
      <c r="F120" s="48" t="n">
        <v>8</v>
      </c>
      <c r="G120" s="48" t="s">
        <v>57</v>
      </c>
      <c r="H120" s="48" t="n">
        <v>6</v>
      </c>
      <c r="I120" s="48" t="s">
        <v>57</v>
      </c>
      <c r="J120" s="49"/>
      <c r="K120" s="50"/>
      <c r="L120" s="49"/>
      <c r="M120" s="48" t="s">
        <v>56</v>
      </c>
      <c r="N120" s="48" t="s">
        <v>56</v>
      </c>
      <c r="O120" s="48" t="s">
        <v>56</v>
      </c>
      <c r="P120" s="48" t="s">
        <v>56</v>
      </c>
      <c r="Q120" s="48" t="s">
        <v>57</v>
      </c>
      <c r="R120" s="50" t="s">
        <v>57</v>
      </c>
      <c r="S120" s="50" t="n">
        <v>8</v>
      </c>
      <c r="T120" s="50"/>
      <c r="U120" s="51"/>
      <c r="V120" s="50"/>
      <c r="W120" s="50"/>
      <c r="X120" s="48" t="s">
        <v>61</v>
      </c>
      <c r="Y120" s="48" t="s">
        <v>61</v>
      </c>
      <c r="Z120" s="48" t="s">
        <v>61</v>
      </c>
      <c r="AA120" s="48" t="s">
        <v>61</v>
      </c>
      <c r="AB120" s="48" t="s">
        <v>61</v>
      </c>
      <c r="AC120" s="48" t="s">
        <v>61</v>
      </c>
      <c r="AD120" s="48" t="s">
        <v>61</v>
      </c>
      <c r="AE120" s="51"/>
      <c r="AF120" s="50"/>
      <c r="AG120" s="50" t="s">
        <v>55</v>
      </c>
      <c r="AH120" s="50"/>
      <c r="AI120" s="50" t="s">
        <v>55</v>
      </c>
      <c r="AJ120" s="50"/>
      <c r="AK120" s="52"/>
      <c r="AL120" s="52"/>
    </row>
    <row r="121" customFormat="false" ht="12" hidden="false" customHeight="true" outlineLevel="0" collapsed="false">
      <c r="A121" s="44" t="n">
        <f aca="false">IF(B121&lt;&gt;"",COUNTA($B$100:B121),"")</f>
        <v>22</v>
      </c>
      <c r="B121" s="56" t="s">
        <v>171</v>
      </c>
      <c r="C121" s="46" t="n">
        <v>40431</v>
      </c>
      <c r="D121" s="130" t="s">
        <v>55</v>
      </c>
      <c r="E121" s="48" t="s">
        <v>81</v>
      </c>
      <c r="F121" s="48" t="n">
        <v>2</v>
      </c>
      <c r="G121" s="48" t="s">
        <v>57</v>
      </c>
      <c r="H121" s="48" t="n">
        <v>6</v>
      </c>
      <c r="I121" s="48" t="s">
        <v>57</v>
      </c>
      <c r="J121" s="49"/>
      <c r="K121" s="50"/>
      <c r="L121" s="49"/>
      <c r="M121" s="48" t="s">
        <v>57</v>
      </c>
      <c r="N121" s="48" t="s">
        <v>57</v>
      </c>
      <c r="O121" s="48" t="s">
        <v>57</v>
      </c>
      <c r="P121" s="48" t="s">
        <v>57</v>
      </c>
      <c r="Q121" s="48" t="s">
        <v>56</v>
      </c>
      <c r="R121" s="50" t="s">
        <v>57</v>
      </c>
      <c r="S121" s="50" t="n">
        <v>7</v>
      </c>
      <c r="T121" s="50"/>
      <c r="U121" s="51"/>
      <c r="V121" s="50"/>
      <c r="W121" s="50"/>
      <c r="X121" s="48" t="s">
        <v>61</v>
      </c>
      <c r="Y121" s="48" t="s">
        <v>61</v>
      </c>
      <c r="Z121" s="48" t="s">
        <v>61</v>
      </c>
      <c r="AA121" s="48" t="s">
        <v>61</v>
      </c>
      <c r="AB121" s="48" t="s">
        <v>61</v>
      </c>
      <c r="AC121" s="48" t="s">
        <v>61</v>
      </c>
      <c r="AD121" s="48" t="s">
        <v>61</v>
      </c>
      <c r="AE121" s="51"/>
      <c r="AF121" s="50"/>
      <c r="AG121" s="50"/>
      <c r="AH121" s="50"/>
      <c r="AI121" s="50"/>
      <c r="AJ121" s="50"/>
      <c r="AK121" s="52"/>
      <c r="AL121" s="52"/>
    </row>
    <row r="122" customFormat="false" ht="12" hidden="false" customHeight="true" outlineLevel="0" collapsed="false">
      <c r="A122" s="44" t="n">
        <f aca="false">IF(B122&lt;&gt;"",COUNTA($B$100:B122),"")</f>
        <v>23</v>
      </c>
      <c r="B122" s="53" t="s">
        <v>172</v>
      </c>
      <c r="C122" s="54" t="s">
        <v>83</v>
      </c>
      <c r="D122" s="132"/>
      <c r="E122" s="48" t="s">
        <v>57</v>
      </c>
      <c r="F122" s="48" t="n">
        <v>6</v>
      </c>
      <c r="G122" s="48" t="s">
        <v>57</v>
      </c>
      <c r="H122" s="48" t="n">
        <v>6</v>
      </c>
      <c r="I122" s="48" t="s">
        <v>56</v>
      </c>
      <c r="J122" s="49"/>
      <c r="K122" s="50"/>
      <c r="L122" s="49"/>
      <c r="M122" s="48" t="s">
        <v>57</v>
      </c>
      <c r="N122" s="48" t="s">
        <v>57</v>
      </c>
      <c r="O122" s="48" t="s">
        <v>57</v>
      </c>
      <c r="P122" s="48" t="s">
        <v>57</v>
      </c>
      <c r="Q122" s="48" t="s">
        <v>57</v>
      </c>
      <c r="R122" s="50" t="s">
        <v>57</v>
      </c>
      <c r="S122" s="50" t="n">
        <v>8</v>
      </c>
      <c r="T122" s="50"/>
      <c r="U122" s="51"/>
      <c r="V122" s="50"/>
      <c r="W122" s="50"/>
      <c r="X122" s="48" t="s">
        <v>61</v>
      </c>
      <c r="Y122" s="48" t="s">
        <v>61</v>
      </c>
      <c r="Z122" s="48" t="s">
        <v>61</v>
      </c>
      <c r="AA122" s="48" t="s">
        <v>61</v>
      </c>
      <c r="AB122" s="48" t="s">
        <v>61</v>
      </c>
      <c r="AC122" s="48" t="s">
        <v>61</v>
      </c>
      <c r="AD122" s="48" t="s">
        <v>61</v>
      </c>
      <c r="AE122" s="51"/>
      <c r="AF122" s="50"/>
      <c r="AG122" s="50" t="s">
        <v>55</v>
      </c>
      <c r="AH122" s="50"/>
      <c r="AI122" s="50" t="s">
        <v>55</v>
      </c>
      <c r="AJ122" s="50"/>
      <c r="AK122" s="52"/>
      <c r="AL122" s="52"/>
    </row>
    <row r="123" customFormat="false" ht="12" hidden="false" customHeight="true" outlineLevel="0" collapsed="false">
      <c r="A123" s="44" t="n">
        <f aca="false">IF(B123&lt;&gt;"",COUNTA($B$100:B123),"")</f>
        <v>24</v>
      </c>
      <c r="B123" s="49" t="s">
        <v>173</v>
      </c>
      <c r="C123" s="54" t="n">
        <v>40367</v>
      </c>
      <c r="D123" s="130" t="s">
        <v>55</v>
      </c>
      <c r="E123" s="48" t="s">
        <v>56</v>
      </c>
      <c r="F123" s="48" t="n">
        <v>9</v>
      </c>
      <c r="G123" s="48" t="s">
        <v>57</v>
      </c>
      <c r="H123" s="48" t="n">
        <v>8</v>
      </c>
      <c r="I123" s="48" t="s">
        <v>56</v>
      </c>
      <c r="J123" s="50"/>
      <c r="K123" s="50"/>
      <c r="L123" s="50"/>
      <c r="M123" s="48" t="s">
        <v>56</v>
      </c>
      <c r="N123" s="48" t="s">
        <v>56</v>
      </c>
      <c r="O123" s="48" t="s">
        <v>56</v>
      </c>
      <c r="P123" s="48" t="s">
        <v>56</v>
      </c>
      <c r="Q123" s="48" t="s">
        <v>56</v>
      </c>
      <c r="R123" s="50" t="s">
        <v>57</v>
      </c>
      <c r="S123" s="50" t="n">
        <v>7</v>
      </c>
      <c r="T123" s="50"/>
      <c r="U123" s="50"/>
      <c r="V123" s="50"/>
      <c r="W123" s="50"/>
      <c r="X123" s="48" t="s">
        <v>56</v>
      </c>
      <c r="Y123" s="48" t="s">
        <v>56</v>
      </c>
      <c r="Z123" s="48" t="s">
        <v>56</v>
      </c>
      <c r="AA123" s="48" t="s">
        <v>56</v>
      </c>
      <c r="AB123" s="48" t="s">
        <v>56</v>
      </c>
      <c r="AC123" s="48" t="s">
        <v>56</v>
      </c>
      <c r="AD123" s="48" t="s">
        <v>56</v>
      </c>
      <c r="AE123" s="48" t="s">
        <v>55</v>
      </c>
      <c r="AF123" s="50"/>
      <c r="AG123" s="50" t="s">
        <v>55</v>
      </c>
      <c r="AH123" s="50"/>
      <c r="AI123" s="50" t="s">
        <v>55</v>
      </c>
      <c r="AJ123" s="50"/>
      <c r="AK123" s="52"/>
      <c r="AL123" s="52"/>
    </row>
    <row r="124" customFormat="false" ht="12" hidden="false" customHeight="true" outlineLevel="0" collapsed="false">
      <c r="A124" s="44" t="n">
        <f aca="false">IF(B124&lt;&gt;"",COUNTA($B$100:B124),"")</f>
        <v>25</v>
      </c>
      <c r="B124" s="49" t="s">
        <v>174</v>
      </c>
      <c r="C124" s="54" t="s">
        <v>175</v>
      </c>
      <c r="D124" s="130" t="s">
        <v>55</v>
      </c>
      <c r="E124" s="48" t="s">
        <v>56</v>
      </c>
      <c r="F124" s="48" t="n">
        <v>9</v>
      </c>
      <c r="G124" s="48" t="s">
        <v>56</v>
      </c>
      <c r="H124" s="48" t="n">
        <v>9</v>
      </c>
      <c r="I124" s="48" t="s">
        <v>56</v>
      </c>
      <c r="J124" s="50"/>
      <c r="K124" s="50"/>
      <c r="L124" s="50"/>
      <c r="M124" s="48" t="s">
        <v>56</v>
      </c>
      <c r="N124" s="48" t="s">
        <v>56</v>
      </c>
      <c r="O124" s="48" t="s">
        <v>56</v>
      </c>
      <c r="P124" s="48" t="s">
        <v>56</v>
      </c>
      <c r="Q124" s="48" t="s">
        <v>56</v>
      </c>
      <c r="R124" s="50" t="s">
        <v>56</v>
      </c>
      <c r="S124" s="50" t="n">
        <v>9</v>
      </c>
      <c r="T124" s="50"/>
      <c r="U124" s="50"/>
      <c r="V124" s="50"/>
      <c r="W124" s="50"/>
      <c r="X124" s="48" t="s">
        <v>56</v>
      </c>
      <c r="Y124" s="48" t="s">
        <v>56</v>
      </c>
      <c r="Z124" s="48" t="s">
        <v>56</v>
      </c>
      <c r="AA124" s="48" t="s">
        <v>56</v>
      </c>
      <c r="AB124" s="48" t="s">
        <v>56</v>
      </c>
      <c r="AC124" s="48" t="s">
        <v>56</v>
      </c>
      <c r="AD124" s="48" t="s">
        <v>56</v>
      </c>
      <c r="AE124" s="48" t="s">
        <v>55</v>
      </c>
      <c r="AF124" s="50"/>
      <c r="AG124" s="50" t="s">
        <v>55</v>
      </c>
      <c r="AH124" s="50"/>
      <c r="AI124" s="50" t="s">
        <v>55</v>
      </c>
      <c r="AJ124" s="50"/>
      <c r="AK124" s="52"/>
      <c r="AL124" s="52"/>
    </row>
    <row r="125" customFormat="false" ht="12" hidden="false" customHeight="true" outlineLevel="0" collapsed="false">
      <c r="A125" s="44" t="n">
        <f aca="false">IF(B125&lt;&gt;"",COUNTA($B$100:B125),"")</f>
        <v>26</v>
      </c>
      <c r="B125" s="53" t="s">
        <v>176</v>
      </c>
      <c r="C125" s="54" t="s">
        <v>177</v>
      </c>
      <c r="D125" s="132"/>
      <c r="E125" s="48" t="s">
        <v>57</v>
      </c>
      <c r="F125" s="48" t="n">
        <v>8</v>
      </c>
      <c r="G125" s="48" t="s">
        <v>57</v>
      </c>
      <c r="H125" s="48" t="n">
        <v>6</v>
      </c>
      <c r="I125" s="48" t="s">
        <v>57</v>
      </c>
      <c r="J125" s="50"/>
      <c r="K125" s="50"/>
      <c r="L125" s="50"/>
      <c r="M125" s="48" t="s">
        <v>57</v>
      </c>
      <c r="N125" s="48" t="s">
        <v>57</v>
      </c>
      <c r="O125" s="48" t="s">
        <v>57</v>
      </c>
      <c r="P125" s="48" t="s">
        <v>57</v>
      </c>
      <c r="Q125" s="48" t="s">
        <v>57</v>
      </c>
      <c r="R125" s="50" t="s">
        <v>57</v>
      </c>
      <c r="S125" s="50" t="n">
        <v>8</v>
      </c>
      <c r="T125" s="50"/>
      <c r="U125" s="50"/>
      <c r="V125" s="50"/>
      <c r="W125" s="50"/>
      <c r="X125" s="48" t="s">
        <v>61</v>
      </c>
      <c r="Y125" s="48" t="s">
        <v>61</v>
      </c>
      <c r="Z125" s="48" t="s">
        <v>61</v>
      </c>
      <c r="AA125" s="48" t="s">
        <v>61</v>
      </c>
      <c r="AB125" s="48" t="s">
        <v>61</v>
      </c>
      <c r="AC125" s="48" t="s">
        <v>61</v>
      </c>
      <c r="AD125" s="48" t="s">
        <v>61</v>
      </c>
      <c r="AE125" s="51"/>
      <c r="AF125" s="50"/>
      <c r="AG125" s="50" t="s">
        <v>55</v>
      </c>
      <c r="AH125" s="50"/>
      <c r="AI125" s="50" t="s">
        <v>55</v>
      </c>
      <c r="AJ125" s="50"/>
      <c r="AK125" s="52"/>
      <c r="AL125" s="52"/>
    </row>
    <row r="126" customFormat="false" ht="12" hidden="false" customHeight="true" outlineLevel="0" collapsed="false">
      <c r="A126" s="44" t="n">
        <f aca="false">IF(B126&lt;&gt;"",COUNTA($B$100:B126),"")</f>
        <v>27</v>
      </c>
      <c r="B126" s="56" t="s">
        <v>178</v>
      </c>
      <c r="C126" s="46" t="n">
        <v>40241</v>
      </c>
      <c r="D126" s="130"/>
      <c r="E126" s="48" t="s">
        <v>56</v>
      </c>
      <c r="F126" s="48" t="n">
        <v>9</v>
      </c>
      <c r="G126" s="48" t="s">
        <v>57</v>
      </c>
      <c r="H126" s="48" t="n">
        <v>6</v>
      </c>
      <c r="I126" s="48" t="s">
        <v>56</v>
      </c>
      <c r="J126" s="50"/>
      <c r="K126" s="50"/>
      <c r="L126" s="50"/>
      <c r="M126" s="48" t="s">
        <v>57</v>
      </c>
      <c r="N126" s="48" t="s">
        <v>57</v>
      </c>
      <c r="O126" s="48" t="s">
        <v>56</v>
      </c>
      <c r="P126" s="48" t="s">
        <v>57</v>
      </c>
      <c r="Q126" s="48" t="s">
        <v>56</v>
      </c>
      <c r="R126" s="50" t="s">
        <v>57</v>
      </c>
      <c r="S126" s="50" t="n">
        <v>7</v>
      </c>
      <c r="T126" s="50"/>
      <c r="U126" s="50"/>
      <c r="V126" s="50"/>
      <c r="W126" s="50"/>
      <c r="X126" s="48" t="s">
        <v>56</v>
      </c>
      <c r="Y126" s="48" t="s">
        <v>56</v>
      </c>
      <c r="Z126" s="48" t="s">
        <v>56</v>
      </c>
      <c r="AA126" s="48" t="s">
        <v>56</v>
      </c>
      <c r="AB126" s="48" t="s">
        <v>56</v>
      </c>
      <c r="AC126" s="48" t="s">
        <v>56</v>
      </c>
      <c r="AD126" s="48" t="s">
        <v>56</v>
      </c>
      <c r="AE126" s="48" t="s">
        <v>55</v>
      </c>
      <c r="AF126" s="50"/>
      <c r="AG126" s="50" t="s">
        <v>55</v>
      </c>
      <c r="AH126" s="50"/>
      <c r="AI126" s="50" t="s">
        <v>55</v>
      </c>
      <c r="AJ126" s="50"/>
      <c r="AK126" s="52"/>
      <c r="AL126" s="52"/>
    </row>
    <row r="127" customFormat="false" ht="12" hidden="false" customHeight="true" outlineLevel="0" collapsed="false">
      <c r="A127" s="44" t="n">
        <f aca="false">IF(B127&lt;&gt;"",COUNTA($B$100:B127),"")</f>
        <v>28</v>
      </c>
      <c r="B127" s="49" t="s">
        <v>179</v>
      </c>
      <c r="C127" s="54" t="s">
        <v>180</v>
      </c>
      <c r="D127" s="130"/>
      <c r="E127" s="48" t="s">
        <v>57</v>
      </c>
      <c r="F127" s="48" t="n">
        <v>8</v>
      </c>
      <c r="G127" s="48" t="s">
        <v>57</v>
      </c>
      <c r="H127" s="48" t="n">
        <v>7</v>
      </c>
      <c r="I127" s="48" t="s">
        <v>57</v>
      </c>
      <c r="J127" s="50"/>
      <c r="K127" s="50"/>
      <c r="L127" s="50"/>
      <c r="M127" s="48" t="s">
        <v>56</v>
      </c>
      <c r="N127" s="48" t="s">
        <v>56</v>
      </c>
      <c r="O127" s="48" t="s">
        <v>56</v>
      </c>
      <c r="P127" s="48" t="s">
        <v>57</v>
      </c>
      <c r="Q127" s="48" t="s">
        <v>56</v>
      </c>
      <c r="R127" s="50" t="s">
        <v>56</v>
      </c>
      <c r="S127" s="50" t="n">
        <v>9</v>
      </c>
      <c r="T127" s="50"/>
      <c r="U127" s="50"/>
      <c r="V127" s="50"/>
      <c r="W127" s="50"/>
      <c r="X127" s="48" t="s">
        <v>61</v>
      </c>
      <c r="Y127" s="48" t="s">
        <v>61</v>
      </c>
      <c r="Z127" s="48" t="s">
        <v>61</v>
      </c>
      <c r="AA127" s="48" t="s">
        <v>61</v>
      </c>
      <c r="AB127" s="48" t="s">
        <v>61</v>
      </c>
      <c r="AC127" s="48" t="s">
        <v>61</v>
      </c>
      <c r="AD127" s="48" t="s">
        <v>61</v>
      </c>
      <c r="AE127" s="51"/>
      <c r="AF127" s="50"/>
      <c r="AG127" s="50" t="s">
        <v>55</v>
      </c>
      <c r="AH127" s="50"/>
      <c r="AI127" s="50" t="s">
        <v>55</v>
      </c>
      <c r="AJ127" s="50"/>
      <c r="AK127" s="52"/>
      <c r="AL127" s="52"/>
    </row>
    <row r="128" customFormat="false" ht="12" hidden="false" customHeight="true" outlineLevel="0" collapsed="false">
      <c r="A128" s="44" t="n">
        <f aca="false">IF(B128&lt;&gt;"",COUNTA($B$100:B128),"")</f>
        <v>29</v>
      </c>
      <c r="B128" s="49" t="s">
        <v>181</v>
      </c>
      <c r="C128" s="54" t="s">
        <v>182</v>
      </c>
      <c r="D128" s="130"/>
      <c r="E128" s="48" t="s">
        <v>57</v>
      </c>
      <c r="F128" s="48" t="n">
        <v>7</v>
      </c>
      <c r="G128" s="48" t="s">
        <v>57</v>
      </c>
      <c r="H128" s="48" t="n">
        <v>6</v>
      </c>
      <c r="I128" s="48" t="s">
        <v>57</v>
      </c>
      <c r="J128" s="50"/>
      <c r="K128" s="50"/>
      <c r="L128" s="50"/>
      <c r="M128" s="48" t="s">
        <v>57</v>
      </c>
      <c r="N128" s="48" t="s">
        <v>57</v>
      </c>
      <c r="O128" s="48" t="s">
        <v>57</v>
      </c>
      <c r="P128" s="48" t="s">
        <v>56</v>
      </c>
      <c r="Q128" s="48" t="s">
        <v>57</v>
      </c>
      <c r="R128" s="50" t="s">
        <v>56</v>
      </c>
      <c r="S128" s="50" t="n">
        <v>9</v>
      </c>
      <c r="T128" s="50"/>
      <c r="U128" s="50"/>
      <c r="V128" s="50"/>
      <c r="W128" s="50"/>
      <c r="X128" s="48" t="s">
        <v>61</v>
      </c>
      <c r="Y128" s="48" t="s">
        <v>61</v>
      </c>
      <c r="Z128" s="48" t="s">
        <v>61</v>
      </c>
      <c r="AA128" s="48" t="s">
        <v>61</v>
      </c>
      <c r="AB128" s="48" t="s">
        <v>61</v>
      </c>
      <c r="AC128" s="48" t="s">
        <v>61</v>
      </c>
      <c r="AD128" s="48" t="s">
        <v>61</v>
      </c>
      <c r="AE128" s="51"/>
      <c r="AF128" s="50"/>
      <c r="AG128" s="50" t="s">
        <v>55</v>
      </c>
      <c r="AH128" s="50"/>
      <c r="AI128" s="50" t="s">
        <v>55</v>
      </c>
      <c r="AJ128" s="50"/>
      <c r="AK128" s="52"/>
      <c r="AL128" s="52"/>
    </row>
    <row r="129" customFormat="false" ht="12" hidden="false" customHeight="true" outlineLevel="0" collapsed="false">
      <c r="A129" s="44" t="n">
        <f aca="false">IF(B129&lt;&gt;"",COUNTA($B$100:B129),"")</f>
        <v>30</v>
      </c>
      <c r="B129" s="138" t="s">
        <v>183</v>
      </c>
      <c r="C129" s="46" t="n">
        <v>40486</v>
      </c>
      <c r="D129" s="130"/>
      <c r="E129" s="48" t="s">
        <v>57</v>
      </c>
      <c r="F129" s="48" t="n">
        <v>7</v>
      </c>
      <c r="G129" s="48" t="s">
        <v>57</v>
      </c>
      <c r="H129" s="48" t="n">
        <v>6</v>
      </c>
      <c r="I129" s="48" t="s">
        <v>56</v>
      </c>
      <c r="J129" s="50"/>
      <c r="K129" s="50"/>
      <c r="L129" s="50"/>
      <c r="M129" s="48" t="s">
        <v>57</v>
      </c>
      <c r="N129" s="48" t="s">
        <v>57</v>
      </c>
      <c r="O129" s="48" t="s">
        <v>57</v>
      </c>
      <c r="P129" s="48" t="s">
        <v>57</v>
      </c>
      <c r="Q129" s="48" t="s">
        <v>57</v>
      </c>
      <c r="R129" s="50" t="s">
        <v>57</v>
      </c>
      <c r="S129" s="50" t="n">
        <v>8</v>
      </c>
      <c r="T129" s="50"/>
      <c r="U129" s="50"/>
      <c r="V129" s="50"/>
      <c r="W129" s="50"/>
      <c r="X129" s="48" t="s">
        <v>61</v>
      </c>
      <c r="Y129" s="48" t="s">
        <v>61</v>
      </c>
      <c r="Z129" s="48" t="s">
        <v>61</v>
      </c>
      <c r="AA129" s="48" t="s">
        <v>61</v>
      </c>
      <c r="AB129" s="48" t="s">
        <v>61</v>
      </c>
      <c r="AC129" s="48" t="s">
        <v>61</v>
      </c>
      <c r="AD129" s="48" t="s">
        <v>61</v>
      </c>
      <c r="AE129" s="51"/>
      <c r="AF129" s="50"/>
      <c r="AG129" s="50" t="s">
        <v>55</v>
      </c>
      <c r="AH129" s="50"/>
      <c r="AI129" s="50" t="s">
        <v>55</v>
      </c>
      <c r="AJ129" s="50"/>
      <c r="AK129" s="52"/>
      <c r="AL129" s="52"/>
    </row>
    <row r="130" customFormat="false" ht="12" hidden="false" customHeight="true" outlineLevel="0" collapsed="false">
      <c r="A130" s="44" t="n">
        <f aca="false">IF(B130&lt;&gt;"",COUNTA($B$100:B130),"")</f>
        <v>31</v>
      </c>
      <c r="B130" s="56" t="s">
        <v>184</v>
      </c>
      <c r="C130" s="46" t="s">
        <v>185</v>
      </c>
      <c r="D130" s="130"/>
      <c r="E130" s="48" t="s">
        <v>57</v>
      </c>
      <c r="F130" s="48" t="n">
        <v>7</v>
      </c>
      <c r="G130" s="48" t="s">
        <v>57</v>
      </c>
      <c r="H130" s="48" t="n">
        <v>8</v>
      </c>
      <c r="I130" s="48" t="s">
        <v>56</v>
      </c>
      <c r="J130" s="50"/>
      <c r="K130" s="50"/>
      <c r="L130" s="50"/>
      <c r="M130" s="48" t="s">
        <v>56</v>
      </c>
      <c r="N130" s="48" t="s">
        <v>56</v>
      </c>
      <c r="O130" s="48" t="s">
        <v>56</v>
      </c>
      <c r="P130" s="48" t="s">
        <v>57</v>
      </c>
      <c r="Q130" s="48" t="s">
        <v>56</v>
      </c>
      <c r="R130" s="50" t="s">
        <v>57</v>
      </c>
      <c r="S130" s="50" t="n">
        <v>8</v>
      </c>
      <c r="T130" s="50"/>
      <c r="U130" s="50"/>
      <c r="V130" s="50"/>
      <c r="W130" s="50"/>
      <c r="X130" s="48" t="s">
        <v>61</v>
      </c>
      <c r="Y130" s="48" t="s">
        <v>61</v>
      </c>
      <c r="Z130" s="48" t="s">
        <v>61</v>
      </c>
      <c r="AA130" s="48" t="s">
        <v>61</v>
      </c>
      <c r="AB130" s="48" t="s">
        <v>61</v>
      </c>
      <c r="AC130" s="48" t="s">
        <v>61</v>
      </c>
      <c r="AD130" s="48" t="s">
        <v>61</v>
      </c>
      <c r="AE130" s="51"/>
      <c r="AF130" s="50"/>
      <c r="AG130" s="50" t="s">
        <v>55</v>
      </c>
      <c r="AH130" s="50"/>
      <c r="AI130" s="50" t="s">
        <v>55</v>
      </c>
      <c r="AJ130" s="50"/>
      <c r="AK130" s="52"/>
      <c r="AL130" s="52"/>
    </row>
    <row r="131" customFormat="false" ht="12" hidden="false" customHeight="true" outlineLevel="0" collapsed="false">
      <c r="A131" s="44" t="n">
        <f aca="false">IF(B131&lt;&gt;"",COUNTA($B$100:B131),"")</f>
        <v>32</v>
      </c>
      <c r="B131" s="53" t="s">
        <v>186</v>
      </c>
      <c r="C131" s="54" t="n">
        <v>40335</v>
      </c>
      <c r="D131" s="132" t="s">
        <v>55</v>
      </c>
      <c r="E131" s="48" t="s">
        <v>57</v>
      </c>
      <c r="F131" s="48" t="n">
        <v>8</v>
      </c>
      <c r="G131" s="48" t="s">
        <v>57</v>
      </c>
      <c r="H131" s="48" t="n">
        <v>7</v>
      </c>
      <c r="I131" s="48" t="s">
        <v>57</v>
      </c>
      <c r="J131" s="50"/>
      <c r="K131" s="50"/>
      <c r="L131" s="50"/>
      <c r="M131" s="48" t="s">
        <v>56</v>
      </c>
      <c r="N131" s="48" t="s">
        <v>56</v>
      </c>
      <c r="O131" s="48" t="s">
        <v>56</v>
      </c>
      <c r="P131" s="48" t="s">
        <v>56</v>
      </c>
      <c r="Q131" s="48" t="s">
        <v>56</v>
      </c>
      <c r="R131" s="50" t="s">
        <v>57</v>
      </c>
      <c r="S131" s="50" t="n">
        <v>8</v>
      </c>
      <c r="T131" s="50"/>
      <c r="U131" s="50"/>
      <c r="V131" s="50"/>
      <c r="W131" s="50"/>
      <c r="X131" s="48" t="s">
        <v>61</v>
      </c>
      <c r="Y131" s="48" t="s">
        <v>61</v>
      </c>
      <c r="Z131" s="48" t="s">
        <v>61</v>
      </c>
      <c r="AA131" s="48" t="s">
        <v>61</v>
      </c>
      <c r="AB131" s="48" t="s">
        <v>61</v>
      </c>
      <c r="AC131" s="48" t="s">
        <v>61</v>
      </c>
      <c r="AD131" s="48" t="s">
        <v>61</v>
      </c>
      <c r="AE131" s="51"/>
      <c r="AF131" s="50"/>
      <c r="AG131" s="50" t="s">
        <v>55</v>
      </c>
      <c r="AH131" s="50"/>
      <c r="AI131" s="50" t="s">
        <v>55</v>
      </c>
      <c r="AJ131" s="50"/>
      <c r="AK131" s="52"/>
      <c r="AL131" s="52"/>
    </row>
    <row r="132" customFormat="false" ht="12" hidden="false" customHeight="true" outlineLevel="0" collapsed="false">
      <c r="A132" s="44" t="n">
        <f aca="false">IF(B132&lt;&gt;"",COUNTA($B$100:B132),"")</f>
        <v>33</v>
      </c>
      <c r="B132" s="56" t="s">
        <v>187</v>
      </c>
      <c r="C132" s="46" t="s">
        <v>188</v>
      </c>
      <c r="D132" s="130"/>
      <c r="E132" s="48" t="s">
        <v>57</v>
      </c>
      <c r="F132" s="48" t="n">
        <v>5</v>
      </c>
      <c r="G132" s="48" t="s">
        <v>57</v>
      </c>
      <c r="H132" s="48" t="n">
        <v>6</v>
      </c>
      <c r="I132" s="48" t="s">
        <v>57</v>
      </c>
      <c r="J132" s="50"/>
      <c r="K132" s="50"/>
      <c r="L132" s="50"/>
      <c r="M132" s="48" t="s">
        <v>57</v>
      </c>
      <c r="N132" s="48" t="s">
        <v>57</v>
      </c>
      <c r="O132" s="48" t="s">
        <v>57</v>
      </c>
      <c r="P132" s="48" t="s">
        <v>57</v>
      </c>
      <c r="Q132" s="48" t="s">
        <v>57</v>
      </c>
      <c r="R132" s="50" t="s">
        <v>57</v>
      </c>
      <c r="S132" s="50" t="n">
        <v>7</v>
      </c>
      <c r="T132" s="50"/>
      <c r="U132" s="50"/>
      <c r="V132" s="50"/>
      <c r="W132" s="50"/>
      <c r="X132" s="48" t="s">
        <v>61</v>
      </c>
      <c r="Y132" s="48" t="s">
        <v>61</v>
      </c>
      <c r="Z132" s="48" t="s">
        <v>61</v>
      </c>
      <c r="AA132" s="48" t="s">
        <v>61</v>
      </c>
      <c r="AB132" s="48" t="s">
        <v>61</v>
      </c>
      <c r="AC132" s="48" t="s">
        <v>61</v>
      </c>
      <c r="AD132" s="48" t="s">
        <v>61</v>
      </c>
      <c r="AE132" s="51"/>
      <c r="AF132" s="50"/>
      <c r="AG132" s="50" t="s">
        <v>55</v>
      </c>
      <c r="AH132" s="50"/>
      <c r="AI132" s="50" t="s">
        <v>55</v>
      </c>
      <c r="AJ132" s="50"/>
      <c r="AK132" s="52"/>
      <c r="AL132" s="52"/>
    </row>
    <row r="133" customFormat="false" ht="12" hidden="false" customHeight="true" outlineLevel="0" collapsed="false">
      <c r="A133" s="44" t="inlineStr">
        <f aca="false">IF(B133&lt;&gt;"",COUNTA($B$100:B133),"")</f>
        <is>
          <t/>
        </is>
      </c>
      <c r="B133" s="63"/>
      <c r="C133" s="64"/>
      <c r="D133" s="65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2"/>
      <c r="AL133" s="52"/>
    </row>
    <row r="134" customFormat="false" ht="12" hidden="false" customHeight="true" outlineLevel="0" collapsed="false">
      <c r="A134" s="44" t="inlineStr">
        <f aca="false">IF(B134&lt;&gt;"",COUNTA($B$100:B134),"")</f>
        <is>
          <t/>
        </is>
      </c>
      <c r="B134" s="63"/>
      <c r="C134" s="64"/>
      <c r="D134" s="65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2"/>
      <c r="AL134" s="52"/>
    </row>
    <row r="135" customFormat="false" ht="12" hidden="false" customHeight="true" outlineLevel="0" collapsed="false">
      <c r="A135" s="44" t="inlineStr">
        <f aca="false">IF(B135&lt;&gt;"",COUNTA($B$100:B135),"")</f>
        <is>
          <t/>
        </is>
      </c>
      <c r="B135" s="63"/>
      <c r="C135" s="64"/>
      <c r="D135" s="65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2"/>
      <c r="AL135" s="52"/>
    </row>
    <row r="136" customFormat="false" ht="12" hidden="false" customHeight="true" outlineLevel="0" collapsed="false">
      <c r="A136" s="44" t="inlineStr">
        <f aca="false">IF(B136&lt;&gt;"",COUNTA($B$100:B136),"")</f>
        <is>
          <t/>
        </is>
      </c>
      <c r="B136" s="63"/>
      <c r="C136" s="64"/>
      <c r="D136" s="65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2"/>
      <c r="AL136" s="52"/>
    </row>
    <row r="137" customFormat="false" ht="12" hidden="false" customHeight="true" outlineLevel="0" collapsed="false">
      <c r="A137" s="66" t="inlineStr">
        <f aca="false">IF(B137&lt;&gt;"",COUNTA($B$100:B137),"")</f>
        <is>
          <t/>
        </is>
      </c>
      <c r="B137" s="67"/>
      <c r="C137" s="67"/>
      <c r="D137" s="6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70"/>
      <c r="AL137" s="70"/>
    </row>
    <row r="138" customFormat="false" ht="13.5" hidden="false" customHeight="false" outlineLevel="0" collapsed="false">
      <c r="A138" s="71"/>
      <c r="B138" s="72" t="n">
        <f aca="false">COUNTA(B100:B137)</f>
        <v>33</v>
      </c>
      <c r="C138" s="73"/>
      <c r="D138" s="74" t="n">
        <f aca="false">COUNTA(D100:D137)</f>
        <v>16</v>
      </c>
      <c r="E138" s="75" t="n">
        <f aca="false">COUNTA(E100:E137)</f>
        <v>33</v>
      </c>
      <c r="F138" s="75" t="n">
        <f aca="false">COUNTA(F100:F137)</f>
        <v>33</v>
      </c>
      <c r="G138" s="75" t="n">
        <f aca="false">COUNTA(G100:G137)</f>
        <v>33</v>
      </c>
      <c r="H138" s="75" t="n">
        <f aca="false">COUNTA(H100:H137)</f>
        <v>33</v>
      </c>
      <c r="I138" s="75" t="n">
        <f aca="false">COUNTA(I100:I137)</f>
        <v>33</v>
      </c>
      <c r="J138" s="75" t="n">
        <f aca="false">COUNTA(J100:J137)</f>
        <v>0</v>
      </c>
      <c r="K138" s="75" t="n">
        <f aca="false">COUNTA(K100:K137)</f>
        <v>0</v>
      </c>
      <c r="L138" s="75" t="n">
        <f aca="false">COUNTA(L100:L137)</f>
        <v>0</v>
      </c>
      <c r="M138" s="75" t="n">
        <f aca="false">COUNTA(M100:M137)</f>
        <v>33</v>
      </c>
      <c r="N138" s="75" t="n">
        <f aca="false">COUNTA(N100:N137)</f>
        <v>33</v>
      </c>
      <c r="O138" s="75" t="n">
        <f aca="false">COUNTA(O100:O137)</f>
        <v>33</v>
      </c>
      <c r="P138" s="75" t="n">
        <f aca="false">COUNTA(P100:P137)</f>
        <v>33</v>
      </c>
      <c r="Q138" s="75" t="n">
        <f aca="false">COUNTA(Q100:Q137)</f>
        <v>33</v>
      </c>
      <c r="R138" s="75" t="n">
        <f aca="false">COUNTA(R100:R137)</f>
        <v>33</v>
      </c>
      <c r="S138" s="75" t="n">
        <f aca="false">COUNTA(S100:S137)</f>
        <v>33</v>
      </c>
      <c r="T138" s="75" t="n">
        <f aca="false">COUNTA(T100:T137)</f>
        <v>0</v>
      </c>
      <c r="U138" s="75" t="n">
        <f aca="false">COUNTA(U100:U137)</f>
        <v>0</v>
      </c>
      <c r="V138" s="75" t="n">
        <f aca="false">COUNTA(V100:V137)</f>
        <v>0</v>
      </c>
      <c r="W138" s="75" t="n">
        <f aca="false">COUNTA(W100:W137)</f>
        <v>0</v>
      </c>
      <c r="X138" s="75" t="n">
        <f aca="false">COUNTA(X100:X137)</f>
        <v>33</v>
      </c>
      <c r="Y138" s="75" t="n">
        <f aca="false">COUNTA(Y100:Y137)</f>
        <v>33</v>
      </c>
      <c r="Z138" s="75" t="n">
        <f aca="false">COUNTA(Z100:Z137)</f>
        <v>33</v>
      </c>
      <c r="AA138" s="75" t="n">
        <f aca="false">COUNTA(AA100:AA137)</f>
        <v>33</v>
      </c>
      <c r="AB138" s="75" t="n">
        <f aca="false">COUNTA(AB100:AB137)</f>
        <v>33</v>
      </c>
      <c r="AC138" s="75" t="n">
        <f aca="false">COUNTA(AC100:AC137)</f>
        <v>33</v>
      </c>
      <c r="AD138" s="75" t="n">
        <f aca="false">COUNTA(AD100:AD137)</f>
        <v>33</v>
      </c>
      <c r="AE138" s="75" t="n">
        <f aca="false">COUNTA(AE100:AE137)</f>
        <v>12</v>
      </c>
      <c r="AF138" s="75" t="n">
        <f aca="false">COUNTA(AF100:AF137)</f>
        <v>0</v>
      </c>
      <c r="AG138" s="76" t="n">
        <f aca="false">COUNTA(AG100:AH137)</f>
        <v>30</v>
      </c>
      <c r="AH138" s="76"/>
      <c r="AI138" s="76" t="n">
        <f aca="false">COUNTA(AI100:AJ137)</f>
        <v>30</v>
      </c>
      <c r="AJ138" s="76"/>
      <c r="AK138" s="77"/>
      <c r="AL138" s="77"/>
    </row>
    <row r="139" customFormat="false" ht="12.75" hidden="false" customHeight="false" outlineLevel="0" collapsed="false">
      <c r="A139" s="0"/>
      <c r="B139" s="78"/>
      <c r="C139" s="78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</row>
    <row r="140" customFormat="false" ht="12.75" hidden="false" customHeight="false" outlineLevel="0" collapsed="false">
      <c r="A140" s="79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8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</row>
    <row r="141" customFormat="false" ht="13.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</row>
    <row r="142" customFormat="false" ht="21.75" hidden="false" customHeight="true" outlineLevel="0" collapsed="false">
      <c r="A142" s="0"/>
      <c r="B142" s="0"/>
      <c r="C142" s="81" t="s">
        <v>112</v>
      </c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2"/>
      <c r="AH142" s="82"/>
      <c r="AI142" s="82"/>
      <c r="AJ142" s="82"/>
      <c r="AK142" s="82"/>
      <c r="AL142" s="82"/>
    </row>
    <row r="143" customFormat="false" ht="18.75" hidden="false" customHeight="true" outlineLevel="0" collapsed="false">
      <c r="A143" s="0"/>
      <c r="B143" s="0"/>
      <c r="C143" s="83" t="s">
        <v>113</v>
      </c>
      <c r="D143" s="83"/>
      <c r="E143" s="84" t="s">
        <v>114</v>
      </c>
      <c r="F143" s="84" t="s">
        <v>115</v>
      </c>
      <c r="G143" s="85" t="s">
        <v>116</v>
      </c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6"/>
      <c r="AH143" s="86"/>
      <c r="AI143" s="86"/>
      <c r="AJ143" s="86"/>
      <c r="AK143" s="86"/>
      <c r="AL143" s="86"/>
    </row>
    <row r="144" customFormat="false" ht="21.75" hidden="false" customHeight="true" outlineLevel="0" collapsed="false">
      <c r="A144" s="0"/>
      <c r="B144" s="0"/>
      <c r="C144" s="83"/>
      <c r="D144" s="83"/>
      <c r="E144" s="84"/>
      <c r="F144" s="84"/>
      <c r="G144" s="84" t="s">
        <v>50</v>
      </c>
      <c r="H144" s="84"/>
      <c r="I144" s="84"/>
      <c r="J144" s="84"/>
      <c r="K144" s="84"/>
      <c r="L144" s="84"/>
      <c r="M144" s="85" t="s">
        <v>117</v>
      </c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7"/>
      <c r="AH144" s="87"/>
      <c r="AI144" s="87"/>
      <c r="AJ144" s="87"/>
      <c r="AK144" s="87"/>
      <c r="AL144" s="87"/>
    </row>
    <row r="145" customFormat="false" ht="20.25" hidden="false" customHeight="true" outlineLevel="0" collapsed="false">
      <c r="A145" s="0"/>
      <c r="B145" s="0"/>
      <c r="C145" s="83"/>
      <c r="D145" s="83"/>
      <c r="E145" s="84"/>
      <c r="F145" s="84"/>
      <c r="G145" s="84" t="s">
        <v>118</v>
      </c>
      <c r="H145" s="84"/>
      <c r="I145" s="84" t="s">
        <v>119</v>
      </c>
      <c r="J145" s="84"/>
      <c r="K145" s="84" t="s">
        <v>120</v>
      </c>
      <c r="L145" s="84"/>
      <c r="M145" s="84" t="n">
        <v>10</v>
      </c>
      <c r="N145" s="84"/>
      <c r="O145" s="84" t="n">
        <v>9</v>
      </c>
      <c r="P145" s="84"/>
      <c r="Q145" s="84" t="n">
        <v>8</v>
      </c>
      <c r="R145" s="84"/>
      <c r="S145" s="84" t="n">
        <v>7</v>
      </c>
      <c r="T145" s="84"/>
      <c r="U145" s="84" t="n">
        <v>6</v>
      </c>
      <c r="V145" s="84"/>
      <c r="W145" s="88" t="n">
        <v>5</v>
      </c>
      <c r="X145" s="88"/>
      <c r="Y145" s="88" t="n">
        <v>4</v>
      </c>
      <c r="Z145" s="88"/>
      <c r="AA145" s="88" t="n">
        <v>3</v>
      </c>
      <c r="AB145" s="88"/>
      <c r="AC145" s="88" t="n">
        <v>2</v>
      </c>
      <c r="AD145" s="88"/>
      <c r="AE145" s="89" t="n">
        <v>1</v>
      </c>
      <c r="AF145" s="89"/>
      <c r="AG145" s="90"/>
      <c r="AH145" s="90"/>
      <c r="AI145" s="90"/>
      <c r="AJ145" s="90"/>
      <c r="AK145" s="90"/>
      <c r="AL145" s="90"/>
    </row>
    <row r="146" customFormat="false" ht="27" hidden="false" customHeight="true" outlineLevel="0" collapsed="false">
      <c r="A146" s="0"/>
      <c r="B146" s="0"/>
      <c r="C146" s="83"/>
      <c r="D146" s="83"/>
      <c r="E146" s="84"/>
      <c r="F146" s="84"/>
      <c r="G146" s="84"/>
      <c r="H146" s="84"/>
      <c r="I146" s="84"/>
      <c r="J146" s="84"/>
      <c r="K146" s="84"/>
      <c r="L146" s="84"/>
      <c r="M146" s="84" t="s">
        <v>121</v>
      </c>
      <c r="N146" s="84" t="s">
        <v>122</v>
      </c>
      <c r="O146" s="84" t="s">
        <v>121</v>
      </c>
      <c r="P146" s="84" t="s">
        <v>122</v>
      </c>
      <c r="Q146" s="84" t="s">
        <v>121</v>
      </c>
      <c r="R146" s="84" t="s">
        <v>122</v>
      </c>
      <c r="S146" s="84" t="s">
        <v>121</v>
      </c>
      <c r="T146" s="84" t="s">
        <v>122</v>
      </c>
      <c r="U146" s="84" t="s">
        <v>121</v>
      </c>
      <c r="V146" s="84" t="s">
        <v>122</v>
      </c>
      <c r="W146" s="84" t="s">
        <v>121</v>
      </c>
      <c r="X146" s="84" t="s">
        <v>122</v>
      </c>
      <c r="Y146" s="84" t="s">
        <v>121</v>
      </c>
      <c r="Z146" s="84" t="s">
        <v>122</v>
      </c>
      <c r="AA146" s="84" t="s">
        <v>121</v>
      </c>
      <c r="AB146" s="84" t="s">
        <v>122</v>
      </c>
      <c r="AC146" s="84" t="s">
        <v>121</v>
      </c>
      <c r="AD146" s="84" t="s">
        <v>122</v>
      </c>
      <c r="AE146" s="84" t="s">
        <v>121</v>
      </c>
      <c r="AF146" s="85" t="s">
        <v>122</v>
      </c>
      <c r="AG146" s="91"/>
      <c r="AH146" s="91"/>
      <c r="AI146" s="91"/>
      <c r="AJ146" s="91"/>
      <c r="AK146" s="91"/>
      <c r="AL146" s="91"/>
    </row>
    <row r="147" customFormat="false" ht="21" hidden="false" customHeight="true" outlineLevel="0" collapsed="false">
      <c r="A147" s="0"/>
      <c r="B147" s="0"/>
      <c r="C147" s="83"/>
      <c r="D147" s="83"/>
      <c r="E147" s="84"/>
      <c r="F147" s="84"/>
      <c r="G147" s="84" t="s">
        <v>121</v>
      </c>
      <c r="H147" s="84" t="s">
        <v>122</v>
      </c>
      <c r="I147" s="84" t="s">
        <v>121</v>
      </c>
      <c r="J147" s="84" t="s">
        <v>122</v>
      </c>
      <c r="K147" s="84" t="s">
        <v>121</v>
      </c>
      <c r="L147" s="84" t="s">
        <v>122</v>
      </c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5"/>
      <c r="AG147" s="91"/>
      <c r="AH147" s="91"/>
      <c r="AI147" s="91"/>
      <c r="AJ147" s="91"/>
      <c r="AK147" s="91"/>
      <c r="AL147" s="91"/>
    </row>
    <row r="148" customFormat="false" ht="17.25" hidden="false" customHeight="true" outlineLevel="0" collapsed="false">
      <c r="A148" s="0"/>
      <c r="B148" s="0"/>
      <c r="C148" s="92" t="s">
        <v>31</v>
      </c>
      <c r="D148" s="92"/>
      <c r="E148" s="93" t="n">
        <f aca="false">B138</f>
        <v>33</v>
      </c>
      <c r="F148" s="93" t="n">
        <f aca="false">E138</f>
        <v>33</v>
      </c>
      <c r="G148" s="94" t="n">
        <f aca="false">COUNTIF(E100:E137,"T")</f>
        <v>11</v>
      </c>
      <c r="H148" s="94" t="n">
        <f aca="false">IF(E148=0,"",G148/E148%)</f>
        <v>33.3333333333333</v>
      </c>
      <c r="I148" s="94" t="n">
        <f aca="false">COUNTIF(E100:E137,"H")</f>
        <v>19</v>
      </c>
      <c r="J148" s="94" t="n">
        <f aca="false">IF(E148=0,"",I148/E148%)</f>
        <v>57.5757575757576</v>
      </c>
      <c r="K148" s="94" t="n">
        <f aca="false">COUNTIF(E100:E137,"C")</f>
        <v>3</v>
      </c>
      <c r="L148" s="94" t="n">
        <f aca="false">IF(E148=0,"",K148/E148%)</f>
        <v>9.09090909090909</v>
      </c>
      <c r="M148" s="94" t="n">
        <f aca="false">COUNTIF(F100:F137,"10")</f>
        <v>4</v>
      </c>
      <c r="N148" s="95" t="n">
        <f aca="false">IF(E148=0,"",M148/E148%)</f>
        <v>12.1212121212121</v>
      </c>
      <c r="O148" s="94" t="n">
        <f aca="false">COUNTIF(F100:F137,"9")</f>
        <v>7</v>
      </c>
      <c r="P148" s="95" t="n">
        <f aca="false">IF(E148=0,"",O148/E148%)</f>
        <v>21.2121212121212</v>
      </c>
      <c r="Q148" s="94" t="n">
        <f aca="false">COUNTIF(F100:F137,"8")</f>
        <v>8</v>
      </c>
      <c r="R148" s="95" t="n">
        <f aca="false">IF(E148=0,"",Q148/E148%)</f>
        <v>24.2424242424242</v>
      </c>
      <c r="S148" s="94" t="n">
        <f aca="false">COUNTIF(F100:F137,"7")</f>
        <v>6</v>
      </c>
      <c r="T148" s="95" t="n">
        <f aca="false">IF(E148=0,"",S148/E$59%)</f>
        <v>17.6470588235294</v>
      </c>
      <c r="U148" s="94" t="n">
        <f aca="false">COUNTIF(F100:F137,"6")</f>
        <v>3</v>
      </c>
      <c r="V148" s="95" t="n">
        <f aca="false">IF(E148=0,"",U148/E148%)</f>
        <v>9.09090909090909</v>
      </c>
      <c r="W148" s="94" t="n">
        <f aca="false">COUNTIF(F100:F137,"5")</f>
        <v>2</v>
      </c>
      <c r="X148" s="95" t="n">
        <f aca="false">IF(E148=0,"",W148/E148%)</f>
        <v>6.06060606060606</v>
      </c>
      <c r="Y148" s="94" t="n">
        <f aca="false">COUNTIF(F100:F137,"4")</f>
        <v>0</v>
      </c>
      <c r="Z148" s="95" t="n">
        <f aca="false">IF(E148=0,"",Y148/E148%)</f>
        <v>0</v>
      </c>
      <c r="AA148" s="94" t="n">
        <f aca="false">COUNTIF(F100:F137,"3")</f>
        <v>1</v>
      </c>
      <c r="AB148" s="95" t="n">
        <f aca="false">IF(E148=0,"",AA148/E148%)</f>
        <v>3.03030303030303</v>
      </c>
      <c r="AC148" s="94" t="n">
        <f aca="false">COUNTIF(F100:F137,"2")</f>
        <v>1</v>
      </c>
      <c r="AD148" s="95" t="n">
        <f aca="false">IF(E148=0,"",AC148/E148%)</f>
        <v>3.03030303030303</v>
      </c>
      <c r="AE148" s="94" t="n">
        <f aca="false">COUNTIF(F100:F137,"1")</f>
        <v>1</v>
      </c>
      <c r="AF148" s="96" t="n">
        <f aca="false">IF(E148=0,"",AE148/E148%)</f>
        <v>3.03030303030303</v>
      </c>
      <c r="AG148" s="0"/>
      <c r="AH148" s="0"/>
      <c r="AI148" s="0"/>
      <c r="AJ148" s="0"/>
      <c r="AK148" s="0"/>
      <c r="AL148" s="0"/>
    </row>
    <row r="149" customFormat="false" ht="17.25" hidden="false" customHeight="true" outlineLevel="0" collapsed="false">
      <c r="A149" s="0"/>
      <c r="B149" s="0"/>
      <c r="C149" s="92" t="s">
        <v>32</v>
      </c>
      <c r="D149" s="92"/>
      <c r="E149" s="93" t="n">
        <f aca="false">B138</f>
        <v>33</v>
      </c>
      <c r="F149" s="93" t="n">
        <f aca="false">G138</f>
        <v>33</v>
      </c>
      <c r="G149" s="94" t="n">
        <f aca="false">COUNTIF(G100:G137,"T")</f>
        <v>7</v>
      </c>
      <c r="H149" s="95" t="n">
        <f aca="false">IF(E149=0,"",G149/E149%)</f>
        <v>21.2121212121212</v>
      </c>
      <c r="I149" s="94" t="n">
        <f aca="false">COUNTIF(G100:G137,"H")</f>
        <v>25</v>
      </c>
      <c r="J149" s="95" t="n">
        <f aca="false">IF(E149=0,"",I149/E149%)</f>
        <v>75.7575757575758</v>
      </c>
      <c r="K149" s="94" t="n">
        <f aca="false">COUNTIF(G100:G137,"C")</f>
        <v>1</v>
      </c>
      <c r="L149" s="95" t="n">
        <f aca="false">IF(E149=0,"",K149/E149%)</f>
        <v>3.03030303030303</v>
      </c>
      <c r="M149" s="94" t="n">
        <f aca="false">COUNTIF(H100:H137,"10")</f>
        <v>0</v>
      </c>
      <c r="N149" s="95" t="n">
        <f aca="false">IF(E149=0,"",M149/E149%)</f>
        <v>0</v>
      </c>
      <c r="O149" s="94" t="n">
        <f aca="false">COUNTIF(H100:H137,"9")</f>
        <v>7</v>
      </c>
      <c r="P149" s="95" t="n">
        <f aca="false">IF(E149=0,"",O149/E149%)</f>
        <v>21.2121212121212</v>
      </c>
      <c r="Q149" s="94" t="n">
        <f aca="false">COUNTIF(H100:H137,"8")</f>
        <v>4</v>
      </c>
      <c r="R149" s="95" t="n">
        <f aca="false">IF(E149=0,"",Q149/E149%)</f>
        <v>12.1212121212121</v>
      </c>
      <c r="S149" s="94" t="n">
        <f aca="false">COUNTIF(H100:H137,"7")</f>
        <v>8</v>
      </c>
      <c r="T149" s="95" t="n">
        <f aca="false">IF(E149=0,"",S149/E$59%)</f>
        <v>23.5294117647059</v>
      </c>
      <c r="U149" s="94" t="n">
        <f aca="false">COUNTIF(H100:H137,"6")</f>
        <v>13</v>
      </c>
      <c r="V149" s="95" t="n">
        <f aca="false">IF(E149=0,"",U149/E149%)</f>
        <v>39.3939393939394</v>
      </c>
      <c r="W149" s="94" t="n">
        <f aca="false">COUNTIF(H100:H137,"5")</f>
        <v>0</v>
      </c>
      <c r="X149" s="95" t="n">
        <f aca="false">IF(E149=0,"",W149/E149%)</f>
        <v>0</v>
      </c>
      <c r="Y149" s="94" t="n">
        <f aca="false">COUNTIF(H100:H137,"4")</f>
        <v>0</v>
      </c>
      <c r="Z149" s="95" t="n">
        <f aca="false">IF(E149=0,"",Y149/E149%)</f>
        <v>0</v>
      </c>
      <c r="AA149" s="94" t="n">
        <f aca="false">COUNTIF(H100:H137,"3")</f>
        <v>0</v>
      </c>
      <c r="AB149" s="95" t="n">
        <f aca="false">IF(E149=0,"",AA149/E149%)</f>
        <v>0</v>
      </c>
      <c r="AC149" s="94" t="n">
        <f aca="false">COUNTIF(H100:H137,"2")</f>
        <v>0</v>
      </c>
      <c r="AD149" s="95" t="n">
        <f aca="false">IF(E149=0,"",AC149/E149%)</f>
        <v>0</v>
      </c>
      <c r="AE149" s="94" t="n">
        <f aca="false">COUNTIF(H100:H137,"1")</f>
        <v>1</v>
      </c>
      <c r="AF149" s="96" t="n">
        <f aca="false">IF(E149=0,"",AE149/E149%)</f>
        <v>3.03030303030303</v>
      </c>
      <c r="AG149" s="0"/>
      <c r="AH149" s="0"/>
      <c r="AI149" s="0"/>
      <c r="AJ149" s="0"/>
      <c r="AK149" s="0"/>
      <c r="AL149" s="0"/>
    </row>
    <row r="150" customFormat="false" ht="17.25" hidden="false" customHeight="true" outlineLevel="0" collapsed="false">
      <c r="A150" s="0"/>
      <c r="B150" s="0"/>
      <c r="C150" s="92" t="s">
        <v>123</v>
      </c>
      <c r="D150" s="92"/>
      <c r="E150" s="93" t="n">
        <f aca="false">B138</f>
        <v>33</v>
      </c>
      <c r="F150" s="93" t="n">
        <f aca="false">I138</f>
        <v>33</v>
      </c>
      <c r="G150" s="94" t="n">
        <f aca="false">COUNTIF(I100:I137,"T")</f>
        <v>20</v>
      </c>
      <c r="H150" s="95" t="n">
        <f aca="false">IF(E150=0,"",G150/E150%)</f>
        <v>60.6060606060606</v>
      </c>
      <c r="I150" s="94" t="n">
        <f aca="false">COUNTIF(I100:I137,"H")</f>
        <v>13</v>
      </c>
      <c r="J150" s="95" t="n">
        <f aca="false">IF(E150=0,"",I150/E150%)</f>
        <v>39.3939393939394</v>
      </c>
      <c r="K150" s="94" t="n">
        <f aca="false">COUNTIF(I100:I137,"C")</f>
        <v>0</v>
      </c>
      <c r="L150" s="95" t="n">
        <f aca="false">IF(E150=0,"",K150/E150%)</f>
        <v>0</v>
      </c>
      <c r="M150" s="94" t="n">
        <f aca="false">COUNTIF(J100:J137,"10")</f>
        <v>0</v>
      </c>
      <c r="N150" s="95" t="n">
        <f aca="false">IF(E150=0,"",M150/E150%)</f>
        <v>0</v>
      </c>
      <c r="O150" s="94" t="n">
        <f aca="false">COUNTIF(J100:J137,"9")</f>
        <v>0</v>
      </c>
      <c r="P150" s="95" t="n">
        <f aca="false">IF(E150=0,"",O150/E150%)</f>
        <v>0</v>
      </c>
      <c r="Q150" s="94" t="n">
        <f aca="false">COUNTIF(J100:J137,"8")</f>
        <v>0</v>
      </c>
      <c r="R150" s="95" t="n">
        <f aca="false">IF(E150=0,"",Q150/E150%)</f>
        <v>0</v>
      </c>
      <c r="S150" s="94" t="n">
        <f aca="false">COUNTIF(J100:J137,"7")</f>
        <v>0</v>
      </c>
      <c r="T150" s="95" t="n">
        <f aca="false">IF(E150=0,"",S150/E$59%)</f>
        <v>0</v>
      </c>
      <c r="U150" s="94" t="n">
        <f aca="false">COUNTIF(J100:J137,"6")</f>
        <v>0</v>
      </c>
      <c r="V150" s="95" t="n">
        <f aca="false">IF(E150=0,"",U150/E150%)</f>
        <v>0</v>
      </c>
      <c r="W150" s="94" t="n">
        <f aca="false">COUNTIF(J100:J137,"5")</f>
        <v>0</v>
      </c>
      <c r="X150" s="95" t="n">
        <f aca="false">IF(E150=0,"",W150/E150%)</f>
        <v>0</v>
      </c>
      <c r="Y150" s="94" t="n">
        <f aca="false">COUNTIF(J100:J137,"4")</f>
        <v>0</v>
      </c>
      <c r="Z150" s="95" t="n">
        <f aca="false">IF(E150=0,"",Y150/E150%)</f>
        <v>0</v>
      </c>
      <c r="AA150" s="94" t="n">
        <f aca="false">COUNTIF(J100:J137,"3")</f>
        <v>0</v>
      </c>
      <c r="AB150" s="95" t="n">
        <f aca="false">IF(E150=0,"",AA150/E150%)</f>
        <v>0</v>
      </c>
      <c r="AC150" s="94" t="n">
        <f aca="false">COUNTIF(J100:J137,"2")</f>
        <v>0</v>
      </c>
      <c r="AD150" s="95" t="n">
        <f aca="false">IF(E150=0,"",AC150/E150%)</f>
        <v>0</v>
      </c>
      <c r="AE150" s="94" t="n">
        <f aca="false">COUNTIF(J100:J137,"1")</f>
        <v>0</v>
      </c>
      <c r="AF150" s="96" t="n">
        <f aca="false">IF(E150=0,"",AE150/E150%)</f>
        <v>0</v>
      </c>
      <c r="AG150" s="0"/>
      <c r="AH150" s="0"/>
      <c r="AI150" s="0"/>
      <c r="AJ150" s="0"/>
      <c r="AK150" s="0"/>
      <c r="AL150" s="0"/>
    </row>
    <row r="151" customFormat="false" ht="17.25" hidden="false" customHeight="true" outlineLevel="0" collapsed="false">
      <c r="A151" s="0"/>
      <c r="B151" s="0"/>
      <c r="C151" s="92" t="s">
        <v>124</v>
      </c>
      <c r="D151" s="92"/>
      <c r="E151" s="93" t="n">
        <f aca="false">B138</f>
        <v>33</v>
      </c>
      <c r="F151" s="93" t="n">
        <f aca="false">K138</f>
        <v>0</v>
      </c>
      <c r="G151" s="94" t="n">
        <f aca="false">COUNTIF(K100:K137,"T")</f>
        <v>0</v>
      </c>
      <c r="H151" s="95" t="n">
        <f aca="false">IF(E151=0,"",G151/E151%)</f>
        <v>0</v>
      </c>
      <c r="I151" s="94" t="n">
        <f aca="false">COUNTIF(K100:K137,"H")</f>
        <v>0</v>
      </c>
      <c r="J151" s="95" t="n">
        <f aca="false">IF(E151=0,"",I151/E151%)</f>
        <v>0</v>
      </c>
      <c r="K151" s="94" t="n">
        <f aca="false">COUNTIF(K100:K137,"C")</f>
        <v>0</v>
      </c>
      <c r="L151" s="95" t="n">
        <f aca="false">IF(E151=0,"",K151/E151%)</f>
        <v>0</v>
      </c>
      <c r="M151" s="94" t="n">
        <f aca="false">COUNTIF(L100:L137,"10")</f>
        <v>0</v>
      </c>
      <c r="N151" s="95" t="n">
        <f aca="false">IF(E151=0,"",M151/E151%)</f>
        <v>0</v>
      </c>
      <c r="O151" s="94" t="n">
        <f aca="false">COUNTIF(L100:L137,"9")</f>
        <v>0</v>
      </c>
      <c r="P151" s="95" t="n">
        <f aca="false">IF(E151=0,"",O151/E151%)</f>
        <v>0</v>
      </c>
      <c r="Q151" s="94" t="n">
        <f aca="false">COUNTIF(L100:L137,"8")</f>
        <v>0</v>
      </c>
      <c r="R151" s="95" t="n">
        <f aca="false">IF(E151=0,"",Q151/E151%)</f>
        <v>0</v>
      </c>
      <c r="S151" s="94" t="n">
        <f aca="false">COUNTIF(L100:L137,"7")</f>
        <v>0</v>
      </c>
      <c r="T151" s="95" t="n">
        <f aca="false">IF(E151=0,"",S151/E$59%)</f>
        <v>0</v>
      </c>
      <c r="U151" s="94" t="n">
        <f aca="false">COUNTIF(L100:L137,"6")</f>
        <v>0</v>
      </c>
      <c r="V151" s="95" t="n">
        <f aca="false">IF(E151=0,"",U151/E151%)</f>
        <v>0</v>
      </c>
      <c r="W151" s="94" t="n">
        <f aca="false">COUNTIF(L100:L137,"5")</f>
        <v>0</v>
      </c>
      <c r="X151" s="95" t="n">
        <f aca="false">IF(E151=0,"",W151/E151%)</f>
        <v>0</v>
      </c>
      <c r="Y151" s="94" t="n">
        <f aca="false">COUNTIF(L100:L137,"4")</f>
        <v>0</v>
      </c>
      <c r="Z151" s="95" t="n">
        <f aca="false">IF(E151=0,"",Y151/E151%)</f>
        <v>0</v>
      </c>
      <c r="AA151" s="94" t="n">
        <f aca="false">COUNTIF(L100:L137,"3")</f>
        <v>0</v>
      </c>
      <c r="AB151" s="95" t="n">
        <f aca="false">IF(E151=0,"",AA151/E151%)</f>
        <v>0</v>
      </c>
      <c r="AC151" s="94" t="n">
        <f aca="false">COUNTIF(L100:L137,"2")</f>
        <v>0</v>
      </c>
      <c r="AD151" s="95" t="n">
        <f aca="false">IF(E151=0,"",AC151/E151%)</f>
        <v>0</v>
      </c>
      <c r="AE151" s="94" t="n">
        <f aca="false">COUNTIF(L100:L137,"1")</f>
        <v>0</v>
      </c>
      <c r="AF151" s="96" t="n">
        <f aca="false">IF(E151=0,"",AE151/E151%)</f>
        <v>0</v>
      </c>
      <c r="AG151" s="0"/>
      <c r="AH151" s="0"/>
      <c r="AI151" s="0"/>
      <c r="AJ151" s="0"/>
      <c r="AK151" s="0"/>
      <c r="AL151" s="0"/>
    </row>
    <row r="152" customFormat="false" ht="17.25" hidden="false" customHeight="true" outlineLevel="0" collapsed="false">
      <c r="A152" s="0"/>
      <c r="B152" s="0"/>
      <c r="C152" s="92" t="s">
        <v>35</v>
      </c>
      <c r="D152" s="92"/>
      <c r="E152" s="93" t="n">
        <f aca="false">B138</f>
        <v>33</v>
      </c>
      <c r="F152" s="93" t="n">
        <f aca="false">M138</f>
        <v>33</v>
      </c>
      <c r="G152" s="94" t="n">
        <f aca="false">COUNTIF(M100:M137,"T")</f>
        <v>19</v>
      </c>
      <c r="H152" s="95" t="n">
        <f aca="false">IF(E152=0,"",G152/E152%)</f>
        <v>57.5757575757576</v>
      </c>
      <c r="I152" s="94" t="n">
        <f aca="false">COUNTIF(M100:M137,"H")</f>
        <v>14</v>
      </c>
      <c r="J152" s="95" t="n">
        <f aca="false">IF(E152=0,"",I152/E152%)</f>
        <v>42.4242424242424</v>
      </c>
      <c r="K152" s="94" t="n">
        <f aca="false">COUNTIF(M100:M137,"C")</f>
        <v>0</v>
      </c>
      <c r="L152" s="95" t="n">
        <f aca="false">IF(E152=0,"",K152/E152%)</f>
        <v>0</v>
      </c>
      <c r="M152" s="97"/>
      <c r="N152" s="97"/>
      <c r="O152" s="97"/>
      <c r="P152" s="98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9"/>
      <c r="AG152" s="0"/>
      <c r="AH152" s="0"/>
      <c r="AI152" s="0"/>
      <c r="AJ152" s="0"/>
      <c r="AK152" s="0"/>
      <c r="AL152" s="0"/>
    </row>
    <row r="153" customFormat="false" ht="21.75" hidden="false" customHeight="true" outlineLevel="0" collapsed="false">
      <c r="A153" s="0"/>
      <c r="B153" s="0"/>
      <c r="C153" s="92" t="s">
        <v>125</v>
      </c>
      <c r="D153" s="92"/>
      <c r="E153" s="93" t="n">
        <f aca="false">B138</f>
        <v>33</v>
      </c>
      <c r="F153" s="93" t="n">
        <f aca="false">N138</f>
        <v>33</v>
      </c>
      <c r="G153" s="94" t="n">
        <f aca="false">COUNTIF(N100:N137,"T")</f>
        <v>19</v>
      </c>
      <c r="H153" s="95" t="n">
        <f aca="false">IF(E153=0,"",G153/E153%)</f>
        <v>57.5757575757576</v>
      </c>
      <c r="I153" s="94" t="n">
        <f aca="false">COUNTIF(N100:N137,"H")</f>
        <v>14</v>
      </c>
      <c r="J153" s="95" t="n">
        <f aca="false">IF(E153=0,"",I153/E153%)</f>
        <v>42.4242424242424</v>
      </c>
      <c r="K153" s="94" t="n">
        <f aca="false">COUNTIF(N100:N137,"C")</f>
        <v>0</v>
      </c>
      <c r="L153" s="95" t="n">
        <f aca="false">IF(E153=0,"",K153/E153%)</f>
        <v>0</v>
      </c>
      <c r="M153" s="97"/>
      <c r="N153" s="97"/>
      <c r="O153" s="97"/>
      <c r="P153" s="98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9"/>
      <c r="AG153" s="0"/>
      <c r="AH153" s="0"/>
      <c r="AI153" s="0"/>
      <c r="AJ153" s="0"/>
      <c r="AK153" s="0"/>
      <c r="AL153" s="0"/>
    </row>
    <row r="154" customFormat="false" ht="17.25" hidden="false" customHeight="true" outlineLevel="0" collapsed="false">
      <c r="A154" s="0"/>
      <c r="B154" s="0"/>
      <c r="C154" s="92" t="s">
        <v>37</v>
      </c>
      <c r="D154" s="92"/>
      <c r="E154" s="93" t="n">
        <f aca="false">B138</f>
        <v>33</v>
      </c>
      <c r="F154" s="93" t="n">
        <f aca="false">O138</f>
        <v>33</v>
      </c>
      <c r="G154" s="94" t="n">
        <f aca="false">COUNTIF(O100:O137,"T")</f>
        <v>19</v>
      </c>
      <c r="H154" s="95" t="n">
        <f aca="false">IF(E154=0,"",G154/E154%)</f>
        <v>57.5757575757576</v>
      </c>
      <c r="I154" s="94" t="n">
        <f aca="false">COUNTIF(O100:O137,"H")</f>
        <v>14</v>
      </c>
      <c r="J154" s="95" t="n">
        <f aca="false">IF(E154=0,"",I154/E154%)</f>
        <v>42.4242424242424</v>
      </c>
      <c r="K154" s="94" t="n">
        <f aca="false">COUNTIF(O100:O137,"C")</f>
        <v>0</v>
      </c>
      <c r="L154" s="95" t="n">
        <f aca="false">IF(E154=0,"",K154/E154%)</f>
        <v>0</v>
      </c>
      <c r="M154" s="97"/>
      <c r="N154" s="97"/>
      <c r="O154" s="97"/>
      <c r="P154" s="98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9"/>
      <c r="AG154" s="0"/>
      <c r="AH154" s="0"/>
      <c r="AI154" s="0"/>
      <c r="AJ154" s="0"/>
      <c r="AK154" s="0"/>
      <c r="AL154" s="0"/>
    </row>
    <row r="155" customFormat="false" ht="17.25" hidden="false" customHeight="true" outlineLevel="0" collapsed="false">
      <c r="A155" s="0"/>
      <c r="B155" s="0"/>
      <c r="C155" s="92" t="s">
        <v>38</v>
      </c>
      <c r="D155" s="92"/>
      <c r="E155" s="93" t="n">
        <f aca="false">B138</f>
        <v>33</v>
      </c>
      <c r="F155" s="93" t="n">
        <f aca="false">P138</f>
        <v>33</v>
      </c>
      <c r="G155" s="94" t="n">
        <f aca="false">COUNTIF(P100:P137,"T")</f>
        <v>18</v>
      </c>
      <c r="H155" s="95" t="n">
        <f aca="false">IF(E155=0,"",G155/E155%)</f>
        <v>54.5454545454545</v>
      </c>
      <c r="I155" s="94" t="n">
        <f aca="false">COUNTIF(P100:P137,"H")</f>
        <v>15</v>
      </c>
      <c r="J155" s="95" t="n">
        <f aca="false">IF(E155=0,"",I155/E155%)</f>
        <v>45.4545454545455</v>
      </c>
      <c r="K155" s="94" t="n">
        <f aca="false">COUNTIF(P100:P137,"C")</f>
        <v>0</v>
      </c>
      <c r="L155" s="95" t="n">
        <f aca="false">IF(E155=0,"",K155/E155%)</f>
        <v>0</v>
      </c>
      <c r="M155" s="97"/>
      <c r="N155" s="97"/>
      <c r="O155" s="97"/>
      <c r="P155" s="98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9"/>
      <c r="AG155" s="0"/>
      <c r="AH155" s="0"/>
      <c r="AI155" s="0"/>
      <c r="AJ155" s="0"/>
      <c r="AK155" s="0"/>
      <c r="AL155" s="0"/>
    </row>
    <row r="156" customFormat="false" ht="17.25" hidden="false" customHeight="true" outlineLevel="0" collapsed="false">
      <c r="A156" s="0"/>
      <c r="B156" s="0"/>
      <c r="C156" s="92" t="s">
        <v>39</v>
      </c>
      <c r="D156" s="92"/>
      <c r="E156" s="93" t="n">
        <f aca="false">B138</f>
        <v>33</v>
      </c>
      <c r="F156" s="93" t="n">
        <f aca="false">Q138</f>
        <v>33</v>
      </c>
      <c r="G156" s="94" t="n">
        <f aca="false">COUNTIF(Q100:Q137,"T")</f>
        <v>19</v>
      </c>
      <c r="H156" s="95" t="n">
        <f aca="false">IF(E156=0,"",G156/E156%)</f>
        <v>57.5757575757576</v>
      </c>
      <c r="I156" s="94" t="n">
        <f aca="false">COUNTIF(Q100:Q137,"H")</f>
        <v>14</v>
      </c>
      <c r="J156" s="95" t="n">
        <f aca="false">IF(E156=0,"",I156/E156%)</f>
        <v>42.4242424242424</v>
      </c>
      <c r="K156" s="94" t="n">
        <f aca="false">COUNTIF(Q100:Q137,"C")</f>
        <v>0</v>
      </c>
      <c r="L156" s="95" t="n">
        <f aca="false">IF(E156=0,"",K156/E156%)</f>
        <v>0</v>
      </c>
      <c r="M156" s="97"/>
      <c r="N156" s="97"/>
      <c r="O156" s="97"/>
      <c r="P156" s="98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9"/>
      <c r="AG156" s="0"/>
      <c r="AH156" s="0"/>
      <c r="AI156" s="0"/>
      <c r="AJ156" s="0"/>
      <c r="AK156" s="0"/>
      <c r="AL156" s="0"/>
    </row>
    <row r="157" customFormat="false" ht="17.25" hidden="false" customHeight="true" outlineLevel="0" collapsed="false">
      <c r="A157" s="0"/>
      <c r="B157" s="0"/>
      <c r="C157" s="92" t="s">
        <v>40</v>
      </c>
      <c r="D157" s="92"/>
      <c r="E157" s="93" t="n">
        <f aca="false">B138</f>
        <v>33</v>
      </c>
      <c r="F157" s="93" t="n">
        <f aca="false">R138</f>
        <v>33</v>
      </c>
      <c r="G157" s="94" t="n">
        <f aca="false">COUNTIF(R100:R137,"T")</f>
        <v>11</v>
      </c>
      <c r="H157" s="95" t="n">
        <f aca="false">IF(E157=0,"",G157/E157%)</f>
        <v>33.3333333333333</v>
      </c>
      <c r="I157" s="94" t="n">
        <f aca="false">COUNTIF(R100:R137,"H")</f>
        <v>22</v>
      </c>
      <c r="J157" s="95" t="n">
        <f aca="false">IF(E157=0,"",I157/E157%)</f>
        <v>66.6666666666667</v>
      </c>
      <c r="K157" s="94" t="n">
        <f aca="false">COUNTIF(R100:R137,"C")</f>
        <v>0</v>
      </c>
      <c r="L157" s="95" t="n">
        <f aca="false">IF(E157=0,"",K157/E157%)</f>
        <v>0</v>
      </c>
      <c r="M157" s="94" t="n">
        <f aca="false">COUNTIF(S100:S137,"&gt;=9,5")</f>
        <v>2</v>
      </c>
      <c r="N157" s="95" t="n">
        <f aca="false">IF(E157=0,"",M157/E157%)</f>
        <v>6.06060606060606</v>
      </c>
      <c r="O157" s="94" t="n">
        <f aca="false">COUNTIF(S100:S137,"&lt;=9,25")-COUNTIF(S100:S137,"&lt;=8,25")</f>
        <v>9</v>
      </c>
      <c r="P157" s="95" t="n">
        <f aca="false">IF(E157=0,"",O157/E157%)</f>
        <v>27.2727272727273</v>
      </c>
      <c r="Q157" s="94" t="n">
        <f aca="false">COUNTIF(S100:S137,"&lt;=8,25")-COUNTIF(S100:S137,"&lt;=7,25")</f>
        <v>11</v>
      </c>
      <c r="R157" s="95" t="n">
        <f aca="false">IF(E157=0,"",Q157/E157%)</f>
        <v>33.3333333333333</v>
      </c>
      <c r="S157" s="94" t="n">
        <f aca="false">COUNTIF(S100:S137,"&lt;=7,25")-COUNTIF(S100:S137,"&lt;=6,25")</f>
        <v>10</v>
      </c>
      <c r="T157" s="95" t="n">
        <f aca="false">IF(E157=0,"",S157/E$59%)</f>
        <v>29.4117647058823</v>
      </c>
      <c r="U157" s="94" t="n">
        <f aca="false">COUNTIF(S100:S137,"&lt;=6,25")-COUNTIF(S100:S137,"&lt;=5,25")</f>
        <v>0</v>
      </c>
      <c r="V157" s="95" t="n">
        <f aca="false">IF(E157=0,"",U157/E157%)</f>
        <v>0</v>
      </c>
      <c r="W157" s="94" t="n">
        <f aca="false">COUNTIF(S100:S137,"&lt;=5,25")-COUNTIF(S100:S137,"&lt;=4,25")</f>
        <v>1</v>
      </c>
      <c r="X157" s="95" t="n">
        <f aca="false">IF(E157=0,"",W157/E157%)</f>
        <v>3.03030303030303</v>
      </c>
      <c r="Y157" s="94" t="n">
        <f aca="false">COUNTIF(S100:S137,"&lt;=4,25")-COUNTIF(S100:S137,"&lt;=3,25")</f>
        <v>0</v>
      </c>
      <c r="Z157" s="95" t="n">
        <f aca="false">IF(E157=0,"",Y157/E157%)</f>
        <v>0</v>
      </c>
      <c r="AA157" s="94" t="n">
        <f aca="false">COUNTIF(S100:S137,"&lt;=3,25")-COUNTIF(S100:S137,"&lt;=2,25")</f>
        <v>0</v>
      </c>
      <c r="AB157" s="95" t="n">
        <f aca="false">IF(E157=0,"",AA157/E157%)</f>
        <v>0</v>
      </c>
      <c r="AC157" s="94" t="n">
        <f aca="false">COUNTIF(S100:S137,"&lt;=2,25")-COUNTIF(S100:S137,"&lt;=1,25")</f>
        <v>0</v>
      </c>
      <c r="AD157" s="95" t="n">
        <f aca="false">IF(E157=0,"",AC157/E157%)</f>
        <v>0</v>
      </c>
      <c r="AE157" s="94" t="n">
        <f aca="false">COUNTIF(S100:S137,"&lt;=1,25")</f>
        <v>0</v>
      </c>
      <c r="AF157" s="96" t="n">
        <f aca="false">IF(E157=0,"",AE157/E157%)</f>
        <v>0</v>
      </c>
      <c r="AG157" s="0"/>
      <c r="AH157" s="0"/>
      <c r="AI157" s="0"/>
      <c r="AJ157" s="0"/>
      <c r="AK157" s="0"/>
      <c r="AL157" s="0"/>
    </row>
    <row r="158" customFormat="false" ht="17.25" hidden="false" customHeight="true" outlineLevel="0" collapsed="false">
      <c r="A158" s="0"/>
      <c r="B158" s="0"/>
      <c r="C158" s="92" t="s">
        <v>41</v>
      </c>
      <c r="D158" s="92"/>
      <c r="E158" s="93" t="n">
        <f aca="false">B138</f>
        <v>33</v>
      </c>
      <c r="F158" s="93" t="n">
        <f aca="false">T138</f>
        <v>0</v>
      </c>
      <c r="G158" s="94" t="n">
        <f aca="false">COUNTIF(T100:T137,"T")</f>
        <v>0</v>
      </c>
      <c r="H158" s="95" t="n">
        <f aca="false">IF(E158=0,"",G158/E158%)</f>
        <v>0</v>
      </c>
      <c r="I158" s="94" t="n">
        <f aca="false">COUNTIF(T100:T137,"H")</f>
        <v>0</v>
      </c>
      <c r="J158" s="95" t="n">
        <f aca="false">IF(E158=0,"",I158/E158%)</f>
        <v>0</v>
      </c>
      <c r="K158" s="94" t="n">
        <f aca="false">COUNTIF(T100:T137,"C")</f>
        <v>0</v>
      </c>
      <c r="L158" s="95" t="n">
        <f aca="false">IF(E158=0,"",K158/E158%)</f>
        <v>0</v>
      </c>
      <c r="M158" s="94" t="n">
        <f aca="false">COUNTIF(U100:U137,"10")</f>
        <v>0</v>
      </c>
      <c r="N158" s="95" t="n">
        <f aca="false">IF(E158=0,"",M158/E158%)</f>
        <v>0</v>
      </c>
      <c r="O158" s="94" t="n">
        <f aca="false">COUNTIF(U100:U137,"9")</f>
        <v>0</v>
      </c>
      <c r="P158" s="95" t="n">
        <f aca="false">IF(E158=0,"",O158/E158%)</f>
        <v>0</v>
      </c>
      <c r="Q158" s="94" t="n">
        <f aca="false">COUNTIF(U100:U137,"8")</f>
        <v>0</v>
      </c>
      <c r="R158" s="95" t="n">
        <f aca="false">IF(E158=0,"",Q158/E158%)</f>
        <v>0</v>
      </c>
      <c r="S158" s="94" t="n">
        <f aca="false">COUNTIF(U100:U137,"7")</f>
        <v>0</v>
      </c>
      <c r="T158" s="95" t="n">
        <f aca="false">IF(E158=0,"",S158/E$59%)</f>
        <v>0</v>
      </c>
      <c r="U158" s="94" t="n">
        <f aca="false">COUNTIF(U100:U137,"6")</f>
        <v>0</v>
      </c>
      <c r="V158" s="95" t="n">
        <f aca="false">IF(E158=0,"",U158/E158%)</f>
        <v>0</v>
      </c>
      <c r="W158" s="94" t="n">
        <f aca="false">COUNTIF(U100:U137,"5")</f>
        <v>0</v>
      </c>
      <c r="X158" s="95" t="n">
        <f aca="false">IF(E158=0,"",W158/E158%)</f>
        <v>0</v>
      </c>
      <c r="Y158" s="94" t="n">
        <f aca="false">COUNTIF(U100:U137,"4")</f>
        <v>0</v>
      </c>
      <c r="Z158" s="95" t="n">
        <f aca="false">IF(E158=0,"",Y158/E158%)</f>
        <v>0</v>
      </c>
      <c r="AA158" s="94" t="n">
        <f aca="false">COUNTIF(U100:U137,"3")</f>
        <v>0</v>
      </c>
      <c r="AB158" s="95" t="n">
        <f aca="false">IF(E158=0,"",AA158/E158%)</f>
        <v>0</v>
      </c>
      <c r="AC158" s="94" t="n">
        <f aca="false">COUNTIF(U100:U137,"2")</f>
        <v>0</v>
      </c>
      <c r="AD158" s="95" t="n">
        <f aca="false">IF(E158=0,"",AC158/E158%)</f>
        <v>0</v>
      </c>
      <c r="AE158" s="94" t="n">
        <f aca="false">COUNTIF(U100:U137,"1")</f>
        <v>0</v>
      </c>
      <c r="AF158" s="96" t="n">
        <f aca="false">IF(E158=0,"",AE158/E158%)</f>
        <v>0</v>
      </c>
      <c r="AG158" s="0"/>
      <c r="AH158" s="0"/>
      <c r="AI158" s="0"/>
      <c r="AJ158" s="0"/>
      <c r="AK158" s="0"/>
      <c r="AL158" s="0"/>
    </row>
    <row r="159" customFormat="false" ht="17.25" hidden="false" customHeight="true" outlineLevel="0" collapsed="false">
      <c r="A159" s="0"/>
      <c r="B159" s="0"/>
      <c r="C159" s="92" t="s">
        <v>42</v>
      </c>
      <c r="D159" s="92"/>
      <c r="E159" s="93" t="n">
        <f aca="false">B138</f>
        <v>33</v>
      </c>
      <c r="F159" s="93" t="n">
        <f aca="false">V138</f>
        <v>0</v>
      </c>
      <c r="G159" s="94" t="n">
        <f aca="false">COUNTIF(V100:V137,"T")</f>
        <v>0</v>
      </c>
      <c r="H159" s="95" t="n">
        <f aca="false">IF(E159=0,"",G159/E159%)</f>
        <v>0</v>
      </c>
      <c r="I159" s="94" t="n">
        <f aca="false">COUNTIF(V100:V137,"H")</f>
        <v>0</v>
      </c>
      <c r="J159" s="95" t="n">
        <f aca="false">IF(E159=0,"",I159/E159%)</f>
        <v>0</v>
      </c>
      <c r="K159" s="94" t="n">
        <f aca="false">COUNTIF(V100:V137,"C")</f>
        <v>0</v>
      </c>
      <c r="L159" s="95" t="n">
        <f aca="false">IF(E159=0,"",K159/E159%)</f>
        <v>0</v>
      </c>
      <c r="M159" s="94" t="n">
        <f aca="false">COUNTIF(W100:W137,"10")</f>
        <v>0</v>
      </c>
      <c r="N159" s="95" t="n">
        <f aca="false">IF(E159=0,"",M159/E159%)</f>
        <v>0</v>
      </c>
      <c r="O159" s="94" t="n">
        <f aca="false">COUNTIF(W100:W137,"9")</f>
        <v>0</v>
      </c>
      <c r="P159" s="95" t="n">
        <f aca="false">IF(E159=0,"",O159/E159%)</f>
        <v>0</v>
      </c>
      <c r="Q159" s="94" t="n">
        <f aca="false">COUNTIF(W100:W137,"8")</f>
        <v>0</v>
      </c>
      <c r="R159" s="95" t="n">
        <f aca="false">IF(E159=0,"",Q159/E159%)</f>
        <v>0</v>
      </c>
      <c r="S159" s="94" t="n">
        <f aca="false">COUNTIF(W100:W137,"7")</f>
        <v>0</v>
      </c>
      <c r="T159" s="95" t="n">
        <f aca="false">IF(E159=0,"",S159/E$59%)</f>
        <v>0</v>
      </c>
      <c r="U159" s="94" t="n">
        <f aca="false">COUNTIF(W100:W137,"6")</f>
        <v>0</v>
      </c>
      <c r="V159" s="95" t="n">
        <f aca="false">IF(E159=0,"",U159/E159%)</f>
        <v>0</v>
      </c>
      <c r="W159" s="94" t="n">
        <f aca="false">COUNTIF(W100:W137,"5")</f>
        <v>0</v>
      </c>
      <c r="X159" s="95" t="n">
        <f aca="false">IF(E159=0,"",W159/E159%)</f>
        <v>0</v>
      </c>
      <c r="Y159" s="94" t="n">
        <f aca="false">COUNTIF(W100:W137,"4")</f>
        <v>0</v>
      </c>
      <c r="Z159" s="95" t="n">
        <f aca="false">IF(E159=0,"",Y159/E159%)</f>
        <v>0</v>
      </c>
      <c r="AA159" s="94" t="n">
        <f aca="false">COUNTIF(W100:W137,"3")</f>
        <v>0</v>
      </c>
      <c r="AB159" s="95" t="n">
        <f aca="false">IF(E159=0,"",AA159/E159%)</f>
        <v>0</v>
      </c>
      <c r="AC159" s="94" t="n">
        <f aca="false">COUNTIF(W100:W137,"2")</f>
        <v>0</v>
      </c>
      <c r="AD159" s="95" t="n">
        <f aca="false">IF(E159=0,"",AC159/E159%)</f>
        <v>0</v>
      </c>
      <c r="AE159" s="94" t="n">
        <f aca="false">COUNTIF(W100:W137,"1")</f>
        <v>0</v>
      </c>
      <c r="AF159" s="96" t="n">
        <f aca="false">IF(E159=0,"",AE159/E159%)</f>
        <v>0</v>
      </c>
      <c r="AG159" s="0"/>
      <c r="AH159" s="0"/>
      <c r="AI159" s="0"/>
      <c r="AJ159" s="0"/>
      <c r="AK159" s="0"/>
      <c r="AL159" s="0"/>
    </row>
    <row r="160" customFormat="false" ht="14.25" hidden="false" customHeight="true" outlineLevel="0" collapsed="false">
      <c r="A160" s="0"/>
      <c r="B160" s="0"/>
      <c r="C160" s="100"/>
      <c r="D160" s="100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2"/>
      <c r="AE160" s="67"/>
      <c r="AF160" s="103"/>
      <c r="AG160" s="0"/>
      <c r="AH160" s="0"/>
      <c r="AI160" s="0"/>
      <c r="AJ160" s="0"/>
      <c r="AK160" s="0"/>
      <c r="AL160" s="0"/>
    </row>
    <row r="161" customFormat="false" ht="14.2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</row>
    <row r="162" customFormat="false" ht="31.5" hidden="false" customHeight="true" outlineLevel="0" collapsed="false">
      <c r="A162" s="0"/>
      <c r="B162" s="0"/>
      <c r="C162" s="104" t="s">
        <v>126</v>
      </c>
      <c r="D162" s="104"/>
      <c r="E162" s="104"/>
      <c r="F162" s="104"/>
      <c r="G162" s="104"/>
      <c r="H162" s="104"/>
      <c r="I162" s="104"/>
      <c r="J162" s="104"/>
      <c r="K162" s="105" t="s">
        <v>127</v>
      </c>
      <c r="L162" s="105" t="s">
        <v>128</v>
      </c>
      <c r="M162" s="105"/>
      <c r="N162" s="105" t="s">
        <v>129</v>
      </c>
      <c r="O162" s="105"/>
      <c r="P162" s="105" t="s">
        <v>130</v>
      </c>
      <c r="Q162" s="105"/>
      <c r="R162" s="105" t="s">
        <v>131</v>
      </c>
      <c r="S162" s="105"/>
      <c r="T162" s="105" t="s">
        <v>126</v>
      </c>
      <c r="U162" s="105"/>
      <c r="V162" s="105"/>
      <c r="W162" s="105"/>
      <c r="X162" s="105" t="s">
        <v>127</v>
      </c>
      <c r="Y162" s="105" t="s">
        <v>128</v>
      </c>
      <c r="Z162" s="105"/>
      <c r="AA162" s="105" t="s">
        <v>121</v>
      </c>
      <c r="AB162" s="106" t="s">
        <v>122</v>
      </c>
      <c r="AC162" s="106"/>
      <c r="AD162" s="0"/>
      <c r="AE162" s="0"/>
      <c r="AF162" s="0"/>
      <c r="AG162" s="0"/>
      <c r="AH162" s="0"/>
      <c r="AI162" s="0"/>
      <c r="AJ162" s="0"/>
      <c r="AK162" s="0"/>
      <c r="AL162" s="0"/>
    </row>
    <row r="163" customFormat="false" ht="21" hidden="false" customHeight="true" outlineLevel="0" collapsed="false">
      <c r="A163" s="0"/>
      <c r="B163" s="0"/>
      <c r="C163" s="104"/>
      <c r="D163" s="104"/>
      <c r="E163" s="104"/>
      <c r="F163" s="104"/>
      <c r="G163" s="104"/>
      <c r="H163" s="104"/>
      <c r="I163" s="104"/>
      <c r="J163" s="104"/>
      <c r="K163" s="105"/>
      <c r="L163" s="105"/>
      <c r="M163" s="105"/>
      <c r="N163" s="107" t="s">
        <v>121</v>
      </c>
      <c r="O163" s="107" t="s">
        <v>122</v>
      </c>
      <c r="P163" s="107" t="s">
        <v>121</v>
      </c>
      <c r="Q163" s="107" t="s">
        <v>122</v>
      </c>
      <c r="R163" s="108" t="s">
        <v>121</v>
      </c>
      <c r="S163" s="108" t="s">
        <v>122</v>
      </c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6"/>
      <c r="AD163" s="0"/>
      <c r="AE163" s="0"/>
      <c r="AF163" s="0"/>
      <c r="AG163" s="0"/>
      <c r="AH163" s="0"/>
      <c r="AI163" s="0"/>
      <c r="AJ163" s="0"/>
      <c r="AK163" s="0"/>
      <c r="AL163" s="0"/>
    </row>
    <row r="164" customFormat="false" ht="19.5" hidden="false" customHeight="true" outlineLevel="0" collapsed="false">
      <c r="A164" s="0"/>
      <c r="B164" s="0"/>
      <c r="C164" s="109" t="s">
        <v>25</v>
      </c>
      <c r="D164" s="109"/>
      <c r="E164" s="109"/>
      <c r="F164" s="110" t="s">
        <v>43</v>
      </c>
      <c r="G164" s="110"/>
      <c r="H164" s="110"/>
      <c r="I164" s="110"/>
      <c r="J164" s="110"/>
      <c r="K164" s="111" t="n">
        <f aca="false">B138</f>
        <v>33</v>
      </c>
      <c r="L164" s="112" t="n">
        <f aca="false">X138</f>
        <v>33</v>
      </c>
      <c r="M164" s="112"/>
      <c r="N164" s="113" t="n">
        <f aca="false">COUNTIF(X100:X137,"T")</f>
        <v>12</v>
      </c>
      <c r="O164" s="113" t="n">
        <f aca="false">IF(L164=0,"",N164/L164%)</f>
        <v>36.3636363636364</v>
      </c>
      <c r="P164" s="113" t="n">
        <f aca="false">COUNTIF(X100:X137,"Đ")</f>
        <v>21</v>
      </c>
      <c r="Q164" s="113" t="n">
        <f aca="false">IF(L164=0,"",P164/L164%)</f>
        <v>63.6363636363636</v>
      </c>
      <c r="R164" s="113" t="n">
        <f aca="false">COUNTIF(X100:X137,"C")</f>
        <v>0</v>
      </c>
      <c r="S164" s="113" t="n">
        <f aca="false">IF(L164=0,"",R164/L164%)</f>
        <v>0</v>
      </c>
      <c r="T164" s="114" t="s">
        <v>132</v>
      </c>
      <c r="U164" s="114"/>
      <c r="V164" s="114"/>
      <c r="W164" s="114"/>
      <c r="X164" s="115" t="n">
        <f aca="false">B138</f>
        <v>33</v>
      </c>
      <c r="Y164" s="115" t="n">
        <f aca="false">AE138+AF138</f>
        <v>12</v>
      </c>
      <c r="Z164" s="115"/>
      <c r="AA164" s="115" t="n">
        <f aca="false">COUNTIF(AE100:AE137,"X")+COUNTIF(AJ100:AJ137,"X")</f>
        <v>12</v>
      </c>
      <c r="AB164" s="116" t="n">
        <f aca="false">IF(X164=0,"",AA164/X164%)</f>
        <v>36.3636363636364</v>
      </c>
      <c r="AC164" s="116"/>
      <c r="AD164" s="0"/>
      <c r="AE164" s="0"/>
      <c r="AF164" s="0"/>
      <c r="AG164" s="0"/>
      <c r="AH164" s="0"/>
      <c r="AI164" s="0"/>
      <c r="AJ164" s="0"/>
      <c r="AK164" s="0"/>
      <c r="AL164" s="0"/>
    </row>
    <row r="165" customFormat="false" ht="19.5" hidden="false" customHeight="true" outlineLevel="0" collapsed="false">
      <c r="A165" s="0"/>
      <c r="B165" s="0"/>
      <c r="C165" s="109"/>
      <c r="D165" s="109"/>
      <c r="E165" s="109"/>
      <c r="F165" s="110" t="s">
        <v>44</v>
      </c>
      <c r="G165" s="110"/>
      <c r="H165" s="110"/>
      <c r="I165" s="110"/>
      <c r="J165" s="110"/>
      <c r="K165" s="111" t="n">
        <f aca="false">B138</f>
        <v>33</v>
      </c>
      <c r="L165" s="112" t="n">
        <f aca="false">Y138</f>
        <v>33</v>
      </c>
      <c r="M165" s="112"/>
      <c r="N165" s="113" t="n">
        <f aca="false">COUNTIF(Y100:Y137,"T")</f>
        <v>12</v>
      </c>
      <c r="O165" s="113" t="n">
        <f aca="false">IF(L165=0,"",N165/L165%)</f>
        <v>36.3636363636364</v>
      </c>
      <c r="P165" s="113" t="n">
        <f aca="false">COUNTIF(Y100:Y137,"Đ")</f>
        <v>21</v>
      </c>
      <c r="Q165" s="113" t="n">
        <f aca="false">IF(L165=0,"",P165/L165%)</f>
        <v>63.6363636363636</v>
      </c>
      <c r="R165" s="113" t="n">
        <f aca="false">COUNTIF(Y100:Y137,"C")</f>
        <v>0</v>
      </c>
      <c r="S165" s="113" t="n">
        <f aca="false">IF(L165=0,"",R165/L165%)</f>
        <v>0</v>
      </c>
      <c r="T165" s="114"/>
      <c r="U165" s="114"/>
      <c r="V165" s="114"/>
      <c r="W165" s="114"/>
      <c r="X165" s="115"/>
      <c r="Y165" s="115"/>
      <c r="Z165" s="115"/>
      <c r="AA165" s="115"/>
      <c r="AB165" s="116"/>
      <c r="AC165" s="116"/>
      <c r="AD165" s="0"/>
      <c r="AE165" s="0"/>
      <c r="AF165" s="0"/>
      <c r="AG165" s="0"/>
      <c r="AH165" s="0"/>
      <c r="AI165" s="0"/>
      <c r="AJ165" s="0"/>
      <c r="AK165" s="0"/>
      <c r="AL165" s="0"/>
    </row>
    <row r="166" customFormat="false" ht="19.5" hidden="false" customHeight="true" outlineLevel="0" collapsed="false">
      <c r="A166" s="0"/>
      <c r="B166" s="0"/>
      <c r="C166" s="109"/>
      <c r="D166" s="109"/>
      <c r="E166" s="109"/>
      <c r="F166" s="110" t="s">
        <v>45</v>
      </c>
      <c r="G166" s="110"/>
      <c r="H166" s="110"/>
      <c r="I166" s="110"/>
      <c r="J166" s="110"/>
      <c r="K166" s="111" t="n">
        <f aca="false">B138</f>
        <v>33</v>
      </c>
      <c r="L166" s="112" t="n">
        <f aca="false">Z138</f>
        <v>33</v>
      </c>
      <c r="M166" s="112"/>
      <c r="N166" s="113" t="n">
        <f aca="false">COUNTIF(Z100:Z137,"T")</f>
        <v>12</v>
      </c>
      <c r="O166" s="113" t="n">
        <f aca="false">IF(L166=0,"",N166/L166%)</f>
        <v>36.3636363636364</v>
      </c>
      <c r="P166" s="113" t="n">
        <f aca="false">COUNTIF(Z100:Z137,"Đ")</f>
        <v>21</v>
      </c>
      <c r="Q166" s="113" t="n">
        <f aca="false">IF(L166=0,"",P166/L166%)</f>
        <v>63.6363636363636</v>
      </c>
      <c r="R166" s="113" t="n">
        <f aca="false">COUNTIF(Z100:Z137,"C")</f>
        <v>0</v>
      </c>
      <c r="S166" s="113" t="n">
        <f aca="false">IF(L166=0,"",R166/L166%)</f>
        <v>0</v>
      </c>
      <c r="T166" s="114" t="s">
        <v>133</v>
      </c>
      <c r="U166" s="114"/>
      <c r="V166" s="114"/>
      <c r="W166" s="114"/>
      <c r="X166" s="115" t="n">
        <f aca="false">B138</f>
        <v>33</v>
      </c>
      <c r="Y166" s="115" t="n">
        <f aca="false">AG138</f>
        <v>30</v>
      </c>
      <c r="Z166" s="115"/>
      <c r="AA166" s="115" t="n">
        <f aca="false">COUNTIF(AG100:AH137,"X")</f>
        <v>30</v>
      </c>
      <c r="AB166" s="116" t="n">
        <f aca="false">IF(X166=0,"",AA166/X166%)</f>
        <v>90.9090909090909</v>
      </c>
      <c r="AC166" s="116"/>
      <c r="AD166" s="0"/>
      <c r="AE166" s="0"/>
      <c r="AF166" s="0"/>
      <c r="AG166" s="0"/>
      <c r="AH166" s="0"/>
      <c r="AI166" s="0"/>
      <c r="AJ166" s="0"/>
      <c r="AK166" s="0"/>
      <c r="AL166" s="0"/>
    </row>
    <row r="167" customFormat="false" ht="19.5" hidden="false" customHeight="true" outlineLevel="0" collapsed="false">
      <c r="A167" s="0"/>
      <c r="B167" s="0"/>
      <c r="C167" s="117" t="s">
        <v>26</v>
      </c>
      <c r="D167" s="117"/>
      <c r="E167" s="117"/>
      <c r="F167" s="110" t="s">
        <v>46</v>
      </c>
      <c r="G167" s="110"/>
      <c r="H167" s="110"/>
      <c r="I167" s="110"/>
      <c r="J167" s="110"/>
      <c r="K167" s="111" t="n">
        <f aca="false">B138</f>
        <v>33</v>
      </c>
      <c r="L167" s="112" t="n">
        <f aca="false">AA138</f>
        <v>33</v>
      </c>
      <c r="M167" s="112"/>
      <c r="N167" s="113" t="n">
        <f aca="false">COUNTIF(AA100:AA137,"T")</f>
        <v>12</v>
      </c>
      <c r="O167" s="113" t="n">
        <f aca="false">IF(L167=0,"",N167/L167%)</f>
        <v>36.3636363636364</v>
      </c>
      <c r="P167" s="113" t="n">
        <f aca="false">COUNTIF(AA100:AA137,"Đ")</f>
        <v>21</v>
      </c>
      <c r="Q167" s="113" t="n">
        <f aca="false">IF(L167=0,"",P167/L167%)</f>
        <v>63.6363636363636</v>
      </c>
      <c r="R167" s="113" t="n">
        <f aca="false">COUNTIF(AA100:AA137,"C")</f>
        <v>0</v>
      </c>
      <c r="S167" s="113" t="n">
        <f aca="false">IF(L167=0,"",R167/L167%)</f>
        <v>0</v>
      </c>
      <c r="T167" s="114"/>
      <c r="U167" s="114"/>
      <c r="V167" s="114"/>
      <c r="W167" s="114"/>
      <c r="X167" s="115"/>
      <c r="Y167" s="115"/>
      <c r="Z167" s="115"/>
      <c r="AA167" s="115"/>
      <c r="AB167" s="116"/>
      <c r="AC167" s="116"/>
      <c r="AD167" s="0"/>
      <c r="AE167" s="0"/>
      <c r="AF167" s="0"/>
      <c r="AG167" s="0"/>
      <c r="AH167" s="0"/>
      <c r="AI167" s="0"/>
      <c r="AJ167" s="0"/>
      <c r="AK167" s="0"/>
      <c r="AL167" s="0"/>
    </row>
    <row r="168" customFormat="false" ht="19.5" hidden="false" customHeight="true" outlineLevel="0" collapsed="false">
      <c r="A168" s="0"/>
      <c r="B168" s="0"/>
      <c r="C168" s="117"/>
      <c r="D168" s="117"/>
      <c r="E168" s="117"/>
      <c r="F168" s="110" t="s">
        <v>47</v>
      </c>
      <c r="G168" s="110"/>
      <c r="H168" s="110"/>
      <c r="I168" s="110"/>
      <c r="J168" s="110"/>
      <c r="K168" s="111" t="n">
        <f aca="false">B138</f>
        <v>33</v>
      </c>
      <c r="L168" s="112" t="n">
        <f aca="false">AB138</f>
        <v>33</v>
      </c>
      <c r="M168" s="112"/>
      <c r="N168" s="113" t="n">
        <f aca="false">COUNTIF(AB100:AB137,"T")</f>
        <v>12</v>
      </c>
      <c r="O168" s="113" t="n">
        <f aca="false">IF(L168=0,"",N168/L168%)</f>
        <v>36.3636363636364</v>
      </c>
      <c r="P168" s="113" t="n">
        <f aca="false">COUNTIF(AB100:AB137,"Đ")</f>
        <v>21</v>
      </c>
      <c r="Q168" s="113" t="n">
        <f aca="false">IF(L168=0,"",P168/L168%)</f>
        <v>63.6363636363636</v>
      </c>
      <c r="R168" s="113" t="n">
        <f aca="false">COUNTIF(AB100:AB137,"C")</f>
        <v>0</v>
      </c>
      <c r="S168" s="113" t="n">
        <f aca="false">IF(L168=0,"",R168/L168%)</f>
        <v>0</v>
      </c>
      <c r="T168" s="114"/>
      <c r="U168" s="114"/>
      <c r="V168" s="114"/>
      <c r="W168" s="114"/>
      <c r="X168" s="115"/>
      <c r="Y168" s="115"/>
      <c r="Z168" s="115"/>
      <c r="AA168" s="115"/>
      <c r="AB168" s="116"/>
      <c r="AC168" s="116"/>
      <c r="AD168" s="0"/>
      <c r="AE168" s="0"/>
      <c r="AF168" s="0"/>
      <c r="AG168" s="0"/>
      <c r="AH168" s="0"/>
      <c r="AI168" s="0"/>
      <c r="AJ168" s="0"/>
      <c r="AK168" s="0"/>
      <c r="AL168" s="0"/>
    </row>
    <row r="169" customFormat="false" ht="19.5" hidden="false" customHeight="true" outlineLevel="0" collapsed="false">
      <c r="A169" s="0"/>
      <c r="B169" s="0"/>
      <c r="C169" s="117"/>
      <c r="D169" s="117"/>
      <c r="E169" s="117"/>
      <c r="F169" s="110" t="s">
        <v>48</v>
      </c>
      <c r="G169" s="110"/>
      <c r="H169" s="110"/>
      <c r="I169" s="110"/>
      <c r="J169" s="110"/>
      <c r="K169" s="111" t="n">
        <f aca="false">B138</f>
        <v>33</v>
      </c>
      <c r="L169" s="112" t="n">
        <f aca="false">AC138</f>
        <v>33</v>
      </c>
      <c r="M169" s="112"/>
      <c r="N169" s="113" t="n">
        <f aca="false">COUNTIF(AC100:AC137,"T")</f>
        <v>12</v>
      </c>
      <c r="O169" s="113" t="n">
        <f aca="false">IF(L169=0,"",N169/L169%)</f>
        <v>36.3636363636364</v>
      </c>
      <c r="P169" s="113" t="n">
        <f aca="false">COUNTIF(AC100:AC137,"Đ")</f>
        <v>21</v>
      </c>
      <c r="Q169" s="113" t="n">
        <f aca="false">IF(L169=0,"",P169/L169%)</f>
        <v>63.6363636363636</v>
      </c>
      <c r="R169" s="113" t="n">
        <f aca="false">COUNTIF(AC100:AC137,"C")</f>
        <v>0</v>
      </c>
      <c r="S169" s="113" t="n">
        <f aca="false">IF(L169=0,"",R169/L169%)</f>
        <v>0</v>
      </c>
      <c r="T169" s="118" t="s">
        <v>134</v>
      </c>
      <c r="U169" s="118"/>
      <c r="V169" s="118"/>
      <c r="W169" s="118"/>
      <c r="X169" s="119" t="n">
        <f aca="false">B138</f>
        <v>33</v>
      </c>
      <c r="Y169" s="119" t="n">
        <f aca="false">AI138</f>
        <v>30</v>
      </c>
      <c r="Z169" s="119"/>
      <c r="AA169" s="120" t="n">
        <f aca="false">COUNTIF(AI100:AJ137,"X")</f>
        <v>30</v>
      </c>
      <c r="AB169" s="121" t="n">
        <f aca="false">IF(Y169=0,"",AA169/Y169%)</f>
        <v>100</v>
      </c>
      <c r="AC169" s="121"/>
      <c r="AD169" s="0"/>
      <c r="AE169" s="0"/>
      <c r="AF169" s="0"/>
      <c r="AG169" s="0"/>
      <c r="AH169" s="0"/>
      <c r="AI169" s="0"/>
      <c r="AJ169" s="0"/>
      <c r="AK169" s="0"/>
      <c r="AL169" s="0"/>
    </row>
    <row r="170" customFormat="false" ht="19.5" hidden="false" customHeight="true" outlineLevel="0" collapsed="false">
      <c r="A170" s="0"/>
      <c r="B170" s="0"/>
      <c r="C170" s="117"/>
      <c r="D170" s="117"/>
      <c r="E170" s="117"/>
      <c r="F170" s="122" t="s">
        <v>49</v>
      </c>
      <c r="G170" s="122"/>
      <c r="H170" s="122"/>
      <c r="I170" s="122"/>
      <c r="J170" s="122"/>
      <c r="K170" s="123" t="n">
        <f aca="false">B138</f>
        <v>33</v>
      </c>
      <c r="L170" s="124" t="n">
        <f aca="false">AD138</f>
        <v>33</v>
      </c>
      <c r="M170" s="124"/>
      <c r="N170" s="125" t="n">
        <f aca="false">COUNTIF(AD100:AD137,"T")</f>
        <v>12</v>
      </c>
      <c r="O170" s="125" t="n">
        <f aca="false">IF(L170=0,"",N170/L170%)</f>
        <v>36.3636363636364</v>
      </c>
      <c r="P170" s="125" t="n">
        <f aca="false">COUNTIF(AD100:AD137,"Đ")</f>
        <v>21</v>
      </c>
      <c r="Q170" s="125" t="n">
        <f aca="false">IF(L170=0,"",P170/L170%)</f>
        <v>63.6363636363636</v>
      </c>
      <c r="R170" s="125" t="n">
        <f aca="false">COUNTIF(AD100:AD137,"C")</f>
        <v>0</v>
      </c>
      <c r="S170" s="125" t="n">
        <f aca="false">IF(L170=0,"",R170/L170%)</f>
        <v>0</v>
      </c>
      <c r="T170" s="118"/>
      <c r="U170" s="118"/>
      <c r="V170" s="118"/>
      <c r="W170" s="118"/>
      <c r="X170" s="119"/>
      <c r="Y170" s="119"/>
      <c r="Z170" s="119"/>
      <c r="AA170" s="120"/>
      <c r="AB170" s="121"/>
      <c r="AC170" s="121"/>
      <c r="AD170" s="0"/>
      <c r="AE170" s="0"/>
      <c r="AF170" s="0"/>
      <c r="AG170" s="0"/>
      <c r="AH170" s="0"/>
      <c r="AI170" s="0"/>
      <c r="AJ170" s="0"/>
      <c r="AK170" s="0"/>
      <c r="AL170" s="0"/>
    </row>
    <row r="171" customFormat="false" ht="11.25" hidden="false" customHeight="tru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87"/>
      <c r="O171" s="0"/>
      <c r="P171" s="87"/>
      <c r="Q171" s="87"/>
      <c r="R171" s="87"/>
      <c r="S171" s="87"/>
      <c r="T171" s="87"/>
      <c r="U171" s="87"/>
      <c r="V171" s="87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</row>
    <row r="172" customFormat="false" ht="15" hidden="false" customHeight="tru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87"/>
      <c r="O172" s="0"/>
      <c r="P172" s="87"/>
      <c r="Q172" s="87"/>
      <c r="R172" s="87"/>
      <c r="S172" s="87"/>
      <c r="T172" s="87"/>
      <c r="U172" s="87"/>
      <c r="V172" s="87"/>
      <c r="W172" s="0"/>
      <c r="X172" s="126" t="str">
        <f aca="false">'THONG TIN'!$F$7</f>
        <v>Nguyên Lý, ngày 20 tháng  5 năm 2017</v>
      </c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</row>
    <row r="173" customFormat="false" ht="16.5" hidden="false" customHeight="true" outlineLevel="0" collapsed="false">
      <c r="A173" s="0"/>
      <c r="B173" s="32" t="s">
        <v>135</v>
      </c>
      <c r="C173" s="32"/>
      <c r="D173" s="32"/>
      <c r="E173" s="32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2" t="s">
        <v>11</v>
      </c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7.25" hidden="false" customHeight="true" outlineLevel="0" collapsed="false">
      <c r="A174" s="0"/>
      <c r="B174" s="127" t="s">
        <v>136</v>
      </c>
      <c r="C174" s="127"/>
      <c r="D174" s="127"/>
      <c r="E174" s="127"/>
      <c r="F174" s="128"/>
      <c r="G174" s="128"/>
      <c r="H174" s="128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29"/>
      <c r="AI174" s="129"/>
      <c r="AJ174" s="129"/>
      <c r="AK174" s="129"/>
      <c r="AL174" s="129"/>
    </row>
    <row r="175" customFormat="false" ht="24.75" hidden="false" customHeight="true" outlineLevel="0" collapsed="false">
      <c r="A175" s="0"/>
      <c r="B175" s="129"/>
      <c r="C175" s="29"/>
      <c r="D175" s="29"/>
      <c r="E175" s="29"/>
      <c r="F175" s="29"/>
      <c r="G175" s="29"/>
      <c r="H175" s="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129"/>
      <c r="AD175" s="129"/>
      <c r="AE175" s="129"/>
      <c r="AF175" s="129"/>
      <c r="AG175" s="129"/>
      <c r="AH175" s="129"/>
      <c r="AI175" s="129"/>
      <c r="AJ175" s="129"/>
      <c r="AK175" s="129"/>
      <c r="AL175" s="129"/>
    </row>
    <row r="176" customFormat="false" ht="24.75" hidden="false" customHeight="true" outlineLevel="0" collapsed="false">
      <c r="A176" s="0"/>
      <c r="B176" s="129"/>
      <c r="C176" s="129"/>
      <c r="D176" s="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29"/>
      <c r="AI176" s="129"/>
      <c r="AJ176" s="129"/>
      <c r="AK176" s="129"/>
      <c r="AL176" s="129"/>
    </row>
    <row r="177" customFormat="false" ht="24.75" hidden="false" customHeight="true" outlineLevel="0" collapsed="false">
      <c r="A177" s="0"/>
      <c r="B177" s="129"/>
      <c r="C177" s="129"/>
      <c r="D177" s="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129"/>
      <c r="AJ177" s="129"/>
      <c r="AK177" s="129"/>
      <c r="AL177" s="129"/>
    </row>
    <row r="178" customFormat="false" ht="15.75" hidden="false" customHeight="false" outlineLevel="0" collapsed="false">
      <c r="A178" s="0"/>
      <c r="B178" s="29" t="s">
        <v>189</v>
      </c>
      <c r="C178" s="29"/>
      <c r="D178" s="29"/>
      <c r="E178" s="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30" t="str">
        <f aca="false">'THONG TIN'!$G$16</f>
        <v>Phạm Thị Hường</v>
      </c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customFormat="false" ht="15.75" hidden="false" customHeight="false" outlineLevel="0" collapsed="false">
      <c r="A179" s="29" t="s">
        <v>17</v>
      </c>
      <c r="B179" s="29"/>
      <c r="C179" s="29"/>
      <c r="D179" s="29"/>
      <c r="E179" s="29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</row>
    <row r="180" customFormat="false" ht="15.75" hidden="false" customHeight="false" outlineLevel="0" collapsed="false">
      <c r="A180" s="30" t="str">
        <f aca="false">'THONG TIN'!$C$2</f>
        <v>TRƯỜNG TIỂU HỌC XÃ NGUYÊN LÝ</v>
      </c>
      <c r="B180" s="30"/>
      <c r="C180" s="30"/>
      <c r="D180" s="30"/>
      <c r="E180" s="30"/>
      <c r="F180" s="31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</row>
    <row r="181" customFormat="false" ht="11.25" hidden="false" customHeight="true" outlineLevel="0" collapsed="false">
      <c r="A181" s="32"/>
      <c r="B181" s="32"/>
      <c r="C181" s="32"/>
      <c r="D181" s="32"/>
      <c r="E181" s="32"/>
      <c r="F181" s="31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</row>
    <row r="182" customFormat="false" ht="15.75" hidden="false" customHeight="false" outlineLevel="0" collapsed="false">
      <c r="A182" s="33" t="s">
        <v>18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 t="str">
        <f aca="false">'THONG TIN'!$D$5</f>
        <v>CUỐI NĂM</v>
      </c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0"/>
      <c r="AK182" s="0"/>
      <c r="AL182" s="0"/>
    </row>
    <row r="183" customFormat="false" ht="15.75" hidden="false" customHeight="false" outlineLevel="0" collapsed="false">
      <c r="A183" s="33" t="s">
        <v>190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6" t="str">
        <f aca="false">'THONG TIN'!$D$6</f>
        <v>2016 - 2017</v>
      </c>
      <c r="O183" s="36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8.25" hidden="false" customHeight="tru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</row>
    <row r="185" customFormat="false" ht="17.25" hidden="false" customHeight="true" outlineLevel="0" collapsed="false">
      <c r="A185" s="37" t="s">
        <v>20</v>
      </c>
      <c r="B185" s="38" t="s">
        <v>21</v>
      </c>
      <c r="C185" s="39" t="s">
        <v>22</v>
      </c>
      <c r="D185" s="38" t="s">
        <v>23</v>
      </c>
      <c r="E185" s="39" t="s">
        <v>24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 t="s">
        <v>25</v>
      </c>
      <c r="Y185" s="39"/>
      <c r="Z185" s="39"/>
      <c r="AA185" s="39" t="s">
        <v>26</v>
      </c>
      <c r="AB185" s="39"/>
      <c r="AC185" s="39"/>
      <c r="AD185" s="39"/>
      <c r="AE185" s="40" t="s">
        <v>27</v>
      </c>
      <c r="AF185" s="40"/>
      <c r="AG185" s="40" t="s">
        <v>28</v>
      </c>
      <c r="AH185" s="40"/>
      <c r="AI185" s="39" t="s">
        <v>29</v>
      </c>
      <c r="AJ185" s="39"/>
      <c r="AK185" s="41" t="s">
        <v>30</v>
      </c>
      <c r="AL185" s="41"/>
    </row>
    <row r="186" customFormat="false" ht="18" hidden="false" customHeight="true" outlineLevel="0" collapsed="false">
      <c r="A186" s="37"/>
      <c r="B186" s="38"/>
      <c r="C186" s="39"/>
      <c r="D186" s="38"/>
      <c r="E186" s="42" t="s">
        <v>31</v>
      </c>
      <c r="F186" s="42"/>
      <c r="G186" s="42" t="s">
        <v>32</v>
      </c>
      <c r="H186" s="42"/>
      <c r="I186" s="42" t="s">
        <v>33</v>
      </c>
      <c r="J186" s="42"/>
      <c r="K186" s="42" t="s">
        <v>34</v>
      </c>
      <c r="L186" s="42"/>
      <c r="M186" s="42" t="s">
        <v>35</v>
      </c>
      <c r="N186" s="42" t="s">
        <v>36</v>
      </c>
      <c r="O186" s="42" t="s">
        <v>37</v>
      </c>
      <c r="P186" s="42" t="s">
        <v>38</v>
      </c>
      <c r="Q186" s="42" t="s">
        <v>39</v>
      </c>
      <c r="R186" s="42" t="s">
        <v>40</v>
      </c>
      <c r="S186" s="42"/>
      <c r="T186" s="42" t="s">
        <v>41</v>
      </c>
      <c r="U186" s="42"/>
      <c r="V186" s="42" t="s">
        <v>42</v>
      </c>
      <c r="W186" s="42"/>
      <c r="X186" s="43" t="s">
        <v>43</v>
      </c>
      <c r="Y186" s="43" t="s">
        <v>44</v>
      </c>
      <c r="Z186" s="43" t="s">
        <v>45</v>
      </c>
      <c r="AA186" s="43" t="s">
        <v>46</v>
      </c>
      <c r="AB186" s="43" t="s">
        <v>47</v>
      </c>
      <c r="AC186" s="43" t="s">
        <v>48</v>
      </c>
      <c r="AD186" s="43" t="s">
        <v>49</v>
      </c>
      <c r="AE186" s="40"/>
      <c r="AF186" s="40"/>
      <c r="AG186" s="40"/>
      <c r="AH186" s="40"/>
      <c r="AI186" s="39"/>
      <c r="AJ186" s="39"/>
      <c r="AK186" s="41"/>
      <c r="AL186" s="41"/>
    </row>
    <row r="187" customFormat="false" ht="18" hidden="false" customHeight="true" outlineLevel="0" collapsed="false">
      <c r="A187" s="37"/>
      <c r="B187" s="38"/>
      <c r="C187" s="39"/>
      <c r="D187" s="38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3"/>
      <c r="Y187" s="43"/>
      <c r="Z187" s="43"/>
      <c r="AA187" s="43"/>
      <c r="AB187" s="43"/>
      <c r="AC187" s="43"/>
      <c r="AD187" s="43"/>
      <c r="AE187" s="40"/>
      <c r="AF187" s="40"/>
      <c r="AG187" s="40"/>
      <c r="AH187" s="40"/>
      <c r="AI187" s="39"/>
      <c r="AJ187" s="39"/>
      <c r="AK187" s="41"/>
      <c r="AL187" s="41"/>
    </row>
    <row r="188" customFormat="false" ht="63.75" hidden="false" customHeight="true" outlineLevel="0" collapsed="false">
      <c r="A188" s="37"/>
      <c r="B188" s="38"/>
      <c r="C188" s="39"/>
      <c r="D188" s="38"/>
      <c r="E188" s="43" t="s">
        <v>50</v>
      </c>
      <c r="F188" s="43" t="s">
        <v>51</v>
      </c>
      <c r="G188" s="43" t="s">
        <v>50</v>
      </c>
      <c r="H188" s="43" t="s">
        <v>51</v>
      </c>
      <c r="I188" s="43" t="s">
        <v>50</v>
      </c>
      <c r="J188" s="43" t="s">
        <v>51</v>
      </c>
      <c r="K188" s="43" t="s">
        <v>50</v>
      </c>
      <c r="L188" s="43" t="s">
        <v>51</v>
      </c>
      <c r="M188" s="43" t="s">
        <v>50</v>
      </c>
      <c r="N188" s="43" t="s">
        <v>50</v>
      </c>
      <c r="O188" s="43" t="s">
        <v>50</v>
      </c>
      <c r="P188" s="43" t="s">
        <v>50</v>
      </c>
      <c r="Q188" s="43" t="s">
        <v>50</v>
      </c>
      <c r="R188" s="43" t="s">
        <v>50</v>
      </c>
      <c r="S188" s="43" t="s">
        <v>51</v>
      </c>
      <c r="T188" s="43" t="s">
        <v>50</v>
      </c>
      <c r="U188" s="43" t="s">
        <v>51</v>
      </c>
      <c r="V188" s="43" t="s">
        <v>50</v>
      </c>
      <c r="W188" s="43" t="s">
        <v>51</v>
      </c>
      <c r="X188" s="43"/>
      <c r="Y188" s="43"/>
      <c r="Z188" s="43"/>
      <c r="AA188" s="43"/>
      <c r="AB188" s="43"/>
      <c r="AC188" s="43"/>
      <c r="AD188" s="43"/>
      <c r="AE188" s="43" t="s">
        <v>52</v>
      </c>
      <c r="AF188" s="43" t="s">
        <v>53</v>
      </c>
      <c r="AG188" s="40"/>
      <c r="AH188" s="40"/>
      <c r="AI188" s="39"/>
      <c r="AJ188" s="39"/>
      <c r="AK188" s="41"/>
      <c r="AL188" s="41"/>
    </row>
    <row r="189" customFormat="false" ht="12" hidden="false" customHeight="true" outlineLevel="0" collapsed="false">
      <c r="A189" s="44" t="n">
        <f aca="false">IF(B189&lt;&gt;"",COUNTA($B$189:B189),"")</f>
        <v>1</v>
      </c>
      <c r="B189" s="49" t="s">
        <v>191</v>
      </c>
      <c r="C189" s="54" t="n">
        <v>40489</v>
      </c>
      <c r="D189" s="139"/>
      <c r="E189" s="48" t="s">
        <v>56</v>
      </c>
      <c r="F189" s="48" t="n">
        <v>9</v>
      </c>
      <c r="G189" s="48" t="s">
        <v>57</v>
      </c>
      <c r="H189" s="48" t="n">
        <v>7</v>
      </c>
      <c r="I189" s="48" t="s">
        <v>56</v>
      </c>
      <c r="J189" s="49"/>
      <c r="K189" s="50"/>
      <c r="L189" s="49"/>
      <c r="M189" s="48" t="s">
        <v>56</v>
      </c>
      <c r="N189" s="48" t="s">
        <v>56</v>
      </c>
      <c r="O189" s="48" t="s">
        <v>57</v>
      </c>
      <c r="P189" s="48" t="s">
        <v>57</v>
      </c>
      <c r="Q189" s="48" t="s">
        <v>57</v>
      </c>
      <c r="R189" s="48" t="s">
        <v>56</v>
      </c>
      <c r="S189" s="48" t="n">
        <v>9</v>
      </c>
      <c r="T189" s="50"/>
      <c r="U189" s="51"/>
      <c r="V189" s="50"/>
      <c r="W189" s="50"/>
      <c r="X189" s="48" t="s">
        <v>56</v>
      </c>
      <c r="Y189" s="48" t="s">
        <v>56</v>
      </c>
      <c r="Z189" s="48" t="s">
        <v>56</v>
      </c>
      <c r="AA189" s="48" t="s">
        <v>56</v>
      </c>
      <c r="AB189" s="48" t="s">
        <v>56</v>
      </c>
      <c r="AC189" s="48" t="s">
        <v>56</v>
      </c>
      <c r="AD189" s="48" t="s">
        <v>56</v>
      </c>
      <c r="AE189" s="48" t="s">
        <v>55</v>
      </c>
      <c r="AF189" s="51"/>
      <c r="AG189" s="50" t="s">
        <v>192</v>
      </c>
      <c r="AH189" s="50"/>
      <c r="AI189" s="50" t="s">
        <v>192</v>
      </c>
      <c r="AJ189" s="50"/>
      <c r="AK189" s="52"/>
      <c r="AL189" s="52"/>
    </row>
    <row r="190" customFormat="false" ht="12" hidden="false" customHeight="true" outlineLevel="0" collapsed="false">
      <c r="A190" s="44" t="n">
        <f aca="false">IF(B190&lt;&gt;"",COUNTA($B$189:B190),"")</f>
        <v>2</v>
      </c>
      <c r="B190" s="133" t="s">
        <v>193</v>
      </c>
      <c r="C190" s="140" t="s">
        <v>194</v>
      </c>
      <c r="D190" s="139" t="s">
        <v>55</v>
      </c>
      <c r="E190" s="48" t="s">
        <v>57</v>
      </c>
      <c r="F190" s="48" t="n">
        <v>6</v>
      </c>
      <c r="G190" s="48" t="s">
        <v>57</v>
      </c>
      <c r="H190" s="48" t="n">
        <v>5</v>
      </c>
      <c r="I190" s="48" t="s">
        <v>57</v>
      </c>
      <c r="J190" s="49"/>
      <c r="K190" s="50"/>
      <c r="L190" s="49"/>
      <c r="M190" s="48" t="s">
        <v>57</v>
      </c>
      <c r="N190" s="48" t="s">
        <v>57</v>
      </c>
      <c r="O190" s="48" t="s">
        <v>57</v>
      </c>
      <c r="P190" s="48" t="s">
        <v>57</v>
      </c>
      <c r="Q190" s="48" t="s">
        <v>57</v>
      </c>
      <c r="R190" s="48" t="s">
        <v>57</v>
      </c>
      <c r="S190" s="48" t="n">
        <v>7</v>
      </c>
      <c r="T190" s="50"/>
      <c r="U190" s="51"/>
      <c r="V190" s="50"/>
      <c r="W190" s="50"/>
      <c r="X190" s="48" t="s">
        <v>61</v>
      </c>
      <c r="Y190" s="48" t="s">
        <v>61</v>
      </c>
      <c r="Z190" s="48" t="s">
        <v>61</v>
      </c>
      <c r="AA190" s="48" t="s">
        <v>61</v>
      </c>
      <c r="AB190" s="48" t="s">
        <v>61</v>
      </c>
      <c r="AC190" s="48" t="s">
        <v>61</v>
      </c>
      <c r="AD190" s="48" t="s">
        <v>61</v>
      </c>
      <c r="AE190" s="51"/>
      <c r="AF190" s="51"/>
      <c r="AG190" s="50" t="s">
        <v>192</v>
      </c>
      <c r="AH190" s="50"/>
      <c r="AI190" s="50" t="s">
        <v>192</v>
      </c>
      <c r="AJ190" s="50"/>
      <c r="AK190" s="52"/>
      <c r="AL190" s="52"/>
    </row>
    <row r="191" customFormat="false" ht="12" hidden="false" customHeight="true" outlineLevel="0" collapsed="false">
      <c r="A191" s="44" t="n">
        <f aca="false">IF(B191&lt;&gt;"",COUNTA($B$189:B191),"")</f>
        <v>3</v>
      </c>
      <c r="B191" s="49" t="s">
        <v>195</v>
      </c>
      <c r="C191" s="54" t="n">
        <v>40189</v>
      </c>
      <c r="D191" s="139" t="s">
        <v>55</v>
      </c>
      <c r="E191" s="48" t="s">
        <v>56</v>
      </c>
      <c r="F191" s="48" t="n">
        <v>10</v>
      </c>
      <c r="G191" s="48" t="s">
        <v>57</v>
      </c>
      <c r="H191" s="48" t="n">
        <v>7</v>
      </c>
      <c r="I191" s="48" t="s">
        <v>56</v>
      </c>
      <c r="J191" s="49"/>
      <c r="K191" s="50"/>
      <c r="L191" s="49"/>
      <c r="M191" s="48" t="s">
        <v>56</v>
      </c>
      <c r="N191" s="48" t="s">
        <v>56</v>
      </c>
      <c r="O191" s="48" t="s">
        <v>56</v>
      </c>
      <c r="P191" s="48" t="s">
        <v>56</v>
      </c>
      <c r="Q191" s="48" t="s">
        <v>56</v>
      </c>
      <c r="R191" s="48" t="s">
        <v>57</v>
      </c>
      <c r="S191" s="48" t="n">
        <v>8</v>
      </c>
      <c r="T191" s="50"/>
      <c r="U191" s="51"/>
      <c r="V191" s="50"/>
      <c r="W191" s="50"/>
      <c r="X191" s="48" t="s">
        <v>56</v>
      </c>
      <c r="Y191" s="48" t="s">
        <v>56</v>
      </c>
      <c r="Z191" s="48" t="s">
        <v>56</v>
      </c>
      <c r="AA191" s="48" t="s">
        <v>56</v>
      </c>
      <c r="AB191" s="48" t="s">
        <v>56</v>
      </c>
      <c r="AC191" s="48" t="s">
        <v>56</v>
      </c>
      <c r="AD191" s="48" t="s">
        <v>56</v>
      </c>
      <c r="AE191" s="48" t="s">
        <v>55</v>
      </c>
      <c r="AF191" s="51"/>
      <c r="AG191" s="50" t="s">
        <v>192</v>
      </c>
      <c r="AH191" s="50"/>
      <c r="AI191" s="50" t="s">
        <v>192</v>
      </c>
      <c r="AJ191" s="50"/>
      <c r="AK191" s="52"/>
      <c r="AL191" s="52"/>
    </row>
    <row r="192" customFormat="false" ht="12" hidden="false" customHeight="true" outlineLevel="0" collapsed="false">
      <c r="A192" s="44" t="n">
        <f aca="false">IF(B192&lt;&gt;"",COUNTA($B$189:B192),"")</f>
        <v>4</v>
      </c>
      <c r="B192" s="49" t="s">
        <v>142</v>
      </c>
      <c r="C192" s="54" t="s">
        <v>148</v>
      </c>
      <c r="D192" s="139"/>
      <c r="E192" s="48" t="s">
        <v>56</v>
      </c>
      <c r="F192" s="48" t="n">
        <v>10</v>
      </c>
      <c r="G192" s="48" t="s">
        <v>57</v>
      </c>
      <c r="H192" s="48" t="n">
        <v>8</v>
      </c>
      <c r="I192" s="48" t="s">
        <v>56</v>
      </c>
      <c r="J192" s="49"/>
      <c r="K192" s="50"/>
      <c r="L192" s="49"/>
      <c r="M192" s="48" t="s">
        <v>56</v>
      </c>
      <c r="N192" s="48" t="s">
        <v>56</v>
      </c>
      <c r="O192" s="48" t="s">
        <v>56</v>
      </c>
      <c r="P192" s="48" t="s">
        <v>56</v>
      </c>
      <c r="Q192" s="48" t="s">
        <v>56</v>
      </c>
      <c r="R192" s="48" t="s">
        <v>57</v>
      </c>
      <c r="S192" s="48" t="n">
        <v>8</v>
      </c>
      <c r="T192" s="50"/>
      <c r="U192" s="58"/>
      <c r="V192" s="50"/>
      <c r="W192" s="50"/>
      <c r="X192" s="48" t="s">
        <v>56</v>
      </c>
      <c r="Y192" s="48" t="s">
        <v>56</v>
      </c>
      <c r="Z192" s="48" t="s">
        <v>56</v>
      </c>
      <c r="AA192" s="48" t="s">
        <v>56</v>
      </c>
      <c r="AB192" s="48" t="s">
        <v>56</v>
      </c>
      <c r="AC192" s="48" t="s">
        <v>56</v>
      </c>
      <c r="AD192" s="48" t="s">
        <v>56</v>
      </c>
      <c r="AE192" s="48" t="s">
        <v>55</v>
      </c>
      <c r="AF192" s="51"/>
      <c r="AG192" s="50" t="s">
        <v>192</v>
      </c>
      <c r="AH192" s="50"/>
      <c r="AI192" s="50" t="s">
        <v>192</v>
      </c>
      <c r="AJ192" s="50"/>
      <c r="AK192" s="52"/>
      <c r="AL192" s="52"/>
    </row>
    <row r="193" customFormat="false" ht="12" hidden="false" customHeight="true" outlineLevel="0" collapsed="false">
      <c r="A193" s="44" t="n">
        <f aca="false">IF(B193&lt;&gt;"",COUNTA($B$189:B193),"")</f>
        <v>5</v>
      </c>
      <c r="B193" s="53" t="s">
        <v>196</v>
      </c>
      <c r="C193" s="64" t="s">
        <v>197</v>
      </c>
      <c r="D193" s="141"/>
      <c r="E193" s="48" t="s">
        <v>56</v>
      </c>
      <c r="F193" s="48" t="n">
        <v>9</v>
      </c>
      <c r="G193" s="48" t="s">
        <v>57</v>
      </c>
      <c r="H193" s="48" t="n">
        <v>8</v>
      </c>
      <c r="I193" s="48" t="s">
        <v>56</v>
      </c>
      <c r="J193" s="49"/>
      <c r="K193" s="50"/>
      <c r="L193" s="49"/>
      <c r="M193" s="48" t="s">
        <v>56</v>
      </c>
      <c r="N193" s="48" t="s">
        <v>56</v>
      </c>
      <c r="O193" s="48" t="s">
        <v>57</v>
      </c>
      <c r="P193" s="48" t="s">
        <v>57</v>
      </c>
      <c r="Q193" s="48" t="s">
        <v>57</v>
      </c>
      <c r="R193" s="48" t="s">
        <v>56</v>
      </c>
      <c r="S193" s="48" t="n">
        <v>9</v>
      </c>
      <c r="T193" s="50"/>
      <c r="U193" s="58"/>
      <c r="V193" s="50"/>
      <c r="W193" s="50"/>
      <c r="X193" s="48" t="s">
        <v>56</v>
      </c>
      <c r="Y193" s="48" t="s">
        <v>56</v>
      </c>
      <c r="Z193" s="48" t="s">
        <v>56</v>
      </c>
      <c r="AA193" s="48" t="s">
        <v>56</v>
      </c>
      <c r="AB193" s="48" t="s">
        <v>56</v>
      </c>
      <c r="AC193" s="48" t="s">
        <v>56</v>
      </c>
      <c r="AD193" s="48" t="s">
        <v>56</v>
      </c>
      <c r="AE193" s="48" t="s">
        <v>55</v>
      </c>
      <c r="AF193" s="51"/>
      <c r="AG193" s="50" t="s">
        <v>192</v>
      </c>
      <c r="AH193" s="50"/>
      <c r="AI193" s="50" t="s">
        <v>192</v>
      </c>
      <c r="AJ193" s="50"/>
      <c r="AK193" s="52"/>
      <c r="AL193" s="52"/>
    </row>
    <row r="194" customFormat="false" ht="12" hidden="false" customHeight="true" outlineLevel="0" collapsed="false">
      <c r="A194" s="44" t="n">
        <f aca="false">IF(B194&lt;&gt;"",COUNTA($B$189:B194),"")</f>
        <v>6</v>
      </c>
      <c r="B194" s="53" t="s">
        <v>198</v>
      </c>
      <c r="C194" s="54" t="s">
        <v>199</v>
      </c>
      <c r="D194" s="142" t="s">
        <v>55</v>
      </c>
      <c r="E194" s="48" t="s">
        <v>56</v>
      </c>
      <c r="F194" s="48" t="n">
        <v>10</v>
      </c>
      <c r="G194" s="48" t="s">
        <v>56</v>
      </c>
      <c r="H194" s="48" t="n">
        <v>10</v>
      </c>
      <c r="I194" s="48" t="s">
        <v>56</v>
      </c>
      <c r="J194" s="49"/>
      <c r="K194" s="50"/>
      <c r="L194" s="49"/>
      <c r="M194" s="48" t="s">
        <v>56</v>
      </c>
      <c r="N194" s="48" t="s">
        <v>56</v>
      </c>
      <c r="O194" s="48" t="s">
        <v>56</v>
      </c>
      <c r="P194" s="48" t="s">
        <v>56</v>
      </c>
      <c r="Q194" s="48" t="s">
        <v>56</v>
      </c>
      <c r="R194" s="48" t="s">
        <v>56</v>
      </c>
      <c r="S194" s="48" t="n">
        <v>10</v>
      </c>
      <c r="T194" s="50"/>
      <c r="U194" s="51"/>
      <c r="V194" s="50"/>
      <c r="W194" s="50"/>
      <c r="X194" s="48" t="s">
        <v>56</v>
      </c>
      <c r="Y194" s="48" t="s">
        <v>56</v>
      </c>
      <c r="Z194" s="48" t="s">
        <v>56</v>
      </c>
      <c r="AA194" s="48" t="s">
        <v>56</v>
      </c>
      <c r="AB194" s="48" t="s">
        <v>56</v>
      </c>
      <c r="AC194" s="48" t="s">
        <v>56</v>
      </c>
      <c r="AD194" s="48" t="s">
        <v>56</v>
      </c>
      <c r="AE194" s="48" t="s">
        <v>55</v>
      </c>
      <c r="AF194" s="51"/>
      <c r="AG194" s="50" t="s">
        <v>192</v>
      </c>
      <c r="AH194" s="50"/>
      <c r="AI194" s="50" t="s">
        <v>192</v>
      </c>
      <c r="AJ194" s="50"/>
      <c r="AK194" s="52"/>
      <c r="AL194" s="52"/>
    </row>
    <row r="195" customFormat="false" ht="12" hidden="false" customHeight="true" outlineLevel="0" collapsed="false">
      <c r="A195" s="44" t="n">
        <f aca="false">IF(B195&lt;&gt;"",COUNTA($B$189:B195),"")</f>
        <v>7</v>
      </c>
      <c r="B195" s="49" t="s">
        <v>200</v>
      </c>
      <c r="C195" s="54" t="s">
        <v>201</v>
      </c>
      <c r="D195" s="139" t="s">
        <v>55</v>
      </c>
      <c r="E195" s="48" t="s">
        <v>57</v>
      </c>
      <c r="F195" s="48" t="n">
        <v>8</v>
      </c>
      <c r="G195" s="48" t="s">
        <v>57</v>
      </c>
      <c r="H195" s="48" t="n">
        <v>6</v>
      </c>
      <c r="I195" s="48" t="s">
        <v>57</v>
      </c>
      <c r="J195" s="49"/>
      <c r="K195" s="50"/>
      <c r="L195" s="49"/>
      <c r="M195" s="48" t="s">
        <v>57</v>
      </c>
      <c r="N195" s="48" t="s">
        <v>57</v>
      </c>
      <c r="O195" s="48" t="s">
        <v>57</v>
      </c>
      <c r="P195" s="48" t="s">
        <v>57</v>
      </c>
      <c r="Q195" s="48" t="s">
        <v>57</v>
      </c>
      <c r="R195" s="48" t="s">
        <v>57</v>
      </c>
      <c r="S195" s="48" t="n">
        <v>7</v>
      </c>
      <c r="T195" s="50"/>
      <c r="U195" s="51"/>
      <c r="V195" s="50"/>
      <c r="W195" s="50"/>
      <c r="X195" s="48" t="s">
        <v>61</v>
      </c>
      <c r="Y195" s="48" t="s">
        <v>61</v>
      </c>
      <c r="Z195" s="48" t="s">
        <v>61</v>
      </c>
      <c r="AA195" s="48" t="s">
        <v>61</v>
      </c>
      <c r="AB195" s="48" t="s">
        <v>61</v>
      </c>
      <c r="AC195" s="48" t="s">
        <v>61</v>
      </c>
      <c r="AD195" s="48" t="s">
        <v>61</v>
      </c>
      <c r="AE195" s="51"/>
      <c r="AF195" s="51"/>
      <c r="AG195" s="50" t="s">
        <v>192</v>
      </c>
      <c r="AH195" s="50"/>
      <c r="AI195" s="50" t="s">
        <v>192</v>
      </c>
      <c r="AJ195" s="50"/>
      <c r="AK195" s="52"/>
      <c r="AL195" s="52"/>
    </row>
    <row r="196" customFormat="false" ht="12" hidden="false" customHeight="true" outlineLevel="0" collapsed="false">
      <c r="A196" s="44" t="n">
        <f aca="false">IF(B196&lt;&gt;"",COUNTA($B$189:B196),"")</f>
        <v>8</v>
      </c>
      <c r="B196" s="49" t="s">
        <v>202</v>
      </c>
      <c r="C196" s="54" t="s">
        <v>105</v>
      </c>
      <c r="D196" s="143"/>
      <c r="E196" s="48" t="s">
        <v>56</v>
      </c>
      <c r="F196" s="48" t="n">
        <v>9</v>
      </c>
      <c r="G196" s="48" t="s">
        <v>57</v>
      </c>
      <c r="H196" s="48" t="n">
        <v>6</v>
      </c>
      <c r="I196" s="48" t="s">
        <v>56</v>
      </c>
      <c r="J196" s="49"/>
      <c r="K196" s="50"/>
      <c r="L196" s="49"/>
      <c r="M196" s="48" t="s">
        <v>56</v>
      </c>
      <c r="N196" s="48" t="s">
        <v>56</v>
      </c>
      <c r="O196" s="48" t="s">
        <v>57</v>
      </c>
      <c r="P196" s="48" t="s">
        <v>57</v>
      </c>
      <c r="Q196" s="48" t="s">
        <v>57</v>
      </c>
      <c r="R196" s="48" t="s">
        <v>56</v>
      </c>
      <c r="S196" s="48" t="n">
        <v>9</v>
      </c>
      <c r="T196" s="50"/>
      <c r="U196" s="51"/>
      <c r="V196" s="50"/>
      <c r="W196" s="50"/>
      <c r="X196" s="48" t="s">
        <v>56</v>
      </c>
      <c r="Y196" s="48" t="s">
        <v>56</v>
      </c>
      <c r="Z196" s="48" t="s">
        <v>56</v>
      </c>
      <c r="AA196" s="48" t="s">
        <v>56</v>
      </c>
      <c r="AB196" s="48" t="s">
        <v>56</v>
      </c>
      <c r="AC196" s="48" t="s">
        <v>56</v>
      </c>
      <c r="AD196" s="48" t="s">
        <v>56</v>
      </c>
      <c r="AE196" s="48" t="s">
        <v>55</v>
      </c>
      <c r="AF196" s="51"/>
      <c r="AG196" s="50" t="s">
        <v>192</v>
      </c>
      <c r="AH196" s="50"/>
      <c r="AI196" s="50" t="s">
        <v>192</v>
      </c>
      <c r="AJ196" s="50"/>
      <c r="AK196" s="52"/>
      <c r="AL196" s="52"/>
    </row>
    <row r="197" customFormat="false" ht="12" hidden="false" customHeight="true" outlineLevel="0" collapsed="false">
      <c r="A197" s="44" t="n">
        <f aca="false">IF(B197&lt;&gt;"",COUNTA($B$189:B197),"")</f>
        <v>9</v>
      </c>
      <c r="B197" s="49" t="s">
        <v>203</v>
      </c>
      <c r="C197" s="54" t="n">
        <v>40218</v>
      </c>
      <c r="D197" s="139"/>
      <c r="E197" s="48" t="s">
        <v>56</v>
      </c>
      <c r="F197" s="48" t="n">
        <v>9</v>
      </c>
      <c r="G197" s="48" t="s">
        <v>56</v>
      </c>
      <c r="H197" s="48" t="n">
        <v>10</v>
      </c>
      <c r="I197" s="48" t="s">
        <v>56</v>
      </c>
      <c r="J197" s="49"/>
      <c r="K197" s="50"/>
      <c r="L197" s="49"/>
      <c r="M197" s="48" t="s">
        <v>56</v>
      </c>
      <c r="N197" s="48" t="s">
        <v>56</v>
      </c>
      <c r="O197" s="48" t="s">
        <v>56</v>
      </c>
      <c r="P197" s="48" t="s">
        <v>56</v>
      </c>
      <c r="Q197" s="48" t="s">
        <v>56</v>
      </c>
      <c r="R197" s="48" t="s">
        <v>56</v>
      </c>
      <c r="S197" s="48" t="n">
        <v>9</v>
      </c>
      <c r="T197" s="50"/>
      <c r="U197" s="51"/>
      <c r="V197" s="50"/>
      <c r="W197" s="50"/>
      <c r="X197" s="48" t="s">
        <v>56</v>
      </c>
      <c r="Y197" s="48" t="s">
        <v>56</v>
      </c>
      <c r="Z197" s="48" t="s">
        <v>56</v>
      </c>
      <c r="AA197" s="48" t="s">
        <v>56</v>
      </c>
      <c r="AB197" s="48" t="s">
        <v>56</v>
      </c>
      <c r="AC197" s="48" t="s">
        <v>56</v>
      </c>
      <c r="AD197" s="48" t="s">
        <v>56</v>
      </c>
      <c r="AE197" s="48" t="s">
        <v>55</v>
      </c>
      <c r="AF197" s="51"/>
      <c r="AG197" s="50" t="s">
        <v>192</v>
      </c>
      <c r="AH197" s="50"/>
      <c r="AI197" s="50" t="s">
        <v>192</v>
      </c>
      <c r="AJ197" s="50"/>
      <c r="AK197" s="52"/>
      <c r="AL197" s="52"/>
    </row>
    <row r="198" customFormat="false" ht="12" hidden="false" customHeight="true" outlineLevel="0" collapsed="false">
      <c r="A198" s="44" t="n">
        <f aca="false">IF(B198&lt;&gt;"",COUNTA($B$189:B198),"")</f>
        <v>10</v>
      </c>
      <c r="B198" s="59" t="s">
        <v>204</v>
      </c>
      <c r="C198" s="60" t="n">
        <v>40213</v>
      </c>
      <c r="D198" s="144"/>
      <c r="E198" s="48" t="s">
        <v>57</v>
      </c>
      <c r="F198" s="48" t="n">
        <v>7</v>
      </c>
      <c r="G198" s="48" t="s">
        <v>57</v>
      </c>
      <c r="H198" s="48" t="n">
        <v>7</v>
      </c>
      <c r="I198" s="48" t="s">
        <v>57</v>
      </c>
      <c r="J198" s="49"/>
      <c r="K198" s="50"/>
      <c r="L198" s="49"/>
      <c r="M198" s="48" t="s">
        <v>57</v>
      </c>
      <c r="N198" s="48" t="s">
        <v>56</v>
      </c>
      <c r="O198" s="48" t="s">
        <v>57</v>
      </c>
      <c r="P198" s="48" t="s">
        <v>57</v>
      </c>
      <c r="Q198" s="48" t="s">
        <v>57</v>
      </c>
      <c r="R198" s="48" t="s">
        <v>57</v>
      </c>
      <c r="S198" s="48" t="n">
        <v>8</v>
      </c>
      <c r="T198" s="50"/>
      <c r="U198" s="51"/>
      <c r="V198" s="50"/>
      <c r="W198" s="50"/>
      <c r="X198" s="48" t="s">
        <v>61</v>
      </c>
      <c r="Y198" s="48" t="s">
        <v>61</v>
      </c>
      <c r="Z198" s="48" t="s">
        <v>61</v>
      </c>
      <c r="AA198" s="48" t="s">
        <v>61</v>
      </c>
      <c r="AB198" s="48" t="s">
        <v>61</v>
      </c>
      <c r="AC198" s="48" t="s">
        <v>61</v>
      </c>
      <c r="AD198" s="48" t="s">
        <v>61</v>
      </c>
      <c r="AE198" s="48"/>
      <c r="AF198" s="51"/>
      <c r="AG198" s="50" t="s">
        <v>192</v>
      </c>
      <c r="AH198" s="50"/>
      <c r="AI198" s="50" t="s">
        <v>192</v>
      </c>
      <c r="AJ198" s="50"/>
      <c r="AK198" s="52"/>
      <c r="AL198" s="52"/>
    </row>
    <row r="199" customFormat="false" ht="12" hidden="false" customHeight="true" outlineLevel="0" collapsed="false">
      <c r="A199" s="44" t="n">
        <f aca="false">IF(B199&lt;&gt;"",COUNTA($B$189:B199),"")</f>
        <v>11</v>
      </c>
      <c r="B199" s="49" t="s">
        <v>205</v>
      </c>
      <c r="C199" s="54" t="s">
        <v>77</v>
      </c>
      <c r="D199" s="139" t="s">
        <v>55</v>
      </c>
      <c r="E199" s="48" t="s">
        <v>56</v>
      </c>
      <c r="F199" s="48" t="n">
        <v>9</v>
      </c>
      <c r="G199" s="48" t="s">
        <v>57</v>
      </c>
      <c r="H199" s="48" t="n">
        <v>8</v>
      </c>
      <c r="I199" s="48" t="s">
        <v>56</v>
      </c>
      <c r="J199" s="49"/>
      <c r="K199" s="50"/>
      <c r="L199" s="49"/>
      <c r="M199" s="48" t="s">
        <v>56</v>
      </c>
      <c r="N199" s="48" t="s">
        <v>56</v>
      </c>
      <c r="O199" s="48" t="s">
        <v>57</v>
      </c>
      <c r="P199" s="48" t="s">
        <v>57</v>
      </c>
      <c r="Q199" s="48" t="s">
        <v>56</v>
      </c>
      <c r="R199" s="48" t="s">
        <v>56</v>
      </c>
      <c r="S199" s="48" t="n">
        <v>9</v>
      </c>
      <c r="T199" s="50"/>
      <c r="U199" s="51"/>
      <c r="V199" s="50"/>
      <c r="W199" s="50"/>
      <c r="X199" s="48" t="s">
        <v>56</v>
      </c>
      <c r="Y199" s="48" t="s">
        <v>56</v>
      </c>
      <c r="Z199" s="48" t="s">
        <v>56</v>
      </c>
      <c r="AA199" s="48" t="s">
        <v>56</v>
      </c>
      <c r="AB199" s="48" t="s">
        <v>56</v>
      </c>
      <c r="AC199" s="48" t="s">
        <v>56</v>
      </c>
      <c r="AD199" s="48" t="s">
        <v>56</v>
      </c>
      <c r="AE199" s="48" t="s">
        <v>55</v>
      </c>
      <c r="AF199" s="51"/>
      <c r="AG199" s="50" t="s">
        <v>192</v>
      </c>
      <c r="AH199" s="50"/>
      <c r="AI199" s="50" t="s">
        <v>192</v>
      </c>
      <c r="AJ199" s="50"/>
      <c r="AK199" s="52"/>
      <c r="AL199" s="52"/>
    </row>
    <row r="200" customFormat="false" ht="12" hidden="false" customHeight="true" outlineLevel="0" collapsed="false">
      <c r="A200" s="44" t="n">
        <f aca="false">IF(B200&lt;&gt;"",COUNTA($B$189:B200),"")</f>
        <v>12</v>
      </c>
      <c r="B200" s="49" t="s">
        <v>206</v>
      </c>
      <c r="C200" s="54" t="s">
        <v>207</v>
      </c>
      <c r="D200" s="139"/>
      <c r="E200" s="48" t="s">
        <v>56</v>
      </c>
      <c r="F200" s="48" t="n">
        <v>9</v>
      </c>
      <c r="G200" s="48" t="s">
        <v>57</v>
      </c>
      <c r="H200" s="48" t="n">
        <v>8</v>
      </c>
      <c r="I200" s="48" t="s">
        <v>56</v>
      </c>
      <c r="J200" s="49"/>
      <c r="K200" s="50"/>
      <c r="L200" s="49"/>
      <c r="M200" s="48" t="s">
        <v>56</v>
      </c>
      <c r="N200" s="48" t="s">
        <v>56</v>
      </c>
      <c r="O200" s="48" t="s">
        <v>56</v>
      </c>
      <c r="P200" s="48" t="s">
        <v>56</v>
      </c>
      <c r="Q200" s="48" t="s">
        <v>57</v>
      </c>
      <c r="R200" s="48" t="s">
        <v>56</v>
      </c>
      <c r="S200" s="48" t="n">
        <v>9</v>
      </c>
      <c r="T200" s="50"/>
      <c r="U200" s="51"/>
      <c r="V200" s="50"/>
      <c r="W200" s="50"/>
      <c r="X200" s="48" t="s">
        <v>56</v>
      </c>
      <c r="Y200" s="48" t="s">
        <v>56</v>
      </c>
      <c r="Z200" s="48" t="s">
        <v>56</v>
      </c>
      <c r="AA200" s="48" t="s">
        <v>56</v>
      </c>
      <c r="AB200" s="48" t="s">
        <v>56</v>
      </c>
      <c r="AC200" s="48" t="s">
        <v>56</v>
      </c>
      <c r="AD200" s="48" t="s">
        <v>56</v>
      </c>
      <c r="AE200" s="48" t="s">
        <v>55</v>
      </c>
      <c r="AF200" s="51"/>
      <c r="AG200" s="50" t="s">
        <v>192</v>
      </c>
      <c r="AH200" s="50"/>
      <c r="AI200" s="50" t="s">
        <v>192</v>
      </c>
      <c r="AJ200" s="50"/>
      <c r="AK200" s="52"/>
      <c r="AL200" s="52"/>
    </row>
    <row r="201" customFormat="false" ht="12" hidden="false" customHeight="true" outlineLevel="0" collapsed="false">
      <c r="A201" s="44" t="n">
        <f aca="false">IF(B201&lt;&gt;"",COUNTA($B$189:B201),"")</f>
        <v>13</v>
      </c>
      <c r="B201" s="49" t="s">
        <v>208</v>
      </c>
      <c r="C201" s="54" t="n">
        <v>40179</v>
      </c>
      <c r="D201" s="139"/>
      <c r="E201" s="48" t="s">
        <v>56</v>
      </c>
      <c r="F201" s="48" t="n">
        <v>9</v>
      </c>
      <c r="G201" s="48" t="s">
        <v>56</v>
      </c>
      <c r="H201" s="48" t="n">
        <v>9</v>
      </c>
      <c r="I201" s="48" t="s">
        <v>56</v>
      </c>
      <c r="J201" s="49"/>
      <c r="K201" s="50"/>
      <c r="L201" s="49"/>
      <c r="M201" s="48" t="s">
        <v>56</v>
      </c>
      <c r="N201" s="48" t="s">
        <v>56</v>
      </c>
      <c r="O201" s="48" t="s">
        <v>57</v>
      </c>
      <c r="P201" s="48" t="s">
        <v>57</v>
      </c>
      <c r="Q201" s="48" t="s">
        <v>57</v>
      </c>
      <c r="R201" s="48" t="s">
        <v>57</v>
      </c>
      <c r="S201" s="48" t="n">
        <v>8</v>
      </c>
      <c r="T201" s="50"/>
      <c r="U201" s="51"/>
      <c r="V201" s="50"/>
      <c r="W201" s="50"/>
      <c r="X201" s="48" t="s">
        <v>56</v>
      </c>
      <c r="Y201" s="48" t="s">
        <v>56</v>
      </c>
      <c r="Z201" s="48" t="s">
        <v>56</v>
      </c>
      <c r="AA201" s="48" t="s">
        <v>56</v>
      </c>
      <c r="AB201" s="48" t="s">
        <v>56</v>
      </c>
      <c r="AC201" s="48" t="s">
        <v>56</v>
      </c>
      <c r="AD201" s="48" t="s">
        <v>56</v>
      </c>
      <c r="AE201" s="48" t="s">
        <v>55</v>
      </c>
      <c r="AF201" s="51"/>
      <c r="AG201" s="50" t="s">
        <v>192</v>
      </c>
      <c r="AH201" s="50"/>
      <c r="AI201" s="50" t="s">
        <v>192</v>
      </c>
      <c r="AJ201" s="50"/>
      <c r="AK201" s="52"/>
      <c r="AL201" s="52"/>
    </row>
    <row r="202" customFormat="false" ht="12" hidden="false" customHeight="true" outlineLevel="0" collapsed="false">
      <c r="A202" s="44" t="n">
        <f aca="false">IF(B202&lt;&gt;"",COUNTA($B$189:B202),"")</f>
        <v>14</v>
      </c>
      <c r="B202" s="49" t="s">
        <v>209</v>
      </c>
      <c r="C202" s="54" t="s">
        <v>210</v>
      </c>
      <c r="D202" s="139" t="s">
        <v>55</v>
      </c>
      <c r="E202" s="48" t="s">
        <v>56</v>
      </c>
      <c r="F202" s="48" t="n">
        <v>9</v>
      </c>
      <c r="G202" s="48" t="s">
        <v>57</v>
      </c>
      <c r="H202" s="48" t="n">
        <v>8</v>
      </c>
      <c r="I202" s="48" t="s">
        <v>56</v>
      </c>
      <c r="J202" s="49"/>
      <c r="K202" s="50"/>
      <c r="L202" s="49"/>
      <c r="M202" s="48" t="s">
        <v>56</v>
      </c>
      <c r="N202" s="48" t="s">
        <v>56</v>
      </c>
      <c r="O202" s="48" t="s">
        <v>57</v>
      </c>
      <c r="P202" s="48" t="s">
        <v>56</v>
      </c>
      <c r="Q202" s="48" t="s">
        <v>57</v>
      </c>
      <c r="R202" s="48" t="s">
        <v>56</v>
      </c>
      <c r="S202" s="48" t="n">
        <v>9</v>
      </c>
      <c r="T202" s="50"/>
      <c r="U202" s="51"/>
      <c r="V202" s="50"/>
      <c r="W202" s="50"/>
      <c r="X202" s="48" t="s">
        <v>56</v>
      </c>
      <c r="Y202" s="48" t="s">
        <v>56</v>
      </c>
      <c r="Z202" s="48" t="s">
        <v>56</v>
      </c>
      <c r="AA202" s="48" t="s">
        <v>56</v>
      </c>
      <c r="AB202" s="48" t="s">
        <v>56</v>
      </c>
      <c r="AC202" s="48" t="s">
        <v>56</v>
      </c>
      <c r="AD202" s="48" t="s">
        <v>56</v>
      </c>
      <c r="AE202" s="48" t="s">
        <v>55</v>
      </c>
      <c r="AF202" s="51"/>
      <c r="AG202" s="50" t="s">
        <v>192</v>
      </c>
      <c r="AH202" s="50"/>
      <c r="AI202" s="50" t="s">
        <v>192</v>
      </c>
      <c r="AJ202" s="50"/>
      <c r="AK202" s="52"/>
      <c r="AL202" s="52"/>
    </row>
    <row r="203" customFormat="false" ht="12" hidden="false" customHeight="true" outlineLevel="0" collapsed="false">
      <c r="A203" s="44" t="n">
        <f aca="false">IF(B203&lt;&gt;"",COUNTA($B$189:B203),"")</f>
        <v>15</v>
      </c>
      <c r="B203" s="49" t="s">
        <v>211</v>
      </c>
      <c r="C203" s="54" t="s">
        <v>212</v>
      </c>
      <c r="D203" s="139" t="s">
        <v>55</v>
      </c>
      <c r="E203" s="48" t="s">
        <v>56</v>
      </c>
      <c r="F203" s="48" t="n">
        <v>10</v>
      </c>
      <c r="G203" s="48" t="s">
        <v>56</v>
      </c>
      <c r="H203" s="48" t="n">
        <v>9</v>
      </c>
      <c r="I203" s="48" t="s">
        <v>56</v>
      </c>
      <c r="J203" s="49"/>
      <c r="K203" s="50"/>
      <c r="L203" s="49"/>
      <c r="M203" s="48" t="s">
        <v>56</v>
      </c>
      <c r="N203" s="48" t="s">
        <v>56</v>
      </c>
      <c r="O203" s="48" t="s">
        <v>56</v>
      </c>
      <c r="P203" s="48" t="s">
        <v>56</v>
      </c>
      <c r="Q203" s="48" t="s">
        <v>56</v>
      </c>
      <c r="R203" s="48" t="s">
        <v>56</v>
      </c>
      <c r="S203" s="48" t="n">
        <v>9</v>
      </c>
      <c r="T203" s="50"/>
      <c r="U203" s="51"/>
      <c r="V203" s="50"/>
      <c r="W203" s="50"/>
      <c r="X203" s="48" t="s">
        <v>56</v>
      </c>
      <c r="Y203" s="48" t="s">
        <v>56</v>
      </c>
      <c r="Z203" s="48" t="s">
        <v>56</v>
      </c>
      <c r="AA203" s="48" t="s">
        <v>56</v>
      </c>
      <c r="AB203" s="48" t="s">
        <v>56</v>
      </c>
      <c r="AC203" s="48" t="s">
        <v>56</v>
      </c>
      <c r="AD203" s="48" t="s">
        <v>56</v>
      </c>
      <c r="AE203" s="48" t="s">
        <v>55</v>
      </c>
      <c r="AF203" s="51"/>
      <c r="AG203" s="50" t="s">
        <v>192</v>
      </c>
      <c r="AH203" s="50"/>
      <c r="AI203" s="50" t="s">
        <v>192</v>
      </c>
      <c r="AJ203" s="50"/>
      <c r="AK203" s="52"/>
      <c r="AL203" s="52"/>
    </row>
    <row r="204" customFormat="false" ht="12" hidden="false" customHeight="true" outlineLevel="0" collapsed="false">
      <c r="A204" s="44" t="n">
        <f aca="false">IF(B204&lt;&gt;"",COUNTA($B$189:B204),"")</f>
        <v>16</v>
      </c>
      <c r="B204" s="49" t="s">
        <v>213</v>
      </c>
      <c r="C204" s="54" t="n">
        <v>40245</v>
      </c>
      <c r="D204" s="139"/>
      <c r="E204" s="48" t="s">
        <v>56</v>
      </c>
      <c r="F204" s="48" t="n">
        <v>10</v>
      </c>
      <c r="G204" s="48" t="s">
        <v>56</v>
      </c>
      <c r="H204" s="48" t="n">
        <v>10</v>
      </c>
      <c r="I204" s="48" t="s">
        <v>56</v>
      </c>
      <c r="J204" s="49"/>
      <c r="K204" s="50"/>
      <c r="L204" s="49"/>
      <c r="M204" s="48" t="s">
        <v>56</v>
      </c>
      <c r="N204" s="48" t="s">
        <v>56</v>
      </c>
      <c r="O204" s="48" t="s">
        <v>56</v>
      </c>
      <c r="P204" s="48" t="s">
        <v>56</v>
      </c>
      <c r="Q204" s="48" t="s">
        <v>56</v>
      </c>
      <c r="R204" s="48" t="s">
        <v>56</v>
      </c>
      <c r="S204" s="48" t="n">
        <v>9</v>
      </c>
      <c r="T204" s="50"/>
      <c r="U204" s="51"/>
      <c r="V204" s="50"/>
      <c r="W204" s="50"/>
      <c r="X204" s="48" t="s">
        <v>56</v>
      </c>
      <c r="Y204" s="48" t="s">
        <v>56</v>
      </c>
      <c r="Z204" s="48" t="s">
        <v>56</v>
      </c>
      <c r="AA204" s="48" t="s">
        <v>56</v>
      </c>
      <c r="AB204" s="48" t="s">
        <v>56</v>
      </c>
      <c r="AC204" s="48" t="s">
        <v>56</v>
      </c>
      <c r="AD204" s="48" t="s">
        <v>56</v>
      </c>
      <c r="AE204" s="48" t="s">
        <v>55</v>
      </c>
      <c r="AF204" s="51"/>
      <c r="AG204" s="50" t="s">
        <v>192</v>
      </c>
      <c r="AH204" s="50"/>
      <c r="AI204" s="50" t="s">
        <v>192</v>
      </c>
      <c r="AJ204" s="50"/>
      <c r="AK204" s="52"/>
      <c r="AL204" s="52"/>
    </row>
    <row r="205" customFormat="false" ht="12" hidden="false" customHeight="true" outlineLevel="0" collapsed="false">
      <c r="A205" s="44" t="n">
        <f aca="false">IF(B205&lt;&gt;"",COUNTA($B$189:B205),"")</f>
        <v>17</v>
      </c>
      <c r="B205" s="49" t="s">
        <v>214</v>
      </c>
      <c r="C205" s="54" t="n">
        <v>40424</v>
      </c>
      <c r="D205" s="139"/>
      <c r="E205" s="48" t="s">
        <v>56</v>
      </c>
      <c r="F205" s="48" t="n">
        <v>10</v>
      </c>
      <c r="G205" s="48" t="s">
        <v>57</v>
      </c>
      <c r="H205" s="48" t="n">
        <v>7</v>
      </c>
      <c r="I205" s="48" t="s">
        <v>56</v>
      </c>
      <c r="J205" s="49"/>
      <c r="K205" s="50"/>
      <c r="L205" s="49"/>
      <c r="M205" s="48" t="s">
        <v>56</v>
      </c>
      <c r="N205" s="48" t="s">
        <v>56</v>
      </c>
      <c r="O205" s="48" t="s">
        <v>56</v>
      </c>
      <c r="P205" s="48" t="s">
        <v>56</v>
      </c>
      <c r="Q205" s="48" t="s">
        <v>56</v>
      </c>
      <c r="R205" s="48" t="s">
        <v>56</v>
      </c>
      <c r="S205" s="48" t="n">
        <v>9</v>
      </c>
      <c r="T205" s="50"/>
      <c r="U205" s="51"/>
      <c r="V205" s="50"/>
      <c r="W205" s="50"/>
      <c r="X205" s="48" t="s">
        <v>56</v>
      </c>
      <c r="Y205" s="48" t="s">
        <v>56</v>
      </c>
      <c r="Z205" s="48" t="s">
        <v>56</v>
      </c>
      <c r="AA205" s="48" t="s">
        <v>56</v>
      </c>
      <c r="AB205" s="48" t="s">
        <v>56</v>
      </c>
      <c r="AC205" s="48" t="s">
        <v>56</v>
      </c>
      <c r="AD205" s="48" t="s">
        <v>56</v>
      </c>
      <c r="AE205" s="48" t="s">
        <v>55</v>
      </c>
      <c r="AF205" s="51"/>
      <c r="AG205" s="50" t="s">
        <v>192</v>
      </c>
      <c r="AH205" s="50"/>
      <c r="AI205" s="50" t="s">
        <v>192</v>
      </c>
      <c r="AJ205" s="50"/>
      <c r="AK205" s="52"/>
      <c r="AL205" s="52"/>
    </row>
    <row r="206" customFormat="false" ht="12" hidden="false" customHeight="true" outlineLevel="0" collapsed="false">
      <c r="A206" s="44" t="n">
        <f aca="false">IF(B206&lt;&gt;"",COUNTA($B$189:B206),"")</f>
        <v>18</v>
      </c>
      <c r="B206" s="49" t="s">
        <v>215</v>
      </c>
      <c r="C206" s="54" t="s">
        <v>216</v>
      </c>
      <c r="D206" s="139" t="s">
        <v>55</v>
      </c>
      <c r="E206" s="48" t="s">
        <v>56</v>
      </c>
      <c r="F206" s="48" t="n">
        <v>10</v>
      </c>
      <c r="G206" s="48" t="s">
        <v>57</v>
      </c>
      <c r="H206" s="48" t="n">
        <v>7</v>
      </c>
      <c r="I206" s="48" t="s">
        <v>56</v>
      </c>
      <c r="J206" s="49"/>
      <c r="K206" s="50"/>
      <c r="L206" s="49"/>
      <c r="M206" s="48" t="s">
        <v>56</v>
      </c>
      <c r="N206" s="48" t="s">
        <v>56</v>
      </c>
      <c r="O206" s="48" t="s">
        <v>56</v>
      </c>
      <c r="P206" s="48" t="s">
        <v>56</v>
      </c>
      <c r="Q206" s="48" t="s">
        <v>56</v>
      </c>
      <c r="R206" s="48" t="s">
        <v>57</v>
      </c>
      <c r="S206" s="48" t="n">
        <v>8</v>
      </c>
      <c r="T206" s="50"/>
      <c r="U206" s="51"/>
      <c r="V206" s="50"/>
      <c r="W206" s="50"/>
      <c r="X206" s="48" t="s">
        <v>56</v>
      </c>
      <c r="Y206" s="48" t="s">
        <v>56</v>
      </c>
      <c r="Z206" s="48" t="s">
        <v>56</v>
      </c>
      <c r="AA206" s="48" t="s">
        <v>56</v>
      </c>
      <c r="AB206" s="48" t="s">
        <v>56</v>
      </c>
      <c r="AC206" s="48" t="s">
        <v>56</v>
      </c>
      <c r="AD206" s="48" t="s">
        <v>56</v>
      </c>
      <c r="AE206" s="48" t="s">
        <v>55</v>
      </c>
      <c r="AF206" s="51"/>
      <c r="AG206" s="50" t="s">
        <v>192</v>
      </c>
      <c r="AH206" s="50"/>
      <c r="AI206" s="50" t="s">
        <v>192</v>
      </c>
      <c r="AJ206" s="50"/>
      <c r="AK206" s="52"/>
      <c r="AL206" s="52"/>
    </row>
    <row r="207" customFormat="false" ht="12" hidden="false" customHeight="true" outlineLevel="0" collapsed="false">
      <c r="A207" s="44" t="n">
        <f aca="false">IF(B207&lt;&gt;"",COUNTA($B$189:B207),"")</f>
        <v>19</v>
      </c>
      <c r="B207" s="49" t="s">
        <v>217</v>
      </c>
      <c r="C207" s="54" t="s">
        <v>218</v>
      </c>
      <c r="D207" s="139" t="s">
        <v>55</v>
      </c>
      <c r="E207" s="48" t="s">
        <v>56</v>
      </c>
      <c r="F207" s="48" t="n">
        <v>9</v>
      </c>
      <c r="G207" s="48" t="s">
        <v>57</v>
      </c>
      <c r="H207" s="48" t="n">
        <v>6</v>
      </c>
      <c r="I207" s="48" t="s">
        <v>56</v>
      </c>
      <c r="J207" s="49"/>
      <c r="K207" s="50"/>
      <c r="L207" s="49"/>
      <c r="M207" s="48" t="s">
        <v>56</v>
      </c>
      <c r="N207" s="48" t="s">
        <v>56</v>
      </c>
      <c r="O207" s="48" t="s">
        <v>57</v>
      </c>
      <c r="P207" s="48" t="s">
        <v>56</v>
      </c>
      <c r="Q207" s="48" t="s">
        <v>57</v>
      </c>
      <c r="R207" s="48" t="s">
        <v>56</v>
      </c>
      <c r="S207" s="48" t="n">
        <v>10</v>
      </c>
      <c r="T207" s="50"/>
      <c r="U207" s="51"/>
      <c r="V207" s="50"/>
      <c r="W207" s="50"/>
      <c r="X207" s="48" t="s">
        <v>56</v>
      </c>
      <c r="Y207" s="48" t="s">
        <v>56</v>
      </c>
      <c r="Z207" s="48" t="s">
        <v>56</v>
      </c>
      <c r="AA207" s="48" t="s">
        <v>56</v>
      </c>
      <c r="AB207" s="48" t="s">
        <v>56</v>
      </c>
      <c r="AC207" s="48" t="s">
        <v>56</v>
      </c>
      <c r="AD207" s="48" t="s">
        <v>56</v>
      </c>
      <c r="AE207" s="48" t="s">
        <v>55</v>
      </c>
      <c r="AF207" s="51"/>
      <c r="AG207" s="50" t="s">
        <v>192</v>
      </c>
      <c r="AH207" s="50"/>
      <c r="AI207" s="50" t="s">
        <v>192</v>
      </c>
      <c r="AJ207" s="50"/>
      <c r="AK207" s="52"/>
      <c r="AL207" s="52"/>
    </row>
    <row r="208" customFormat="false" ht="12" hidden="false" customHeight="true" outlineLevel="0" collapsed="false">
      <c r="A208" s="44" t="n">
        <f aca="false">IF(B208&lt;&gt;"",COUNTA($B$189:B208),"")</f>
        <v>20</v>
      </c>
      <c r="B208" s="56" t="s">
        <v>219</v>
      </c>
      <c r="C208" s="46" t="n">
        <v>40276</v>
      </c>
      <c r="D208" s="139" t="s">
        <v>55</v>
      </c>
      <c r="E208" s="48" t="s">
        <v>56</v>
      </c>
      <c r="F208" s="48" t="n">
        <v>10</v>
      </c>
      <c r="G208" s="48" t="s">
        <v>56</v>
      </c>
      <c r="H208" s="48" t="n">
        <v>9</v>
      </c>
      <c r="I208" s="48" t="s">
        <v>56</v>
      </c>
      <c r="J208" s="49"/>
      <c r="K208" s="50"/>
      <c r="L208" s="49"/>
      <c r="M208" s="48" t="s">
        <v>56</v>
      </c>
      <c r="N208" s="48" t="s">
        <v>56</v>
      </c>
      <c r="O208" s="48" t="s">
        <v>56</v>
      </c>
      <c r="P208" s="48" t="s">
        <v>56</v>
      </c>
      <c r="Q208" s="48" t="s">
        <v>56</v>
      </c>
      <c r="R208" s="48" t="s">
        <v>56</v>
      </c>
      <c r="S208" s="48" t="n">
        <v>10</v>
      </c>
      <c r="T208" s="50"/>
      <c r="U208" s="51"/>
      <c r="V208" s="50"/>
      <c r="W208" s="50"/>
      <c r="X208" s="48" t="s">
        <v>56</v>
      </c>
      <c r="Y208" s="48" t="s">
        <v>56</v>
      </c>
      <c r="Z208" s="48" t="s">
        <v>56</v>
      </c>
      <c r="AA208" s="48" t="s">
        <v>56</v>
      </c>
      <c r="AB208" s="48" t="s">
        <v>56</v>
      </c>
      <c r="AC208" s="48" t="s">
        <v>56</v>
      </c>
      <c r="AD208" s="48" t="s">
        <v>56</v>
      </c>
      <c r="AE208" s="48" t="s">
        <v>55</v>
      </c>
      <c r="AF208" s="51"/>
      <c r="AG208" s="50" t="s">
        <v>192</v>
      </c>
      <c r="AH208" s="50"/>
      <c r="AI208" s="50" t="s">
        <v>192</v>
      </c>
      <c r="AJ208" s="50"/>
      <c r="AK208" s="52"/>
      <c r="AL208" s="52"/>
    </row>
    <row r="209" customFormat="false" ht="12" hidden="false" customHeight="true" outlineLevel="0" collapsed="false">
      <c r="A209" s="44" t="n">
        <f aca="false">IF(B209&lt;&gt;"",COUNTA($B$189:B209),"")</f>
        <v>21</v>
      </c>
      <c r="B209" s="49" t="s">
        <v>220</v>
      </c>
      <c r="C209" s="54" t="n">
        <v>40180</v>
      </c>
      <c r="D209" s="139" t="s">
        <v>55</v>
      </c>
      <c r="E209" s="48" t="s">
        <v>57</v>
      </c>
      <c r="F209" s="48" t="n">
        <v>7</v>
      </c>
      <c r="G209" s="48" t="s">
        <v>57</v>
      </c>
      <c r="H209" s="48" t="n">
        <v>7</v>
      </c>
      <c r="I209" s="48" t="s">
        <v>57</v>
      </c>
      <c r="J209" s="49"/>
      <c r="K209" s="50"/>
      <c r="L209" s="49"/>
      <c r="M209" s="48" t="s">
        <v>57</v>
      </c>
      <c r="N209" s="48" t="s">
        <v>57</v>
      </c>
      <c r="O209" s="48" t="s">
        <v>57</v>
      </c>
      <c r="P209" s="48" t="s">
        <v>57</v>
      </c>
      <c r="Q209" s="48" t="s">
        <v>57</v>
      </c>
      <c r="R209" s="48" t="s">
        <v>57</v>
      </c>
      <c r="S209" s="48" t="n">
        <v>8</v>
      </c>
      <c r="T209" s="50"/>
      <c r="U209" s="51"/>
      <c r="V209" s="50"/>
      <c r="W209" s="50"/>
      <c r="X209" s="48" t="s">
        <v>61</v>
      </c>
      <c r="Y209" s="48" t="s">
        <v>61</v>
      </c>
      <c r="Z209" s="48" t="s">
        <v>61</v>
      </c>
      <c r="AA209" s="48" t="s">
        <v>61</v>
      </c>
      <c r="AB209" s="48" t="s">
        <v>61</v>
      </c>
      <c r="AC209" s="48" t="s">
        <v>61</v>
      </c>
      <c r="AD209" s="48" t="s">
        <v>61</v>
      </c>
      <c r="AE209" s="51"/>
      <c r="AF209" s="51"/>
      <c r="AG209" s="50" t="s">
        <v>192</v>
      </c>
      <c r="AH209" s="50"/>
      <c r="AI209" s="50" t="s">
        <v>192</v>
      </c>
      <c r="AJ209" s="50"/>
      <c r="AK209" s="52"/>
      <c r="AL209" s="52"/>
    </row>
    <row r="210" customFormat="false" ht="12" hidden="false" customHeight="true" outlineLevel="0" collapsed="false">
      <c r="A210" s="44" t="n">
        <f aca="false">IF(B210&lt;&gt;"",COUNTA($B$189:B210),"")</f>
        <v>22</v>
      </c>
      <c r="B210" s="56" t="s">
        <v>221</v>
      </c>
      <c r="C210" s="46" t="s">
        <v>222</v>
      </c>
      <c r="D210" s="139"/>
      <c r="E210" s="48" t="s">
        <v>56</v>
      </c>
      <c r="F210" s="48" t="n">
        <v>9</v>
      </c>
      <c r="G210" s="48" t="s">
        <v>57</v>
      </c>
      <c r="H210" s="48" t="n">
        <v>7</v>
      </c>
      <c r="I210" s="48" t="s">
        <v>56</v>
      </c>
      <c r="J210" s="49"/>
      <c r="K210" s="50"/>
      <c r="L210" s="49"/>
      <c r="M210" s="48" t="s">
        <v>56</v>
      </c>
      <c r="N210" s="48" t="s">
        <v>56</v>
      </c>
      <c r="O210" s="48" t="s">
        <v>57</v>
      </c>
      <c r="P210" s="48" t="s">
        <v>57</v>
      </c>
      <c r="Q210" s="48" t="s">
        <v>57</v>
      </c>
      <c r="R210" s="48" t="s">
        <v>56</v>
      </c>
      <c r="S210" s="48" t="n">
        <v>9</v>
      </c>
      <c r="T210" s="50"/>
      <c r="U210" s="51"/>
      <c r="V210" s="50"/>
      <c r="W210" s="50"/>
      <c r="X210" s="48" t="s">
        <v>56</v>
      </c>
      <c r="Y210" s="48" t="s">
        <v>56</v>
      </c>
      <c r="Z210" s="48" t="s">
        <v>56</v>
      </c>
      <c r="AA210" s="48" t="s">
        <v>56</v>
      </c>
      <c r="AB210" s="48" t="s">
        <v>56</v>
      </c>
      <c r="AC210" s="48" t="s">
        <v>56</v>
      </c>
      <c r="AD210" s="48" t="s">
        <v>56</v>
      </c>
      <c r="AE210" s="48" t="s">
        <v>55</v>
      </c>
      <c r="AF210" s="51"/>
      <c r="AG210" s="50" t="s">
        <v>192</v>
      </c>
      <c r="AH210" s="50"/>
      <c r="AI210" s="50" t="s">
        <v>192</v>
      </c>
      <c r="AJ210" s="50"/>
      <c r="AK210" s="52"/>
      <c r="AL210" s="52"/>
    </row>
    <row r="211" customFormat="false" ht="12" hidden="false" customHeight="true" outlineLevel="0" collapsed="false">
      <c r="A211" s="44" t="n">
        <f aca="false">IF(B211&lt;&gt;"",COUNTA($B$189:B211),"")</f>
        <v>23</v>
      </c>
      <c r="B211" s="145" t="s">
        <v>178</v>
      </c>
      <c r="C211" s="54" t="s">
        <v>223</v>
      </c>
      <c r="D211" s="139"/>
      <c r="E211" s="48" t="s">
        <v>56</v>
      </c>
      <c r="F211" s="48" t="n">
        <v>9</v>
      </c>
      <c r="G211" s="48" t="s">
        <v>56</v>
      </c>
      <c r="H211" s="48" t="n">
        <v>9</v>
      </c>
      <c r="I211" s="48" t="s">
        <v>56</v>
      </c>
      <c r="J211" s="49"/>
      <c r="K211" s="50"/>
      <c r="L211" s="49"/>
      <c r="M211" s="48" t="s">
        <v>56</v>
      </c>
      <c r="N211" s="48" t="s">
        <v>56</v>
      </c>
      <c r="O211" s="48" t="s">
        <v>56</v>
      </c>
      <c r="P211" s="48" t="s">
        <v>56</v>
      </c>
      <c r="Q211" s="48" t="s">
        <v>56</v>
      </c>
      <c r="R211" s="48" t="s">
        <v>56</v>
      </c>
      <c r="S211" s="48" t="n">
        <v>9</v>
      </c>
      <c r="T211" s="50"/>
      <c r="U211" s="51"/>
      <c r="V211" s="50"/>
      <c r="W211" s="50"/>
      <c r="X211" s="48" t="s">
        <v>56</v>
      </c>
      <c r="Y211" s="48" t="s">
        <v>56</v>
      </c>
      <c r="Z211" s="48" t="s">
        <v>56</v>
      </c>
      <c r="AA211" s="48" t="s">
        <v>56</v>
      </c>
      <c r="AB211" s="48" t="s">
        <v>56</v>
      </c>
      <c r="AC211" s="48" t="s">
        <v>56</v>
      </c>
      <c r="AD211" s="48" t="s">
        <v>56</v>
      </c>
      <c r="AE211" s="48" t="s">
        <v>55</v>
      </c>
      <c r="AF211" s="51"/>
      <c r="AG211" s="50" t="s">
        <v>192</v>
      </c>
      <c r="AH211" s="50"/>
      <c r="AI211" s="50" t="s">
        <v>192</v>
      </c>
      <c r="AJ211" s="50"/>
      <c r="AK211" s="52"/>
      <c r="AL211" s="52"/>
    </row>
    <row r="212" customFormat="false" ht="12" hidden="false" customHeight="true" outlineLevel="0" collapsed="false">
      <c r="A212" s="44" t="n">
        <f aca="false">IF(B212&lt;&gt;"",COUNTA($B$189:B212),"")</f>
        <v>24</v>
      </c>
      <c r="B212" s="49" t="s">
        <v>224</v>
      </c>
      <c r="C212" s="54" t="s">
        <v>225</v>
      </c>
      <c r="D212" s="139" t="s">
        <v>55</v>
      </c>
      <c r="E212" s="48" t="s">
        <v>56</v>
      </c>
      <c r="F212" s="48" t="n">
        <v>8</v>
      </c>
      <c r="G212" s="48" t="s">
        <v>57</v>
      </c>
      <c r="H212" s="48" t="n">
        <v>8</v>
      </c>
      <c r="I212" s="48" t="s">
        <v>56</v>
      </c>
      <c r="J212" s="49"/>
      <c r="K212" s="50"/>
      <c r="L212" s="49"/>
      <c r="M212" s="48" t="s">
        <v>56</v>
      </c>
      <c r="N212" s="48" t="s">
        <v>56</v>
      </c>
      <c r="O212" s="48" t="s">
        <v>56</v>
      </c>
      <c r="P212" s="48" t="s">
        <v>56</v>
      </c>
      <c r="Q212" s="48" t="s">
        <v>56</v>
      </c>
      <c r="R212" s="48" t="s">
        <v>57</v>
      </c>
      <c r="S212" s="48" t="n">
        <v>5</v>
      </c>
      <c r="T212" s="50"/>
      <c r="U212" s="51"/>
      <c r="V212" s="50"/>
      <c r="W212" s="50"/>
      <c r="X212" s="48" t="s">
        <v>56</v>
      </c>
      <c r="Y212" s="48" t="s">
        <v>56</v>
      </c>
      <c r="Z212" s="48" t="s">
        <v>56</v>
      </c>
      <c r="AA212" s="48" t="s">
        <v>56</v>
      </c>
      <c r="AB212" s="48" t="s">
        <v>56</v>
      </c>
      <c r="AC212" s="48" t="s">
        <v>56</v>
      </c>
      <c r="AD212" s="48" t="s">
        <v>56</v>
      </c>
      <c r="AE212" s="51"/>
      <c r="AF212" s="51"/>
      <c r="AG212" s="50" t="s">
        <v>192</v>
      </c>
      <c r="AH212" s="50"/>
      <c r="AI212" s="50" t="s">
        <v>192</v>
      </c>
      <c r="AJ212" s="50"/>
      <c r="AK212" s="52"/>
      <c r="AL212" s="52"/>
    </row>
    <row r="213" customFormat="false" ht="12" hidden="false" customHeight="true" outlineLevel="0" collapsed="false">
      <c r="A213" s="44" t="n">
        <f aca="false">IF(B213&lt;&gt;"",COUNTA($B$189:B213),"")</f>
        <v>25</v>
      </c>
      <c r="B213" s="49" t="s">
        <v>226</v>
      </c>
      <c r="C213" s="54" t="s">
        <v>227</v>
      </c>
      <c r="D213" s="139"/>
      <c r="E213" s="48" t="s">
        <v>56</v>
      </c>
      <c r="F213" s="48" t="n">
        <v>9</v>
      </c>
      <c r="G213" s="48" t="s">
        <v>57</v>
      </c>
      <c r="H213" s="48" t="n">
        <v>5</v>
      </c>
      <c r="I213" s="48" t="s">
        <v>57</v>
      </c>
      <c r="J213" s="49"/>
      <c r="K213" s="50"/>
      <c r="L213" s="49"/>
      <c r="M213" s="48" t="s">
        <v>57</v>
      </c>
      <c r="N213" s="48" t="s">
        <v>57</v>
      </c>
      <c r="O213" s="48" t="s">
        <v>57</v>
      </c>
      <c r="P213" s="48" t="s">
        <v>57</v>
      </c>
      <c r="Q213" s="48" t="s">
        <v>57</v>
      </c>
      <c r="R213" s="48" t="s">
        <v>57</v>
      </c>
      <c r="S213" s="48" t="n">
        <v>7</v>
      </c>
      <c r="T213" s="50"/>
      <c r="U213" s="51"/>
      <c r="V213" s="50"/>
      <c r="W213" s="50"/>
      <c r="X213" s="48" t="s">
        <v>61</v>
      </c>
      <c r="Y213" s="48" t="s">
        <v>61</v>
      </c>
      <c r="Z213" s="48" t="s">
        <v>61</v>
      </c>
      <c r="AA213" s="48" t="s">
        <v>61</v>
      </c>
      <c r="AB213" s="48" t="s">
        <v>61</v>
      </c>
      <c r="AC213" s="48" t="s">
        <v>61</v>
      </c>
      <c r="AD213" s="48" t="s">
        <v>61</v>
      </c>
      <c r="AE213" s="48" t="s">
        <v>55</v>
      </c>
      <c r="AF213" s="51"/>
      <c r="AG213" s="50" t="s">
        <v>192</v>
      </c>
      <c r="AH213" s="50"/>
      <c r="AI213" s="50" t="s">
        <v>192</v>
      </c>
      <c r="AJ213" s="50"/>
      <c r="AK213" s="52"/>
      <c r="AL213" s="52"/>
    </row>
    <row r="214" customFormat="false" ht="12" hidden="false" customHeight="true" outlineLevel="0" collapsed="false">
      <c r="A214" s="44" t="n">
        <f aca="false">IF(B214&lt;&gt;"",COUNTA($B$189:B214),"")</f>
        <v>26</v>
      </c>
      <c r="B214" s="49" t="s">
        <v>228</v>
      </c>
      <c r="C214" s="54" t="n">
        <v>40181</v>
      </c>
      <c r="D214" s="139" t="s">
        <v>55</v>
      </c>
      <c r="E214" s="48" t="s">
        <v>57</v>
      </c>
      <c r="F214" s="48" t="n">
        <v>8</v>
      </c>
      <c r="G214" s="48" t="s">
        <v>57</v>
      </c>
      <c r="H214" s="48" t="n">
        <v>6</v>
      </c>
      <c r="I214" s="48" t="s">
        <v>56</v>
      </c>
      <c r="J214" s="49"/>
      <c r="K214" s="50"/>
      <c r="L214" s="49"/>
      <c r="M214" s="48" t="s">
        <v>56</v>
      </c>
      <c r="N214" s="48" t="s">
        <v>56</v>
      </c>
      <c r="O214" s="48" t="s">
        <v>57</v>
      </c>
      <c r="P214" s="48" t="s">
        <v>57</v>
      </c>
      <c r="Q214" s="48" t="s">
        <v>57</v>
      </c>
      <c r="R214" s="48" t="s">
        <v>56</v>
      </c>
      <c r="S214" s="48" t="n">
        <v>9</v>
      </c>
      <c r="T214" s="50"/>
      <c r="U214" s="51"/>
      <c r="V214" s="50"/>
      <c r="W214" s="50"/>
      <c r="X214" s="48" t="s">
        <v>56</v>
      </c>
      <c r="Y214" s="48" t="s">
        <v>56</v>
      </c>
      <c r="Z214" s="48" t="s">
        <v>56</v>
      </c>
      <c r="AA214" s="48" t="s">
        <v>56</v>
      </c>
      <c r="AB214" s="48" t="s">
        <v>56</v>
      </c>
      <c r="AC214" s="48" t="s">
        <v>56</v>
      </c>
      <c r="AD214" s="48" t="s">
        <v>56</v>
      </c>
      <c r="AE214" s="51"/>
      <c r="AF214" s="51"/>
      <c r="AG214" s="50" t="s">
        <v>192</v>
      </c>
      <c r="AH214" s="50"/>
      <c r="AI214" s="50" t="s">
        <v>192</v>
      </c>
      <c r="AJ214" s="50"/>
      <c r="AK214" s="52"/>
      <c r="AL214" s="52"/>
    </row>
    <row r="215" customFormat="false" ht="12" hidden="false" customHeight="true" outlineLevel="0" collapsed="false">
      <c r="A215" s="44" t="n">
        <f aca="false">IF(B215&lt;&gt;"",COUNTA($B$189:B215),"")</f>
        <v>27</v>
      </c>
      <c r="B215" s="49" t="s">
        <v>229</v>
      </c>
      <c r="C215" s="54" t="s">
        <v>207</v>
      </c>
      <c r="D215" s="139" t="s">
        <v>55</v>
      </c>
      <c r="E215" s="48" t="s">
        <v>56</v>
      </c>
      <c r="F215" s="48" t="n">
        <v>9</v>
      </c>
      <c r="G215" s="48" t="s">
        <v>57</v>
      </c>
      <c r="H215" s="48" t="n">
        <v>7</v>
      </c>
      <c r="I215" s="48" t="s">
        <v>56</v>
      </c>
      <c r="J215" s="49"/>
      <c r="K215" s="50"/>
      <c r="L215" s="49"/>
      <c r="M215" s="48" t="s">
        <v>56</v>
      </c>
      <c r="N215" s="48" t="s">
        <v>56</v>
      </c>
      <c r="O215" s="48" t="s">
        <v>57</v>
      </c>
      <c r="P215" s="48" t="s">
        <v>57</v>
      </c>
      <c r="Q215" s="48" t="s">
        <v>57</v>
      </c>
      <c r="R215" s="48" t="s">
        <v>57</v>
      </c>
      <c r="S215" s="48" t="n">
        <v>8</v>
      </c>
      <c r="T215" s="50"/>
      <c r="U215" s="51"/>
      <c r="V215" s="50"/>
      <c r="W215" s="50"/>
      <c r="X215" s="48" t="s">
        <v>56</v>
      </c>
      <c r="Y215" s="48" t="s">
        <v>56</v>
      </c>
      <c r="Z215" s="48" t="s">
        <v>56</v>
      </c>
      <c r="AA215" s="48" t="s">
        <v>56</v>
      </c>
      <c r="AB215" s="48" t="s">
        <v>56</v>
      </c>
      <c r="AC215" s="48" t="s">
        <v>56</v>
      </c>
      <c r="AD215" s="48" t="s">
        <v>56</v>
      </c>
      <c r="AE215" s="48" t="s">
        <v>55</v>
      </c>
      <c r="AF215" s="51"/>
      <c r="AG215" s="50" t="s">
        <v>192</v>
      </c>
      <c r="AH215" s="50"/>
      <c r="AI215" s="50" t="s">
        <v>192</v>
      </c>
      <c r="AJ215" s="50"/>
      <c r="AK215" s="52"/>
      <c r="AL215" s="52"/>
    </row>
    <row r="216" customFormat="false" ht="12" hidden="false" customHeight="true" outlineLevel="0" collapsed="false">
      <c r="A216" s="44" t="n">
        <f aca="false">IF(B216&lt;&gt;"",COUNTA($B$189:B216),"")</f>
        <v>28</v>
      </c>
      <c r="B216" s="49" t="s">
        <v>230</v>
      </c>
      <c r="C216" s="54" t="s">
        <v>231</v>
      </c>
      <c r="D216" s="139" t="s">
        <v>55</v>
      </c>
      <c r="E216" s="48" t="s">
        <v>56</v>
      </c>
      <c r="F216" s="48" t="n">
        <v>10</v>
      </c>
      <c r="G216" s="48" t="s">
        <v>57</v>
      </c>
      <c r="H216" s="48" t="n">
        <v>8</v>
      </c>
      <c r="I216" s="48" t="s">
        <v>56</v>
      </c>
      <c r="J216" s="49"/>
      <c r="K216" s="50"/>
      <c r="L216" s="49"/>
      <c r="M216" s="48" t="s">
        <v>56</v>
      </c>
      <c r="N216" s="48" t="s">
        <v>56</v>
      </c>
      <c r="O216" s="48" t="s">
        <v>56</v>
      </c>
      <c r="P216" s="48" t="s">
        <v>56</v>
      </c>
      <c r="Q216" s="48" t="s">
        <v>56</v>
      </c>
      <c r="R216" s="48" t="s">
        <v>56</v>
      </c>
      <c r="S216" s="48" t="n">
        <v>9</v>
      </c>
      <c r="T216" s="50"/>
      <c r="U216" s="51"/>
      <c r="V216" s="50"/>
      <c r="W216" s="50"/>
      <c r="X216" s="48" t="s">
        <v>56</v>
      </c>
      <c r="Y216" s="48" t="s">
        <v>56</v>
      </c>
      <c r="Z216" s="48" t="s">
        <v>56</v>
      </c>
      <c r="AA216" s="48" t="s">
        <v>56</v>
      </c>
      <c r="AB216" s="48" t="s">
        <v>56</v>
      </c>
      <c r="AC216" s="48" t="s">
        <v>56</v>
      </c>
      <c r="AD216" s="48" t="s">
        <v>56</v>
      </c>
      <c r="AE216" s="48" t="s">
        <v>55</v>
      </c>
      <c r="AF216" s="51"/>
      <c r="AG216" s="50" t="s">
        <v>192</v>
      </c>
      <c r="AH216" s="50"/>
      <c r="AI216" s="50" t="s">
        <v>192</v>
      </c>
      <c r="AJ216" s="50"/>
      <c r="AK216" s="52"/>
      <c r="AL216" s="52"/>
    </row>
    <row r="217" customFormat="false" ht="12" hidden="false" customHeight="true" outlineLevel="0" collapsed="false">
      <c r="A217" s="44" t="n">
        <f aca="false">IF(B217&lt;&gt;"",COUNTA($B$189:B217),"")</f>
        <v>29</v>
      </c>
      <c r="B217" s="146" t="s">
        <v>232</v>
      </c>
      <c r="C217" s="147" t="s">
        <v>233</v>
      </c>
      <c r="D217" s="139" t="s">
        <v>55</v>
      </c>
      <c r="E217" s="48" t="s">
        <v>56</v>
      </c>
      <c r="F217" s="48" t="n">
        <v>9</v>
      </c>
      <c r="G217" s="48" t="s">
        <v>57</v>
      </c>
      <c r="H217" s="48" t="n">
        <v>8</v>
      </c>
      <c r="I217" s="48" t="s">
        <v>56</v>
      </c>
      <c r="J217" s="49"/>
      <c r="K217" s="50"/>
      <c r="L217" s="49"/>
      <c r="M217" s="48" t="s">
        <v>56</v>
      </c>
      <c r="N217" s="48" t="s">
        <v>56</v>
      </c>
      <c r="O217" s="48" t="s">
        <v>56</v>
      </c>
      <c r="P217" s="48" t="s">
        <v>56</v>
      </c>
      <c r="Q217" s="48" t="s">
        <v>56</v>
      </c>
      <c r="R217" s="48" t="s">
        <v>57</v>
      </c>
      <c r="S217" s="48" t="n">
        <v>8</v>
      </c>
      <c r="T217" s="50"/>
      <c r="U217" s="51"/>
      <c r="V217" s="50"/>
      <c r="W217" s="50"/>
      <c r="X217" s="48" t="s">
        <v>56</v>
      </c>
      <c r="Y217" s="48" t="s">
        <v>56</v>
      </c>
      <c r="Z217" s="48" t="s">
        <v>56</v>
      </c>
      <c r="AA217" s="48" t="s">
        <v>56</v>
      </c>
      <c r="AB217" s="48" t="s">
        <v>56</v>
      </c>
      <c r="AC217" s="48" t="s">
        <v>56</v>
      </c>
      <c r="AD217" s="48" t="s">
        <v>56</v>
      </c>
      <c r="AE217" s="48" t="s">
        <v>55</v>
      </c>
      <c r="AF217" s="51"/>
      <c r="AG217" s="50" t="s">
        <v>192</v>
      </c>
      <c r="AH217" s="50"/>
      <c r="AI217" s="50" t="s">
        <v>192</v>
      </c>
      <c r="AJ217" s="50"/>
      <c r="AK217" s="52"/>
      <c r="AL217" s="52"/>
    </row>
    <row r="218" customFormat="false" ht="12" hidden="false" customHeight="true" outlineLevel="0" collapsed="false">
      <c r="A218" s="44" t="n">
        <f aca="false">IF(B218&lt;&gt;"",COUNTA($B$189:B218),"")</f>
        <v>30</v>
      </c>
      <c r="B218" s="133" t="s">
        <v>234</v>
      </c>
      <c r="C218" s="134" t="n">
        <v>40440</v>
      </c>
      <c r="D218" s="148"/>
      <c r="E218" s="48" t="s">
        <v>57</v>
      </c>
      <c r="F218" s="48" t="n">
        <v>8</v>
      </c>
      <c r="G218" s="48" t="s">
        <v>57</v>
      </c>
      <c r="H218" s="48" t="n">
        <v>6</v>
      </c>
      <c r="I218" s="48" t="s">
        <v>56</v>
      </c>
      <c r="J218" s="49"/>
      <c r="K218" s="50"/>
      <c r="L218" s="49"/>
      <c r="M218" s="48" t="s">
        <v>56</v>
      </c>
      <c r="N218" s="48" t="s">
        <v>56</v>
      </c>
      <c r="O218" s="48" t="s">
        <v>57</v>
      </c>
      <c r="P218" s="48" t="s">
        <v>57</v>
      </c>
      <c r="Q218" s="48" t="s">
        <v>57</v>
      </c>
      <c r="R218" s="48" t="s">
        <v>57</v>
      </c>
      <c r="S218" s="48" t="n">
        <v>8</v>
      </c>
      <c r="T218" s="50"/>
      <c r="U218" s="51"/>
      <c r="V218" s="50"/>
      <c r="W218" s="50"/>
      <c r="X218" s="48" t="s">
        <v>56</v>
      </c>
      <c r="Y218" s="48" t="s">
        <v>56</v>
      </c>
      <c r="Z218" s="48" t="s">
        <v>56</v>
      </c>
      <c r="AA218" s="48" t="s">
        <v>56</v>
      </c>
      <c r="AB218" s="48" t="s">
        <v>56</v>
      </c>
      <c r="AC218" s="48" t="s">
        <v>56</v>
      </c>
      <c r="AD218" s="48" t="s">
        <v>56</v>
      </c>
      <c r="AE218" s="51"/>
      <c r="AF218" s="51"/>
      <c r="AG218" s="50" t="s">
        <v>192</v>
      </c>
      <c r="AH218" s="50"/>
      <c r="AI218" s="50" t="s">
        <v>192</v>
      </c>
      <c r="AJ218" s="50"/>
      <c r="AK218" s="52"/>
      <c r="AL218" s="52"/>
    </row>
    <row r="219" customFormat="false" ht="12" hidden="false" customHeight="true" outlineLevel="0" collapsed="false">
      <c r="A219" s="44" t="n">
        <f aca="false">IF(B219&lt;&gt;"",COUNTA($B$189:B219),"")</f>
        <v>31</v>
      </c>
      <c r="B219" s="49" t="s">
        <v>235</v>
      </c>
      <c r="C219" s="54" t="n">
        <v>40316</v>
      </c>
      <c r="D219" s="149"/>
      <c r="E219" s="48" t="s">
        <v>56</v>
      </c>
      <c r="F219" s="48" t="n">
        <v>9</v>
      </c>
      <c r="G219" s="48" t="s">
        <v>56</v>
      </c>
      <c r="H219" s="48" t="n">
        <v>9</v>
      </c>
      <c r="I219" s="48" t="s">
        <v>56</v>
      </c>
      <c r="J219" s="49"/>
      <c r="K219" s="50"/>
      <c r="L219" s="49"/>
      <c r="M219" s="48" t="s">
        <v>56</v>
      </c>
      <c r="N219" s="48" t="s">
        <v>56</v>
      </c>
      <c r="O219" s="48" t="s">
        <v>56</v>
      </c>
      <c r="P219" s="48" t="s">
        <v>56</v>
      </c>
      <c r="Q219" s="48" t="s">
        <v>56</v>
      </c>
      <c r="R219" s="48" t="s">
        <v>57</v>
      </c>
      <c r="S219" s="48" t="n">
        <v>8</v>
      </c>
      <c r="T219" s="50"/>
      <c r="U219" s="51"/>
      <c r="V219" s="50"/>
      <c r="W219" s="50"/>
      <c r="X219" s="48" t="s">
        <v>56</v>
      </c>
      <c r="Y219" s="48" t="s">
        <v>56</v>
      </c>
      <c r="Z219" s="48" t="s">
        <v>56</v>
      </c>
      <c r="AA219" s="48" t="s">
        <v>56</v>
      </c>
      <c r="AB219" s="48" t="s">
        <v>56</v>
      </c>
      <c r="AC219" s="48" t="s">
        <v>56</v>
      </c>
      <c r="AD219" s="48" t="s">
        <v>56</v>
      </c>
      <c r="AE219" s="50"/>
      <c r="AF219" s="50"/>
      <c r="AG219" s="50" t="s">
        <v>192</v>
      </c>
      <c r="AH219" s="50"/>
      <c r="AI219" s="50" t="s">
        <v>192</v>
      </c>
      <c r="AJ219" s="50"/>
      <c r="AK219" s="52"/>
      <c r="AL219" s="52"/>
    </row>
    <row r="220" customFormat="false" ht="12" hidden="false" customHeight="true" outlineLevel="0" collapsed="false">
      <c r="A220" s="44" t="inlineStr">
        <f aca="false">IF(B220&lt;&gt;"",COUNTA($B$189:B220),"")</f>
        <is>
          <t/>
        </is>
      </c>
      <c r="B220" s="63"/>
      <c r="C220" s="64"/>
      <c r="D220" s="65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2"/>
      <c r="AL220" s="52"/>
    </row>
    <row r="221" customFormat="false" ht="12" hidden="false" customHeight="true" outlineLevel="0" collapsed="false">
      <c r="A221" s="44" t="inlineStr">
        <f aca="false">IF(B221&lt;&gt;"",COUNTA($B$189:B221),"")</f>
        <is>
          <t/>
        </is>
      </c>
      <c r="B221" s="63"/>
      <c r="C221" s="64"/>
      <c r="D221" s="65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2"/>
      <c r="AL221" s="52"/>
    </row>
    <row r="222" customFormat="false" ht="12" hidden="false" customHeight="true" outlineLevel="0" collapsed="false">
      <c r="A222" s="44" t="inlineStr">
        <f aca="false">IF(B222&lt;&gt;"",COUNTA($B$189:B222),"")</f>
        <is>
          <t/>
        </is>
      </c>
      <c r="B222" s="63"/>
      <c r="C222" s="64"/>
      <c r="D222" s="65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2"/>
      <c r="AL222" s="52"/>
    </row>
    <row r="223" customFormat="false" ht="12" hidden="false" customHeight="true" outlineLevel="0" collapsed="false">
      <c r="A223" s="44" t="inlineStr">
        <f aca="false">IF(B223&lt;&gt;"",COUNTA($B$189:B223),"")</f>
        <is>
          <t/>
        </is>
      </c>
      <c r="B223" s="63"/>
      <c r="C223" s="64"/>
      <c r="D223" s="65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2"/>
      <c r="AL223" s="52"/>
    </row>
    <row r="224" customFormat="false" ht="12" hidden="false" customHeight="true" outlineLevel="0" collapsed="false">
      <c r="A224" s="44" t="inlineStr">
        <f aca="false">IF(B224&lt;&gt;"",COUNTA($B$189:B224),"")</f>
        <is>
          <t/>
        </is>
      </c>
      <c r="B224" s="63"/>
      <c r="C224" s="64"/>
      <c r="D224" s="65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2"/>
      <c r="AL224" s="52"/>
    </row>
    <row r="225" customFormat="false" ht="12" hidden="false" customHeight="true" outlineLevel="0" collapsed="false">
      <c r="A225" s="44" t="inlineStr">
        <f aca="false">IF(B225&lt;&gt;"",COUNTA($B$189:B225),"")</f>
        <is>
          <t/>
        </is>
      </c>
      <c r="B225" s="63"/>
      <c r="C225" s="64"/>
      <c r="D225" s="65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2"/>
      <c r="AL225" s="52"/>
    </row>
    <row r="226" customFormat="false" ht="12" hidden="false" customHeight="true" outlineLevel="0" collapsed="false">
      <c r="A226" s="66" t="inlineStr">
        <f aca="false">IF(B226&lt;&gt;"",COUNTA($B$189:B226),"")</f>
        <is>
          <t/>
        </is>
      </c>
      <c r="B226" s="67"/>
      <c r="C226" s="67"/>
      <c r="D226" s="68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70"/>
      <c r="AL226" s="70"/>
    </row>
    <row r="227" customFormat="false" ht="13.5" hidden="false" customHeight="false" outlineLevel="0" collapsed="false">
      <c r="A227" s="71"/>
      <c r="B227" s="72" t="n">
        <f aca="false">COUNTA(B189:B226)</f>
        <v>31</v>
      </c>
      <c r="C227" s="73"/>
      <c r="D227" s="74" t="n">
        <f aca="false">COUNTA(D189:D226)</f>
        <v>16</v>
      </c>
      <c r="E227" s="75" t="n">
        <f aca="false">COUNTA(E189:E226)</f>
        <v>31</v>
      </c>
      <c r="F227" s="75" t="n">
        <f aca="false">COUNTA(F189:F226)</f>
        <v>31</v>
      </c>
      <c r="G227" s="75" t="n">
        <f aca="false">COUNTA(G189:G226)</f>
        <v>31</v>
      </c>
      <c r="H227" s="75" t="n">
        <f aca="false">COUNTA(H189:H226)</f>
        <v>31</v>
      </c>
      <c r="I227" s="75" t="n">
        <f aca="false">COUNTA(I189:I226)</f>
        <v>31</v>
      </c>
      <c r="J227" s="75" t="n">
        <f aca="false">COUNTA(J189:J226)</f>
        <v>0</v>
      </c>
      <c r="K227" s="75" t="n">
        <f aca="false">COUNTA(K189:K226)</f>
        <v>0</v>
      </c>
      <c r="L227" s="75" t="n">
        <f aca="false">COUNTA(L189:L226)</f>
        <v>0</v>
      </c>
      <c r="M227" s="75" t="n">
        <f aca="false">COUNTA(M189:M226)</f>
        <v>31</v>
      </c>
      <c r="N227" s="75" t="n">
        <f aca="false">COUNTA(N189:N226)</f>
        <v>31</v>
      </c>
      <c r="O227" s="75" t="n">
        <f aca="false">COUNTA(O189:O226)</f>
        <v>31</v>
      </c>
      <c r="P227" s="75" t="n">
        <f aca="false">COUNTA(P189:P226)</f>
        <v>31</v>
      </c>
      <c r="Q227" s="75" t="n">
        <f aca="false">COUNTA(Q189:Q226)</f>
        <v>31</v>
      </c>
      <c r="R227" s="75" t="n">
        <f aca="false">COUNTA(R189:R226)</f>
        <v>31</v>
      </c>
      <c r="S227" s="75" t="n">
        <f aca="false">COUNTA(S190:S226)</f>
        <v>30</v>
      </c>
      <c r="T227" s="75" t="n">
        <f aca="false">COUNTA(T189:T226)</f>
        <v>0</v>
      </c>
      <c r="U227" s="75" t="n">
        <f aca="false">COUNTA(U189:U226)</f>
        <v>0</v>
      </c>
      <c r="V227" s="75" t="n">
        <f aca="false">COUNTA(V189:V226)</f>
        <v>0</v>
      </c>
      <c r="W227" s="75" t="n">
        <f aca="false">COUNTA(W189:W226)</f>
        <v>0</v>
      </c>
      <c r="X227" s="75" t="n">
        <f aca="false">COUNTA(X189:X226)</f>
        <v>31</v>
      </c>
      <c r="Y227" s="75" t="n">
        <f aca="false">COUNTA(Y189:Y226)</f>
        <v>31</v>
      </c>
      <c r="Z227" s="75" t="n">
        <f aca="false">COUNTA(Z189:Z226)</f>
        <v>31</v>
      </c>
      <c r="AA227" s="75" t="n">
        <f aca="false">COUNTA(AA189:AA226)</f>
        <v>31</v>
      </c>
      <c r="AB227" s="75" t="n">
        <f aca="false">COUNTA(AB189:AB226)</f>
        <v>31</v>
      </c>
      <c r="AC227" s="75" t="n">
        <f aca="false">COUNTA(AC189:AC226)</f>
        <v>31</v>
      </c>
      <c r="AD227" s="75" t="n">
        <f aca="false">COUNTA(AD189:AD226)</f>
        <v>31</v>
      </c>
      <c r="AE227" s="75" t="n">
        <f aca="false">COUNTA(AE189:AE226)</f>
        <v>23</v>
      </c>
      <c r="AF227" s="75" t="n">
        <f aca="false">COUNTA(AF189:AF226)</f>
        <v>0</v>
      </c>
      <c r="AG227" s="76" t="n">
        <f aca="false">COUNTA(AG189:AH226)</f>
        <v>31</v>
      </c>
      <c r="AH227" s="76"/>
      <c r="AI227" s="76" t="n">
        <f aca="false">COUNTA(AI189:AJ226)</f>
        <v>31</v>
      </c>
      <c r="AJ227" s="76"/>
      <c r="AK227" s="77"/>
      <c r="AL227" s="77"/>
    </row>
    <row r="228" customFormat="false" ht="12.75" hidden="false" customHeight="false" outlineLevel="0" collapsed="false">
      <c r="A228" s="0"/>
      <c r="B228" s="78"/>
      <c r="C228" s="78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</row>
    <row r="229" customFormat="false" ht="12.75" hidden="false" customHeight="false" outlineLevel="0" collapsed="false">
      <c r="A229" s="79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8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</row>
    <row r="230" customFormat="false" ht="13.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</row>
    <row r="231" customFormat="false" ht="21.75" hidden="false" customHeight="true" outlineLevel="0" collapsed="false">
      <c r="A231" s="0"/>
      <c r="B231" s="0"/>
      <c r="C231" s="81" t="s">
        <v>112</v>
      </c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2"/>
      <c r="AH231" s="82"/>
      <c r="AI231" s="82"/>
      <c r="AJ231" s="82"/>
      <c r="AK231" s="82"/>
      <c r="AL231" s="82"/>
    </row>
    <row r="232" customFormat="false" ht="18.75" hidden="false" customHeight="true" outlineLevel="0" collapsed="false">
      <c r="A232" s="0"/>
      <c r="B232" s="0"/>
      <c r="C232" s="83" t="s">
        <v>113</v>
      </c>
      <c r="D232" s="83"/>
      <c r="E232" s="84" t="s">
        <v>114</v>
      </c>
      <c r="F232" s="84" t="s">
        <v>115</v>
      </c>
      <c r="G232" s="85" t="s">
        <v>116</v>
      </c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6"/>
      <c r="AH232" s="86"/>
      <c r="AI232" s="86"/>
      <c r="AJ232" s="86"/>
      <c r="AK232" s="86"/>
      <c r="AL232" s="86"/>
    </row>
    <row r="233" customFormat="false" ht="21.75" hidden="false" customHeight="true" outlineLevel="0" collapsed="false">
      <c r="A233" s="0"/>
      <c r="B233" s="0"/>
      <c r="C233" s="83"/>
      <c r="D233" s="83"/>
      <c r="E233" s="84"/>
      <c r="F233" s="84"/>
      <c r="G233" s="84" t="s">
        <v>50</v>
      </c>
      <c r="H233" s="84"/>
      <c r="I233" s="84"/>
      <c r="J233" s="84"/>
      <c r="K233" s="84"/>
      <c r="L233" s="84"/>
      <c r="M233" s="85" t="s">
        <v>117</v>
      </c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7"/>
      <c r="AH233" s="87"/>
      <c r="AI233" s="87"/>
      <c r="AJ233" s="87"/>
      <c r="AK233" s="87"/>
      <c r="AL233" s="87"/>
    </row>
    <row r="234" customFormat="false" ht="20.25" hidden="false" customHeight="true" outlineLevel="0" collapsed="false">
      <c r="A234" s="0"/>
      <c r="B234" s="0"/>
      <c r="C234" s="83"/>
      <c r="D234" s="83"/>
      <c r="E234" s="84"/>
      <c r="F234" s="84"/>
      <c r="G234" s="84" t="s">
        <v>118</v>
      </c>
      <c r="H234" s="84"/>
      <c r="I234" s="84" t="s">
        <v>119</v>
      </c>
      <c r="J234" s="84"/>
      <c r="K234" s="84" t="s">
        <v>120</v>
      </c>
      <c r="L234" s="84"/>
      <c r="M234" s="84" t="n">
        <v>10</v>
      </c>
      <c r="N234" s="84"/>
      <c r="O234" s="84" t="n">
        <v>9</v>
      </c>
      <c r="P234" s="84"/>
      <c r="Q234" s="84" t="n">
        <v>8</v>
      </c>
      <c r="R234" s="84"/>
      <c r="S234" s="84" t="n">
        <v>7</v>
      </c>
      <c r="T234" s="84"/>
      <c r="U234" s="84" t="n">
        <v>6</v>
      </c>
      <c r="V234" s="84"/>
      <c r="W234" s="88" t="n">
        <v>5</v>
      </c>
      <c r="X234" s="88"/>
      <c r="Y234" s="88" t="n">
        <v>4</v>
      </c>
      <c r="Z234" s="88"/>
      <c r="AA234" s="88" t="n">
        <v>3</v>
      </c>
      <c r="AB234" s="88"/>
      <c r="AC234" s="88" t="n">
        <v>2</v>
      </c>
      <c r="AD234" s="88"/>
      <c r="AE234" s="89" t="n">
        <v>1</v>
      </c>
      <c r="AF234" s="89"/>
      <c r="AG234" s="90"/>
      <c r="AH234" s="90"/>
      <c r="AI234" s="90"/>
      <c r="AJ234" s="90"/>
      <c r="AK234" s="90"/>
      <c r="AL234" s="90"/>
    </row>
    <row r="235" customFormat="false" ht="27" hidden="false" customHeight="true" outlineLevel="0" collapsed="false">
      <c r="A235" s="0"/>
      <c r="B235" s="0"/>
      <c r="C235" s="83"/>
      <c r="D235" s="83"/>
      <c r="E235" s="84"/>
      <c r="F235" s="84"/>
      <c r="G235" s="84"/>
      <c r="H235" s="84"/>
      <c r="I235" s="84"/>
      <c r="J235" s="84"/>
      <c r="K235" s="84"/>
      <c r="L235" s="84"/>
      <c r="M235" s="84" t="s">
        <v>121</v>
      </c>
      <c r="N235" s="84" t="s">
        <v>122</v>
      </c>
      <c r="O235" s="84" t="s">
        <v>121</v>
      </c>
      <c r="P235" s="84" t="s">
        <v>122</v>
      </c>
      <c r="Q235" s="84" t="s">
        <v>121</v>
      </c>
      <c r="R235" s="84" t="s">
        <v>122</v>
      </c>
      <c r="S235" s="84" t="s">
        <v>121</v>
      </c>
      <c r="T235" s="84" t="s">
        <v>122</v>
      </c>
      <c r="U235" s="84" t="s">
        <v>121</v>
      </c>
      <c r="V235" s="84" t="s">
        <v>122</v>
      </c>
      <c r="W235" s="84" t="s">
        <v>121</v>
      </c>
      <c r="X235" s="84" t="s">
        <v>122</v>
      </c>
      <c r="Y235" s="84" t="s">
        <v>121</v>
      </c>
      <c r="Z235" s="84" t="s">
        <v>122</v>
      </c>
      <c r="AA235" s="84" t="s">
        <v>121</v>
      </c>
      <c r="AB235" s="84" t="s">
        <v>122</v>
      </c>
      <c r="AC235" s="84" t="s">
        <v>121</v>
      </c>
      <c r="AD235" s="84" t="s">
        <v>122</v>
      </c>
      <c r="AE235" s="84" t="s">
        <v>121</v>
      </c>
      <c r="AF235" s="85" t="s">
        <v>122</v>
      </c>
      <c r="AG235" s="91"/>
      <c r="AH235" s="91"/>
      <c r="AI235" s="91"/>
      <c r="AJ235" s="91"/>
      <c r="AK235" s="91"/>
      <c r="AL235" s="91"/>
    </row>
    <row r="236" customFormat="false" ht="21" hidden="false" customHeight="true" outlineLevel="0" collapsed="false">
      <c r="A236" s="0"/>
      <c r="B236" s="0"/>
      <c r="C236" s="83"/>
      <c r="D236" s="83"/>
      <c r="E236" s="84"/>
      <c r="F236" s="84"/>
      <c r="G236" s="84" t="s">
        <v>121</v>
      </c>
      <c r="H236" s="84" t="s">
        <v>122</v>
      </c>
      <c r="I236" s="84" t="s">
        <v>121</v>
      </c>
      <c r="J236" s="84" t="s">
        <v>122</v>
      </c>
      <c r="K236" s="84" t="s">
        <v>121</v>
      </c>
      <c r="L236" s="84" t="s">
        <v>122</v>
      </c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5"/>
      <c r="AG236" s="91"/>
      <c r="AH236" s="91"/>
      <c r="AI236" s="91"/>
      <c r="AJ236" s="91"/>
      <c r="AK236" s="91"/>
      <c r="AL236" s="91"/>
    </row>
    <row r="237" customFormat="false" ht="17.25" hidden="false" customHeight="true" outlineLevel="0" collapsed="false">
      <c r="A237" s="0"/>
      <c r="B237" s="0"/>
      <c r="C237" s="92" t="s">
        <v>31</v>
      </c>
      <c r="D237" s="92"/>
      <c r="E237" s="93" t="n">
        <f aca="false">B227</f>
        <v>31</v>
      </c>
      <c r="F237" s="93" t="n">
        <f aca="false">E227</f>
        <v>31</v>
      </c>
      <c r="G237" s="94" t="n">
        <f aca="false">COUNTIF(E189:E226,"T")</f>
        <v>25</v>
      </c>
      <c r="H237" s="94" t="n">
        <f aca="false">IF(E237=0,"",G237/E237%)</f>
        <v>80.6451612903226</v>
      </c>
      <c r="I237" s="94" t="n">
        <f aca="false">COUNTIF(E189:E226,"H")</f>
        <v>6</v>
      </c>
      <c r="J237" s="94" t="n">
        <f aca="false">IF(E237=0,"",I237/E237%)</f>
        <v>19.3548387096774</v>
      </c>
      <c r="K237" s="94" t="n">
        <f aca="false">COUNTIF(E189:E226,"C")</f>
        <v>0</v>
      </c>
      <c r="L237" s="94" t="n">
        <f aca="false">IF(E237=0,"",K237/E237%)</f>
        <v>0</v>
      </c>
      <c r="M237" s="94" t="n">
        <f aca="false">COUNTIF(F189:F226,"10")</f>
        <v>9</v>
      </c>
      <c r="N237" s="95" t="n">
        <f aca="false">IF(E237=0,"",M237/E237%)</f>
        <v>29.0322580645161</v>
      </c>
      <c r="O237" s="94" t="n">
        <f aca="false">COUNTIF(F189:F226,"9")</f>
        <v>15</v>
      </c>
      <c r="P237" s="95" t="n">
        <f aca="false">IF(E237=0,"",O237/E237%)</f>
        <v>48.3870967741936</v>
      </c>
      <c r="Q237" s="94" t="n">
        <f aca="false">COUNTIF(F189:F226,"8")</f>
        <v>4</v>
      </c>
      <c r="R237" s="95" t="n">
        <f aca="false">IF(E237=0,"",Q237/E237%)</f>
        <v>12.9032258064516</v>
      </c>
      <c r="S237" s="94" t="n">
        <f aca="false">COUNTIF(F189:F226,"7")</f>
        <v>2</v>
      </c>
      <c r="T237" s="95" t="n">
        <f aca="false">IF(E237=0,"",S237/E$59%)</f>
        <v>5.88235294117647</v>
      </c>
      <c r="U237" s="94" t="n">
        <f aca="false">COUNTIF(F189:F226,"6")</f>
        <v>1</v>
      </c>
      <c r="V237" s="95" t="n">
        <f aca="false">IF(E237=0,"",U237/E237%)</f>
        <v>3.2258064516129</v>
      </c>
      <c r="W237" s="94" t="n">
        <f aca="false">COUNTIF(F189:F226,"5")</f>
        <v>0</v>
      </c>
      <c r="X237" s="95" t="n">
        <f aca="false">IF(E237=0,"",W237/E237%)</f>
        <v>0</v>
      </c>
      <c r="Y237" s="94" t="n">
        <f aca="false">COUNTIF(F189:F226,"4")</f>
        <v>0</v>
      </c>
      <c r="Z237" s="95" t="n">
        <f aca="false">IF(E237=0,"",Y237/E237%)</f>
        <v>0</v>
      </c>
      <c r="AA237" s="94" t="n">
        <f aca="false">COUNTIF(F189:F226,"3")</f>
        <v>0</v>
      </c>
      <c r="AB237" s="95" t="n">
        <f aca="false">IF(E237=0,"",AA237/E237%)</f>
        <v>0</v>
      </c>
      <c r="AC237" s="94" t="n">
        <f aca="false">COUNTIF(F189:F226,"2")</f>
        <v>0</v>
      </c>
      <c r="AD237" s="95" t="n">
        <f aca="false">IF(E237=0,"",AC237/E237%)</f>
        <v>0</v>
      </c>
      <c r="AE237" s="94" t="n">
        <f aca="false">COUNTIF(F189:F226,"1")</f>
        <v>0</v>
      </c>
      <c r="AF237" s="96" t="n">
        <f aca="false">IF(E237=0,"",AE237/E237%)</f>
        <v>0</v>
      </c>
      <c r="AG237" s="0"/>
      <c r="AH237" s="0"/>
      <c r="AI237" s="0"/>
      <c r="AJ237" s="0"/>
      <c r="AK237" s="0"/>
      <c r="AL237" s="0"/>
    </row>
    <row r="238" customFormat="false" ht="17.25" hidden="false" customHeight="true" outlineLevel="0" collapsed="false">
      <c r="A238" s="0"/>
      <c r="B238" s="0"/>
      <c r="C238" s="92" t="s">
        <v>32</v>
      </c>
      <c r="D238" s="92"/>
      <c r="E238" s="93" t="n">
        <f aca="false">B227</f>
        <v>31</v>
      </c>
      <c r="F238" s="93" t="n">
        <f aca="false">G227</f>
        <v>31</v>
      </c>
      <c r="G238" s="94" t="n">
        <f aca="false">COUNTIF(G189:G226,"T")</f>
        <v>8</v>
      </c>
      <c r="H238" s="95" t="n">
        <f aca="false">IF(E238=0,"",G238/E238%)</f>
        <v>25.8064516129032</v>
      </c>
      <c r="I238" s="94" t="n">
        <f aca="false">COUNTIF(G189:G226,"H")</f>
        <v>23</v>
      </c>
      <c r="J238" s="95" t="n">
        <f aca="false">IF(E238=0,"",I238/E238%)</f>
        <v>74.1935483870968</v>
      </c>
      <c r="K238" s="94" t="n">
        <f aca="false">COUNTIF(G189:G226,"C")</f>
        <v>0</v>
      </c>
      <c r="L238" s="95" t="n">
        <f aca="false">IF(E238=0,"",K238/E238%)</f>
        <v>0</v>
      </c>
      <c r="M238" s="94" t="n">
        <f aca="false">COUNTIF(H189:H226,"10")</f>
        <v>3</v>
      </c>
      <c r="N238" s="95" t="n">
        <f aca="false">IF(E238=0,"",M238/E238%)</f>
        <v>9.67741935483871</v>
      </c>
      <c r="O238" s="94" t="n">
        <f aca="false">COUNTIF(H189:H226,"9")</f>
        <v>5</v>
      </c>
      <c r="P238" s="95" t="n">
        <f aca="false">IF(E238=0,"",O238/E238%)</f>
        <v>16.1290322580645</v>
      </c>
      <c r="Q238" s="94" t="n">
        <f aca="false">COUNTIF(H189:H226,"8")</f>
        <v>8</v>
      </c>
      <c r="R238" s="95" t="n">
        <f aca="false">IF(E238=0,"",Q238/E238%)</f>
        <v>25.8064516129032</v>
      </c>
      <c r="S238" s="94" t="n">
        <f aca="false">COUNTIF(H189:H226,"7")</f>
        <v>8</v>
      </c>
      <c r="T238" s="95" t="n">
        <f aca="false">IF(E238=0,"",S238/E$59%)</f>
        <v>23.5294117647059</v>
      </c>
      <c r="U238" s="94" t="n">
        <f aca="false">COUNTIF(H189:H226,"6")</f>
        <v>5</v>
      </c>
      <c r="V238" s="95" t="n">
        <f aca="false">IF(E238=0,"",U238/E238%)</f>
        <v>16.1290322580645</v>
      </c>
      <c r="W238" s="94" t="n">
        <f aca="false">COUNTIF(H189:H226,"5")</f>
        <v>2</v>
      </c>
      <c r="X238" s="95" t="n">
        <f aca="false">IF(E238=0,"",W238/E238%)</f>
        <v>6.45161290322581</v>
      </c>
      <c r="Y238" s="94" t="n">
        <f aca="false">COUNTIF(H189:H226,"4")</f>
        <v>0</v>
      </c>
      <c r="Z238" s="95" t="n">
        <f aca="false">IF(E238=0,"",Y238/E238%)</f>
        <v>0</v>
      </c>
      <c r="AA238" s="94" t="n">
        <f aca="false">COUNTIF(H189:H226,"3")</f>
        <v>0</v>
      </c>
      <c r="AB238" s="95" t="n">
        <f aca="false">IF(E238=0,"",AA238/E238%)</f>
        <v>0</v>
      </c>
      <c r="AC238" s="94" t="n">
        <f aca="false">COUNTIF(H189:H226,"2")</f>
        <v>0</v>
      </c>
      <c r="AD238" s="95" t="n">
        <f aca="false">IF(E238=0,"",AC238/E238%)</f>
        <v>0</v>
      </c>
      <c r="AE238" s="94" t="n">
        <f aca="false">COUNTIF(H189:H226,"1")</f>
        <v>0</v>
      </c>
      <c r="AF238" s="96" t="n">
        <f aca="false">IF(E238=0,"",AE238/E238%)</f>
        <v>0</v>
      </c>
      <c r="AG238" s="0"/>
      <c r="AH238" s="0"/>
      <c r="AI238" s="0"/>
      <c r="AJ238" s="0"/>
      <c r="AK238" s="0"/>
      <c r="AL238" s="0"/>
    </row>
    <row r="239" customFormat="false" ht="17.25" hidden="false" customHeight="true" outlineLevel="0" collapsed="false">
      <c r="A239" s="0"/>
      <c r="B239" s="0"/>
      <c r="C239" s="92" t="s">
        <v>123</v>
      </c>
      <c r="D239" s="92"/>
      <c r="E239" s="93" t="n">
        <f aca="false">B227</f>
        <v>31</v>
      </c>
      <c r="F239" s="93" t="n">
        <f aca="false">I227</f>
        <v>31</v>
      </c>
      <c r="G239" s="94" t="n">
        <f aca="false">COUNTIF(I189:I226,"T")</f>
        <v>26</v>
      </c>
      <c r="H239" s="95" t="n">
        <f aca="false">IF(E239=0,"",G239/E239%)</f>
        <v>83.8709677419355</v>
      </c>
      <c r="I239" s="94" t="n">
        <f aca="false">COUNTIF(I189:I226,"H")</f>
        <v>5</v>
      </c>
      <c r="J239" s="95" t="n">
        <f aca="false">IF(E239=0,"",I239/E239%)</f>
        <v>16.1290322580645</v>
      </c>
      <c r="K239" s="94" t="n">
        <f aca="false">COUNTIF(I189:I226,"C")</f>
        <v>0</v>
      </c>
      <c r="L239" s="95" t="n">
        <f aca="false">IF(E239=0,"",K239/E239%)</f>
        <v>0</v>
      </c>
      <c r="M239" s="94" t="n">
        <f aca="false">COUNTIF(J189:J226,"10")</f>
        <v>0</v>
      </c>
      <c r="N239" s="95" t="n">
        <f aca="false">IF(E239=0,"",M239/E239%)</f>
        <v>0</v>
      </c>
      <c r="O239" s="94" t="n">
        <f aca="false">COUNTIF(J189:J226,"9")</f>
        <v>0</v>
      </c>
      <c r="P239" s="95" t="n">
        <f aca="false">IF(E239=0,"",O239/E239%)</f>
        <v>0</v>
      </c>
      <c r="Q239" s="94" t="n">
        <f aca="false">COUNTIF(J189:J226,"8")</f>
        <v>0</v>
      </c>
      <c r="R239" s="95" t="n">
        <f aca="false">IF(E239=0,"",Q239/E239%)</f>
        <v>0</v>
      </c>
      <c r="S239" s="94" t="n">
        <f aca="false">COUNTIF(J189:J226,"7")</f>
        <v>0</v>
      </c>
      <c r="T239" s="95" t="n">
        <f aca="false">IF(E239=0,"",S239/E$59%)</f>
        <v>0</v>
      </c>
      <c r="U239" s="94" t="n">
        <f aca="false">COUNTIF(J189:J226,"6")</f>
        <v>0</v>
      </c>
      <c r="V239" s="95" t="n">
        <f aca="false">IF(E239=0,"",U239/E239%)</f>
        <v>0</v>
      </c>
      <c r="W239" s="94" t="n">
        <f aca="false">COUNTIF(J189:J226,"5")</f>
        <v>0</v>
      </c>
      <c r="X239" s="95" t="n">
        <f aca="false">IF(E239=0,"",W239/E239%)</f>
        <v>0</v>
      </c>
      <c r="Y239" s="94" t="n">
        <f aca="false">COUNTIF(J189:J226,"4")</f>
        <v>0</v>
      </c>
      <c r="Z239" s="95" t="n">
        <f aca="false">IF(E239=0,"",Y239/E239%)</f>
        <v>0</v>
      </c>
      <c r="AA239" s="94" t="n">
        <f aca="false">COUNTIF(J189:J226,"3")</f>
        <v>0</v>
      </c>
      <c r="AB239" s="95" t="n">
        <f aca="false">IF(E239=0,"",AA239/E239%)</f>
        <v>0</v>
      </c>
      <c r="AC239" s="94" t="n">
        <f aca="false">COUNTIF(J189:J226,"2")</f>
        <v>0</v>
      </c>
      <c r="AD239" s="95" t="n">
        <f aca="false">IF(E239=0,"",AC239/E239%)</f>
        <v>0</v>
      </c>
      <c r="AE239" s="94" t="n">
        <f aca="false">COUNTIF(J189:J226,"1")</f>
        <v>0</v>
      </c>
      <c r="AF239" s="96" t="n">
        <f aca="false">IF(E239=0,"",AE239/E239%)</f>
        <v>0</v>
      </c>
      <c r="AG239" s="0"/>
      <c r="AH239" s="0"/>
      <c r="AI239" s="0"/>
      <c r="AJ239" s="0"/>
      <c r="AK239" s="0"/>
      <c r="AL239" s="0"/>
    </row>
    <row r="240" customFormat="false" ht="17.25" hidden="false" customHeight="true" outlineLevel="0" collapsed="false">
      <c r="A240" s="0"/>
      <c r="B240" s="0"/>
      <c r="C240" s="92" t="s">
        <v>124</v>
      </c>
      <c r="D240" s="92"/>
      <c r="E240" s="93" t="n">
        <f aca="false">B227</f>
        <v>31</v>
      </c>
      <c r="F240" s="93" t="n">
        <f aca="false">K227</f>
        <v>0</v>
      </c>
      <c r="G240" s="94" t="n">
        <f aca="false">COUNTIF(K189:K226,"T")</f>
        <v>0</v>
      </c>
      <c r="H240" s="95" t="n">
        <f aca="false">IF(E240=0,"",G240/E240%)</f>
        <v>0</v>
      </c>
      <c r="I240" s="94" t="n">
        <f aca="false">COUNTIF(K189:K226,"H")</f>
        <v>0</v>
      </c>
      <c r="J240" s="95" t="n">
        <f aca="false">IF(E240=0,"",I240/E240%)</f>
        <v>0</v>
      </c>
      <c r="K240" s="94" t="n">
        <f aca="false">COUNTIF(K189:K226,"C")</f>
        <v>0</v>
      </c>
      <c r="L240" s="95" t="n">
        <f aca="false">IF(E240=0,"",K240/E240%)</f>
        <v>0</v>
      </c>
      <c r="M240" s="94" t="n">
        <f aca="false">COUNTIF(L189:L226,"10")</f>
        <v>0</v>
      </c>
      <c r="N240" s="95" t="n">
        <f aca="false">IF(E240=0,"",M240/E240%)</f>
        <v>0</v>
      </c>
      <c r="O240" s="94" t="n">
        <f aca="false">COUNTIF(L189:L226,"9")</f>
        <v>0</v>
      </c>
      <c r="P240" s="95" t="n">
        <f aca="false">IF(E240=0,"",O240/E240%)</f>
        <v>0</v>
      </c>
      <c r="Q240" s="94" t="n">
        <f aca="false">COUNTIF(L189:L226,"8")</f>
        <v>0</v>
      </c>
      <c r="R240" s="95" t="n">
        <f aca="false">IF(E240=0,"",Q240/E240%)</f>
        <v>0</v>
      </c>
      <c r="S240" s="94" t="n">
        <f aca="false">COUNTIF(L189:L226,"7")</f>
        <v>0</v>
      </c>
      <c r="T240" s="95" t="n">
        <f aca="false">IF(E240=0,"",S240/E$59%)</f>
        <v>0</v>
      </c>
      <c r="U240" s="94" t="n">
        <f aca="false">COUNTIF(L189:L226,"6")</f>
        <v>0</v>
      </c>
      <c r="V240" s="95" t="n">
        <f aca="false">IF(E240=0,"",U240/E240%)</f>
        <v>0</v>
      </c>
      <c r="W240" s="94" t="n">
        <f aca="false">COUNTIF(L189:L226,"5")</f>
        <v>0</v>
      </c>
      <c r="X240" s="95" t="n">
        <f aca="false">IF(E240=0,"",W240/E240%)</f>
        <v>0</v>
      </c>
      <c r="Y240" s="94" t="n">
        <f aca="false">COUNTIF(L189:L226,"4")</f>
        <v>0</v>
      </c>
      <c r="Z240" s="95" t="n">
        <f aca="false">IF(E240=0,"",Y240/E240%)</f>
        <v>0</v>
      </c>
      <c r="AA240" s="94" t="n">
        <f aca="false">COUNTIF(L189:L226,"3")</f>
        <v>0</v>
      </c>
      <c r="AB240" s="95" t="n">
        <f aca="false">IF(E240=0,"",AA240/E240%)</f>
        <v>0</v>
      </c>
      <c r="AC240" s="94" t="n">
        <f aca="false">COUNTIF(L189:L226,"2")</f>
        <v>0</v>
      </c>
      <c r="AD240" s="95" t="n">
        <f aca="false">IF(E240=0,"",AC240/E240%)</f>
        <v>0</v>
      </c>
      <c r="AE240" s="94" t="n">
        <f aca="false">COUNTIF(L189:L226,"1")</f>
        <v>0</v>
      </c>
      <c r="AF240" s="96" t="n">
        <f aca="false">IF(E240=0,"",AE240/E240%)</f>
        <v>0</v>
      </c>
      <c r="AG240" s="0"/>
      <c r="AH240" s="0"/>
      <c r="AI240" s="0"/>
      <c r="AJ240" s="0"/>
      <c r="AK240" s="0"/>
      <c r="AL240" s="0"/>
    </row>
    <row r="241" customFormat="false" ht="17.25" hidden="false" customHeight="true" outlineLevel="0" collapsed="false">
      <c r="A241" s="0"/>
      <c r="B241" s="0"/>
      <c r="C241" s="92" t="s">
        <v>35</v>
      </c>
      <c r="D241" s="92"/>
      <c r="E241" s="93" t="n">
        <f aca="false">B227</f>
        <v>31</v>
      </c>
      <c r="F241" s="93" t="n">
        <f aca="false">M227</f>
        <v>31</v>
      </c>
      <c r="G241" s="94" t="n">
        <f aca="false">COUNTIF(M189:M226,"T")</f>
        <v>26</v>
      </c>
      <c r="H241" s="95" t="n">
        <f aca="false">IF(E241=0,"",G241/E241%)</f>
        <v>83.8709677419355</v>
      </c>
      <c r="I241" s="94" t="n">
        <f aca="false">COUNTIF(M189:M226,"H")</f>
        <v>5</v>
      </c>
      <c r="J241" s="95" t="n">
        <f aca="false">IF(E241=0,"",I241/E241%)</f>
        <v>16.1290322580645</v>
      </c>
      <c r="K241" s="94" t="n">
        <f aca="false">COUNTIF(M189:M226,"C")</f>
        <v>0</v>
      </c>
      <c r="L241" s="95" t="n">
        <f aca="false">IF(E241=0,"",K241/E241%)</f>
        <v>0</v>
      </c>
      <c r="M241" s="97"/>
      <c r="N241" s="97"/>
      <c r="O241" s="97"/>
      <c r="P241" s="98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9"/>
      <c r="AG241" s="0"/>
      <c r="AH241" s="0"/>
      <c r="AI241" s="0"/>
      <c r="AJ241" s="0"/>
      <c r="AK241" s="0"/>
      <c r="AL241" s="0"/>
    </row>
    <row r="242" customFormat="false" ht="21.75" hidden="false" customHeight="true" outlineLevel="0" collapsed="false">
      <c r="A242" s="0"/>
      <c r="B242" s="0"/>
      <c r="C242" s="92" t="s">
        <v>125</v>
      </c>
      <c r="D242" s="92"/>
      <c r="E242" s="93" t="n">
        <f aca="false">B227</f>
        <v>31</v>
      </c>
      <c r="F242" s="93" t="n">
        <f aca="false">N227</f>
        <v>31</v>
      </c>
      <c r="G242" s="94" t="n">
        <f aca="false">COUNTIF(N189:N226,"T")</f>
        <v>27</v>
      </c>
      <c r="H242" s="95" t="n">
        <f aca="false">IF(E242=0,"",G242/E242%)</f>
        <v>87.0967741935484</v>
      </c>
      <c r="I242" s="94" t="n">
        <f aca="false">COUNTIF(N189:N226,"H")</f>
        <v>4</v>
      </c>
      <c r="J242" s="95" t="n">
        <f aca="false">IF(E242=0,"",I242/E242%)</f>
        <v>12.9032258064516</v>
      </c>
      <c r="K242" s="94" t="n">
        <f aca="false">COUNTIF(N189:N226,"C")</f>
        <v>0</v>
      </c>
      <c r="L242" s="95" t="n">
        <f aca="false">IF(E242=0,"",K242/E242%)</f>
        <v>0</v>
      </c>
      <c r="M242" s="97"/>
      <c r="N242" s="97"/>
      <c r="O242" s="97"/>
      <c r="P242" s="98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9"/>
      <c r="AG242" s="0"/>
      <c r="AH242" s="0"/>
      <c r="AI242" s="0"/>
      <c r="AJ242" s="0"/>
      <c r="AK242" s="0"/>
      <c r="AL242" s="0"/>
    </row>
    <row r="243" customFormat="false" ht="17.25" hidden="false" customHeight="true" outlineLevel="0" collapsed="false">
      <c r="A243" s="0"/>
      <c r="B243" s="0"/>
      <c r="C243" s="92" t="s">
        <v>37</v>
      </c>
      <c r="D243" s="92"/>
      <c r="E243" s="93" t="n">
        <f aca="false">B227</f>
        <v>31</v>
      </c>
      <c r="F243" s="93" t="n">
        <f aca="false">O227</f>
        <v>31</v>
      </c>
      <c r="G243" s="94" t="n">
        <f aca="false">COUNTIF(O189:O226,"T")</f>
        <v>15</v>
      </c>
      <c r="H243" s="95" t="n">
        <f aca="false">IF(E243=0,"",G243/E243%)</f>
        <v>48.3870967741936</v>
      </c>
      <c r="I243" s="94" t="n">
        <f aca="false">COUNTIF(O189:O226,"H")</f>
        <v>16</v>
      </c>
      <c r="J243" s="95" t="n">
        <f aca="false">IF(E243=0,"",I243/E243%)</f>
        <v>51.6129032258065</v>
      </c>
      <c r="K243" s="94" t="n">
        <f aca="false">COUNTIF(O189:O226,"C")</f>
        <v>0</v>
      </c>
      <c r="L243" s="95" t="n">
        <f aca="false">IF(E243=0,"",K243/E243%)</f>
        <v>0</v>
      </c>
      <c r="M243" s="97"/>
      <c r="N243" s="97"/>
      <c r="O243" s="97"/>
      <c r="P243" s="98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9"/>
      <c r="AG243" s="0"/>
      <c r="AH243" s="0"/>
      <c r="AI243" s="0"/>
      <c r="AJ243" s="0"/>
      <c r="AK243" s="0"/>
      <c r="AL243" s="0"/>
    </row>
    <row r="244" customFormat="false" ht="17.25" hidden="false" customHeight="true" outlineLevel="0" collapsed="false">
      <c r="A244" s="0"/>
      <c r="B244" s="0"/>
      <c r="C244" s="92" t="s">
        <v>38</v>
      </c>
      <c r="D244" s="92"/>
      <c r="E244" s="93" t="n">
        <f aca="false">B227</f>
        <v>31</v>
      </c>
      <c r="F244" s="93" t="n">
        <f aca="false">P227</f>
        <v>31</v>
      </c>
      <c r="G244" s="94" t="n">
        <f aca="false">COUNTIF(P189:P226,"T")</f>
        <v>17</v>
      </c>
      <c r="H244" s="95" t="n">
        <f aca="false">IF(E244=0,"",G244/E244%)</f>
        <v>54.8387096774194</v>
      </c>
      <c r="I244" s="94" t="n">
        <f aca="false">COUNTIF(P189:P226,"H")</f>
        <v>14</v>
      </c>
      <c r="J244" s="95" t="n">
        <f aca="false">IF(E244=0,"",I244/E244%)</f>
        <v>45.1612903225807</v>
      </c>
      <c r="K244" s="94" t="n">
        <f aca="false">COUNTIF(P189:P226,"C")</f>
        <v>0</v>
      </c>
      <c r="L244" s="95" t="n">
        <f aca="false">IF(E244=0,"",K244/E244%)</f>
        <v>0</v>
      </c>
      <c r="M244" s="97"/>
      <c r="N244" s="97"/>
      <c r="O244" s="97"/>
      <c r="P244" s="98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9"/>
      <c r="AG244" s="0"/>
      <c r="AH244" s="0"/>
      <c r="AI244" s="0"/>
      <c r="AJ244" s="0"/>
      <c r="AK244" s="0"/>
      <c r="AL244" s="0"/>
    </row>
    <row r="245" customFormat="false" ht="17.25" hidden="false" customHeight="true" outlineLevel="0" collapsed="false">
      <c r="A245" s="0"/>
      <c r="B245" s="0"/>
      <c r="C245" s="92" t="s">
        <v>39</v>
      </c>
      <c r="D245" s="92"/>
      <c r="E245" s="93" t="n">
        <f aca="false">B227</f>
        <v>31</v>
      </c>
      <c r="F245" s="93" t="n">
        <f aca="false">Q227</f>
        <v>31</v>
      </c>
      <c r="G245" s="94" t="n">
        <f aca="false">COUNTIF(Q189:Q226,"T")</f>
        <v>15</v>
      </c>
      <c r="H245" s="95" t="n">
        <f aca="false">IF(E245=0,"",G245/E245%)</f>
        <v>48.3870967741936</v>
      </c>
      <c r="I245" s="94" t="n">
        <f aca="false">COUNTIF(Q189:Q226,"H")</f>
        <v>16</v>
      </c>
      <c r="J245" s="95" t="n">
        <f aca="false">IF(E245=0,"",I245/E245%)</f>
        <v>51.6129032258065</v>
      </c>
      <c r="K245" s="94" t="n">
        <f aca="false">COUNTIF(Q189:Q226,"C")</f>
        <v>0</v>
      </c>
      <c r="L245" s="95" t="n">
        <f aca="false">IF(E245=0,"",K245/E245%)</f>
        <v>0</v>
      </c>
      <c r="M245" s="97"/>
      <c r="N245" s="97"/>
      <c r="O245" s="97"/>
      <c r="P245" s="98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9"/>
      <c r="AG245" s="0"/>
      <c r="AH245" s="0"/>
      <c r="AI245" s="0"/>
      <c r="AJ245" s="0"/>
      <c r="AK245" s="0"/>
      <c r="AL245" s="0"/>
    </row>
    <row r="246" customFormat="false" ht="17.25" hidden="false" customHeight="true" outlineLevel="0" collapsed="false">
      <c r="A246" s="0"/>
      <c r="B246" s="0"/>
      <c r="C246" s="92" t="s">
        <v>40</v>
      </c>
      <c r="D246" s="92"/>
      <c r="E246" s="93" t="n">
        <f aca="false">B227</f>
        <v>31</v>
      </c>
      <c r="F246" s="93" t="n">
        <f aca="false">R227</f>
        <v>31</v>
      </c>
      <c r="G246" s="94" t="n">
        <f aca="false">COUNTIF(R189:R226,"T")</f>
        <v>17</v>
      </c>
      <c r="H246" s="95" t="n">
        <f aca="false">IF(E246=0,"",G246/E246%)</f>
        <v>54.8387096774194</v>
      </c>
      <c r="I246" s="94" t="n">
        <f aca="false">COUNTIF(R189:R226,"H")</f>
        <v>14</v>
      </c>
      <c r="J246" s="95" t="n">
        <f aca="false">IF(E246=0,"",I246/E246%)</f>
        <v>45.1612903225807</v>
      </c>
      <c r="K246" s="94" t="n">
        <f aca="false">COUNTIF(R189:R226,"C")</f>
        <v>0</v>
      </c>
      <c r="L246" s="95" t="n">
        <f aca="false">IF(E246=0,"",K246/E246%)</f>
        <v>0</v>
      </c>
      <c r="M246" s="94" t="n">
        <f aca="false">COUNTIF(S190:S226,"&gt;=9,5")</f>
        <v>3</v>
      </c>
      <c r="N246" s="95" t="n">
        <f aca="false">IF(E246=0,"",M246/E246%)</f>
        <v>9.67741935483871</v>
      </c>
      <c r="O246" s="94" t="n">
        <f aca="false">COUNTIF(S190:S226,"&lt;=9,25")-COUNTIF(S190:S226,"&lt;=8,25")</f>
        <v>13</v>
      </c>
      <c r="P246" s="95" t="n">
        <f aca="false">IF(E246=0,"",O246/E246%)</f>
        <v>41.9354838709677</v>
      </c>
      <c r="Q246" s="94" t="n">
        <f aca="false">COUNTIF(S190:S226,"&lt;=8,25")-COUNTIF(S190:S226,"&lt;=7,25")</f>
        <v>10</v>
      </c>
      <c r="R246" s="95" t="n">
        <f aca="false">IF(E246=0,"",Q246/E246%)</f>
        <v>32.258064516129</v>
      </c>
      <c r="S246" s="94" t="n">
        <f aca="false">COUNTIF(S190:S226,"&lt;=7,25")-COUNTIF(S190:S226,"&lt;=6,25")</f>
        <v>3</v>
      </c>
      <c r="T246" s="95" t="n">
        <f aca="false">IF(E246=0,"",S246/E$59%)</f>
        <v>8.82352941176471</v>
      </c>
      <c r="U246" s="94" t="n">
        <f aca="false">COUNTIF(S190:S226,"&lt;=6,25")-COUNTIF(S190:S226,"&lt;=5,25")</f>
        <v>0</v>
      </c>
      <c r="V246" s="95" t="n">
        <f aca="false">IF(E246=0,"",U246/E246%)</f>
        <v>0</v>
      </c>
      <c r="W246" s="94" t="n">
        <f aca="false">COUNTIF(S190:S226,"&lt;=5,25")-COUNTIF(S190:S226,"&lt;=4,25")</f>
        <v>1</v>
      </c>
      <c r="X246" s="95" t="n">
        <f aca="false">IF(E246=0,"",W246/E246%)</f>
        <v>3.2258064516129</v>
      </c>
      <c r="Y246" s="94" t="n">
        <f aca="false">COUNTIF(S190:S226,"&lt;=4,25")-COUNTIF(S190:S226,"&lt;=3,25")</f>
        <v>0</v>
      </c>
      <c r="Z246" s="95" t="n">
        <f aca="false">IF(E246=0,"",Y246/E246%)</f>
        <v>0</v>
      </c>
      <c r="AA246" s="94" t="n">
        <f aca="false">COUNTIF(S190:S226,"&lt;=3,25")-COUNTIF(S190:S226,"&lt;=2,25")</f>
        <v>0</v>
      </c>
      <c r="AB246" s="95" t="n">
        <f aca="false">IF(E246=0,"",AA246/E246%)</f>
        <v>0</v>
      </c>
      <c r="AC246" s="94" t="n">
        <f aca="false">COUNTIF(S190:S226,"&lt;=2,25")-COUNTIF(S190:S226,"&lt;=1,25")</f>
        <v>0</v>
      </c>
      <c r="AD246" s="95" t="n">
        <f aca="false">IF(E246=0,"",AC246/E246%)</f>
        <v>0</v>
      </c>
      <c r="AE246" s="94" t="n">
        <f aca="false">COUNTIF(S190:S226,"&lt;=1,25")</f>
        <v>0</v>
      </c>
      <c r="AF246" s="96" t="n">
        <f aca="false">IF(E246=0,"",AE246/E246%)</f>
        <v>0</v>
      </c>
      <c r="AG246" s="0"/>
      <c r="AH246" s="0"/>
      <c r="AI246" s="0"/>
      <c r="AJ246" s="0"/>
      <c r="AK246" s="0"/>
      <c r="AL246" s="0"/>
    </row>
    <row r="247" customFormat="false" ht="17.25" hidden="false" customHeight="true" outlineLevel="0" collapsed="false">
      <c r="A247" s="0"/>
      <c r="B247" s="0"/>
      <c r="C247" s="92" t="s">
        <v>41</v>
      </c>
      <c r="D247" s="92"/>
      <c r="E247" s="93" t="n">
        <f aca="false">B227</f>
        <v>31</v>
      </c>
      <c r="F247" s="93" t="n">
        <f aca="false">T227</f>
        <v>0</v>
      </c>
      <c r="G247" s="94" t="n">
        <f aca="false">COUNTIF(T189:T226,"T")</f>
        <v>0</v>
      </c>
      <c r="H247" s="95" t="n">
        <f aca="false">IF(E247=0,"",G247/E247%)</f>
        <v>0</v>
      </c>
      <c r="I247" s="94" t="n">
        <f aca="false">COUNTIF(T189:T226,"H")</f>
        <v>0</v>
      </c>
      <c r="J247" s="95" t="n">
        <f aca="false">IF(E247=0,"",I247/E247%)</f>
        <v>0</v>
      </c>
      <c r="K247" s="94" t="n">
        <f aca="false">COUNTIF(T189:T226,"C")</f>
        <v>0</v>
      </c>
      <c r="L247" s="95" t="n">
        <f aca="false">IF(E247=0,"",K247/E247%)</f>
        <v>0</v>
      </c>
      <c r="M247" s="94" t="n">
        <f aca="false">COUNTIF(U189:U226,"10")</f>
        <v>0</v>
      </c>
      <c r="N247" s="95" t="n">
        <f aca="false">IF(E247=0,"",M247/E247%)</f>
        <v>0</v>
      </c>
      <c r="O247" s="94" t="n">
        <f aca="false">COUNTIF(U189:U226,"9")</f>
        <v>0</v>
      </c>
      <c r="P247" s="95" t="n">
        <f aca="false">IF(E247=0,"",O247/E247%)</f>
        <v>0</v>
      </c>
      <c r="Q247" s="94" t="n">
        <f aca="false">COUNTIF(U189:U226,"8")</f>
        <v>0</v>
      </c>
      <c r="R247" s="95" t="n">
        <f aca="false">IF(E247=0,"",Q247/E247%)</f>
        <v>0</v>
      </c>
      <c r="S247" s="94" t="n">
        <f aca="false">COUNTIF(U189:U226,"7")</f>
        <v>0</v>
      </c>
      <c r="T247" s="95" t="n">
        <f aca="false">IF(E247=0,"",S247/E$59%)</f>
        <v>0</v>
      </c>
      <c r="U247" s="94" t="n">
        <f aca="false">COUNTIF(U189:U226,"6")</f>
        <v>0</v>
      </c>
      <c r="V247" s="95" t="n">
        <f aca="false">IF(E247=0,"",U247/E247%)</f>
        <v>0</v>
      </c>
      <c r="W247" s="94" t="n">
        <f aca="false">COUNTIF(U189:U226,"5")</f>
        <v>0</v>
      </c>
      <c r="X247" s="95" t="n">
        <f aca="false">IF(E247=0,"",W247/E247%)</f>
        <v>0</v>
      </c>
      <c r="Y247" s="94" t="n">
        <f aca="false">COUNTIF(U189:U226,"4")</f>
        <v>0</v>
      </c>
      <c r="Z247" s="95" t="n">
        <f aca="false">IF(E247=0,"",Y247/E247%)</f>
        <v>0</v>
      </c>
      <c r="AA247" s="94" t="n">
        <f aca="false">COUNTIF(U189:U226,"3")</f>
        <v>0</v>
      </c>
      <c r="AB247" s="95" t="n">
        <f aca="false">IF(E247=0,"",AA247/E247%)</f>
        <v>0</v>
      </c>
      <c r="AC247" s="94" t="n">
        <f aca="false">COUNTIF(U189:U226,"2")</f>
        <v>0</v>
      </c>
      <c r="AD247" s="95" t="n">
        <f aca="false">IF(E247=0,"",AC247/E247%)</f>
        <v>0</v>
      </c>
      <c r="AE247" s="94" t="n">
        <f aca="false">COUNTIF(U189:U226,"1")</f>
        <v>0</v>
      </c>
      <c r="AF247" s="96" t="n">
        <f aca="false">IF(E247=0,"",AE247/E247%)</f>
        <v>0</v>
      </c>
      <c r="AG247" s="0"/>
      <c r="AH247" s="0"/>
      <c r="AI247" s="0"/>
      <c r="AJ247" s="0"/>
      <c r="AK247" s="0"/>
      <c r="AL247" s="0"/>
    </row>
    <row r="248" customFormat="false" ht="17.25" hidden="false" customHeight="true" outlineLevel="0" collapsed="false">
      <c r="A248" s="0"/>
      <c r="B248" s="0"/>
      <c r="C248" s="92" t="s">
        <v>42</v>
      </c>
      <c r="D248" s="92"/>
      <c r="E248" s="93" t="n">
        <f aca="false">B227</f>
        <v>31</v>
      </c>
      <c r="F248" s="93" t="n">
        <f aca="false">V227</f>
        <v>0</v>
      </c>
      <c r="G248" s="94" t="n">
        <f aca="false">COUNTIF(V189:V226,"T")</f>
        <v>0</v>
      </c>
      <c r="H248" s="95" t="n">
        <f aca="false">IF(E248=0,"",G248/E248%)</f>
        <v>0</v>
      </c>
      <c r="I248" s="94" t="n">
        <f aca="false">COUNTIF(V189:V226,"H")</f>
        <v>0</v>
      </c>
      <c r="J248" s="95" t="n">
        <f aca="false">IF(E248=0,"",I248/E248%)</f>
        <v>0</v>
      </c>
      <c r="K248" s="94" t="n">
        <f aca="false">COUNTIF(V189:V226,"C")</f>
        <v>0</v>
      </c>
      <c r="L248" s="95" t="n">
        <f aca="false">IF(E248=0,"",K248/E248%)</f>
        <v>0</v>
      </c>
      <c r="M248" s="94" t="n">
        <f aca="false">COUNTIF(W189:W226,"10")</f>
        <v>0</v>
      </c>
      <c r="N248" s="95" t="n">
        <f aca="false">IF(E248=0,"",M248/E248%)</f>
        <v>0</v>
      </c>
      <c r="O248" s="94" t="n">
        <f aca="false">COUNTIF(W189:W226,"9")</f>
        <v>0</v>
      </c>
      <c r="P248" s="95" t="n">
        <f aca="false">IF(E248=0,"",O248/E248%)</f>
        <v>0</v>
      </c>
      <c r="Q248" s="94" t="n">
        <f aca="false">COUNTIF(W189:W226,"8")</f>
        <v>0</v>
      </c>
      <c r="R248" s="95" t="n">
        <f aca="false">IF(E248=0,"",Q248/E248%)</f>
        <v>0</v>
      </c>
      <c r="S248" s="94" t="n">
        <f aca="false">COUNTIF(W189:W226,"7")</f>
        <v>0</v>
      </c>
      <c r="T248" s="95" t="n">
        <f aca="false">IF(E248=0,"",S248/E$59%)</f>
        <v>0</v>
      </c>
      <c r="U248" s="94" t="n">
        <f aca="false">COUNTIF(W189:W226,"6")</f>
        <v>0</v>
      </c>
      <c r="V248" s="95" t="n">
        <f aca="false">IF(E248=0,"",U248/E248%)</f>
        <v>0</v>
      </c>
      <c r="W248" s="94" t="n">
        <f aca="false">COUNTIF(W189:W226,"5")</f>
        <v>0</v>
      </c>
      <c r="X248" s="95" t="n">
        <f aca="false">IF(E248=0,"",W248/E248%)</f>
        <v>0</v>
      </c>
      <c r="Y248" s="94" t="n">
        <f aca="false">COUNTIF(W189:W226,"4")</f>
        <v>0</v>
      </c>
      <c r="Z248" s="95" t="n">
        <f aca="false">IF(E248=0,"",Y248/E248%)</f>
        <v>0</v>
      </c>
      <c r="AA248" s="94" t="n">
        <f aca="false">COUNTIF(W189:W226,"3")</f>
        <v>0</v>
      </c>
      <c r="AB248" s="95" t="n">
        <f aca="false">IF(E248=0,"",AA248/E248%)</f>
        <v>0</v>
      </c>
      <c r="AC248" s="94" t="n">
        <f aca="false">COUNTIF(W189:W226,"2")</f>
        <v>0</v>
      </c>
      <c r="AD248" s="95" t="n">
        <f aca="false">IF(E248=0,"",AC248/E248%)</f>
        <v>0</v>
      </c>
      <c r="AE248" s="94" t="n">
        <f aca="false">COUNTIF(W189:W226,"1")</f>
        <v>0</v>
      </c>
      <c r="AF248" s="96" t="n">
        <f aca="false">IF(E248=0,"",AE248/E248%)</f>
        <v>0</v>
      </c>
      <c r="AG248" s="0"/>
      <c r="AH248" s="0"/>
      <c r="AI248" s="0"/>
      <c r="AJ248" s="0"/>
      <c r="AK248" s="0"/>
      <c r="AL248" s="0"/>
    </row>
    <row r="249" customFormat="false" ht="14.25" hidden="false" customHeight="true" outlineLevel="0" collapsed="false">
      <c r="A249" s="0"/>
      <c r="B249" s="0"/>
      <c r="C249" s="100"/>
      <c r="D249" s="100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2"/>
      <c r="AE249" s="67"/>
      <c r="AF249" s="103"/>
      <c r="AG249" s="0"/>
      <c r="AH249" s="0"/>
      <c r="AI249" s="0"/>
      <c r="AJ249" s="0"/>
      <c r="AK249" s="0"/>
      <c r="AL249" s="0"/>
    </row>
    <row r="250" customFormat="false" ht="14.2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</row>
    <row r="251" customFormat="false" ht="31.5" hidden="false" customHeight="true" outlineLevel="0" collapsed="false">
      <c r="A251" s="0"/>
      <c r="B251" s="0"/>
      <c r="C251" s="104" t="s">
        <v>126</v>
      </c>
      <c r="D251" s="104"/>
      <c r="E251" s="104"/>
      <c r="F251" s="104"/>
      <c r="G251" s="104"/>
      <c r="H251" s="104"/>
      <c r="I251" s="104"/>
      <c r="J251" s="104"/>
      <c r="K251" s="105" t="s">
        <v>127</v>
      </c>
      <c r="L251" s="105" t="s">
        <v>128</v>
      </c>
      <c r="M251" s="105"/>
      <c r="N251" s="105" t="s">
        <v>129</v>
      </c>
      <c r="O251" s="105"/>
      <c r="P251" s="105" t="s">
        <v>130</v>
      </c>
      <c r="Q251" s="105"/>
      <c r="R251" s="105" t="s">
        <v>131</v>
      </c>
      <c r="S251" s="105"/>
      <c r="T251" s="105" t="s">
        <v>126</v>
      </c>
      <c r="U251" s="105"/>
      <c r="V251" s="105"/>
      <c r="W251" s="105"/>
      <c r="X251" s="105" t="s">
        <v>127</v>
      </c>
      <c r="Y251" s="105" t="s">
        <v>128</v>
      </c>
      <c r="Z251" s="105"/>
      <c r="AA251" s="105" t="s">
        <v>121</v>
      </c>
      <c r="AB251" s="106" t="s">
        <v>122</v>
      </c>
      <c r="AC251" s="106"/>
      <c r="AD251" s="0"/>
      <c r="AE251" s="0"/>
      <c r="AF251" s="0"/>
      <c r="AG251" s="0"/>
      <c r="AH251" s="0"/>
      <c r="AI251" s="0"/>
      <c r="AJ251" s="0"/>
      <c r="AK251" s="0"/>
      <c r="AL251" s="0"/>
    </row>
    <row r="252" customFormat="false" ht="21" hidden="false" customHeight="true" outlineLevel="0" collapsed="false">
      <c r="A252" s="0"/>
      <c r="B252" s="0"/>
      <c r="C252" s="104"/>
      <c r="D252" s="104"/>
      <c r="E252" s="104"/>
      <c r="F252" s="104"/>
      <c r="G252" s="104"/>
      <c r="H252" s="104"/>
      <c r="I252" s="104"/>
      <c r="J252" s="104"/>
      <c r="K252" s="105"/>
      <c r="L252" s="105"/>
      <c r="M252" s="105"/>
      <c r="N252" s="107" t="s">
        <v>121</v>
      </c>
      <c r="O252" s="107" t="s">
        <v>122</v>
      </c>
      <c r="P252" s="107" t="s">
        <v>121</v>
      </c>
      <c r="Q252" s="107" t="s">
        <v>122</v>
      </c>
      <c r="R252" s="108" t="s">
        <v>121</v>
      </c>
      <c r="S252" s="108" t="s">
        <v>122</v>
      </c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6"/>
      <c r="AD252" s="0"/>
      <c r="AE252" s="0"/>
      <c r="AF252" s="0"/>
      <c r="AG252" s="0"/>
      <c r="AH252" s="0"/>
      <c r="AI252" s="0"/>
      <c r="AJ252" s="0"/>
      <c r="AK252" s="0"/>
      <c r="AL252" s="0"/>
    </row>
    <row r="253" customFormat="false" ht="19.5" hidden="false" customHeight="true" outlineLevel="0" collapsed="false">
      <c r="A253" s="0"/>
      <c r="B253" s="0"/>
      <c r="C253" s="109" t="s">
        <v>25</v>
      </c>
      <c r="D253" s="109"/>
      <c r="E253" s="109"/>
      <c r="F253" s="110" t="s">
        <v>43</v>
      </c>
      <c r="G253" s="110"/>
      <c r="H253" s="110"/>
      <c r="I253" s="110"/>
      <c r="J253" s="110"/>
      <c r="K253" s="111" t="n">
        <f aca="false">B227</f>
        <v>31</v>
      </c>
      <c r="L253" s="112" t="n">
        <f aca="false">X227</f>
        <v>31</v>
      </c>
      <c r="M253" s="112"/>
      <c r="N253" s="113" t="n">
        <f aca="false">COUNTIF(X189:X226,"T")</f>
        <v>26</v>
      </c>
      <c r="O253" s="113" t="n">
        <f aca="false">IF(L253=0,"",N253/L253%)</f>
        <v>83.8709677419355</v>
      </c>
      <c r="P253" s="113" t="n">
        <f aca="false">COUNTIF(X189:X226,"Đ")</f>
        <v>5</v>
      </c>
      <c r="Q253" s="113" t="n">
        <f aca="false">IF(L253=0,"",P253/L253%)</f>
        <v>16.1290322580645</v>
      </c>
      <c r="R253" s="113" t="n">
        <f aca="false">COUNTIF(X189:X226,"C")</f>
        <v>0</v>
      </c>
      <c r="S253" s="113" t="n">
        <f aca="false">IF(L253=0,"",R253/L253%)</f>
        <v>0</v>
      </c>
      <c r="T253" s="114" t="s">
        <v>132</v>
      </c>
      <c r="U253" s="114"/>
      <c r="V253" s="114"/>
      <c r="W253" s="114"/>
      <c r="X253" s="115" t="n">
        <f aca="false">B227</f>
        <v>31</v>
      </c>
      <c r="Y253" s="115" t="n">
        <f aca="false">AE227+AF227</f>
        <v>23</v>
      </c>
      <c r="Z253" s="115"/>
      <c r="AA253" s="115" t="n">
        <f aca="false">COUNTIF(AE189:AE226,"X")+COUNTIF(AJ189:AJ226,"X")</f>
        <v>23</v>
      </c>
      <c r="AB253" s="116" t="n">
        <f aca="false">IF(X253=0,"",AA253/X253%)</f>
        <v>74.1935483870968</v>
      </c>
      <c r="AC253" s="116"/>
      <c r="AD253" s="0"/>
      <c r="AE253" s="0"/>
      <c r="AF253" s="0"/>
      <c r="AG253" s="0"/>
      <c r="AH253" s="0"/>
      <c r="AI253" s="0"/>
      <c r="AJ253" s="0"/>
      <c r="AK253" s="0"/>
      <c r="AL253" s="0"/>
    </row>
    <row r="254" customFormat="false" ht="19.5" hidden="false" customHeight="true" outlineLevel="0" collapsed="false">
      <c r="A254" s="0"/>
      <c r="B254" s="0"/>
      <c r="C254" s="109"/>
      <c r="D254" s="109"/>
      <c r="E254" s="109"/>
      <c r="F254" s="110" t="s">
        <v>44</v>
      </c>
      <c r="G254" s="110"/>
      <c r="H254" s="110"/>
      <c r="I254" s="110"/>
      <c r="J254" s="110"/>
      <c r="K254" s="111" t="n">
        <f aca="false">B227</f>
        <v>31</v>
      </c>
      <c r="L254" s="112" t="n">
        <f aca="false">Y227</f>
        <v>31</v>
      </c>
      <c r="M254" s="112"/>
      <c r="N254" s="113" t="n">
        <f aca="false">COUNTIF(Y189:Y226,"T")</f>
        <v>26</v>
      </c>
      <c r="O254" s="113" t="n">
        <f aca="false">IF(L254=0,"",N254/L254%)</f>
        <v>83.8709677419355</v>
      </c>
      <c r="P254" s="113" t="n">
        <f aca="false">COUNTIF(Y189:Y226,"Đ")</f>
        <v>5</v>
      </c>
      <c r="Q254" s="113" t="n">
        <f aca="false">IF(L254=0,"",P254/L254%)</f>
        <v>16.1290322580645</v>
      </c>
      <c r="R254" s="113" t="n">
        <f aca="false">COUNTIF(Y189:Y226,"C")</f>
        <v>0</v>
      </c>
      <c r="S254" s="113" t="n">
        <f aca="false">IF(L254=0,"",R254/L254%)</f>
        <v>0</v>
      </c>
      <c r="T254" s="114"/>
      <c r="U254" s="114"/>
      <c r="V254" s="114"/>
      <c r="W254" s="114"/>
      <c r="X254" s="115"/>
      <c r="Y254" s="115"/>
      <c r="Z254" s="115"/>
      <c r="AA254" s="115"/>
      <c r="AB254" s="116"/>
      <c r="AC254" s="116"/>
      <c r="AD254" s="0"/>
      <c r="AE254" s="0"/>
      <c r="AF254" s="0"/>
      <c r="AG254" s="0"/>
      <c r="AH254" s="0"/>
      <c r="AI254" s="0"/>
      <c r="AJ254" s="0"/>
      <c r="AK254" s="0"/>
      <c r="AL254" s="0"/>
    </row>
    <row r="255" customFormat="false" ht="19.5" hidden="false" customHeight="true" outlineLevel="0" collapsed="false">
      <c r="A255" s="0"/>
      <c r="B255" s="0"/>
      <c r="C255" s="109"/>
      <c r="D255" s="109"/>
      <c r="E255" s="109"/>
      <c r="F255" s="110" t="s">
        <v>45</v>
      </c>
      <c r="G255" s="110"/>
      <c r="H255" s="110"/>
      <c r="I255" s="110"/>
      <c r="J255" s="110"/>
      <c r="K255" s="111" t="n">
        <f aca="false">B227</f>
        <v>31</v>
      </c>
      <c r="L255" s="112" t="n">
        <f aca="false">Z227</f>
        <v>31</v>
      </c>
      <c r="M255" s="112"/>
      <c r="N255" s="113" t="n">
        <f aca="false">COUNTIF(Z189:Z226,"T")</f>
        <v>26</v>
      </c>
      <c r="O255" s="113" t="n">
        <f aca="false">IF(L255=0,"",N255/L255%)</f>
        <v>83.8709677419355</v>
      </c>
      <c r="P255" s="113" t="n">
        <f aca="false">COUNTIF(Z189:Z226,"Đ")</f>
        <v>5</v>
      </c>
      <c r="Q255" s="113" t="n">
        <f aca="false">IF(L255=0,"",P255/L255%)</f>
        <v>16.1290322580645</v>
      </c>
      <c r="R255" s="113" t="n">
        <f aca="false">COUNTIF(Z189:Z226,"C")</f>
        <v>0</v>
      </c>
      <c r="S255" s="113" t="n">
        <f aca="false">IF(L255=0,"",R255/L255%)</f>
        <v>0</v>
      </c>
      <c r="T255" s="114" t="s">
        <v>133</v>
      </c>
      <c r="U255" s="114"/>
      <c r="V255" s="114"/>
      <c r="W255" s="114"/>
      <c r="X255" s="115" t="n">
        <f aca="false">B227</f>
        <v>31</v>
      </c>
      <c r="Y255" s="115" t="n">
        <f aca="false">AG227</f>
        <v>31</v>
      </c>
      <c r="Z255" s="115"/>
      <c r="AA255" s="115" t="n">
        <f aca="false">COUNTIF(AG189:AH226,"X")</f>
        <v>31</v>
      </c>
      <c r="AB255" s="116" t="n">
        <f aca="false">IF(X255=0,"",AA255/X255%)</f>
        <v>100</v>
      </c>
      <c r="AC255" s="116"/>
      <c r="AD255" s="0"/>
      <c r="AE255" s="0"/>
      <c r="AF255" s="0"/>
      <c r="AG255" s="0"/>
      <c r="AH255" s="0"/>
      <c r="AI255" s="0"/>
      <c r="AJ255" s="0"/>
      <c r="AK255" s="0"/>
      <c r="AL255" s="0"/>
    </row>
    <row r="256" customFormat="false" ht="19.5" hidden="false" customHeight="true" outlineLevel="0" collapsed="false">
      <c r="A256" s="0"/>
      <c r="B256" s="0"/>
      <c r="C256" s="117" t="s">
        <v>26</v>
      </c>
      <c r="D256" s="117"/>
      <c r="E256" s="117"/>
      <c r="F256" s="110" t="s">
        <v>46</v>
      </c>
      <c r="G256" s="110"/>
      <c r="H256" s="110"/>
      <c r="I256" s="110"/>
      <c r="J256" s="110"/>
      <c r="K256" s="111" t="n">
        <f aca="false">B227</f>
        <v>31</v>
      </c>
      <c r="L256" s="112" t="n">
        <f aca="false">AA227</f>
        <v>31</v>
      </c>
      <c r="M256" s="112"/>
      <c r="N256" s="113" t="n">
        <f aca="false">COUNTIF(AA189:AA226,"T")</f>
        <v>26</v>
      </c>
      <c r="O256" s="113" t="n">
        <f aca="false">IF(L256=0,"",N256/L256%)</f>
        <v>83.8709677419355</v>
      </c>
      <c r="P256" s="113" t="n">
        <f aca="false">COUNTIF(AA189:AA226,"Đ")</f>
        <v>5</v>
      </c>
      <c r="Q256" s="113" t="n">
        <f aca="false">IF(L256=0,"",P256/L256%)</f>
        <v>16.1290322580645</v>
      </c>
      <c r="R256" s="113" t="n">
        <f aca="false">COUNTIF(AA189:AA226,"C")</f>
        <v>0</v>
      </c>
      <c r="S256" s="113" t="n">
        <f aca="false">IF(L256=0,"",R256/L256%)</f>
        <v>0</v>
      </c>
      <c r="T256" s="114"/>
      <c r="U256" s="114"/>
      <c r="V256" s="114"/>
      <c r="W256" s="114"/>
      <c r="X256" s="115"/>
      <c r="Y256" s="115"/>
      <c r="Z256" s="115"/>
      <c r="AA256" s="115"/>
      <c r="AB256" s="116"/>
      <c r="AC256" s="116"/>
      <c r="AD256" s="0"/>
      <c r="AE256" s="0"/>
      <c r="AF256" s="0"/>
      <c r="AG256" s="0"/>
      <c r="AH256" s="0"/>
      <c r="AI256" s="0"/>
      <c r="AJ256" s="0"/>
      <c r="AK256" s="0"/>
      <c r="AL256" s="0"/>
    </row>
    <row r="257" customFormat="false" ht="19.5" hidden="false" customHeight="true" outlineLevel="0" collapsed="false">
      <c r="A257" s="0"/>
      <c r="B257" s="0"/>
      <c r="C257" s="117"/>
      <c r="D257" s="117"/>
      <c r="E257" s="117"/>
      <c r="F257" s="110" t="s">
        <v>47</v>
      </c>
      <c r="G257" s="110"/>
      <c r="H257" s="110"/>
      <c r="I257" s="110"/>
      <c r="J257" s="110"/>
      <c r="K257" s="111" t="n">
        <f aca="false">B227</f>
        <v>31</v>
      </c>
      <c r="L257" s="112" t="n">
        <f aca="false">AB227</f>
        <v>31</v>
      </c>
      <c r="M257" s="112"/>
      <c r="N257" s="113" t="n">
        <f aca="false">COUNTIF(AB189:AB226,"T")</f>
        <v>26</v>
      </c>
      <c r="O257" s="113" t="n">
        <f aca="false">IF(L257=0,"",N257/L257%)</f>
        <v>83.8709677419355</v>
      </c>
      <c r="P257" s="113" t="n">
        <f aca="false">COUNTIF(AB189:AB226,"Đ")</f>
        <v>5</v>
      </c>
      <c r="Q257" s="113" t="n">
        <f aca="false">IF(L257=0,"",P257/L257%)</f>
        <v>16.1290322580645</v>
      </c>
      <c r="R257" s="113" t="n">
        <f aca="false">COUNTIF(AB189:AB226,"C")</f>
        <v>0</v>
      </c>
      <c r="S257" s="113" t="n">
        <f aca="false">IF(L257=0,"",R257/L257%)</f>
        <v>0</v>
      </c>
      <c r="T257" s="114"/>
      <c r="U257" s="114"/>
      <c r="V257" s="114"/>
      <c r="W257" s="114"/>
      <c r="X257" s="115"/>
      <c r="Y257" s="115"/>
      <c r="Z257" s="115"/>
      <c r="AA257" s="115"/>
      <c r="AB257" s="116"/>
      <c r="AC257" s="116"/>
      <c r="AD257" s="0"/>
      <c r="AE257" s="0"/>
      <c r="AF257" s="0"/>
      <c r="AG257" s="0"/>
      <c r="AH257" s="0"/>
      <c r="AI257" s="0"/>
      <c r="AJ257" s="0"/>
      <c r="AK257" s="0"/>
      <c r="AL257" s="0"/>
    </row>
    <row r="258" customFormat="false" ht="19.5" hidden="false" customHeight="true" outlineLevel="0" collapsed="false">
      <c r="A258" s="0"/>
      <c r="B258" s="0"/>
      <c r="C258" s="117"/>
      <c r="D258" s="117"/>
      <c r="E258" s="117"/>
      <c r="F258" s="110" t="s">
        <v>48</v>
      </c>
      <c r="G258" s="110"/>
      <c r="H258" s="110"/>
      <c r="I258" s="110"/>
      <c r="J258" s="110"/>
      <c r="K258" s="111" t="n">
        <f aca="false">B227</f>
        <v>31</v>
      </c>
      <c r="L258" s="112" t="n">
        <f aca="false">AC227</f>
        <v>31</v>
      </c>
      <c r="M258" s="112"/>
      <c r="N258" s="113" t="n">
        <f aca="false">COUNTIF(AC189:AC226,"T")</f>
        <v>26</v>
      </c>
      <c r="O258" s="113" t="n">
        <f aca="false">IF(L258=0,"",N258/L258%)</f>
        <v>83.8709677419355</v>
      </c>
      <c r="P258" s="113" t="n">
        <f aca="false">COUNTIF(AC189:AC226,"Đ")</f>
        <v>5</v>
      </c>
      <c r="Q258" s="113" t="n">
        <f aca="false">IF(L258=0,"",P258/L258%)</f>
        <v>16.1290322580645</v>
      </c>
      <c r="R258" s="113" t="n">
        <f aca="false">COUNTIF(AC189:AC226,"C")</f>
        <v>0</v>
      </c>
      <c r="S258" s="113" t="n">
        <f aca="false">IF(L258=0,"",R258/L258%)</f>
        <v>0</v>
      </c>
      <c r="T258" s="118" t="s">
        <v>134</v>
      </c>
      <c r="U258" s="118"/>
      <c r="V258" s="118"/>
      <c r="W258" s="118"/>
      <c r="X258" s="119" t="n">
        <f aca="false">B227</f>
        <v>31</v>
      </c>
      <c r="Y258" s="119" t="n">
        <f aca="false">AI227</f>
        <v>31</v>
      </c>
      <c r="Z258" s="119"/>
      <c r="AA258" s="120" t="n">
        <f aca="false">COUNTIF(AI189:AJ226,"X")</f>
        <v>31</v>
      </c>
      <c r="AB258" s="121" t="n">
        <f aca="false">IF(Y258=0,"",AA258/Y258%)</f>
        <v>100</v>
      </c>
      <c r="AC258" s="121"/>
      <c r="AD258" s="0"/>
      <c r="AE258" s="0"/>
      <c r="AF258" s="0"/>
      <c r="AG258" s="0"/>
      <c r="AH258" s="0"/>
      <c r="AI258" s="0"/>
      <c r="AJ258" s="0"/>
      <c r="AK258" s="0"/>
      <c r="AL258" s="0"/>
    </row>
    <row r="259" customFormat="false" ht="19.5" hidden="false" customHeight="true" outlineLevel="0" collapsed="false">
      <c r="A259" s="0"/>
      <c r="B259" s="0"/>
      <c r="C259" s="117"/>
      <c r="D259" s="117"/>
      <c r="E259" s="117"/>
      <c r="F259" s="122" t="s">
        <v>49</v>
      </c>
      <c r="G259" s="122"/>
      <c r="H259" s="122"/>
      <c r="I259" s="122"/>
      <c r="J259" s="122"/>
      <c r="K259" s="123" t="n">
        <f aca="false">B227</f>
        <v>31</v>
      </c>
      <c r="L259" s="124" t="n">
        <f aca="false">AD227</f>
        <v>31</v>
      </c>
      <c r="M259" s="124"/>
      <c r="N259" s="125" t="n">
        <f aca="false">COUNTIF(AD189:AD226,"T")</f>
        <v>26</v>
      </c>
      <c r="O259" s="125" t="n">
        <f aca="false">IF(L259=0,"",N259/L259%)</f>
        <v>83.8709677419355</v>
      </c>
      <c r="P259" s="125" t="n">
        <f aca="false">COUNTIF(AD189:AD226,"Đ")</f>
        <v>5</v>
      </c>
      <c r="Q259" s="125" t="n">
        <f aca="false">IF(L259=0,"",P259/L259%)</f>
        <v>16.1290322580645</v>
      </c>
      <c r="R259" s="125" t="n">
        <f aca="false">COUNTIF(AD189:AD226,"C")</f>
        <v>0</v>
      </c>
      <c r="S259" s="125" t="n">
        <f aca="false">IF(L259=0,"",R259/L259%)</f>
        <v>0</v>
      </c>
      <c r="T259" s="118"/>
      <c r="U259" s="118"/>
      <c r="V259" s="118"/>
      <c r="W259" s="118"/>
      <c r="X259" s="119"/>
      <c r="Y259" s="119"/>
      <c r="Z259" s="119"/>
      <c r="AA259" s="120"/>
      <c r="AB259" s="121"/>
      <c r="AC259" s="121"/>
      <c r="AD259" s="0"/>
      <c r="AE259" s="0"/>
      <c r="AF259" s="0"/>
      <c r="AG259" s="0"/>
      <c r="AH259" s="0"/>
      <c r="AI259" s="0"/>
      <c r="AJ259" s="0"/>
      <c r="AK259" s="0"/>
      <c r="AL259" s="0"/>
    </row>
    <row r="260" customFormat="false" ht="11.25" hidden="false" customHeight="tru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87"/>
      <c r="O260" s="0"/>
      <c r="P260" s="87"/>
      <c r="Q260" s="87"/>
      <c r="R260" s="87"/>
      <c r="S260" s="87"/>
      <c r="T260" s="87"/>
      <c r="U260" s="87"/>
      <c r="V260" s="87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</row>
    <row r="261" customFormat="false" ht="15" hidden="false" customHeight="tru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87"/>
      <c r="O261" s="0"/>
      <c r="P261" s="87"/>
      <c r="Q261" s="87"/>
      <c r="R261" s="87"/>
      <c r="S261" s="87"/>
      <c r="T261" s="87"/>
      <c r="U261" s="87"/>
      <c r="V261" s="87"/>
      <c r="W261" s="0"/>
      <c r="X261" s="126" t="str">
        <f aca="false">'THONG TIN'!$F$7</f>
        <v>Nguyên Lý, ngày 20 tháng  5 năm 2017</v>
      </c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</row>
    <row r="262" customFormat="false" ht="16.5" hidden="false" customHeight="true" outlineLevel="0" collapsed="false">
      <c r="A262" s="0"/>
      <c r="B262" s="32" t="s">
        <v>135</v>
      </c>
      <c r="C262" s="32"/>
      <c r="D262" s="32"/>
      <c r="E262" s="32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2" t="s">
        <v>11</v>
      </c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7.25" hidden="false" customHeight="true" outlineLevel="0" collapsed="false">
      <c r="A263" s="0"/>
      <c r="B263" s="127" t="s">
        <v>136</v>
      </c>
      <c r="C263" s="127"/>
      <c r="D263" s="127"/>
      <c r="E263" s="127"/>
      <c r="F263" s="128"/>
      <c r="G263" s="128"/>
      <c r="H263" s="128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  <c r="AC263" s="129"/>
      <c r="AD263" s="129"/>
      <c r="AE263" s="129"/>
      <c r="AF263" s="129"/>
      <c r="AG263" s="129"/>
      <c r="AH263" s="129"/>
      <c r="AI263" s="129"/>
      <c r="AJ263" s="129"/>
      <c r="AK263" s="129"/>
      <c r="AL263" s="129"/>
    </row>
    <row r="264" customFormat="false" ht="22.5" hidden="false" customHeight="true" outlineLevel="0" collapsed="false">
      <c r="A264" s="0"/>
      <c r="B264" s="129"/>
      <c r="C264" s="29"/>
      <c r="D264" s="29"/>
      <c r="E264" s="29"/>
      <c r="F264" s="29"/>
      <c r="G264" s="29"/>
      <c r="H264" s="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  <c r="AC264" s="129"/>
      <c r="AD264" s="129"/>
      <c r="AE264" s="129"/>
      <c r="AF264" s="129"/>
      <c r="AG264" s="129"/>
      <c r="AH264" s="129"/>
      <c r="AI264" s="129"/>
      <c r="AJ264" s="129"/>
      <c r="AK264" s="129"/>
      <c r="AL264" s="129"/>
    </row>
    <row r="265" customFormat="false" ht="22.5" hidden="false" customHeight="true" outlineLevel="0" collapsed="false">
      <c r="A265" s="0"/>
      <c r="B265" s="129"/>
      <c r="C265" s="129"/>
      <c r="D265" s="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  <c r="AC265" s="129"/>
      <c r="AD265" s="129"/>
      <c r="AE265" s="129"/>
      <c r="AF265" s="129"/>
      <c r="AG265" s="129"/>
      <c r="AH265" s="129"/>
      <c r="AI265" s="129"/>
      <c r="AJ265" s="129"/>
      <c r="AK265" s="129"/>
      <c r="AL265" s="129"/>
    </row>
    <row r="266" customFormat="false" ht="22.5" hidden="false" customHeight="true" outlineLevel="0" collapsed="false">
      <c r="A266" s="0"/>
      <c r="B266" s="129"/>
      <c r="C266" s="129"/>
      <c r="D266" s="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  <c r="AC266" s="129"/>
      <c r="AD266" s="129"/>
      <c r="AE266" s="129"/>
      <c r="AF266" s="129"/>
      <c r="AG266" s="129"/>
      <c r="AH266" s="129"/>
      <c r="AI266" s="129"/>
      <c r="AJ266" s="129"/>
      <c r="AK266" s="129"/>
      <c r="AL266" s="129"/>
    </row>
    <row r="267" customFormat="false" ht="15.75" hidden="false" customHeight="false" outlineLevel="0" collapsed="false">
      <c r="A267" s="0"/>
      <c r="B267" s="29" t="s">
        <v>236</v>
      </c>
      <c r="C267" s="29"/>
      <c r="D267" s="29"/>
      <c r="E267" s="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30" t="str">
        <f aca="false">'THONG TIN'!$G$16</f>
        <v>Phạm Thị Hường</v>
      </c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customFormat="false" ht="15.75" hidden="false" customHeight="false" outlineLevel="0" collapsed="false">
      <c r="A268" s="29" t="s">
        <v>17</v>
      </c>
      <c r="B268" s="29"/>
      <c r="C268" s="29"/>
      <c r="D268" s="29"/>
      <c r="E268" s="29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</row>
    <row r="269" customFormat="false" ht="15.75" hidden="false" customHeight="false" outlineLevel="0" collapsed="false">
      <c r="A269" s="30" t="str">
        <f aca="false">'THONG TIN'!$C$2</f>
        <v>TRƯỜNG TIỂU HỌC XÃ NGUYÊN LÝ</v>
      </c>
      <c r="B269" s="30"/>
      <c r="C269" s="30"/>
      <c r="D269" s="30"/>
      <c r="E269" s="30"/>
      <c r="F269" s="31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</row>
    <row r="270" customFormat="false" ht="11.25" hidden="false" customHeight="true" outlineLevel="0" collapsed="false">
      <c r="A270" s="32"/>
      <c r="B270" s="32"/>
      <c r="C270" s="32"/>
      <c r="D270" s="32"/>
      <c r="E270" s="32"/>
      <c r="F270" s="31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</row>
    <row r="271" customFormat="false" ht="15.75" hidden="false" customHeight="false" outlineLevel="0" collapsed="false">
      <c r="A271" s="33" t="s">
        <v>18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4" t="str">
        <f aca="false">'THONG TIN'!$D$5</f>
        <v>CUỐI NĂM</v>
      </c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0"/>
      <c r="AK271" s="0"/>
      <c r="AL271" s="0"/>
    </row>
    <row r="272" customFormat="false" ht="15.75" hidden="false" customHeight="false" outlineLevel="0" collapsed="false">
      <c r="A272" s="33" t="s">
        <v>237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6" t="str">
        <f aca="false">'THONG TIN'!$D$6</f>
        <v>2016 - 2017</v>
      </c>
      <c r="O272" s="36"/>
      <c r="P272" s="36"/>
      <c r="Q272" s="36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8.25" hidden="false" customHeight="tru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</row>
    <row r="274" customFormat="false" ht="17.25" hidden="false" customHeight="true" outlineLevel="0" collapsed="false">
      <c r="A274" s="37" t="s">
        <v>20</v>
      </c>
      <c r="B274" s="38" t="s">
        <v>21</v>
      </c>
      <c r="C274" s="39" t="s">
        <v>22</v>
      </c>
      <c r="D274" s="38" t="s">
        <v>23</v>
      </c>
      <c r="E274" s="39" t="s">
        <v>24</v>
      </c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 t="s">
        <v>25</v>
      </c>
      <c r="Y274" s="39"/>
      <c r="Z274" s="39"/>
      <c r="AA274" s="39" t="s">
        <v>26</v>
      </c>
      <c r="AB274" s="39"/>
      <c r="AC274" s="39"/>
      <c r="AD274" s="39"/>
      <c r="AE274" s="40" t="s">
        <v>27</v>
      </c>
      <c r="AF274" s="40"/>
      <c r="AG274" s="40" t="s">
        <v>28</v>
      </c>
      <c r="AH274" s="40"/>
      <c r="AI274" s="39" t="s">
        <v>29</v>
      </c>
      <c r="AJ274" s="39"/>
      <c r="AK274" s="41" t="s">
        <v>30</v>
      </c>
      <c r="AL274" s="41"/>
    </row>
    <row r="275" customFormat="false" ht="18" hidden="false" customHeight="true" outlineLevel="0" collapsed="false">
      <c r="A275" s="37"/>
      <c r="B275" s="38"/>
      <c r="C275" s="39"/>
      <c r="D275" s="38"/>
      <c r="E275" s="42" t="s">
        <v>31</v>
      </c>
      <c r="F275" s="42"/>
      <c r="G275" s="42" t="s">
        <v>32</v>
      </c>
      <c r="H275" s="42"/>
      <c r="I275" s="42" t="s">
        <v>33</v>
      </c>
      <c r="J275" s="42"/>
      <c r="K275" s="42" t="s">
        <v>34</v>
      </c>
      <c r="L275" s="42"/>
      <c r="M275" s="42" t="s">
        <v>35</v>
      </c>
      <c r="N275" s="42" t="s">
        <v>36</v>
      </c>
      <c r="O275" s="42" t="s">
        <v>37</v>
      </c>
      <c r="P275" s="42" t="s">
        <v>38</v>
      </c>
      <c r="Q275" s="42" t="s">
        <v>39</v>
      </c>
      <c r="R275" s="42" t="s">
        <v>40</v>
      </c>
      <c r="S275" s="42"/>
      <c r="T275" s="42" t="s">
        <v>41</v>
      </c>
      <c r="U275" s="42"/>
      <c r="V275" s="42" t="s">
        <v>42</v>
      </c>
      <c r="W275" s="42"/>
      <c r="X275" s="43" t="s">
        <v>43</v>
      </c>
      <c r="Y275" s="43" t="s">
        <v>44</v>
      </c>
      <c r="Z275" s="43" t="s">
        <v>45</v>
      </c>
      <c r="AA275" s="43" t="s">
        <v>46</v>
      </c>
      <c r="AB275" s="43" t="s">
        <v>47</v>
      </c>
      <c r="AC275" s="43" t="s">
        <v>48</v>
      </c>
      <c r="AD275" s="43" t="s">
        <v>49</v>
      </c>
      <c r="AE275" s="40"/>
      <c r="AF275" s="40"/>
      <c r="AG275" s="40"/>
      <c r="AH275" s="40"/>
      <c r="AI275" s="39"/>
      <c r="AJ275" s="39"/>
      <c r="AK275" s="41"/>
      <c r="AL275" s="41"/>
    </row>
    <row r="276" customFormat="false" ht="18" hidden="false" customHeight="true" outlineLevel="0" collapsed="false">
      <c r="A276" s="37"/>
      <c r="B276" s="38"/>
      <c r="C276" s="39"/>
      <c r="D276" s="38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3"/>
      <c r="Y276" s="43"/>
      <c r="Z276" s="43"/>
      <c r="AA276" s="43"/>
      <c r="AB276" s="43"/>
      <c r="AC276" s="43"/>
      <c r="AD276" s="43"/>
      <c r="AE276" s="40"/>
      <c r="AF276" s="40"/>
      <c r="AG276" s="40"/>
      <c r="AH276" s="40"/>
      <c r="AI276" s="39"/>
      <c r="AJ276" s="39"/>
      <c r="AK276" s="41"/>
      <c r="AL276" s="41"/>
    </row>
    <row r="277" customFormat="false" ht="63.75" hidden="false" customHeight="true" outlineLevel="0" collapsed="false">
      <c r="A277" s="37"/>
      <c r="B277" s="38"/>
      <c r="C277" s="39"/>
      <c r="D277" s="38"/>
      <c r="E277" s="43" t="s">
        <v>50</v>
      </c>
      <c r="F277" s="43" t="s">
        <v>51</v>
      </c>
      <c r="G277" s="43" t="s">
        <v>50</v>
      </c>
      <c r="H277" s="43" t="s">
        <v>51</v>
      </c>
      <c r="I277" s="43" t="s">
        <v>50</v>
      </c>
      <c r="J277" s="43" t="s">
        <v>51</v>
      </c>
      <c r="K277" s="43" t="s">
        <v>50</v>
      </c>
      <c r="L277" s="43" t="s">
        <v>51</v>
      </c>
      <c r="M277" s="43" t="s">
        <v>50</v>
      </c>
      <c r="N277" s="43" t="s">
        <v>50</v>
      </c>
      <c r="O277" s="43" t="s">
        <v>50</v>
      </c>
      <c r="P277" s="43" t="s">
        <v>50</v>
      </c>
      <c r="Q277" s="43" t="s">
        <v>50</v>
      </c>
      <c r="R277" s="43" t="s">
        <v>50</v>
      </c>
      <c r="S277" s="43" t="s">
        <v>51</v>
      </c>
      <c r="T277" s="43" t="s">
        <v>50</v>
      </c>
      <c r="U277" s="43" t="s">
        <v>51</v>
      </c>
      <c r="V277" s="43" t="s">
        <v>50</v>
      </c>
      <c r="W277" s="43" t="s">
        <v>51</v>
      </c>
      <c r="X277" s="43"/>
      <c r="Y277" s="43"/>
      <c r="Z277" s="43"/>
      <c r="AA277" s="43"/>
      <c r="AB277" s="43"/>
      <c r="AC277" s="43"/>
      <c r="AD277" s="43"/>
      <c r="AE277" s="43" t="s">
        <v>52</v>
      </c>
      <c r="AF277" s="43" t="s">
        <v>53</v>
      </c>
      <c r="AG277" s="40"/>
      <c r="AH277" s="40"/>
      <c r="AI277" s="39"/>
      <c r="AJ277" s="39"/>
      <c r="AK277" s="41"/>
      <c r="AL277" s="41"/>
    </row>
    <row r="278" customFormat="false" ht="12" hidden="false" customHeight="true" outlineLevel="0" collapsed="false">
      <c r="A278" s="44" t="n">
        <f aca="false">IF(B278&lt;&gt;"",COUNTA($B$278:B278),"")</f>
        <v>1</v>
      </c>
      <c r="B278" s="49" t="s">
        <v>238</v>
      </c>
      <c r="C278" s="54" t="n">
        <v>40332</v>
      </c>
      <c r="D278" s="130"/>
      <c r="E278" s="48" t="s">
        <v>57</v>
      </c>
      <c r="F278" s="48" t="n">
        <v>6</v>
      </c>
      <c r="G278" s="48" t="s">
        <v>57</v>
      </c>
      <c r="H278" s="48" t="n">
        <v>7</v>
      </c>
      <c r="I278" s="48" t="s">
        <v>57</v>
      </c>
      <c r="J278" s="49"/>
      <c r="K278" s="50"/>
      <c r="L278" s="49"/>
      <c r="M278" s="48" t="s">
        <v>57</v>
      </c>
      <c r="N278" s="48" t="s">
        <v>57</v>
      </c>
      <c r="O278" s="48" t="s">
        <v>57</v>
      </c>
      <c r="P278" s="48" t="s">
        <v>57</v>
      </c>
      <c r="Q278" s="48" t="s">
        <v>57</v>
      </c>
      <c r="R278" s="50"/>
      <c r="S278" s="150"/>
      <c r="T278" s="50"/>
      <c r="U278" s="51"/>
      <c r="V278" s="50"/>
      <c r="W278" s="50"/>
      <c r="X278" s="48" t="s">
        <v>61</v>
      </c>
      <c r="Y278" s="48" t="s">
        <v>61</v>
      </c>
      <c r="Z278" s="48" t="s">
        <v>61</v>
      </c>
      <c r="AA278" s="48" t="s">
        <v>56</v>
      </c>
      <c r="AB278" s="48" t="s">
        <v>56</v>
      </c>
      <c r="AC278" s="48" t="s">
        <v>56</v>
      </c>
      <c r="AD278" s="48" t="s">
        <v>56</v>
      </c>
      <c r="AE278" s="51"/>
      <c r="AF278" s="50"/>
      <c r="AG278" s="50" t="s">
        <v>55</v>
      </c>
      <c r="AH278" s="50"/>
      <c r="AI278" s="50" t="s">
        <v>55</v>
      </c>
      <c r="AJ278" s="50"/>
      <c r="AK278" s="52"/>
      <c r="AL278" s="52"/>
    </row>
    <row r="279" customFormat="false" ht="12" hidden="false" customHeight="true" outlineLevel="0" collapsed="false">
      <c r="A279" s="44" t="n">
        <f aca="false">IF(B279&lt;&gt;"",COUNTA($B$278:B279),"")</f>
        <v>2</v>
      </c>
      <c r="B279" s="49" t="s">
        <v>239</v>
      </c>
      <c r="C279" s="54" t="s">
        <v>240</v>
      </c>
      <c r="D279" s="130"/>
      <c r="E279" s="48" t="s">
        <v>56</v>
      </c>
      <c r="F279" s="48" t="n">
        <v>9</v>
      </c>
      <c r="G279" s="48" t="s">
        <v>57</v>
      </c>
      <c r="H279" s="48" t="n">
        <v>8</v>
      </c>
      <c r="I279" s="48" t="s">
        <v>56</v>
      </c>
      <c r="J279" s="49"/>
      <c r="K279" s="50"/>
      <c r="L279" s="49"/>
      <c r="M279" s="48" t="s">
        <v>56</v>
      </c>
      <c r="N279" s="48" t="s">
        <v>56</v>
      </c>
      <c r="O279" s="48" t="s">
        <v>56</v>
      </c>
      <c r="P279" s="48" t="s">
        <v>56</v>
      </c>
      <c r="Q279" s="48" t="s">
        <v>56</v>
      </c>
      <c r="R279" s="50"/>
      <c r="S279" s="150"/>
      <c r="T279" s="50"/>
      <c r="U279" s="51"/>
      <c r="V279" s="50"/>
      <c r="W279" s="50"/>
      <c r="X279" s="48" t="s">
        <v>56</v>
      </c>
      <c r="Y279" s="48" t="s">
        <v>56</v>
      </c>
      <c r="Z279" s="48" t="s">
        <v>56</v>
      </c>
      <c r="AA279" s="48" t="s">
        <v>56</v>
      </c>
      <c r="AB279" s="48" t="s">
        <v>56</v>
      </c>
      <c r="AC279" s="48" t="s">
        <v>56</v>
      </c>
      <c r="AD279" s="48" t="s">
        <v>56</v>
      </c>
      <c r="AE279" s="48" t="s">
        <v>55</v>
      </c>
      <c r="AF279" s="50"/>
      <c r="AG279" s="50" t="s">
        <v>55</v>
      </c>
      <c r="AH279" s="50"/>
      <c r="AI279" s="50" t="s">
        <v>55</v>
      </c>
      <c r="AJ279" s="50"/>
      <c r="AK279" s="52"/>
      <c r="AL279" s="52"/>
    </row>
    <row r="280" customFormat="false" ht="12" hidden="false" customHeight="true" outlineLevel="0" collapsed="false">
      <c r="A280" s="44" t="n">
        <f aca="false">IF(B280&lt;&gt;"",COUNTA($B$278:B280),"")</f>
        <v>3</v>
      </c>
      <c r="B280" s="49" t="s">
        <v>241</v>
      </c>
      <c r="C280" s="54" t="s">
        <v>242</v>
      </c>
      <c r="D280" s="130"/>
      <c r="E280" s="48" t="s">
        <v>56</v>
      </c>
      <c r="F280" s="48" t="n">
        <v>9</v>
      </c>
      <c r="G280" s="48" t="s">
        <v>56</v>
      </c>
      <c r="H280" s="48" t="n">
        <v>9</v>
      </c>
      <c r="I280" s="48" t="s">
        <v>56</v>
      </c>
      <c r="J280" s="49"/>
      <c r="K280" s="50"/>
      <c r="L280" s="49"/>
      <c r="M280" s="48" t="s">
        <v>56</v>
      </c>
      <c r="N280" s="48" t="s">
        <v>56</v>
      </c>
      <c r="O280" s="48" t="s">
        <v>56</v>
      </c>
      <c r="P280" s="48" t="s">
        <v>56</v>
      </c>
      <c r="Q280" s="48" t="s">
        <v>56</v>
      </c>
      <c r="R280" s="50"/>
      <c r="S280" s="150"/>
      <c r="T280" s="50"/>
      <c r="U280" s="51"/>
      <c r="V280" s="50"/>
      <c r="W280" s="50"/>
      <c r="X280" s="48" t="s">
        <v>56</v>
      </c>
      <c r="Y280" s="48" t="s">
        <v>56</v>
      </c>
      <c r="Z280" s="48" t="s">
        <v>56</v>
      </c>
      <c r="AA280" s="48" t="s">
        <v>56</v>
      </c>
      <c r="AB280" s="48" t="s">
        <v>56</v>
      </c>
      <c r="AC280" s="48" t="s">
        <v>56</v>
      </c>
      <c r="AD280" s="48" t="s">
        <v>56</v>
      </c>
      <c r="AE280" s="48" t="s">
        <v>55</v>
      </c>
      <c r="AF280" s="50"/>
      <c r="AG280" s="50" t="s">
        <v>55</v>
      </c>
      <c r="AH280" s="50"/>
      <c r="AI280" s="50" t="s">
        <v>55</v>
      </c>
      <c r="AJ280" s="50"/>
      <c r="AK280" s="52"/>
      <c r="AL280" s="52"/>
    </row>
    <row r="281" customFormat="false" ht="12" hidden="false" customHeight="true" outlineLevel="0" collapsed="false">
      <c r="A281" s="44" t="n">
        <f aca="false">IF(B281&lt;&gt;"",COUNTA($B$278:B281),"")</f>
        <v>4</v>
      </c>
      <c r="B281" s="49" t="s">
        <v>243</v>
      </c>
      <c r="C281" s="54" t="n">
        <v>40426</v>
      </c>
      <c r="D281" s="130" t="s">
        <v>55</v>
      </c>
      <c r="E281" s="48" t="s">
        <v>57</v>
      </c>
      <c r="F281" s="48" t="n">
        <v>7</v>
      </c>
      <c r="G281" s="48" t="s">
        <v>57</v>
      </c>
      <c r="H281" s="48" t="n">
        <v>6</v>
      </c>
      <c r="I281" s="48" t="s">
        <v>57</v>
      </c>
      <c r="J281" s="49"/>
      <c r="K281" s="50"/>
      <c r="L281" s="49"/>
      <c r="M281" s="48" t="s">
        <v>57</v>
      </c>
      <c r="N281" s="48" t="s">
        <v>57</v>
      </c>
      <c r="O281" s="48" t="s">
        <v>57</v>
      </c>
      <c r="P281" s="48" t="s">
        <v>57</v>
      </c>
      <c r="Q281" s="48" t="s">
        <v>57</v>
      </c>
      <c r="R281" s="50"/>
      <c r="S281" s="150"/>
      <c r="T281" s="50"/>
      <c r="U281" s="58"/>
      <c r="V281" s="50"/>
      <c r="W281" s="50"/>
      <c r="X281" s="48" t="s">
        <v>61</v>
      </c>
      <c r="Y281" s="48" t="s">
        <v>61</v>
      </c>
      <c r="Z281" s="48" t="s">
        <v>61</v>
      </c>
      <c r="AA281" s="48" t="s">
        <v>56</v>
      </c>
      <c r="AB281" s="48" t="s">
        <v>56</v>
      </c>
      <c r="AC281" s="48" t="s">
        <v>56</v>
      </c>
      <c r="AD281" s="48" t="s">
        <v>56</v>
      </c>
      <c r="AE281" s="51"/>
      <c r="AF281" s="50"/>
      <c r="AG281" s="50" t="s">
        <v>55</v>
      </c>
      <c r="AH281" s="50"/>
      <c r="AI281" s="50" t="s">
        <v>55</v>
      </c>
      <c r="AJ281" s="50"/>
      <c r="AK281" s="52"/>
      <c r="AL281" s="52"/>
    </row>
    <row r="282" customFormat="false" ht="12" hidden="false" customHeight="true" outlineLevel="0" collapsed="false">
      <c r="A282" s="44" t="n">
        <f aca="false">IF(B282&lt;&gt;"",COUNTA($B$278:B282),"")</f>
        <v>5</v>
      </c>
      <c r="B282" s="49" t="s">
        <v>244</v>
      </c>
      <c r="C282" s="54" t="s">
        <v>245</v>
      </c>
      <c r="D282" s="130" t="s">
        <v>55</v>
      </c>
      <c r="E282" s="48" t="s">
        <v>56</v>
      </c>
      <c r="F282" s="48" t="n">
        <v>10</v>
      </c>
      <c r="G282" s="48" t="s">
        <v>57</v>
      </c>
      <c r="H282" s="48" t="n">
        <v>8</v>
      </c>
      <c r="I282" s="48" t="s">
        <v>56</v>
      </c>
      <c r="J282" s="49"/>
      <c r="K282" s="50"/>
      <c r="L282" s="49"/>
      <c r="M282" s="48" t="s">
        <v>56</v>
      </c>
      <c r="N282" s="48" t="s">
        <v>56</v>
      </c>
      <c r="O282" s="48" t="s">
        <v>56</v>
      </c>
      <c r="P282" s="48" t="s">
        <v>56</v>
      </c>
      <c r="Q282" s="48" t="s">
        <v>56</v>
      </c>
      <c r="R282" s="50"/>
      <c r="S282" s="150"/>
      <c r="T282" s="50"/>
      <c r="U282" s="58"/>
      <c r="V282" s="50"/>
      <c r="W282" s="50"/>
      <c r="X282" s="48" t="s">
        <v>56</v>
      </c>
      <c r="Y282" s="48" t="s">
        <v>56</v>
      </c>
      <c r="Z282" s="48" t="s">
        <v>56</v>
      </c>
      <c r="AA282" s="48" t="s">
        <v>56</v>
      </c>
      <c r="AB282" s="48" t="s">
        <v>56</v>
      </c>
      <c r="AC282" s="48" t="s">
        <v>56</v>
      </c>
      <c r="AD282" s="48" t="s">
        <v>56</v>
      </c>
      <c r="AE282" s="48" t="s">
        <v>55</v>
      </c>
      <c r="AF282" s="50"/>
      <c r="AG282" s="50" t="s">
        <v>55</v>
      </c>
      <c r="AH282" s="50"/>
      <c r="AI282" s="50" t="s">
        <v>55</v>
      </c>
      <c r="AJ282" s="50"/>
      <c r="AK282" s="52"/>
      <c r="AL282" s="52"/>
    </row>
    <row r="283" customFormat="false" ht="12" hidden="false" customHeight="true" outlineLevel="0" collapsed="false">
      <c r="A283" s="44" t="n">
        <f aca="false">IF(B283&lt;&gt;"",COUNTA($B$278:B283),"")</f>
        <v>6</v>
      </c>
      <c r="B283" s="49" t="s">
        <v>246</v>
      </c>
      <c r="C283" s="54" t="s">
        <v>247</v>
      </c>
      <c r="D283" s="130" t="s">
        <v>55</v>
      </c>
      <c r="E283" s="48" t="s">
        <v>56</v>
      </c>
      <c r="F283" s="48" t="n">
        <v>9</v>
      </c>
      <c r="G283" s="48" t="s">
        <v>56</v>
      </c>
      <c r="H283" s="48" t="n">
        <v>9</v>
      </c>
      <c r="I283" s="48" t="s">
        <v>56</v>
      </c>
      <c r="J283" s="49"/>
      <c r="K283" s="50"/>
      <c r="L283" s="49"/>
      <c r="M283" s="48" t="s">
        <v>56</v>
      </c>
      <c r="N283" s="48" t="s">
        <v>56</v>
      </c>
      <c r="O283" s="48" t="s">
        <v>56</v>
      </c>
      <c r="P283" s="48" t="s">
        <v>56</v>
      </c>
      <c r="Q283" s="48" t="s">
        <v>56</v>
      </c>
      <c r="R283" s="50"/>
      <c r="S283" s="150"/>
      <c r="T283" s="50"/>
      <c r="U283" s="51"/>
      <c r="V283" s="50"/>
      <c r="W283" s="50"/>
      <c r="X283" s="48" t="s">
        <v>56</v>
      </c>
      <c r="Y283" s="48" t="s">
        <v>56</v>
      </c>
      <c r="Z283" s="48" t="s">
        <v>56</v>
      </c>
      <c r="AA283" s="48" t="s">
        <v>56</v>
      </c>
      <c r="AB283" s="48" t="s">
        <v>56</v>
      </c>
      <c r="AC283" s="48" t="s">
        <v>56</v>
      </c>
      <c r="AD283" s="48" t="s">
        <v>56</v>
      </c>
      <c r="AE283" s="48" t="s">
        <v>55</v>
      </c>
      <c r="AF283" s="50"/>
      <c r="AG283" s="50" t="s">
        <v>55</v>
      </c>
      <c r="AH283" s="50"/>
      <c r="AI283" s="50" t="s">
        <v>55</v>
      </c>
      <c r="AJ283" s="50"/>
      <c r="AK283" s="52"/>
      <c r="AL283" s="52"/>
    </row>
    <row r="284" customFormat="false" ht="12" hidden="false" customHeight="true" outlineLevel="0" collapsed="false">
      <c r="A284" s="44" t="n">
        <f aca="false">IF(B284&lt;&gt;"",COUNTA($B$278:B284),"")</f>
        <v>7</v>
      </c>
      <c r="B284" s="49" t="s">
        <v>248</v>
      </c>
      <c r="C284" s="54" t="n">
        <v>40524</v>
      </c>
      <c r="D284" s="130"/>
      <c r="E284" s="48" t="s">
        <v>57</v>
      </c>
      <c r="F284" s="48" t="n">
        <v>7</v>
      </c>
      <c r="G284" s="48" t="s">
        <v>57</v>
      </c>
      <c r="H284" s="48" t="n">
        <v>5</v>
      </c>
      <c r="I284" s="48" t="s">
        <v>57</v>
      </c>
      <c r="J284" s="49"/>
      <c r="K284" s="50"/>
      <c r="L284" s="49"/>
      <c r="M284" s="48" t="s">
        <v>57</v>
      </c>
      <c r="N284" s="48" t="s">
        <v>57</v>
      </c>
      <c r="O284" s="48" t="s">
        <v>57</v>
      </c>
      <c r="P284" s="48" t="s">
        <v>57</v>
      </c>
      <c r="Q284" s="48" t="s">
        <v>57</v>
      </c>
      <c r="R284" s="50"/>
      <c r="S284" s="150"/>
      <c r="T284" s="50"/>
      <c r="U284" s="51"/>
      <c r="V284" s="50"/>
      <c r="W284" s="50"/>
      <c r="X284" s="48" t="s">
        <v>61</v>
      </c>
      <c r="Y284" s="48" t="s">
        <v>61</v>
      </c>
      <c r="Z284" s="48" t="s">
        <v>61</v>
      </c>
      <c r="AA284" s="48" t="s">
        <v>56</v>
      </c>
      <c r="AB284" s="48" t="s">
        <v>56</v>
      </c>
      <c r="AC284" s="48" t="s">
        <v>56</v>
      </c>
      <c r="AD284" s="48" t="s">
        <v>56</v>
      </c>
      <c r="AE284" s="51"/>
      <c r="AF284" s="50"/>
      <c r="AG284" s="50" t="s">
        <v>55</v>
      </c>
      <c r="AH284" s="50"/>
      <c r="AI284" s="50" t="s">
        <v>55</v>
      </c>
      <c r="AJ284" s="50"/>
      <c r="AK284" s="52"/>
      <c r="AL284" s="52"/>
    </row>
    <row r="285" customFormat="false" ht="12" hidden="false" customHeight="true" outlineLevel="0" collapsed="false">
      <c r="A285" s="44" t="n">
        <f aca="false">IF(B285&lt;&gt;"",COUNTA($B$278:B285),"")</f>
        <v>8</v>
      </c>
      <c r="B285" s="49" t="s">
        <v>249</v>
      </c>
      <c r="C285" s="54" t="n">
        <v>40461</v>
      </c>
      <c r="D285" s="130"/>
      <c r="E285" s="48" t="s">
        <v>57</v>
      </c>
      <c r="F285" s="48" t="n">
        <v>7</v>
      </c>
      <c r="G285" s="48" t="s">
        <v>57</v>
      </c>
      <c r="H285" s="48" t="n">
        <v>6</v>
      </c>
      <c r="I285" s="48" t="s">
        <v>57</v>
      </c>
      <c r="J285" s="49"/>
      <c r="K285" s="50"/>
      <c r="L285" s="49"/>
      <c r="M285" s="48" t="s">
        <v>57</v>
      </c>
      <c r="N285" s="48" t="s">
        <v>57</v>
      </c>
      <c r="O285" s="48" t="s">
        <v>57</v>
      </c>
      <c r="P285" s="48" t="s">
        <v>57</v>
      </c>
      <c r="Q285" s="48" t="s">
        <v>57</v>
      </c>
      <c r="R285" s="50"/>
      <c r="S285" s="150"/>
      <c r="T285" s="50"/>
      <c r="U285" s="51"/>
      <c r="V285" s="50"/>
      <c r="W285" s="50"/>
      <c r="X285" s="48" t="s">
        <v>61</v>
      </c>
      <c r="Y285" s="48" t="s">
        <v>61</v>
      </c>
      <c r="Z285" s="48" t="s">
        <v>61</v>
      </c>
      <c r="AA285" s="48" t="s">
        <v>56</v>
      </c>
      <c r="AB285" s="48" t="s">
        <v>56</v>
      </c>
      <c r="AC285" s="48" t="s">
        <v>56</v>
      </c>
      <c r="AD285" s="48" t="s">
        <v>56</v>
      </c>
      <c r="AE285" s="51"/>
      <c r="AF285" s="50"/>
      <c r="AG285" s="50" t="s">
        <v>55</v>
      </c>
      <c r="AH285" s="50"/>
      <c r="AI285" s="50" t="s">
        <v>55</v>
      </c>
      <c r="AJ285" s="50"/>
      <c r="AK285" s="52"/>
      <c r="AL285" s="52"/>
    </row>
    <row r="286" customFormat="false" ht="12" hidden="false" customHeight="true" outlineLevel="0" collapsed="false">
      <c r="A286" s="44" t="n">
        <f aca="false">IF(B286&lt;&gt;"",COUNTA($B$278:B286),"")</f>
        <v>9</v>
      </c>
      <c r="B286" s="49" t="s">
        <v>250</v>
      </c>
      <c r="C286" s="54" t="n">
        <v>40521</v>
      </c>
      <c r="D286" s="130"/>
      <c r="E286" s="48" t="s">
        <v>56</v>
      </c>
      <c r="F286" s="48" t="n">
        <v>9</v>
      </c>
      <c r="G286" s="48" t="s">
        <v>57</v>
      </c>
      <c r="H286" s="48" t="n">
        <v>8</v>
      </c>
      <c r="I286" s="48" t="s">
        <v>56</v>
      </c>
      <c r="J286" s="49"/>
      <c r="K286" s="50"/>
      <c r="L286" s="49"/>
      <c r="M286" s="48" t="s">
        <v>56</v>
      </c>
      <c r="N286" s="48" t="s">
        <v>56</v>
      </c>
      <c r="O286" s="48" t="s">
        <v>56</v>
      </c>
      <c r="P286" s="48" t="s">
        <v>56</v>
      </c>
      <c r="Q286" s="48" t="s">
        <v>56</v>
      </c>
      <c r="R286" s="50"/>
      <c r="S286" s="150"/>
      <c r="T286" s="50"/>
      <c r="U286" s="51"/>
      <c r="V286" s="50"/>
      <c r="W286" s="50"/>
      <c r="X286" s="48" t="s">
        <v>56</v>
      </c>
      <c r="Y286" s="48" t="s">
        <v>56</v>
      </c>
      <c r="Z286" s="48" t="s">
        <v>56</v>
      </c>
      <c r="AA286" s="48" t="s">
        <v>56</v>
      </c>
      <c r="AB286" s="48" t="s">
        <v>56</v>
      </c>
      <c r="AC286" s="48" t="s">
        <v>56</v>
      </c>
      <c r="AD286" s="48" t="s">
        <v>56</v>
      </c>
      <c r="AE286" s="48" t="s">
        <v>55</v>
      </c>
      <c r="AF286" s="50"/>
      <c r="AG286" s="50" t="s">
        <v>55</v>
      </c>
      <c r="AH286" s="50"/>
      <c r="AI286" s="50" t="s">
        <v>55</v>
      </c>
      <c r="AJ286" s="50"/>
      <c r="AK286" s="52"/>
      <c r="AL286" s="52"/>
    </row>
    <row r="287" customFormat="false" ht="12" hidden="false" customHeight="true" outlineLevel="0" collapsed="false">
      <c r="A287" s="44" t="n">
        <f aca="false">IF(B287&lt;&gt;"",COUNTA($B$278:B287),"")</f>
        <v>10</v>
      </c>
      <c r="B287" s="49" t="s">
        <v>251</v>
      </c>
      <c r="C287" s="54" t="s">
        <v>252</v>
      </c>
      <c r="D287" s="130"/>
      <c r="E287" s="48" t="s">
        <v>57</v>
      </c>
      <c r="F287" s="48" t="n">
        <v>8</v>
      </c>
      <c r="G287" s="48" t="s">
        <v>56</v>
      </c>
      <c r="H287" s="48" t="n">
        <v>9</v>
      </c>
      <c r="I287" s="48" t="s">
        <v>56</v>
      </c>
      <c r="J287" s="49"/>
      <c r="K287" s="50"/>
      <c r="L287" s="49"/>
      <c r="M287" s="48" t="s">
        <v>56</v>
      </c>
      <c r="N287" s="48" t="s">
        <v>56</v>
      </c>
      <c r="O287" s="48" t="s">
        <v>56</v>
      </c>
      <c r="P287" s="48" t="s">
        <v>56</v>
      </c>
      <c r="Q287" s="48" t="s">
        <v>56</v>
      </c>
      <c r="R287" s="50"/>
      <c r="S287" s="150"/>
      <c r="T287" s="50"/>
      <c r="U287" s="51"/>
      <c r="V287" s="50"/>
      <c r="W287" s="50"/>
      <c r="X287" s="48" t="s">
        <v>56</v>
      </c>
      <c r="Y287" s="48" t="s">
        <v>56</v>
      </c>
      <c r="Z287" s="48" t="s">
        <v>56</v>
      </c>
      <c r="AA287" s="48" t="s">
        <v>56</v>
      </c>
      <c r="AB287" s="48" t="s">
        <v>56</v>
      </c>
      <c r="AC287" s="48" t="s">
        <v>56</v>
      </c>
      <c r="AD287" s="48" t="s">
        <v>56</v>
      </c>
      <c r="AE287" s="48" t="s">
        <v>55</v>
      </c>
      <c r="AF287" s="50"/>
      <c r="AG287" s="50" t="s">
        <v>55</v>
      </c>
      <c r="AH287" s="50"/>
      <c r="AI287" s="50" t="s">
        <v>55</v>
      </c>
      <c r="AJ287" s="50"/>
      <c r="AK287" s="52"/>
      <c r="AL287" s="52"/>
    </row>
    <row r="288" customFormat="false" ht="12" hidden="false" customHeight="true" outlineLevel="0" collapsed="false">
      <c r="A288" s="44" t="n">
        <f aca="false">IF(B288&lt;&gt;"",COUNTA($B$278:B288),"")</f>
        <v>11</v>
      </c>
      <c r="B288" s="49" t="s">
        <v>253</v>
      </c>
      <c r="C288" s="54" t="s">
        <v>254</v>
      </c>
      <c r="D288" s="130"/>
      <c r="E288" s="48" t="s">
        <v>57</v>
      </c>
      <c r="F288" s="48" t="n">
        <v>8</v>
      </c>
      <c r="G288" s="48" t="s">
        <v>56</v>
      </c>
      <c r="H288" s="48" t="n">
        <v>9</v>
      </c>
      <c r="I288" s="48" t="s">
        <v>56</v>
      </c>
      <c r="J288" s="49"/>
      <c r="K288" s="50"/>
      <c r="L288" s="49"/>
      <c r="M288" s="48" t="s">
        <v>56</v>
      </c>
      <c r="N288" s="48" t="s">
        <v>56</v>
      </c>
      <c r="O288" s="48" t="s">
        <v>56</v>
      </c>
      <c r="P288" s="48" t="s">
        <v>56</v>
      </c>
      <c r="Q288" s="48" t="s">
        <v>56</v>
      </c>
      <c r="R288" s="50"/>
      <c r="S288" s="150"/>
      <c r="T288" s="50"/>
      <c r="U288" s="51"/>
      <c r="V288" s="50"/>
      <c r="W288" s="50"/>
      <c r="X288" s="48" t="s">
        <v>56</v>
      </c>
      <c r="Y288" s="48" t="s">
        <v>56</v>
      </c>
      <c r="Z288" s="48" t="s">
        <v>56</v>
      </c>
      <c r="AA288" s="48" t="s">
        <v>56</v>
      </c>
      <c r="AB288" s="48" t="s">
        <v>56</v>
      </c>
      <c r="AC288" s="48" t="s">
        <v>56</v>
      </c>
      <c r="AD288" s="48" t="s">
        <v>56</v>
      </c>
      <c r="AE288" s="48" t="s">
        <v>55</v>
      </c>
      <c r="AF288" s="50"/>
      <c r="AG288" s="50" t="s">
        <v>55</v>
      </c>
      <c r="AH288" s="50"/>
      <c r="AI288" s="50" t="s">
        <v>55</v>
      </c>
      <c r="AJ288" s="50"/>
      <c r="AK288" s="52"/>
      <c r="AL288" s="52"/>
    </row>
    <row r="289" customFormat="false" ht="12" hidden="false" customHeight="true" outlineLevel="0" collapsed="false">
      <c r="A289" s="44" t="n">
        <f aca="false">IF(B289&lt;&gt;"",COUNTA($B$278:B289),"")</f>
        <v>12</v>
      </c>
      <c r="B289" s="49" t="s">
        <v>255</v>
      </c>
      <c r="C289" s="54" t="s">
        <v>71</v>
      </c>
      <c r="D289" s="130" t="s">
        <v>55</v>
      </c>
      <c r="E289" s="48" t="s">
        <v>56</v>
      </c>
      <c r="F289" s="48" t="n">
        <v>10</v>
      </c>
      <c r="G289" s="48" t="s">
        <v>57</v>
      </c>
      <c r="H289" s="48" t="n">
        <v>8</v>
      </c>
      <c r="I289" s="48" t="s">
        <v>56</v>
      </c>
      <c r="J289" s="49"/>
      <c r="K289" s="50"/>
      <c r="L289" s="49"/>
      <c r="M289" s="48" t="s">
        <v>56</v>
      </c>
      <c r="N289" s="48" t="s">
        <v>56</v>
      </c>
      <c r="O289" s="48" t="s">
        <v>56</v>
      </c>
      <c r="P289" s="48" t="s">
        <v>56</v>
      </c>
      <c r="Q289" s="48" t="s">
        <v>56</v>
      </c>
      <c r="R289" s="50"/>
      <c r="S289" s="150"/>
      <c r="T289" s="50"/>
      <c r="U289" s="51"/>
      <c r="V289" s="50"/>
      <c r="W289" s="50"/>
      <c r="X289" s="48" t="s">
        <v>56</v>
      </c>
      <c r="Y289" s="48" t="s">
        <v>56</v>
      </c>
      <c r="Z289" s="48" t="s">
        <v>56</v>
      </c>
      <c r="AA289" s="48" t="s">
        <v>56</v>
      </c>
      <c r="AB289" s="48" t="s">
        <v>56</v>
      </c>
      <c r="AC289" s="48" t="s">
        <v>56</v>
      </c>
      <c r="AD289" s="48" t="s">
        <v>56</v>
      </c>
      <c r="AE289" s="48" t="s">
        <v>55</v>
      </c>
      <c r="AF289" s="50"/>
      <c r="AG289" s="50" t="s">
        <v>55</v>
      </c>
      <c r="AH289" s="50"/>
      <c r="AI289" s="50" t="s">
        <v>55</v>
      </c>
      <c r="AJ289" s="50"/>
      <c r="AK289" s="52"/>
      <c r="AL289" s="52"/>
    </row>
    <row r="290" customFormat="false" ht="12" hidden="false" customHeight="true" outlineLevel="0" collapsed="false">
      <c r="A290" s="44" t="n">
        <f aca="false">IF(B290&lt;&gt;"",COUNTA($B$278:B290),"")</f>
        <v>13</v>
      </c>
      <c r="B290" s="53" t="s">
        <v>256</v>
      </c>
      <c r="C290" s="54" t="n">
        <v>40424</v>
      </c>
      <c r="D290" s="130"/>
      <c r="E290" s="48" t="s">
        <v>57</v>
      </c>
      <c r="F290" s="48" t="n">
        <v>8</v>
      </c>
      <c r="G290" s="48" t="s">
        <v>57</v>
      </c>
      <c r="H290" s="48" t="n">
        <v>6</v>
      </c>
      <c r="I290" s="48" t="s">
        <v>57</v>
      </c>
      <c r="J290" s="49"/>
      <c r="K290" s="50"/>
      <c r="L290" s="49"/>
      <c r="M290" s="48" t="s">
        <v>57</v>
      </c>
      <c r="N290" s="48" t="s">
        <v>57</v>
      </c>
      <c r="O290" s="48" t="s">
        <v>57</v>
      </c>
      <c r="P290" s="48" t="s">
        <v>57</v>
      </c>
      <c r="Q290" s="48" t="s">
        <v>57</v>
      </c>
      <c r="R290" s="50"/>
      <c r="S290" s="150"/>
      <c r="T290" s="50"/>
      <c r="U290" s="51"/>
      <c r="V290" s="50"/>
      <c r="W290" s="50"/>
      <c r="X290" s="48" t="s">
        <v>61</v>
      </c>
      <c r="Y290" s="48" t="s">
        <v>61</v>
      </c>
      <c r="Z290" s="48" t="s">
        <v>61</v>
      </c>
      <c r="AA290" s="48" t="s">
        <v>56</v>
      </c>
      <c r="AB290" s="48" t="s">
        <v>56</v>
      </c>
      <c r="AC290" s="48" t="s">
        <v>56</v>
      </c>
      <c r="AD290" s="48" t="s">
        <v>56</v>
      </c>
      <c r="AE290" s="51"/>
      <c r="AF290" s="50"/>
      <c r="AG290" s="50" t="s">
        <v>55</v>
      </c>
      <c r="AH290" s="50"/>
      <c r="AI290" s="50" t="s">
        <v>55</v>
      </c>
      <c r="AJ290" s="50"/>
      <c r="AK290" s="52"/>
      <c r="AL290" s="52"/>
    </row>
    <row r="291" customFormat="false" ht="12" hidden="false" customHeight="true" outlineLevel="0" collapsed="false">
      <c r="A291" s="44" t="n">
        <f aca="false">IF(B291&lt;&gt;"",COUNTA($B$278:B291),"")</f>
        <v>14</v>
      </c>
      <c r="B291" s="49" t="s">
        <v>158</v>
      </c>
      <c r="C291" s="151" t="s">
        <v>257</v>
      </c>
      <c r="D291" s="130"/>
      <c r="E291" s="48" t="s">
        <v>57</v>
      </c>
      <c r="F291" s="48" t="n">
        <v>7</v>
      </c>
      <c r="G291" s="48" t="s">
        <v>56</v>
      </c>
      <c r="H291" s="48" t="n">
        <v>9</v>
      </c>
      <c r="I291" s="48" t="s">
        <v>56</v>
      </c>
      <c r="J291" s="49"/>
      <c r="K291" s="50"/>
      <c r="L291" s="49"/>
      <c r="M291" s="48" t="s">
        <v>56</v>
      </c>
      <c r="N291" s="48" t="s">
        <v>56</v>
      </c>
      <c r="O291" s="48" t="s">
        <v>56</v>
      </c>
      <c r="P291" s="48" t="s">
        <v>56</v>
      </c>
      <c r="Q291" s="48" t="s">
        <v>56</v>
      </c>
      <c r="R291" s="50"/>
      <c r="S291" s="150"/>
      <c r="T291" s="50"/>
      <c r="U291" s="51"/>
      <c r="V291" s="50"/>
      <c r="W291" s="50"/>
      <c r="X291" s="48" t="s">
        <v>56</v>
      </c>
      <c r="Y291" s="48" t="s">
        <v>56</v>
      </c>
      <c r="Z291" s="48" t="s">
        <v>56</v>
      </c>
      <c r="AA291" s="48" t="s">
        <v>56</v>
      </c>
      <c r="AB291" s="48" t="s">
        <v>56</v>
      </c>
      <c r="AC291" s="48" t="s">
        <v>56</v>
      </c>
      <c r="AD291" s="48" t="s">
        <v>56</v>
      </c>
      <c r="AE291" s="48" t="s">
        <v>55</v>
      </c>
      <c r="AF291" s="50"/>
      <c r="AG291" s="50" t="s">
        <v>55</v>
      </c>
      <c r="AH291" s="50"/>
      <c r="AI291" s="50" t="s">
        <v>55</v>
      </c>
      <c r="AJ291" s="50"/>
      <c r="AK291" s="52"/>
      <c r="AL291" s="52"/>
    </row>
    <row r="292" customFormat="false" ht="12" hidden="false" customHeight="true" outlineLevel="0" collapsed="false">
      <c r="A292" s="44" t="n">
        <f aca="false">IF(B292&lt;&gt;"",COUNTA($B$278:B292),"")</f>
        <v>15</v>
      </c>
      <c r="B292" s="49" t="s">
        <v>73</v>
      </c>
      <c r="C292" s="54" t="n">
        <v>40514</v>
      </c>
      <c r="D292" s="130"/>
      <c r="E292" s="48" t="s">
        <v>57</v>
      </c>
      <c r="F292" s="48" t="n">
        <v>8</v>
      </c>
      <c r="G292" s="48" t="s">
        <v>57</v>
      </c>
      <c r="H292" s="48" t="n">
        <v>7</v>
      </c>
      <c r="I292" s="48" t="s">
        <v>57</v>
      </c>
      <c r="J292" s="49"/>
      <c r="K292" s="50"/>
      <c r="L292" s="49"/>
      <c r="M292" s="48" t="s">
        <v>57</v>
      </c>
      <c r="N292" s="48" t="s">
        <v>57</v>
      </c>
      <c r="O292" s="48" t="s">
        <v>57</v>
      </c>
      <c r="P292" s="48" t="s">
        <v>57</v>
      </c>
      <c r="Q292" s="48" t="s">
        <v>57</v>
      </c>
      <c r="R292" s="50"/>
      <c r="S292" s="150"/>
      <c r="T292" s="50"/>
      <c r="U292" s="51"/>
      <c r="V292" s="50"/>
      <c r="W292" s="50"/>
      <c r="X292" s="48" t="s">
        <v>61</v>
      </c>
      <c r="Y292" s="48" t="s">
        <v>61</v>
      </c>
      <c r="Z292" s="48" t="s">
        <v>61</v>
      </c>
      <c r="AA292" s="48" t="s">
        <v>56</v>
      </c>
      <c r="AB292" s="48" t="s">
        <v>56</v>
      </c>
      <c r="AC292" s="48" t="s">
        <v>56</v>
      </c>
      <c r="AD292" s="48" t="s">
        <v>56</v>
      </c>
      <c r="AE292" s="51"/>
      <c r="AF292" s="50"/>
      <c r="AG292" s="50" t="s">
        <v>55</v>
      </c>
      <c r="AH292" s="50"/>
      <c r="AI292" s="50" t="s">
        <v>55</v>
      </c>
      <c r="AJ292" s="50"/>
      <c r="AK292" s="52"/>
      <c r="AL292" s="52"/>
    </row>
    <row r="293" customFormat="false" ht="12" hidden="false" customHeight="true" outlineLevel="0" collapsed="false">
      <c r="A293" s="44" t="n">
        <f aca="false">IF(B293&lt;&gt;"",COUNTA($B$278:B293),"")</f>
        <v>16</v>
      </c>
      <c r="B293" s="49" t="s">
        <v>258</v>
      </c>
      <c r="C293" s="54" t="s">
        <v>259</v>
      </c>
      <c r="D293" s="130"/>
      <c r="E293" s="48" t="s">
        <v>57</v>
      </c>
      <c r="F293" s="48" t="n">
        <v>6</v>
      </c>
      <c r="G293" s="48" t="s">
        <v>57</v>
      </c>
      <c r="H293" s="48" t="n">
        <v>8</v>
      </c>
      <c r="I293" s="48" t="s">
        <v>57</v>
      </c>
      <c r="J293" s="49"/>
      <c r="K293" s="50"/>
      <c r="L293" s="49"/>
      <c r="M293" s="48" t="s">
        <v>57</v>
      </c>
      <c r="N293" s="48" t="s">
        <v>57</v>
      </c>
      <c r="O293" s="48" t="s">
        <v>57</v>
      </c>
      <c r="P293" s="48" t="s">
        <v>57</v>
      </c>
      <c r="Q293" s="48" t="s">
        <v>57</v>
      </c>
      <c r="R293" s="50"/>
      <c r="S293" s="150"/>
      <c r="T293" s="50"/>
      <c r="U293" s="51"/>
      <c r="V293" s="50"/>
      <c r="W293" s="50"/>
      <c r="X293" s="48" t="s">
        <v>61</v>
      </c>
      <c r="Y293" s="48" t="s">
        <v>61</v>
      </c>
      <c r="Z293" s="48" t="s">
        <v>61</v>
      </c>
      <c r="AA293" s="48" t="s">
        <v>56</v>
      </c>
      <c r="AB293" s="48" t="s">
        <v>56</v>
      </c>
      <c r="AC293" s="48" t="s">
        <v>56</v>
      </c>
      <c r="AD293" s="48" t="s">
        <v>56</v>
      </c>
      <c r="AE293" s="51"/>
      <c r="AF293" s="50"/>
      <c r="AG293" s="50" t="s">
        <v>55</v>
      </c>
      <c r="AH293" s="50"/>
      <c r="AI293" s="50" t="s">
        <v>55</v>
      </c>
      <c r="AJ293" s="50"/>
      <c r="AK293" s="52"/>
      <c r="AL293" s="52"/>
    </row>
    <row r="294" customFormat="false" ht="12" hidden="false" customHeight="true" outlineLevel="0" collapsed="false">
      <c r="A294" s="44" t="n">
        <f aca="false">IF(B294&lt;&gt;"",COUNTA($B$278:B294),"")</f>
        <v>17</v>
      </c>
      <c r="B294" s="49" t="s">
        <v>260</v>
      </c>
      <c r="C294" s="151" t="s">
        <v>261</v>
      </c>
      <c r="D294" s="130" t="s">
        <v>55</v>
      </c>
      <c r="E294" s="48" t="s">
        <v>56</v>
      </c>
      <c r="F294" s="48" t="n">
        <v>10</v>
      </c>
      <c r="G294" s="48" t="s">
        <v>56</v>
      </c>
      <c r="H294" s="48" t="n">
        <v>10</v>
      </c>
      <c r="I294" s="48" t="s">
        <v>56</v>
      </c>
      <c r="J294" s="49"/>
      <c r="K294" s="50"/>
      <c r="L294" s="49"/>
      <c r="M294" s="48" t="s">
        <v>56</v>
      </c>
      <c r="N294" s="48" t="s">
        <v>56</v>
      </c>
      <c r="O294" s="48" t="s">
        <v>56</v>
      </c>
      <c r="P294" s="48" t="s">
        <v>56</v>
      </c>
      <c r="Q294" s="48" t="s">
        <v>56</v>
      </c>
      <c r="R294" s="50"/>
      <c r="S294" s="150"/>
      <c r="T294" s="50"/>
      <c r="U294" s="51"/>
      <c r="V294" s="50"/>
      <c r="W294" s="50"/>
      <c r="X294" s="48" t="s">
        <v>56</v>
      </c>
      <c r="Y294" s="48" t="s">
        <v>56</v>
      </c>
      <c r="Z294" s="48" t="s">
        <v>56</v>
      </c>
      <c r="AA294" s="48" t="s">
        <v>56</v>
      </c>
      <c r="AB294" s="48" t="s">
        <v>56</v>
      </c>
      <c r="AC294" s="48" t="s">
        <v>56</v>
      </c>
      <c r="AD294" s="48" t="s">
        <v>56</v>
      </c>
      <c r="AE294" s="48" t="s">
        <v>55</v>
      </c>
      <c r="AF294" s="50"/>
      <c r="AG294" s="50" t="s">
        <v>55</v>
      </c>
      <c r="AH294" s="50"/>
      <c r="AI294" s="50" t="s">
        <v>55</v>
      </c>
      <c r="AJ294" s="50"/>
      <c r="AK294" s="52"/>
      <c r="AL294" s="52"/>
    </row>
    <row r="295" customFormat="false" ht="12" hidden="false" customHeight="true" outlineLevel="0" collapsed="false">
      <c r="A295" s="44" t="n">
        <f aca="false">IF(B295&lt;&gt;"",COUNTA($B$278:B295),"")</f>
        <v>18</v>
      </c>
      <c r="B295" s="49" t="s">
        <v>262</v>
      </c>
      <c r="C295" s="54" t="s">
        <v>89</v>
      </c>
      <c r="D295" s="130" t="s">
        <v>55</v>
      </c>
      <c r="E295" s="48" t="s">
        <v>57</v>
      </c>
      <c r="F295" s="48" t="n">
        <v>7</v>
      </c>
      <c r="G295" s="48" t="s">
        <v>57</v>
      </c>
      <c r="H295" s="48" t="n">
        <v>6</v>
      </c>
      <c r="I295" s="48" t="s">
        <v>57</v>
      </c>
      <c r="J295" s="49"/>
      <c r="K295" s="50"/>
      <c r="L295" s="49"/>
      <c r="M295" s="48" t="s">
        <v>57</v>
      </c>
      <c r="N295" s="48" t="s">
        <v>57</v>
      </c>
      <c r="O295" s="48" t="s">
        <v>57</v>
      </c>
      <c r="P295" s="48" t="s">
        <v>57</v>
      </c>
      <c r="Q295" s="48" t="s">
        <v>57</v>
      </c>
      <c r="R295" s="50"/>
      <c r="S295" s="150"/>
      <c r="T295" s="50"/>
      <c r="U295" s="51"/>
      <c r="V295" s="50"/>
      <c r="W295" s="50"/>
      <c r="X295" s="48" t="s">
        <v>61</v>
      </c>
      <c r="Y295" s="48" t="s">
        <v>61</v>
      </c>
      <c r="Z295" s="48" t="s">
        <v>61</v>
      </c>
      <c r="AA295" s="48" t="s">
        <v>56</v>
      </c>
      <c r="AB295" s="48" t="s">
        <v>56</v>
      </c>
      <c r="AC295" s="48" t="s">
        <v>56</v>
      </c>
      <c r="AD295" s="48" t="s">
        <v>56</v>
      </c>
      <c r="AE295" s="51"/>
      <c r="AF295" s="50"/>
      <c r="AG295" s="50" t="s">
        <v>55</v>
      </c>
      <c r="AH295" s="50"/>
      <c r="AI295" s="50" t="s">
        <v>55</v>
      </c>
      <c r="AJ295" s="50"/>
      <c r="AK295" s="52"/>
      <c r="AL295" s="52"/>
    </row>
    <row r="296" customFormat="false" ht="12" hidden="false" customHeight="true" outlineLevel="0" collapsed="false">
      <c r="A296" s="44" t="n">
        <f aca="false">IF(B296&lt;&gt;"",COUNTA($B$278:B296),"")</f>
        <v>19</v>
      </c>
      <c r="B296" s="49" t="s">
        <v>263</v>
      </c>
      <c r="C296" s="54" t="n">
        <v>40519</v>
      </c>
      <c r="D296" s="130" t="s">
        <v>55</v>
      </c>
      <c r="E296" s="48" t="s">
        <v>57</v>
      </c>
      <c r="F296" s="48" t="n">
        <v>8</v>
      </c>
      <c r="G296" s="48" t="s">
        <v>56</v>
      </c>
      <c r="H296" s="48" t="n">
        <v>9</v>
      </c>
      <c r="I296" s="48" t="s">
        <v>56</v>
      </c>
      <c r="J296" s="49"/>
      <c r="K296" s="50"/>
      <c r="L296" s="49"/>
      <c r="M296" s="48" t="s">
        <v>56</v>
      </c>
      <c r="N296" s="48" t="s">
        <v>56</v>
      </c>
      <c r="O296" s="48" t="s">
        <v>56</v>
      </c>
      <c r="P296" s="48" t="s">
        <v>57</v>
      </c>
      <c r="Q296" s="48" t="s">
        <v>56</v>
      </c>
      <c r="R296" s="50"/>
      <c r="S296" s="150"/>
      <c r="T296" s="50"/>
      <c r="U296" s="51"/>
      <c r="V296" s="50"/>
      <c r="W296" s="50"/>
      <c r="X296" s="48" t="s">
        <v>56</v>
      </c>
      <c r="Y296" s="48" t="s">
        <v>56</v>
      </c>
      <c r="Z296" s="48" t="s">
        <v>56</v>
      </c>
      <c r="AA296" s="48" t="s">
        <v>56</v>
      </c>
      <c r="AB296" s="48" t="s">
        <v>56</v>
      </c>
      <c r="AC296" s="48" t="s">
        <v>56</v>
      </c>
      <c r="AD296" s="48" t="s">
        <v>56</v>
      </c>
      <c r="AE296" s="48" t="s">
        <v>55</v>
      </c>
      <c r="AF296" s="50"/>
      <c r="AG296" s="50" t="s">
        <v>55</v>
      </c>
      <c r="AH296" s="50"/>
      <c r="AI296" s="50" t="s">
        <v>55</v>
      </c>
      <c r="AJ296" s="50"/>
      <c r="AK296" s="52"/>
      <c r="AL296" s="52"/>
    </row>
    <row r="297" customFormat="false" ht="12" hidden="false" customHeight="true" outlineLevel="0" collapsed="false">
      <c r="A297" s="44" t="n">
        <f aca="false">IF(B297&lt;&gt;"",COUNTA($B$278:B297),"")</f>
        <v>20</v>
      </c>
      <c r="B297" s="49" t="s">
        <v>264</v>
      </c>
      <c r="C297" s="54" t="s">
        <v>265</v>
      </c>
      <c r="D297" s="130" t="s">
        <v>55</v>
      </c>
      <c r="E297" s="48" t="s">
        <v>56</v>
      </c>
      <c r="F297" s="48" t="n">
        <v>9</v>
      </c>
      <c r="G297" s="48" t="s">
        <v>57</v>
      </c>
      <c r="H297" s="48" t="n">
        <v>7</v>
      </c>
      <c r="I297" s="48" t="s">
        <v>56</v>
      </c>
      <c r="J297" s="49"/>
      <c r="K297" s="50"/>
      <c r="L297" s="49"/>
      <c r="M297" s="48" t="s">
        <v>56</v>
      </c>
      <c r="N297" s="48" t="s">
        <v>56</v>
      </c>
      <c r="O297" s="48" t="s">
        <v>56</v>
      </c>
      <c r="P297" s="48" t="s">
        <v>56</v>
      </c>
      <c r="Q297" s="48" t="s">
        <v>56</v>
      </c>
      <c r="R297" s="50"/>
      <c r="S297" s="150"/>
      <c r="T297" s="50"/>
      <c r="U297" s="51"/>
      <c r="V297" s="50"/>
      <c r="W297" s="50"/>
      <c r="X297" s="48" t="s">
        <v>56</v>
      </c>
      <c r="Y297" s="48" t="s">
        <v>56</v>
      </c>
      <c r="Z297" s="48" t="s">
        <v>56</v>
      </c>
      <c r="AA297" s="48" t="s">
        <v>56</v>
      </c>
      <c r="AB297" s="48" t="s">
        <v>56</v>
      </c>
      <c r="AC297" s="48" t="s">
        <v>56</v>
      </c>
      <c r="AD297" s="48" t="s">
        <v>56</v>
      </c>
      <c r="AE297" s="48" t="s">
        <v>55</v>
      </c>
      <c r="AF297" s="50"/>
      <c r="AG297" s="50" t="s">
        <v>55</v>
      </c>
      <c r="AH297" s="50"/>
      <c r="AI297" s="50" t="s">
        <v>55</v>
      </c>
      <c r="AJ297" s="50"/>
      <c r="AK297" s="52"/>
      <c r="AL297" s="52"/>
    </row>
    <row r="298" customFormat="false" ht="12" hidden="false" customHeight="true" outlineLevel="0" collapsed="false">
      <c r="A298" s="44" t="n">
        <f aca="false">IF(B298&lt;&gt;"",COUNTA($B$278:B298),"")</f>
        <v>21</v>
      </c>
      <c r="B298" s="49" t="s">
        <v>266</v>
      </c>
      <c r="C298" s="54" t="n">
        <v>40305</v>
      </c>
      <c r="D298" s="130" t="s">
        <v>55</v>
      </c>
      <c r="E298" s="48" t="s">
        <v>56</v>
      </c>
      <c r="F298" s="48" t="n">
        <v>9</v>
      </c>
      <c r="G298" s="48" t="s">
        <v>56</v>
      </c>
      <c r="H298" s="48" t="n">
        <v>9</v>
      </c>
      <c r="I298" s="48" t="s">
        <v>56</v>
      </c>
      <c r="J298" s="49"/>
      <c r="K298" s="50"/>
      <c r="L298" s="49"/>
      <c r="M298" s="48" t="s">
        <v>56</v>
      </c>
      <c r="N298" s="48" t="s">
        <v>56</v>
      </c>
      <c r="O298" s="48" t="s">
        <v>56</v>
      </c>
      <c r="P298" s="48" t="s">
        <v>56</v>
      </c>
      <c r="Q298" s="48" t="s">
        <v>56</v>
      </c>
      <c r="R298" s="50"/>
      <c r="S298" s="150"/>
      <c r="T298" s="50"/>
      <c r="U298" s="51"/>
      <c r="V298" s="50"/>
      <c r="W298" s="50"/>
      <c r="X298" s="48" t="s">
        <v>56</v>
      </c>
      <c r="Y298" s="48" t="s">
        <v>56</v>
      </c>
      <c r="Z298" s="48" t="s">
        <v>56</v>
      </c>
      <c r="AA298" s="48" t="s">
        <v>56</v>
      </c>
      <c r="AB298" s="48" t="s">
        <v>56</v>
      </c>
      <c r="AC298" s="48" t="s">
        <v>56</v>
      </c>
      <c r="AD298" s="48" t="s">
        <v>56</v>
      </c>
      <c r="AE298" s="48" t="s">
        <v>55</v>
      </c>
      <c r="AF298" s="50"/>
      <c r="AG298" s="50" t="s">
        <v>55</v>
      </c>
      <c r="AH298" s="50"/>
      <c r="AI298" s="50" t="s">
        <v>55</v>
      </c>
      <c r="AJ298" s="50"/>
      <c r="AK298" s="52"/>
      <c r="AL298" s="52"/>
    </row>
    <row r="299" customFormat="false" ht="12" hidden="false" customHeight="true" outlineLevel="0" collapsed="false">
      <c r="A299" s="44" t="n">
        <f aca="false">IF(B299&lt;&gt;"",COUNTA($B$278:B299),"")</f>
        <v>22</v>
      </c>
      <c r="B299" s="56" t="s">
        <v>267</v>
      </c>
      <c r="C299" s="54" t="n">
        <v>40490</v>
      </c>
      <c r="D299" s="130" t="s">
        <v>55</v>
      </c>
      <c r="E299" s="48" t="s">
        <v>57</v>
      </c>
      <c r="F299" s="48" t="n">
        <v>7</v>
      </c>
      <c r="G299" s="48" t="s">
        <v>57</v>
      </c>
      <c r="H299" s="48" t="n">
        <v>7</v>
      </c>
      <c r="I299" s="48" t="s">
        <v>57</v>
      </c>
      <c r="J299" s="49"/>
      <c r="K299" s="50"/>
      <c r="L299" s="49"/>
      <c r="M299" s="48" t="s">
        <v>57</v>
      </c>
      <c r="N299" s="48" t="s">
        <v>57</v>
      </c>
      <c r="O299" s="48" t="s">
        <v>57</v>
      </c>
      <c r="P299" s="48" t="s">
        <v>57</v>
      </c>
      <c r="Q299" s="48" t="s">
        <v>57</v>
      </c>
      <c r="R299" s="50"/>
      <c r="S299" s="150"/>
      <c r="T299" s="50"/>
      <c r="U299" s="51"/>
      <c r="V299" s="50"/>
      <c r="W299" s="50"/>
      <c r="X299" s="48" t="s">
        <v>61</v>
      </c>
      <c r="Y299" s="48" t="s">
        <v>61</v>
      </c>
      <c r="Z299" s="48" t="s">
        <v>61</v>
      </c>
      <c r="AA299" s="48" t="s">
        <v>56</v>
      </c>
      <c r="AB299" s="48" t="s">
        <v>56</v>
      </c>
      <c r="AC299" s="48" t="s">
        <v>56</v>
      </c>
      <c r="AD299" s="48" t="s">
        <v>56</v>
      </c>
      <c r="AE299" s="51"/>
      <c r="AF299" s="50"/>
      <c r="AG299" s="50" t="s">
        <v>55</v>
      </c>
      <c r="AH299" s="50"/>
      <c r="AI299" s="50" t="s">
        <v>55</v>
      </c>
      <c r="AJ299" s="50"/>
      <c r="AK299" s="52"/>
      <c r="AL299" s="52"/>
    </row>
    <row r="300" customFormat="false" ht="12" hidden="false" customHeight="true" outlineLevel="0" collapsed="false">
      <c r="A300" s="44" t="n">
        <f aca="false">IF(B300&lt;&gt;"",COUNTA($B$278:B300),"")</f>
        <v>23</v>
      </c>
      <c r="B300" s="49" t="s">
        <v>268</v>
      </c>
      <c r="C300" s="54" t="n">
        <v>40391</v>
      </c>
      <c r="D300" s="130" t="s">
        <v>55</v>
      </c>
      <c r="E300" s="48" t="s">
        <v>57</v>
      </c>
      <c r="F300" s="48" t="n">
        <v>8</v>
      </c>
      <c r="G300" s="48" t="s">
        <v>56</v>
      </c>
      <c r="H300" s="48" t="n">
        <v>9</v>
      </c>
      <c r="I300" s="48" t="s">
        <v>56</v>
      </c>
      <c r="J300" s="49"/>
      <c r="K300" s="50"/>
      <c r="L300" s="49"/>
      <c r="M300" s="48" t="s">
        <v>56</v>
      </c>
      <c r="N300" s="48" t="s">
        <v>56</v>
      </c>
      <c r="O300" s="48" t="s">
        <v>56</v>
      </c>
      <c r="P300" s="48" t="s">
        <v>56</v>
      </c>
      <c r="Q300" s="48" t="s">
        <v>56</v>
      </c>
      <c r="R300" s="50"/>
      <c r="S300" s="150"/>
      <c r="T300" s="50"/>
      <c r="U300" s="51"/>
      <c r="V300" s="50"/>
      <c r="W300" s="50"/>
      <c r="X300" s="48" t="s">
        <v>56</v>
      </c>
      <c r="Y300" s="48" t="s">
        <v>56</v>
      </c>
      <c r="Z300" s="48" t="s">
        <v>56</v>
      </c>
      <c r="AA300" s="48" t="s">
        <v>56</v>
      </c>
      <c r="AB300" s="48" t="s">
        <v>56</v>
      </c>
      <c r="AC300" s="48" t="s">
        <v>56</v>
      </c>
      <c r="AD300" s="48" t="s">
        <v>56</v>
      </c>
      <c r="AE300" s="48" t="s">
        <v>55</v>
      </c>
      <c r="AF300" s="50"/>
      <c r="AG300" s="50" t="s">
        <v>55</v>
      </c>
      <c r="AH300" s="50"/>
      <c r="AI300" s="50" t="s">
        <v>55</v>
      </c>
      <c r="AJ300" s="50"/>
      <c r="AK300" s="52"/>
      <c r="AL300" s="52"/>
    </row>
    <row r="301" customFormat="false" ht="12" hidden="false" customHeight="true" outlineLevel="0" collapsed="false">
      <c r="A301" s="44" t="n">
        <f aca="false">IF(B301&lt;&gt;"",COUNTA($B$278:B301),"")</f>
        <v>24</v>
      </c>
      <c r="B301" s="49" t="s">
        <v>269</v>
      </c>
      <c r="C301" s="54" t="s">
        <v>75</v>
      </c>
      <c r="D301" s="130" t="s">
        <v>55</v>
      </c>
      <c r="E301" s="48" t="s">
        <v>57</v>
      </c>
      <c r="F301" s="48" t="n">
        <v>8</v>
      </c>
      <c r="G301" s="48" t="s">
        <v>56</v>
      </c>
      <c r="H301" s="48" t="n">
        <v>9</v>
      </c>
      <c r="I301" s="48" t="s">
        <v>57</v>
      </c>
      <c r="J301" s="49"/>
      <c r="K301" s="50"/>
      <c r="L301" s="49"/>
      <c r="M301" s="48" t="s">
        <v>57</v>
      </c>
      <c r="N301" s="48" t="s">
        <v>57</v>
      </c>
      <c r="O301" s="48" t="s">
        <v>56</v>
      </c>
      <c r="P301" s="48" t="s">
        <v>56</v>
      </c>
      <c r="Q301" s="48" t="s">
        <v>56</v>
      </c>
      <c r="R301" s="50"/>
      <c r="S301" s="150"/>
      <c r="T301" s="50"/>
      <c r="U301" s="51"/>
      <c r="V301" s="50"/>
      <c r="W301" s="50"/>
      <c r="X301" s="48" t="s">
        <v>61</v>
      </c>
      <c r="Y301" s="48" t="s">
        <v>61</v>
      </c>
      <c r="Z301" s="48" t="s">
        <v>61</v>
      </c>
      <c r="AA301" s="48" t="s">
        <v>56</v>
      </c>
      <c r="AB301" s="48" t="s">
        <v>56</v>
      </c>
      <c r="AC301" s="48" t="s">
        <v>56</v>
      </c>
      <c r="AD301" s="48" t="s">
        <v>56</v>
      </c>
      <c r="AE301" s="48" t="s">
        <v>55</v>
      </c>
      <c r="AF301" s="50"/>
      <c r="AG301" s="50" t="s">
        <v>55</v>
      </c>
      <c r="AH301" s="50"/>
      <c r="AI301" s="50" t="s">
        <v>55</v>
      </c>
      <c r="AJ301" s="50"/>
      <c r="AK301" s="52"/>
      <c r="AL301" s="52"/>
    </row>
    <row r="302" customFormat="false" ht="12" hidden="false" customHeight="true" outlineLevel="0" collapsed="false">
      <c r="A302" s="44" t="n">
        <f aca="false">IF(B302&lt;&gt;"",COUNTA($B$278:B302),"")</f>
        <v>25</v>
      </c>
      <c r="B302" s="49" t="s">
        <v>270</v>
      </c>
      <c r="C302" s="54" t="s">
        <v>75</v>
      </c>
      <c r="D302" s="130" t="s">
        <v>55</v>
      </c>
      <c r="E302" s="48" t="s">
        <v>57</v>
      </c>
      <c r="F302" s="48" t="n">
        <v>6</v>
      </c>
      <c r="G302" s="48" t="s">
        <v>57</v>
      </c>
      <c r="H302" s="48" t="n">
        <v>7</v>
      </c>
      <c r="I302" s="48" t="s">
        <v>57</v>
      </c>
      <c r="J302" s="49"/>
      <c r="K302" s="50"/>
      <c r="L302" s="49"/>
      <c r="M302" s="48" t="s">
        <v>57</v>
      </c>
      <c r="N302" s="48" t="s">
        <v>57</v>
      </c>
      <c r="O302" s="48" t="s">
        <v>57</v>
      </c>
      <c r="P302" s="48" t="s">
        <v>57</v>
      </c>
      <c r="Q302" s="48" t="s">
        <v>57</v>
      </c>
      <c r="R302" s="50"/>
      <c r="S302" s="150"/>
      <c r="T302" s="50"/>
      <c r="U302" s="51"/>
      <c r="V302" s="50"/>
      <c r="W302" s="50"/>
      <c r="X302" s="48" t="s">
        <v>61</v>
      </c>
      <c r="Y302" s="48" t="s">
        <v>61</v>
      </c>
      <c r="Z302" s="48" t="s">
        <v>61</v>
      </c>
      <c r="AA302" s="48" t="s">
        <v>56</v>
      </c>
      <c r="AB302" s="48" t="s">
        <v>56</v>
      </c>
      <c r="AC302" s="48" t="s">
        <v>56</v>
      </c>
      <c r="AD302" s="48" t="s">
        <v>56</v>
      </c>
      <c r="AE302" s="51"/>
      <c r="AF302" s="50"/>
      <c r="AG302" s="50" t="s">
        <v>55</v>
      </c>
      <c r="AH302" s="50"/>
      <c r="AI302" s="50" t="s">
        <v>55</v>
      </c>
      <c r="AJ302" s="50"/>
      <c r="AK302" s="52"/>
      <c r="AL302" s="52"/>
    </row>
    <row r="303" customFormat="false" ht="12" hidden="false" customHeight="true" outlineLevel="0" collapsed="false">
      <c r="A303" s="44" t="n">
        <f aca="false">IF(B303&lt;&gt;"",COUNTA($B$278:B303),"")</f>
        <v>26</v>
      </c>
      <c r="B303" s="49" t="s">
        <v>271</v>
      </c>
      <c r="C303" s="54" t="n">
        <v>40344</v>
      </c>
      <c r="D303" s="130"/>
      <c r="E303" s="48" t="s">
        <v>57</v>
      </c>
      <c r="F303" s="48" t="n">
        <v>8</v>
      </c>
      <c r="G303" s="48" t="s">
        <v>56</v>
      </c>
      <c r="H303" s="48" t="n">
        <v>9</v>
      </c>
      <c r="I303" s="48" t="s">
        <v>56</v>
      </c>
      <c r="J303" s="49"/>
      <c r="K303" s="50"/>
      <c r="L303" s="49"/>
      <c r="M303" s="48" t="s">
        <v>56</v>
      </c>
      <c r="N303" s="48" t="s">
        <v>56</v>
      </c>
      <c r="O303" s="48" t="s">
        <v>56</v>
      </c>
      <c r="P303" s="48" t="s">
        <v>56</v>
      </c>
      <c r="Q303" s="48" t="s">
        <v>56</v>
      </c>
      <c r="R303" s="50"/>
      <c r="S303" s="150"/>
      <c r="T303" s="50"/>
      <c r="U303" s="51"/>
      <c r="V303" s="50"/>
      <c r="W303" s="50"/>
      <c r="X303" s="48" t="s">
        <v>56</v>
      </c>
      <c r="Y303" s="48" t="s">
        <v>56</v>
      </c>
      <c r="Z303" s="48" t="s">
        <v>56</v>
      </c>
      <c r="AA303" s="48" t="s">
        <v>56</v>
      </c>
      <c r="AB303" s="48" t="s">
        <v>56</v>
      </c>
      <c r="AC303" s="48" t="s">
        <v>56</v>
      </c>
      <c r="AD303" s="48" t="s">
        <v>56</v>
      </c>
      <c r="AE303" s="48" t="s">
        <v>55</v>
      </c>
      <c r="AF303" s="50"/>
      <c r="AG303" s="50" t="s">
        <v>55</v>
      </c>
      <c r="AH303" s="50"/>
      <c r="AI303" s="50" t="s">
        <v>55</v>
      </c>
      <c r="AJ303" s="50"/>
      <c r="AK303" s="52"/>
      <c r="AL303" s="52"/>
    </row>
    <row r="304" customFormat="false" ht="12" hidden="false" customHeight="true" outlineLevel="0" collapsed="false">
      <c r="A304" s="44" t="n">
        <f aca="false">IF(B304&lt;&gt;"",COUNTA($B$278:B304),"")</f>
        <v>27</v>
      </c>
      <c r="B304" s="49" t="s">
        <v>272</v>
      </c>
      <c r="C304" s="54" t="s">
        <v>273</v>
      </c>
      <c r="D304" s="130" t="s">
        <v>55</v>
      </c>
      <c r="E304" s="48" t="s">
        <v>56</v>
      </c>
      <c r="F304" s="48" t="n">
        <v>9</v>
      </c>
      <c r="G304" s="48" t="s">
        <v>57</v>
      </c>
      <c r="H304" s="48" t="n">
        <v>8</v>
      </c>
      <c r="I304" s="48" t="s">
        <v>56</v>
      </c>
      <c r="J304" s="49"/>
      <c r="K304" s="50"/>
      <c r="L304" s="49"/>
      <c r="M304" s="48" t="s">
        <v>56</v>
      </c>
      <c r="N304" s="48" t="s">
        <v>56</v>
      </c>
      <c r="O304" s="48" t="s">
        <v>57</v>
      </c>
      <c r="P304" s="48" t="s">
        <v>56</v>
      </c>
      <c r="Q304" s="48" t="s">
        <v>57</v>
      </c>
      <c r="R304" s="50"/>
      <c r="S304" s="150"/>
      <c r="T304" s="50"/>
      <c r="U304" s="51"/>
      <c r="V304" s="50"/>
      <c r="W304" s="50"/>
      <c r="X304" s="48" t="s">
        <v>56</v>
      </c>
      <c r="Y304" s="48" t="s">
        <v>56</v>
      </c>
      <c r="Z304" s="48" t="s">
        <v>56</v>
      </c>
      <c r="AA304" s="48" t="s">
        <v>56</v>
      </c>
      <c r="AB304" s="48" t="s">
        <v>56</v>
      </c>
      <c r="AC304" s="48" t="s">
        <v>56</v>
      </c>
      <c r="AD304" s="48" t="s">
        <v>56</v>
      </c>
      <c r="AE304" s="48" t="s">
        <v>55</v>
      </c>
      <c r="AF304" s="50"/>
      <c r="AG304" s="50" t="s">
        <v>55</v>
      </c>
      <c r="AH304" s="50"/>
      <c r="AI304" s="50" t="s">
        <v>55</v>
      </c>
      <c r="AJ304" s="50"/>
      <c r="AK304" s="52"/>
      <c r="AL304" s="52"/>
    </row>
    <row r="305" customFormat="false" ht="12" hidden="false" customHeight="true" outlineLevel="0" collapsed="false">
      <c r="A305" s="44" t="n">
        <f aca="false">IF(B305&lt;&gt;"",COUNTA($B$278:B305),"")</f>
        <v>28</v>
      </c>
      <c r="B305" s="49" t="s">
        <v>274</v>
      </c>
      <c r="C305" s="54" t="n">
        <v>40486</v>
      </c>
      <c r="D305" s="130"/>
      <c r="E305" s="48" t="s">
        <v>57</v>
      </c>
      <c r="F305" s="48" t="n">
        <v>5</v>
      </c>
      <c r="G305" s="48" t="s">
        <v>57</v>
      </c>
      <c r="H305" s="48" t="n">
        <v>7</v>
      </c>
      <c r="I305" s="48" t="s">
        <v>57</v>
      </c>
      <c r="J305" s="49"/>
      <c r="K305" s="50"/>
      <c r="L305" s="49"/>
      <c r="M305" s="48" t="s">
        <v>57</v>
      </c>
      <c r="N305" s="48" t="s">
        <v>57</v>
      </c>
      <c r="O305" s="48" t="s">
        <v>57</v>
      </c>
      <c r="P305" s="48" t="s">
        <v>57</v>
      </c>
      <c r="Q305" s="48" t="s">
        <v>57</v>
      </c>
      <c r="R305" s="50"/>
      <c r="S305" s="150"/>
      <c r="T305" s="50"/>
      <c r="U305" s="51"/>
      <c r="V305" s="50"/>
      <c r="W305" s="50"/>
      <c r="X305" s="48" t="s">
        <v>61</v>
      </c>
      <c r="Y305" s="48" t="s">
        <v>61</v>
      </c>
      <c r="Z305" s="48" t="s">
        <v>61</v>
      </c>
      <c r="AA305" s="48" t="s">
        <v>56</v>
      </c>
      <c r="AB305" s="48" t="s">
        <v>56</v>
      </c>
      <c r="AC305" s="48" t="s">
        <v>56</v>
      </c>
      <c r="AD305" s="48" t="s">
        <v>56</v>
      </c>
      <c r="AE305" s="51"/>
      <c r="AF305" s="50"/>
      <c r="AG305" s="50" t="s">
        <v>55</v>
      </c>
      <c r="AH305" s="50"/>
      <c r="AI305" s="50" t="s">
        <v>55</v>
      </c>
      <c r="AJ305" s="50"/>
      <c r="AK305" s="52"/>
      <c r="AL305" s="52"/>
    </row>
    <row r="306" customFormat="false" ht="12" hidden="false" customHeight="true" outlineLevel="0" collapsed="false">
      <c r="A306" s="44" t="n">
        <f aca="false">IF(B306&lt;&gt;"",COUNTA($B$278:B306),"")</f>
        <v>29</v>
      </c>
      <c r="B306" s="49" t="s">
        <v>275</v>
      </c>
      <c r="C306" s="54" t="s">
        <v>95</v>
      </c>
      <c r="D306" s="130"/>
      <c r="E306" s="48" t="s">
        <v>57</v>
      </c>
      <c r="F306" s="48" t="n">
        <v>7</v>
      </c>
      <c r="G306" s="48" t="s">
        <v>57</v>
      </c>
      <c r="H306" s="48" t="n">
        <v>7</v>
      </c>
      <c r="I306" s="48" t="s">
        <v>57</v>
      </c>
      <c r="J306" s="49"/>
      <c r="K306" s="50"/>
      <c r="L306" s="49"/>
      <c r="M306" s="48" t="s">
        <v>57</v>
      </c>
      <c r="N306" s="48" t="s">
        <v>57</v>
      </c>
      <c r="O306" s="48" t="s">
        <v>57</v>
      </c>
      <c r="P306" s="48" t="s">
        <v>57</v>
      </c>
      <c r="Q306" s="48" t="s">
        <v>57</v>
      </c>
      <c r="R306" s="50"/>
      <c r="S306" s="150"/>
      <c r="T306" s="50"/>
      <c r="U306" s="51"/>
      <c r="V306" s="50"/>
      <c r="W306" s="50"/>
      <c r="X306" s="48" t="s">
        <v>61</v>
      </c>
      <c r="Y306" s="48" t="s">
        <v>61</v>
      </c>
      <c r="Z306" s="48" t="s">
        <v>61</v>
      </c>
      <c r="AA306" s="48" t="s">
        <v>56</v>
      </c>
      <c r="AB306" s="48" t="s">
        <v>56</v>
      </c>
      <c r="AC306" s="48" t="s">
        <v>56</v>
      </c>
      <c r="AD306" s="48" t="s">
        <v>56</v>
      </c>
      <c r="AE306" s="51"/>
      <c r="AF306" s="50"/>
      <c r="AG306" s="50" t="s">
        <v>55</v>
      </c>
      <c r="AH306" s="50"/>
      <c r="AI306" s="50" t="s">
        <v>55</v>
      </c>
      <c r="AJ306" s="50"/>
      <c r="AK306" s="52"/>
      <c r="AL306" s="52"/>
    </row>
    <row r="307" customFormat="false" ht="12" hidden="false" customHeight="true" outlineLevel="0" collapsed="false">
      <c r="A307" s="44" t="n">
        <f aca="false">IF(B307&lt;&gt;"",COUNTA($B$278:B307),"")</f>
        <v>30</v>
      </c>
      <c r="B307" s="49" t="s">
        <v>276</v>
      </c>
      <c r="C307" s="54" t="s">
        <v>277</v>
      </c>
      <c r="D307" s="130" t="s">
        <v>55</v>
      </c>
      <c r="E307" s="48" t="s">
        <v>56</v>
      </c>
      <c r="F307" s="48" t="n">
        <v>9</v>
      </c>
      <c r="G307" s="48" t="s">
        <v>57</v>
      </c>
      <c r="H307" s="48" t="n">
        <v>7</v>
      </c>
      <c r="I307" s="48" t="s">
        <v>56</v>
      </c>
      <c r="J307" s="49"/>
      <c r="K307" s="50"/>
      <c r="L307" s="49"/>
      <c r="M307" s="48" t="s">
        <v>56</v>
      </c>
      <c r="N307" s="48" t="s">
        <v>56</v>
      </c>
      <c r="O307" s="48" t="s">
        <v>56</v>
      </c>
      <c r="P307" s="48" t="s">
        <v>56</v>
      </c>
      <c r="Q307" s="48" t="s">
        <v>57</v>
      </c>
      <c r="R307" s="50"/>
      <c r="S307" s="150"/>
      <c r="T307" s="50"/>
      <c r="U307" s="51"/>
      <c r="V307" s="50"/>
      <c r="W307" s="50"/>
      <c r="X307" s="48" t="s">
        <v>56</v>
      </c>
      <c r="Y307" s="48" t="s">
        <v>56</v>
      </c>
      <c r="Z307" s="48" t="s">
        <v>56</v>
      </c>
      <c r="AA307" s="48" t="s">
        <v>56</v>
      </c>
      <c r="AB307" s="48" t="s">
        <v>56</v>
      </c>
      <c r="AC307" s="48" t="s">
        <v>56</v>
      </c>
      <c r="AD307" s="48" t="s">
        <v>56</v>
      </c>
      <c r="AE307" s="48" t="s">
        <v>55</v>
      </c>
      <c r="AF307" s="50"/>
      <c r="AG307" s="50" t="s">
        <v>55</v>
      </c>
      <c r="AH307" s="50"/>
      <c r="AI307" s="50" t="s">
        <v>55</v>
      </c>
      <c r="AJ307" s="50"/>
      <c r="AK307" s="52"/>
      <c r="AL307" s="52"/>
    </row>
    <row r="308" customFormat="false" ht="12" hidden="false" customHeight="true" outlineLevel="0" collapsed="false">
      <c r="A308" s="44" t="n">
        <f aca="false">IF(B308&lt;&gt;"",COUNTA($B$278:B308),"")</f>
        <v>31</v>
      </c>
      <c r="B308" s="49" t="s">
        <v>278</v>
      </c>
      <c r="C308" s="151" t="s">
        <v>279</v>
      </c>
      <c r="D308" s="130" t="s">
        <v>55</v>
      </c>
      <c r="E308" s="48" t="s">
        <v>56</v>
      </c>
      <c r="F308" s="48" t="n">
        <v>9</v>
      </c>
      <c r="G308" s="48" t="s">
        <v>57</v>
      </c>
      <c r="H308" s="48" t="n">
        <v>7</v>
      </c>
      <c r="I308" s="48" t="s">
        <v>56</v>
      </c>
      <c r="J308" s="49"/>
      <c r="K308" s="50"/>
      <c r="L308" s="49"/>
      <c r="M308" s="48" t="s">
        <v>56</v>
      </c>
      <c r="N308" s="48" t="s">
        <v>56</v>
      </c>
      <c r="O308" s="48" t="s">
        <v>57</v>
      </c>
      <c r="P308" s="48" t="s">
        <v>56</v>
      </c>
      <c r="Q308" s="48" t="s">
        <v>57</v>
      </c>
      <c r="R308" s="50"/>
      <c r="S308" s="150"/>
      <c r="T308" s="50"/>
      <c r="U308" s="51"/>
      <c r="V308" s="50"/>
      <c r="W308" s="50"/>
      <c r="X308" s="48" t="s">
        <v>56</v>
      </c>
      <c r="Y308" s="48" t="s">
        <v>56</v>
      </c>
      <c r="Z308" s="48" t="s">
        <v>56</v>
      </c>
      <c r="AA308" s="48" t="s">
        <v>56</v>
      </c>
      <c r="AB308" s="48" t="s">
        <v>56</v>
      </c>
      <c r="AC308" s="48" t="s">
        <v>56</v>
      </c>
      <c r="AD308" s="48" t="s">
        <v>56</v>
      </c>
      <c r="AE308" s="48" t="s">
        <v>55</v>
      </c>
      <c r="AF308" s="50"/>
      <c r="AG308" s="50" t="s">
        <v>55</v>
      </c>
      <c r="AH308" s="50"/>
      <c r="AI308" s="50" t="s">
        <v>55</v>
      </c>
      <c r="AJ308" s="50"/>
      <c r="AK308" s="52"/>
      <c r="AL308" s="52"/>
    </row>
    <row r="309" customFormat="false" ht="12" hidden="false" customHeight="true" outlineLevel="0" collapsed="false">
      <c r="A309" s="44" t="n">
        <f aca="false">IF(B309&lt;&gt;"",COUNTA($B$278:B309),"")</f>
        <v>32</v>
      </c>
      <c r="B309" s="49" t="s">
        <v>280</v>
      </c>
      <c r="C309" s="54" t="s">
        <v>281</v>
      </c>
      <c r="D309" s="130" t="s">
        <v>55</v>
      </c>
      <c r="E309" s="48" t="s">
        <v>57</v>
      </c>
      <c r="F309" s="48" t="n">
        <v>8</v>
      </c>
      <c r="G309" s="48" t="s">
        <v>57</v>
      </c>
      <c r="H309" s="48" t="n">
        <v>8</v>
      </c>
      <c r="I309" s="48" t="s">
        <v>57</v>
      </c>
      <c r="J309" s="49"/>
      <c r="K309" s="50"/>
      <c r="L309" s="49"/>
      <c r="M309" s="48" t="s">
        <v>57</v>
      </c>
      <c r="N309" s="48" t="s">
        <v>57</v>
      </c>
      <c r="O309" s="48" t="s">
        <v>57</v>
      </c>
      <c r="P309" s="48" t="s">
        <v>57</v>
      </c>
      <c r="Q309" s="48" t="s">
        <v>57</v>
      </c>
      <c r="R309" s="50"/>
      <c r="S309" s="150"/>
      <c r="T309" s="50"/>
      <c r="U309" s="51"/>
      <c r="V309" s="50"/>
      <c r="W309" s="50"/>
      <c r="X309" s="48" t="s">
        <v>61</v>
      </c>
      <c r="Y309" s="48" t="s">
        <v>61</v>
      </c>
      <c r="Z309" s="48" t="s">
        <v>61</v>
      </c>
      <c r="AA309" s="48" t="s">
        <v>56</v>
      </c>
      <c r="AB309" s="48" t="s">
        <v>56</v>
      </c>
      <c r="AC309" s="48" t="s">
        <v>56</v>
      </c>
      <c r="AD309" s="48" t="s">
        <v>56</v>
      </c>
      <c r="AE309" s="51"/>
      <c r="AF309" s="50"/>
      <c r="AG309" s="50" t="s">
        <v>55</v>
      </c>
      <c r="AH309" s="50"/>
      <c r="AI309" s="50" t="s">
        <v>55</v>
      </c>
      <c r="AJ309" s="50"/>
      <c r="AK309" s="52"/>
      <c r="AL309" s="52"/>
    </row>
    <row r="310" customFormat="false" ht="12" hidden="false" customHeight="true" outlineLevel="0" collapsed="false">
      <c r="A310" s="44" t="n">
        <f aca="false">IF(B310&lt;&gt;"",COUNTA($B$278:B310),"")</f>
        <v>33</v>
      </c>
      <c r="B310" s="49" t="s">
        <v>282</v>
      </c>
      <c r="C310" s="54" t="n">
        <v>40523</v>
      </c>
      <c r="D310" s="130"/>
      <c r="E310" s="48" t="s">
        <v>57</v>
      </c>
      <c r="F310" s="48" t="n">
        <v>8</v>
      </c>
      <c r="G310" s="48" t="s">
        <v>57</v>
      </c>
      <c r="H310" s="48" t="n">
        <v>7</v>
      </c>
      <c r="I310" s="48" t="s">
        <v>57</v>
      </c>
      <c r="J310" s="49"/>
      <c r="K310" s="50"/>
      <c r="L310" s="49"/>
      <c r="M310" s="48" t="s">
        <v>57</v>
      </c>
      <c r="N310" s="48" t="s">
        <v>57</v>
      </c>
      <c r="O310" s="48" t="s">
        <v>57</v>
      </c>
      <c r="P310" s="48" t="s">
        <v>57</v>
      </c>
      <c r="Q310" s="48" t="s">
        <v>57</v>
      </c>
      <c r="R310" s="50"/>
      <c r="S310" s="150"/>
      <c r="T310" s="50"/>
      <c r="U310" s="58"/>
      <c r="V310" s="50"/>
      <c r="W310" s="50"/>
      <c r="X310" s="48" t="s">
        <v>61</v>
      </c>
      <c r="Y310" s="48" t="s">
        <v>61</v>
      </c>
      <c r="Z310" s="48" t="s">
        <v>61</v>
      </c>
      <c r="AA310" s="48" t="s">
        <v>56</v>
      </c>
      <c r="AB310" s="48" t="s">
        <v>56</v>
      </c>
      <c r="AC310" s="48" t="s">
        <v>56</v>
      </c>
      <c r="AD310" s="48" t="s">
        <v>56</v>
      </c>
      <c r="AE310" s="51"/>
      <c r="AF310" s="50"/>
      <c r="AG310" s="50" t="s">
        <v>55</v>
      </c>
      <c r="AH310" s="50"/>
      <c r="AI310" s="50" t="s">
        <v>55</v>
      </c>
      <c r="AJ310" s="50"/>
      <c r="AK310" s="52"/>
      <c r="AL310" s="52"/>
    </row>
    <row r="311" customFormat="false" ht="12" hidden="false" customHeight="true" outlineLevel="0" collapsed="false">
      <c r="A311" s="44" t="n">
        <f aca="false">IF(B311&lt;&gt;"",COUNTA($B$278:B311),"")</f>
        <v>34</v>
      </c>
      <c r="B311" s="49" t="s">
        <v>283</v>
      </c>
      <c r="C311" s="54" t="n">
        <v>40365</v>
      </c>
      <c r="D311" s="130"/>
      <c r="E311" s="48" t="s">
        <v>56</v>
      </c>
      <c r="F311" s="48" t="n">
        <v>9</v>
      </c>
      <c r="G311" s="48" t="s">
        <v>57</v>
      </c>
      <c r="H311" s="48" t="n">
        <v>8</v>
      </c>
      <c r="I311" s="48" t="s">
        <v>56</v>
      </c>
      <c r="J311" s="49"/>
      <c r="K311" s="50"/>
      <c r="L311" s="49"/>
      <c r="M311" s="48" t="s">
        <v>56</v>
      </c>
      <c r="N311" s="48" t="s">
        <v>56</v>
      </c>
      <c r="O311" s="48" t="s">
        <v>56</v>
      </c>
      <c r="P311" s="48" t="s">
        <v>56</v>
      </c>
      <c r="Q311" s="48" t="s">
        <v>56</v>
      </c>
      <c r="R311" s="50"/>
      <c r="S311" s="150"/>
      <c r="T311" s="50"/>
      <c r="U311" s="58"/>
      <c r="V311" s="50"/>
      <c r="W311" s="50"/>
      <c r="X311" s="48" t="s">
        <v>56</v>
      </c>
      <c r="Y311" s="48" t="s">
        <v>56</v>
      </c>
      <c r="Z311" s="48" t="s">
        <v>56</v>
      </c>
      <c r="AA311" s="48" t="s">
        <v>56</v>
      </c>
      <c r="AB311" s="48" t="s">
        <v>56</v>
      </c>
      <c r="AC311" s="48" t="s">
        <v>56</v>
      </c>
      <c r="AD311" s="48" t="s">
        <v>56</v>
      </c>
      <c r="AE311" s="48" t="s">
        <v>55</v>
      </c>
      <c r="AF311" s="50"/>
      <c r="AG311" s="50" t="s">
        <v>55</v>
      </c>
      <c r="AH311" s="50"/>
      <c r="AI311" s="50" t="s">
        <v>55</v>
      </c>
      <c r="AJ311" s="50"/>
      <c r="AK311" s="52"/>
      <c r="AL311" s="52"/>
    </row>
    <row r="312" customFormat="false" ht="12" hidden="false" customHeight="true" outlineLevel="0" collapsed="false">
      <c r="A312" s="44" t="n">
        <f aca="false">IF(B312&lt;&gt;"",COUNTA($B$278:B312),"")</f>
        <v>35</v>
      </c>
      <c r="B312" s="49" t="s">
        <v>284</v>
      </c>
      <c r="C312" s="54" t="s">
        <v>285</v>
      </c>
      <c r="D312" s="130"/>
      <c r="E312" s="48" t="s">
        <v>57</v>
      </c>
      <c r="F312" s="48" t="n">
        <v>7</v>
      </c>
      <c r="G312" s="48" t="s">
        <v>57</v>
      </c>
      <c r="H312" s="48" t="n">
        <v>6</v>
      </c>
      <c r="I312" s="48" t="s">
        <v>57</v>
      </c>
      <c r="J312" s="49"/>
      <c r="K312" s="50"/>
      <c r="L312" s="49"/>
      <c r="M312" s="48" t="s">
        <v>57</v>
      </c>
      <c r="N312" s="48" t="s">
        <v>57</v>
      </c>
      <c r="O312" s="48" t="s">
        <v>57</v>
      </c>
      <c r="P312" s="48" t="s">
        <v>57</v>
      </c>
      <c r="Q312" s="48" t="s">
        <v>57</v>
      </c>
      <c r="R312" s="50"/>
      <c r="S312" s="150"/>
      <c r="T312" s="50"/>
      <c r="U312" s="51"/>
      <c r="V312" s="50"/>
      <c r="W312" s="50"/>
      <c r="X312" s="48" t="s">
        <v>61</v>
      </c>
      <c r="Y312" s="48" t="s">
        <v>61</v>
      </c>
      <c r="Z312" s="48" t="s">
        <v>61</v>
      </c>
      <c r="AA312" s="48" t="s">
        <v>56</v>
      </c>
      <c r="AB312" s="48" t="s">
        <v>56</v>
      </c>
      <c r="AC312" s="48" t="s">
        <v>56</v>
      </c>
      <c r="AD312" s="48" t="s">
        <v>56</v>
      </c>
      <c r="AE312" s="51"/>
      <c r="AF312" s="50"/>
      <c r="AG312" s="50" t="s">
        <v>55</v>
      </c>
      <c r="AH312" s="50"/>
      <c r="AI312" s="50" t="s">
        <v>55</v>
      </c>
      <c r="AJ312" s="50"/>
      <c r="AK312" s="52"/>
      <c r="AL312" s="52"/>
    </row>
    <row r="313" customFormat="false" ht="12" hidden="false" customHeight="true" outlineLevel="0" collapsed="false">
      <c r="A313" s="44" t="inlineStr">
        <f aca="false">IF(B313&lt;&gt;"",COUNTA($B$278:B313),"")</f>
        <is>
          <t/>
        </is>
      </c>
      <c r="B313" s="63"/>
      <c r="C313" s="64"/>
      <c r="D313" s="65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2"/>
      <c r="AL313" s="52"/>
    </row>
    <row r="314" customFormat="false" ht="12" hidden="false" customHeight="true" outlineLevel="0" collapsed="false">
      <c r="A314" s="44" t="inlineStr">
        <f aca="false">IF(B314&lt;&gt;"",COUNTA($B$278:B314),"")</f>
        <is>
          <t/>
        </is>
      </c>
      <c r="B314" s="63"/>
      <c r="C314" s="64"/>
      <c r="D314" s="65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2"/>
      <c r="AL314" s="52"/>
    </row>
    <row r="315" customFormat="false" ht="12" hidden="false" customHeight="true" outlineLevel="0" collapsed="false">
      <c r="A315" s="66" t="inlineStr">
        <f aca="false">IF(B315&lt;&gt;"",COUNTA($B$278:B315),"")</f>
        <is>
          <t/>
        </is>
      </c>
      <c r="B315" s="67"/>
      <c r="C315" s="67"/>
      <c r="D315" s="68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70"/>
      <c r="AL315" s="70"/>
    </row>
    <row r="316" customFormat="false" ht="13.5" hidden="false" customHeight="false" outlineLevel="0" collapsed="false">
      <c r="A316" s="71"/>
      <c r="B316" s="72" t="n">
        <f aca="false">COUNTA(B278:B315)</f>
        <v>35</v>
      </c>
      <c r="C316" s="73"/>
      <c r="D316" s="74" t="n">
        <f aca="false">COUNTA(D278:D315)</f>
        <v>17</v>
      </c>
      <c r="E316" s="75" t="n">
        <f aca="false">COUNTA(E278:E315)</f>
        <v>35</v>
      </c>
      <c r="F316" s="75" t="n">
        <f aca="false">COUNTA(F278:F315)</f>
        <v>35</v>
      </c>
      <c r="G316" s="75" t="n">
        <f aca="false">COUNTA(G278:G315)</f>
        <v>35</v>
      </c>
      <c r="H316" s="75" t="n">
        <f aca="false">COUNTA(H278:H315)</f>
        <v>35</v>
      </c>
      <c r="I316" s="75" t="n">
        <f aca="false">COUNTA(I278:I315)</f>
        <v>35</v>
      </c>
      <c r="J316" s="75" t="n">
        <f aca="false">COUNTA(J278:J315)</f>
        <v>0</v>
      </c>
      <c r="K316" s="75" t="n">
        <f aca="false">COUNTA(K278:K315)</f>
        <v>0</v>
      </c>
      <c r="L316" s="75" t="n">
        <f aca="false">COUNTA(L278:L315)</f>
        <v>0</v>
      </c>
      <c r="M316" s="75" t="n">
        <f aca="false">COUNTA(M278:M315)</f>
        <v>35</v>
      </c>
      <c r="N316" s="75" t="n">
        <f aca="false">COUNTA(N278:N315)</f>
        <v>35</v>
      </c>
      <c r="O316" s="75" t="n">
        <f aca="false">COUNTA(O278:O315)</f>
        <v>35</v>
      </c>
      <c r="P316" s="75" t="n">
        <f aca="false">COUNTA(P278:P315)</f>
        <v>35</v>
      </c>
      <c r="Q316" s="75" t="n">
        <f aca="false">COUNTA(Q278:Q315)</f>
        <v>35</v>
      </c>
      <c r="R316" s="75" t="n">
        <f aca="false">COUNTA(R278:R315)</f>
        <v>0</v>
      </c>
      <c r="S316" s="75" t="n">
        <f aca="false">COUNTA(S278:S315)</f>
        <v>0</v>
      </c>
      <c r="T316" s="75" t="n">
        <f aca="false">COUNTA(T278:T315)</f>
        <v>0</v>
      </c>
      <c r="U316" s="75" t="n">
        <f aca="false">COUNTA(U278:U315)</f>
        <v>0</v>
      </c>
      <c r="V316" s="75" t="n">
        <f aca="false">COUNTA(V278:V315)</f>
        <v>0</v>
      </c>
      <c r="W316" s="75" t="n">
        <f aca="false">COUNTA(W278:W315)</f>
        <v>0</v>
      </c>
      <c r="X316" s="75" t="n">
        <f aca="false">COUNTA(X278:X315)</f>
        <v>35</v>
      </c>
      <c r="Y316" s="75" t="n">
        <f aca="false">COUNTA(Y278:Y315)</f>
        <v>35</v>
      </c>
      <c r="Z316" s="75" t="n">
        <f aca="false">COUNTA(Z278:Z315)</f>
        <v>35</v>
      </c>
      <c r="AA316" s="75" t="n">
        <f aca="false">COUNTA(AA278:AA315)</f>
        <v>35</v>
      </c>
      <c r="AB316" s="75" t="n">
        <f aca="false">COUNTA(AB278:AB315)</f>
        <v>35</v>
      </c>
      <c r="AC316" s="75" t="n">
        <f aca="false">COUNTA(AC278:AC315)</f>
        <v>35</v>
      </c>
      <c r="AD316" s="75" t="n">
        <f aca="false">COUNTA(AD278:AD315)</f>
        <v>35</v>
      </c>
      <c r="AE316" s="75" t="n">
        <f aca="false">COUNTA(AE278:AE315)</f>
        <v>20</v>
      </c>
      <c r="AF316" s="75" t="n">
        <f aca="false">COUNTA(AF278:AF315)</f>
        <v>0</v>
      </c>
      <c r="AG316" s="76" t="n">
        <f aca="false">COUNTA(AG278:AH315)</f>
        <v>35</v>
      </c>
      <c r="AH316" s="76"/>
      <c r="AI316" s="76" t="n">
        <f aca="false">COUNTA(AI278:AJ315)</f>
        <v>35</v>
      </c>
      <c r="AJ316" s="76"/>
      <c r="AK316" s="77"/>
      <c r="AL316" s="77"/>
    </row>
    <row r="317" customFormat="false" ht="12.75" hidden="false" customHeight="false" outlineLevel="0" collapsed="false">
      <c r="A317" s="0"/>
      <c r="B317" s="78"/>
      <c r="C317" s="78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</row>
    <row r="318" customFormat="false" ht="12.75" hidden="false" customHeight="false" outlineLevel="0" collapsed="false">
      <c r="A318" s="79"/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8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</row>
    <row r="319" customFormat="false" ht="13.5" hidden="false" customHeight="false" outlineLevel="0" collapsed="false">
      <c r="A319" s="0"/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</row>
    <row r="320" customFormat="false" ht="21.75" hidden="false" customHeight="true" outlineLevel="0" collapsed="false">
      <c r="A320" s="0"/>
      <c r="B320" s="0"/>
      <c r="C320" s="81" t="s">
        <v>112</v>
      </c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2"/>
      <c r="AH320" s="82"/>
      <c r="AI320" s="82"/>
      <c r="AJ320" s="82"/>
      <c r="AK320" s="82"/>
      <c r="AL320" s="82"/>
    </row>
    <row r="321" customFormat="false" ht="18.75" hidden="false" customHeight="true" outlineLevel="0" collapsed="false">
      <c r="A321" s="0"/>
      <c r="B321" s="0"/>
      <c r="C321" s="83" t="s">
        <v>113</v>
      </c>
      <c r="D321" s="83"/>
      <c r="E321" s="84" t="s">
        <v>114</v>
      </c>
      <c r="F321" s="84" t="s">
        <v>115</v>
      </c>
      <c r="G321" s="85" t="s">
        <v>116</v>
      </c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6"/>
      <c r="AH321" s="86"/>
      <c r="AI321" s="86"/>
      <c r="AJ321" s="86"/>
      <c r="AK321" s="86"/>
      <c r="AL321" s="86"/>
    </row>
    <row r="322" customFormat="false" ht="21.75" hidden="false" customHeight="true" outlineLevel="0" collapsed="false">
      <c r="A322" s="0"/>
      <c r="B322" s="0"/>
      <c r="C322" s="83"/>
      <c r="D322" s="83"/>
      <c r="E322" s="84"/>
      <c r="F322" s="84"/>
      <c r="G322" s="84" t="s">
        <v>50</v>
      </c>
      <c r="H322" s="84"/>
      <c r="I322" s="84"/>
      <c r="J322" s="84"/>
      <c r="K322" s="84"/>
      <c r="L322" s="84"/>
      <c r="M322" s="85" t="s">
        <v>117</v>
      </c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7"/>
      <c r="AH322" s="87"/>
      <c r="AI322" s="87"/>
      <c r="AJ322" s="87"/>
      <c r="AK322" s="87"/>
      <c r="AL322" s="87"/>
    </row>
    <row r="323" customFormat="false" ht="20.25" hidden="false" customHeight="true" outlineLevel="0" collapsed="false">
      <c r="A323" s="0"/>
      <c r="B323" s="0"/>
      <c r="C323" s="83"/>
      <c r="D323" s="83"/>
      <c r="E323" s="84"/>
      <c r="F323" s="84"/>
      <c r="G323" s="84" t="s">
        <v>118</v>
      </c>
      <c r="H323" s="84"/>
      <c r="I323" s="84" t="s">
        <v>119</v>
      </c>
      <c r="J323" s="84"/>
      <c r="K323" s="84" t="s">
        <v>120</v>
      </c>
      <c r="L323" s="84"/>
      <c r="M323" s="84" t="n">
        <v>10</v>
      </c>
      <c r="N323" s="84"/>
      <c r="O323" s="84" t="n">
        <v>9</v>
      </c>
      <c r="P323" s="84"/>
      <c r="Q323" s="84" t="n">
        <v>8</v>
      </c>
      <c r="R323" s="84"/>
      <c r="S323" s="84" t="n">
        <v>7</v>
      </c>
      <c r="T323" s="84"/>
      <c r="U323" s="84" t="n">
        <v>6</v>
      </c>
      <c r="V323" s="84"/>
      <c r="W323" s="88" t="n">
        <v>5</v>
      </c>
      <c r="X323" s="88"/>
      <c r="Y323" s="88" t="n">
        <v>4</v>
      </c>
      <c r="Z323" s="88"/>
      <c r="AA323" s="88" t="n">
        <v>3</v>
      </c>
      <c r="AB323" s="88"/>
      <c r="AC323" s="88" t="n">
        <v>2</v>
      </c>
      <c r="AD323" s="88"/>
      <c r="AE323" s="89" t="n">
        <v>1</v>
      </c>
      <c r="AF323" s="89"/>
      <c r="AG323" s="90"/>
      <c r="AH323" s="90"/>
      <c r="AI323" s="90"/>
      <c r="AJ323" s="90"/>
      <c r="AK323" s="90"/>
      <c r="AL323" s="90"/>
    </row>
    <row r="324" customFormat="false" ht="27" hidden="false" customHeight="true" outlineLevel="0" collapsed="false">
      <c r="A324" s="0"/>
      <c r="B324" s="0"/>
      <c r="C324" s="83"/>
      <c r="D324" s="83"/>
      <c r="E324" s="84"/>
      <c r="F324" s="84"/>
      <c r="G324" s="84"/>
      <c r="H324" s="84"/>
      <c r="I324" s="84"/>
      <c r="J324" s="84"/>
      <c r="K324" s="84"/>
      <c r="L324" s="84"/>
      <c r="M324" s="84" t="s">
        <v>121</v>
      </c>
      <c r="N324" s="84" t="s">
        <v>122</v>
      </c>
      <c r="O324" s="84" t="s">
        <v>121</v>
      </c>
      <c r="P324" s="84" t="s">
        <v>122</v>
      </c>
      <c r="Q324" s="84" t="s">
        <v>121</v>
      </c>
      <c r="R324" s="84" t="s">
        <v>122</v>
      </c>
      <c r="S324" s="84" t="s">
        <v>121</v>
      </c>
      <c r="T324" s="84" t="s">
        <v>122</v>
      </c>
      <c r="U324" s="84" t="s">
        <v>121</v>
      </c>
      <c r="V324" s="84" t="s">
        <v>122</v>
      </c>
      <c r="W324" s="84" t="s">
        <v>121</v>
      </c>
      <c r="X324" s="84" t="s">
        <v>122</v>
      </c>
      <c r="Y324" s="84" t="s">
        <v>121</v>
      </c>
      <c r="Z324" s="84" t="s">
        <v>122</v>
      </c>
      <c r="AA324" s="84" t="s">
        <v>121</v>
      </c>
      <c r="AB324" s="84" t="s">
        <v>122</v>
      </c>
      <c r="AC324" s="84" t="s">
        <v>121</v>
      </c>
      <c r="AD324" s="84" t="s">
        <v>122</v>
      </c>
      <c r="AE324" s="84" t="s">
        <v>121</v>
      </c>
      <c r="AF324" s="85" t="s">
        <v>122</v>
      </c>
      <c r="AG324" s="91"/>
      <c r="AH324" s="91"/>
      <c r="AI324" s="91"/>
      <c r="AJ324" s="91"/>
      <c r="AK324" s="91"/>
      <c r="AL324" s="91"/>
    </row>
    <row r="325" customFormat="false" ht="21" hidden="false" customHeight="true" outlineLevel="0" collapsed="false">
      <c r="A325" s="0"/>
      <c r="B325" s="0"/>
      <c r="C325" s="83"/>
      <c r="D325" s="83"/>
      <c r="E325" s="84"/>
      <c r="F325" s="84"/>
      <c r="G325" s="84" t="s">
        <v>121</v>
      </c>
      <c r="H325" s="84" t="s">
        <v>122</v>
      </c>
      <c r="I325" s="84" t="s">
        <v>121</v>
      </c>
      <c r="J325" s="84" t="s">
        <v>122</v>
      </c>
      <c r="K325" s="84" t="s">
        <v>121</v>
      </c>
      <c r="L325" s="84" t="s">
        <v>122</v>
      </c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5"/>
      <c r="AG325" s="91"/>
      <c r="AH325" s="91"/>
      <c r="AI325" s="91"/>
      <c r="AJ325" s="91"/>
      <c r="AK325" s="91"/>
      <c r="AL325" s="91"/>
    </row>
    <row r="326" customFormat="false" ht="17.25" hidden="false" customHeight="true" outlineLevel="0" collapsed="false">
      <c r="A326" s="0"/>
      <c r="B326" s="0"/>
      <c r="C326" s="92" t="s">
        <v>31</v>
      </c>
      <c r="D326" s="92"/>
      <c r="E326" s="93" t="n">
        <f aca="false">B316</f>
        <v>35</v>
      </c>
      <c r="F326" s="93" t="n">
        <f aca="false">E316</f>
        <v>35</v>
      </c>
      <c r="G326" s="94" t="n">
        <f aca="false">COUNTIF(E278:E315,"T")</f>
        <v>13</v>
      </c>
      <c r="H326" s="94" t="n">
        <f aca="false">IF(E326=0,"",G326/E326%)</f>
        <v>37.1428571428571</v>
      </c>
      <c r="I326" s="94" t="n">
        <f aca="false">COUNTIF(E278:E315,"H")</f>
        <v>22</v>
      </c>
      <c r="J326" s="94" t="n">
        <f aca="false">IF(E326=0,"",I326/E326%)</f>
        <v>62.8571428571429</v>
      </c>
      <c r="K326" s="94" t="n">
        <f aca="false">COUNTIF(E278:E315,"C")</f>
        <v>0</v>
      </c>
      <c r="L326" s="94" t="n">
        <f aca="false">IF(E326=0,"",K326/E326%)</f>
        <v>0</v>
      </c>
      <c r="M326" s="94" t="n">
        <f aca="false">COUNTIF(F278:F315,"10")</f>
        <v>3</v>
      </c>
      <c r="N326" s="95" t="n">
        <f aca="false">IF(E326=0,"",M326/E326%)</f>
        <v>8.57142857142857</v>
      </c>
      <c r="O326" s="94" t="n">
        <f aca="false">COUNTIF(F278:F315,"9")</f>
        <v>10</v>
      </c>
      <c r="P326" s="95" t="n">
        <f aca="false">IF(E326=0,"",O326/E326%)</f>
        <v>28.5714285714286</v>
      </c>
      <c r="Q326" s="94" t="n">
        <f aca="false">COUNTIF(F278:F315,"8")</f>
        <v>10</v>
      </c>
      <c r="R326" s="95" t="n">
        <f aca="false">IF(E326=0,"",Q326/E326%)</f>
        <v>28.5714285714286</v>
      </c>
      <c r="S326" s="94" t="n">
        <f aca="false">COUNTIF(F278:F315,"7")</f>
        <v>8</v>
      </c>
      <c r="T326" s="95" t="n">
        <f aca="false">IF(E326=0,"",S326/E$59%)</f>
        <v>23.5294117647059</v>
      </c>
      <c r="U326" s="94" t="n">
        <f aca="false">COUNTIF(F278:F315,"6")</f>
        <v>3</v>
      </c>
      <c r="V326" s="95" t="n">
        <f aca="false">IF(E326=0,"",U326/E326%)</f>
        <v>8.57142857142857</v>
      </c>
      <c r="W326" s="94" t="n">
        <f aca="false">COUNTIF(F278:F315,"5")</f>
        <v>1</v>
      </c>
      <c r="X326" s="95" t="n">
        <f aca="false">IF(E326=0,"",W326/E326%)</f>
        <v>2.85714285714286</v>
      </c>
      <c r="Y326" s="94" t="n">
        <f aca="false">COUNTIF(F278:F315,"4")</f>
        <v>0</v>
      </c>
      <c r="Z326" s="95" t="n">
        <f aca="false">IF(E326=0,"",Y326/E326%)</f>
        <v>0</v>
      </c>
      <c r="AA326" s="94" t="n">
        <f aca="false">COUNTIF(F278:F315,"3")</f>
        <v>0</v>
      </c>
      <c r="AB326" s="95" t="n">
        <f aca="false">IF(E326=0,"",AA326/E326%)</f>
        <v>0</v>
      </c>
      <c r="AC326" s="94" t="n">
        <f aca="false">COUNTIF(F278:F315,"2")</f>
        <v>0</v>
      </c>
      <c r="AD326" s="95" t="n">
        <f aca="false">IF(E326=0,"",AC326/E326%)</f>
        <v>0</v>
      </c>
      <c r="AE326" s="94" t="n">
        <f aca="false">COUNTIF(F278:F315,"1")</f>
        <v>0</v>
      </c>
      <c r="AF326" s="96" t="n">
        <f aca="false">IF(E326=0,"",AE326/E326%)</f>
        <v>0</v>
      </c>
      <c r="AG326" s="0"/>
      <c r="AH326" s="0"/>
      <c r="AI326" s="0"/>
      <c r="AJ326" s="0"/>
      <c r="AK326" s="0"/>
      <c r="AL326" s="0"/>
    </row>
    <row r="327" customFormat="false" ht="17.25" hidden="false" customHeight="true" outlineLevel="0" collapsed="false">
      <c r="A327" s="0"/>
      <c r="B327" s="0"/>
      <c r="C327" s="92" t="s">
        <v>32</v>
      </c>
      <c r="D327" s="92"/>
      <c r="E327" s="93" t="n">
        <f aca="false">B316</f>
        <v>35</v>
      </c>
      <c r="F327" s="93" t="n">
        <f aca="false">G316</f>
        <v>35</v>
      </c>
      <c r="G327" s="94" t="n">
        <f aca="false">COUNTIF(G278:G315,"T")</f>
        <v>11</v>
      </c>
      <c r="H327" s="95" t="n">
        <f aca="false">IF(E327=0,"",G327/E327%)</f>
        <v>31.4285714285714</v>
      </c>
      <c r="I327" s="94" t="n">
        <f aca="false">COUNTIF(G278:G315,"H")</f>
        <v>24</v>
      </c>
      <c r="J327" s="95" t="n">
        <f aca="false">IF(E327=0,"",I327/E327%)</f>
        <v>68.5714285714286</v>
      </c>
      <c r="K327" s="94" t="n">
        <f aca="false">COUNTIF(G278:G315,"C")</f>
        <v>0</v>
      </c>
      <c r="L327" s="95" t="n">
        <f aca="false">IF(E327=0,"",K327/E327%)</f>
        <v>0</v>
      </c>
      <c r="M327" s="94" t="n">
        <f aca="false">COUNTIF(H278:H315,"10")</f>
        <v>1</v>
      </c>
      <c r="N327" s="95" t="n">
        <f aca="false">IF(E327=0,"",M327/E327%)</f>
        <v>2.85714285714286</v>
      </c>
      <c r="O327" s="94" t="n">
        <f aca="false">COUNTIF(H278:H315,"9")</f>
        <v>10</v>
      </c>
      <c r="P327" s="95" t="n">
        <f aca="false">IF(E327=0,"",O327/E327%)</f>
        <v>28.5714285714286</v>
      </c>
      <c r="Q327" s="94" t="n">
        <f aca="false">COUNTIF(H278:H315,"8")</f>
        <v>8</v>
      </c>
      <c r="R327" s="95" t="n">
        <f aca="false">IF(E327=0,"",Q327/E327%)</f>
        <v>22.8571428571429</v>
      </c>
      <c r="S327" s="94" t="n">
        <f aca="false">COUNTIF(H278:H315,"7")</f>
        <v>10</v>
      </c>
      <c r="T327" s="95" t="n">
        <f aca="false">IF(E327=0,"",S327/E$59%)</f>
        <v>29.4117647058823</v>
      </c>
      <c r="U327" s="94" t="n">
        <f aca="false">COUNTIF(H278:H315,"6")</f>
        <v>5</v>
      </c>
      <c r="V327" s="95" t="n">
        <f aca="false">IF(E327=0,"",U327/E327%)</f>
        <v>14.2857142857143</v>
      </c>
      <c r="W327" s="94" t="n">
        <f aca="false">COUNTIF(H278:H315,"5")</f>
        <v>1</v>
      </c>
      <c r="X327" s="95" t="n">
        <f aca="false">IF(E327=0,"",W327/E327%)</f>
        <v>2.85714285714286</v>
      </c>
      <c r="Y327" s="94" t="n">
        <f aca="false">COUNTIF(H278:H315,"4")</f>
        <v>0</v>
      </c>
      <c r="Z327" s="95" t="n">
        <f aca="false">IF(E327=0,"",Y327/E327%)</f>
        <v>0</v>
      </c>
      <c r="AA327" s="94" t="n">
        <f aca="false">COUNTIF(H278:H315,"3")</f>
        <v>0</v>
      </c>
      <c r="AB327" s="95" t="n">
        <f aca="false">IF(E327=0,"",AA327/E327%)</f>
        <v>0</v>
      </c>
      <c r="AC327" s="94" t="n">
        <f aca="false">COUNTIF(H278:H315,"2")</f>
        <v>0</v>
      </c>
      <c r="AD327" s="95" t="n">
        <f aca="false">IF(E327=0,"",AC327/E327%)</f>
        <v>0</v>
      </c>
      <c r="AE327" s="94" t="n">
        <f aca="false">COUNTIF(H278:H315,"1")</f>
        <v>0</v>
      </c>
      <c r="AF327" s="96" t="n">
        <f aca="false">IF(E327=0,"",AE327/E327%)</f>
        <v>0</v>
      </c>
      <c r="AG327" s="0"/>
      <c r="AH327" s="0"/>
      <c r="AI327" s="0"/>
      <c r="AJ327" s="0"/>
      <c r="AK327" s="0"/>
      <c r="AL327" s="0"/>
    </row>
    <row r="328" customFormat="false" ht="17.25" hidden="false" customHeight="true" outlineLevel="0" collapsed="false">
      <c r="A328" s="0"/>
      <c r="B328" s="0"/>
      <c r="C328" s="92" t="s">
        <v>123</v>
      </c>
      <c r="D328" s="92"/>
      <c r="E328" s="93" t="n">
        <f aca="false">B316</f>
        <v>35</v>
      </c>
      <c r="F328" s="93" t="n">
        <f aca="false">I316</f>
        <v>35</v>
      </c>
      <c r="G328" s="94" t="n">
        <f aca="false">COUNTIF(I278:I315,"T")</f>
        <v>19</v>
      </c>
      <c r="H328" s="95" t="n">
        <f aca="false">IF(E328=0,"",G328/E328%)</f>
        <v>54.2857142857143</v>
      </c>
      <c r="I328" s="94" t="n">
        <f aca="false">COUNTIF(I278:I315,"H")</f>
        <v>16</v>
      </c>
      <c r="J328" s="95" t="n">
        <f aca="false">IF(E328=0,"",I328/E328%)</f>
        <v>45.7142857142857</v>
      </c>
      <c r="K328" s="94" t="n">
        <f aca="false">COUNTIF(I278:I315,"C")</f>
        <v>0</v>
      </c>
      <c r="L328" s="95" t="n">
        <f aca="false">IF(E328=0,"",K328/E328%)</f>
        <v>0</v>
      </c>
      <c r="M328" s="94" t="n">
        <f aca="false">COUNTIF(J278:J315,"10")</f>
        <v>0</v>
      </c>
      <c r="N328" s="95" t="n">
        <f aca="false">IF(E328=0,"",M328/E328%)</f>
        <v>0</v>
      </c>
      <c r="O328" s="94" t="n">
        <f aca="false">COUNTIF(J278:J315,"9")</f>
        <v>0</v>
      </c>
      <c r="P328" s="95" t="n">
        <f aca="false">IF(E328=0,"",O328/E328%)</f>
        <v>0</v>
      </c>
      <c r="Q328" s="94" t="n">
        <f aca="false">COUNTIF(J278:J315,"8")</f>
        <v>0</v>
      </c>
      <c r="R328" s="95" t="n">
        <f aca="false">IF(E328=0,"",Q328/E328%)</f>
        <v>0</v>
      </c>
      <c r="S328" s="94" t="n">
        <f aca="false">COUNTIF(J278:J315,"7")</f>
        <v>0</v>
      </c>
      <c r="T328" s="95" t="n">
        <f aca="false">IF(E328=0,"",S328/E$59%)</f>
        <v>0</v>
      </c>
      <c r="U328" s="94" t="n">
        <f aca="false">COUNTIF(J278:J315,"6")</f>
        <v>0</v>
      </c>
      <c r="V328" s="95" t="n">
        <f aca="false">IF(E328=0,"",U328/E328%)</f>
        <v>0</v>
      </c>
      <c r="W328" s="94" t="n">
        <f aca="false">COUNTIF(J278:J315,"5")</f>
        <v>0</v>
      </c>
      <c r="X328" s="95" t="n">
        <f aca="false">IF(E328=0,"",W328/E328%)</f>
        <v>0</v>
      </c>
      <c r="Y328" s="94" t="n">
        <f aca="false">COUNTIF(J278:J315,"4")</f>
        <v>0</v>
      </c>
      <c r="Z328" s="95" t="n">
        <f aca="false">IF(E328=0,"",Y328/E328%)</f>
        <v>0</v>
      </c>
      <c r="AA328" s="94" t="n">
        <f aca="false">COUNTIF(J278:J315,"3")</f>
        <v>0</v>
      </c>
      <c r="AB328" s="95" t="n">
        <f aca="false">IF(E328=0,"",AA328/E328%)</f>
        <v>0</v>
      </c>
      <c r="AC328" s="94" t="n">
        <f aca="false">COUNTIF(J278:J315,"2")</f>
        <v>0</v>
      </c>
      <c r="AD328" s="95" t="n">
        <f aca="false">IF(E328=0,"",AC328/E328%)</f>
        <v>0</v>
      </c>
      <c r="AE328" s="94" t="n">
        <f aca="false">COUNTIF(J278:J315,"1")</f>
        <v>0</v>
      </c>
      <c r="AF328" s="96" t="n">
        <f aca="false">IF(E328=0,"",AE328/E328%)</f>
        <v>0</v>
      </c>
      <c r="AG328" s="0"/>
      <c r="AH328" s="0"/>
      <c r="AI328" s="0"/>
      <c r="AJ328" s="0"/>
      <c r="AK328" s="0"/>
      <c r="AL328" s="0"/>
    </row>
    <row r="329" customFormat="false" ht="17.25" hidden="false" customHeight="true" outlineLevel="0" collapsed="false">
      <c r="A329" s="0"/>
      <c r="B329" s="0"/>
      <c r="C329" s="92" t="s">
        <v>124</v>
      </c>
      <c r="D329" s="92"/>
      <c r="E329" s="93" t="n">
        <f aca="false">B316</f>
        <v>35</v>
      </c>
      <c r="F329" s="93" t="n">
        <f aca="false">K316</f>
        <v>0</v>
      </c>
      <c r="G329" s="94" t="n">
        <f aca="false">COUNTIF(K278:K315,"T")</f>
        <v>0</v>
      </c>
      <c r="H329" s="95" t="n">
        <f aca="false">IF(E329=0,"",G329/E329%)</f>
        <v>0</v>
      </c>
      <c r="I329" s="94" t="n">
        <f aca="false">COUNTIF(K278:K315,"H")</f>
        <v>0</v>
      </c>
      <c r="J329" s="95" t="n">
        <f aca="false">IF(E329=0,"",I329/E329%)</f>
        <v>0</v>
      </c>
      <c r="K329" s="94" t="n">
        <f aca="false">COUNTIF(K278:K315,"C")</f>
        <v>0</v>
      </c>
      <c r="L329" s="95" t="n">
        <f aca="false">IF(E329=0,"",K329/E329%)</f>
        <v>0</v>
      </c>
      <c r="M329" s="94" t="n">
        <f aca="false">COUNTIF(L278:L315,"10")</f>
        <v>0</v>
      </c>
      <c r="N329" s="95" t="n">
        <f aca="false">IF(E329=0,"",M329/E329%)</f>
        <v>0</v>
      </c>
      <c r="O329" s="94" t="n">
        <f aca="false">COUNTIF(L278:L315,"9")</f>
        <v>0</v>
      </c>
      <c r="P329" s="95" t="n">
        <f aca="false">IF(E329=0,"",O329/E329%)</f>
        <v>0</v>
      </c>
      <c r="Q329" s="94" t="n">
        <f aca="false">COUNTIF(L278:L315,"8")</f>
        <v>0</v>
      </c>
      <c r="R329" s="95" t="n">
        <f aca="false">IF(E329=0,"",Q329/E329%)</f>
        <v>0</v>
      </c>
      <c r="S329" s="94" t="n">
        <f aca="false">COUNTIF(L278:L315,"7")</f>
        <v>0</v>
      </c>
      <c r="T329" s="95" t="n">
        <f aca="false">IF(E329=0,"",S329/E$59%)</f>
        <v>0</v>
      </c>
      <c r="U329" s="94" t="n">
        <f aca="false">COUNTIF(L278:L315,"6")</f>
        <v>0</v>
      </c>
      <c r="V329" s="95" t="n">
        <f aca="false">IF(E329=0,"",U329/E329%)</f>
        <v>0</v>
      </c>
      <c r="W329" s="94" t="n">
        <f aca="false">COUNTIF(L278:L315,"5")</f>
        <v>0</v>
      </c>
      <c r="X329" s="95" t="n">
        <f aca="false">IF(E329=0,"",W329/E329%)</f>
        <v>0</v>
      </c>
      <c r="Y329" s="94" t="n">
        <f aca="false">COUNTIF(L278:L315,"4")</f>
        <v>0</v>
      </c>
      <c r="Z329" s="95" t="n">
        <f aca="false">IF(E329=0,"",Y329/E329%)</f>
        <v>0</v>
      </c>
      <c r="AA329" s="94" t="n">
        <f aca="false">COUNTIF(L278:L315,"3")</f>
        <v>0</v>
      </c>
      <c r="AB329" s="95" t="n">
        <f aca="false">IF(E329=0,"",AA329/E329%)</f>
        <v>0</v>
      </c>
      <c r="AC329" s="94" t="n">
        <f aca="false">COUNTIF(L278:L315,"2")</f>
        <v>0</v>
      </c>
      <c r="AD329" s="95" t="n">
        <f aca="false">IF(E329=0,"",AC329/E329%)</f>
        <v>0</v>
      </c>
      <c r="AE329" s="94" t="n">
        <f aca="false">COUNTIF(L278:L315,"1")</f>
        <v>0</v>
      </c>
      <c r="AF329" s="96" t="n">
        <f aca="false">IF(E329=0,"",AE329/E329%)</f>
        <v>0</v>
      </c>
      <c r="AG329" s="0"/>
      <c r="AH329" s="0"/>
      <c r="AI329" s="0"/>
      <c r="AJ329" s="0"/>
      <c r="AK329" s="0"/>
      <c r="AL329" s="0"/>
    </row>
    <row r="330" customFormat="false" ht="17.25" hidden="false" customHeight="true" outlineLevel="0" collapsed="false">
      <c r="A330" s="0"/>
      <c r="B330" s="0"/>
      <c r="C330" s="92" t="s">
        <v>35</v>
      </c>
      <c r="D330" s="92"/>
      <c r="E330" s="93" t="n">
        <f aca="false">B316</f>
        <v>35</v>
      </c>
      <c r="F330" s="93" t="n">
        <f aca="false">M316</f>
        <v>35</v>
      </c>
      <c r="G330" s="94" t="n">
        <f aca="false">COUNTIF(M278:M315,"T")</f>
        <v>19</v>
      </c>
      <c r="H330" s="95" t="n">
        <f aca="false">IF(E330=0,"",G330/E330%)</f>
        <v>54.2857142857143</v>
      </c>
      <c r="I330" s="94" t="n">
        <f aca="false">COUNTIF(M278:M315,"H")</f>
        <v>16</v>
      </c>
      <c r="J330" s="95" t="n">
        <f aca="false">IF(E330=0,"",I330/E330%)</f>
        <v>45.7142857142857</v>
      </c>
      <c r="K330" s="94" t="n">
        <f aca="false">COUNTIF(M278:M315,"C")</f>
        <v>0</v>
      </c>
      <c r="L330" s="95" t="n">
        <f aca="false">IF(E330=0,"",K330/E330%)</f>
        <v>0</v>
      </c>
      <c r="M330" s="97"/>
      <c r="N330" s="97"/>
      <c r="O330" s="97"/>
      <c r="P330" s="98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9"/>
      <c r="AG330" s="0"/>
      <c r="AH330" s="0"/>
      <c r="AI330" s="0"/>
      <c r="AJ330" s="0"/>
      <c r="AK330" s="0"/>
      <c r="AL330" s="0"/>
    </row>
    <row r="331" customFormat="false" ht="21.75" hidden="false" customHeight="true" outlineLevel="0" collapsed="false">
      <c r="A331" s="0"/>
      <c r="B331" s="0"/>
      <c r="C331" s="92" t="s">
        <v>125</v>
      </c>
      <c r="D331" s="92"/>
      <c r="E331" s="93" t="n">
        <f aca="false">B316</f>
        <v>35</v>
      </c>
      <c r="F331" s="93" t="n">
        <f aca="false">N316</f>
        <v>35</v>
      </c>
      <c r="G331" s="94" t="n">
        <f aca="false">COUNTIF(N278:N315,"T")</f>
        <v>19</v>
      </c>
      <c r="H331" s="95" t="n">
        <f aca="false">IF(E331=0,"",G331/E331%)</f>
        <v>54.2857142857143</v>
      </c>
      <c r="I331" s="94" t="n">
        <f aca="false">COUNTIF(N278:N315,"H")</f>
        <v>16</v>
      </c>
      <c r="J331" s="95" t="n">
        <f aca="false">IF(E331=0,"",I331/E331%)</f>
        <v>45.7142857142857</v>
      </c>
      <c r="K331" s="94" t="n">
        <f aca="false">COUNTIF(N278:N315,"C")</f>
        <v>0</v>
      </c>
      <c r="L331" s="95" t="n">
        <f aca="false">IF(E331=0,"",K331/E331%)</f>
        <v>0</v>
      </c>
      <c r="M331" s="97"/>
      <c r="N331" s="97"/>
      <c r="O331" s="97"/>
      <c r="P331" s="98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9"/>
      <c r="AG331" s="0"/>
      <c r="AH331" s="0"/>
      <c r="AI331" s="0"/>
      <c r="AJ331" s="0"/>
      <c r="AK331" s="0"/>
      <c r="AL331" s="0"/>
    </row>
    <row r="332" customFormat="false" ht="17.25" hidden="false" customHeight="true" outlineLevel="0" collapsed="false">
      <c r="A332" s="0"/>
      <c r="B332" s="0"/>
      <c r="C332" s="92" t="s">
        <v>37</v>
      </c>
      <c r="D332" s="92"/>
      <c r="E332" s="93" t="n">
        <f aca="false">B316</f>
        <v>35</v>
      </c>
      <c r="F332" s="93" t="n">
        <f aca="false">O316</f>
        <v>35</v>
      </c>
      <c r="G332" s="94" t="n">
        <f aca="false">COUNTIF(O278:O315,"T")</f>
        <v>18</v>
      </c>
      <c r="H332" s="95" t="n">
        <f aca="false">IF(E332=0,"",G332/E332%)</f>
        <v>51.4285714285714</v>
      </c>
      <c r="I332" s="94" t="n">
        <f aca="false">COUNTIF(O278:O315,"H")</f>
        <v>17</v>
      </c>
      <c r="J332" s="95" t="n">
        <f aca="false">IF(E332=0,"",I332/E332%)</f>
        <v>48.5714285714286</v>
      </c>
      <c r="K332" s="94" t="n">
        <f aca="false">COUNTIF(O278:O315,"C")</f>
        <v>0</v>
      </c>
      <c r="L332" s="95" t="n">
        <f aca="false">IF(E332=0,"",K332/E332%)</f>
        <v>0</v>
      </c>
      <c r="M332" s="97"/>
      <c r="N332" s="97"/>
      <c r="O332" s="97"/>
      <c r="P332" s="98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9"/>
      <c r="AG332" s="0"/>
      <c r="AH332" s="0"/>
      <c r="AI332" s="0"/>
      <c r="AJ332" s="0"/>
      <c r="AK332" s="0"/>
      <c r="AL332" s="0"/>
    </row>
    <row r="333" customFormat="false" ht="17.25" hidden="false" customHeight="true" outlineLevel="0" collapsed="false">
      <c r="A333" s="0"/>
      <c r="B333" s="0"/>
      <c r="C333" s="92" t="s">
        <v>38</v>
      </c>
      <c r="D333" s="92"/>
      <c r="E333" s="93" t="n">
        <f aca="false">B316</f>
        <v>35</v>
      </c>
      <c r="F333" s="93" t="n">
        <f aca="false">P316</f>
        <v>35</v>
      </c>
      <c r="G333" s="94" t="n">
        <f aca="false">COUNTIF(P278:P315,"T")</f>
        <v>19</v>
      </c>
      <c r="H333" s="95" t="n">
        <f aca="false">IF(E333=0,"",G333/E333%)</f>
        <v>54.2857142857143</v>
      </c>
      <c r="I333" s="94" t="n">
        <f aca="false">COUNTIF(P278:P315,"H")</f>
        <v>16</v>
      </c>
      <c r="J333" s="95" t="n">
        <f aca="false">IF(E333=0,"",I333/E333%)</f>
        <v>45.7142857142857</v>
      </c>
      <c r="K333" s="94" t="n">
        <f aca="false">COUNTIF(P278:P315,"C")</f>
        <v>0</v>
      </c>
      <c r="L333" s="95" t="n">
        <f aca="false">IF(E333=0,"",K333/E333%)</f>
        <v>0</v>
      </c>
      <c r="M333" s="97"/>
      <c r="N333" s="97"/>
      <c r="O333" s="97"/>
      <c r="P333" s="98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9"/>
      <c r="AG333" s="0"/>
      <c r="AH333" s="0"/>
      <c r="AI333" s="0"/>
      <c r="AJ333" s="0"/>
      <c r="AK333" s="0"/>
      <c r="AL333" s="0"/>
    </row>
    <row r="334" customFormat="false" ht="17.25" hidden="false" customHeight="true" outlineLevel="0" collapsed="false">
      <c r="A334" s="0"/>
      <c r="B334" s="0"/>
      <c r="C334" s="92" t="s">
        <v>39</v>
      </c>
      <c r="D334" s="92"/>
      <c r="E334" s="93" t="n">
        <f aca="false">B316</f>
        <v>35</v>
      </c>
      <c r="F334" s="93" t="n">
        <f aca="false">Q316</f>
        <v>35</v>
      </c>
      <c r="G334" s="94" t="n">
        <f aca="false">COUNTIF(Q278:Q315,"T")</f>
        <v>17</v>
      </c>
      <c r="H334" s="95" t="n">
        <f aca="false">IF(E334=0,"",G334/E334%)</f>
        <v>48.5714285714286</v>
      </c>
      <c r="I334" s="94" t="n">
        <f aca="false">COUNTIF(Q278:Q315,"H")</f>
        <v>18</v>
      </c>
      <c r="J334" s="95" t="n">
        <f aca="false">IF(E334=0,"",I334/E334%)</f>
        <v>51.4285714285714</v>
      </c>
      <c r="K334" s="94" t="n">
        <f aca="false">COUNTIF(Q278:Q315,"C")</f>
        <v>0</v>
      </c>
      <c r="L334" s="95" t="n">
        <f aca="false">IF(E334=0,"",K334/E334%)</f>
        <v>0</v>
      </c>
      <c r="M334" s="97"/>
      <c r="N334" s="97"/>
      <c r="O334" s="97"/>
      <c r="P334" s="98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9"/>
      <c r="AG334" s="0"/>
      <c r="AH334" s="0"/>
      <c r="AI334" s="0"/>
      <c r="AJ334" s="0"/>
      <c r="AK334" s="0"/>
      <c r="AL334" s="0"/>
    </row>
    <row r="335" customFormat="false" ht="17.25" hidden="false" customHeight="true" outlineLevel="0" collapsed="false">
      <c r="A335" s="0"/>
      <c r="B335" s="0"/>
      <c r="C335" s="92" t="s">
        <v>40</v>
      </c>
      <c r="D335" s="92"/>
      <c r="E335" s="93" t="n">
        <f aca="false">B316</f>
        <v>35</v>
      </c>
      <c r="F335" s="93" t="n">
        <f aca="false">R316</f>
        <v>0</v>
      </c>
      <c r="G335" s="94" t="n">
        <f aca="false">COUNTIF(R278:R315,"T")</f>
        <v>0</v>
      </c>
      <c r="H335" s="95" t="n">
        <f aca="false">IF(E335=0,"",G335/E335%)</f>
        <v>0</v>
      </c>
      <c r="I335" s="94" t="n">
        <f aca="false">COUNTIF(R278:R315,"H")</f>
        <v>0</v>
      </c>
      <c r="J335" s="95" t="n">
        <f aca="false">IF(E335=0,"",I335/E335%)</f>
        <v>0</v>
      </c>
      <c r="K335" s="94" t="n">
        <f aca="false">COUNTIF(R278:R315,"C")</f>
        <v>0</v>
      </c>
      <c r="L335" s="95" t="n">
        <f aca="false">IF(E335=0,"",K335/E335%)</f>
        <v>0</v>
      </c>
      <c r="M335" s="94" t="n">
        <f aca="false">COUNTIF(S278:S315,"&gt;=9,5")</f>
        <v>0</v>
      </c>
      <c r="N335" s="95" t="n">
        <f aca="false">IF(E335=0,"",M335/E335%)</f>
        <v>0</v>
      </c>
      <c r="O335" s="94" t="n">
        <f aca="false">COUNTIF(S278:S315,"&lt;=9,25")-COUNTIF(S278:S315,"&lt;=8,25")</f>
        <v>0</v>
      </c>
      <c r="P335" s="95" t="n">
        <f aca="false">IF(E335=0,"",O335/E335%)</f>
        <v>0</v>
      </c>
      <c r="Q335" s="94" t="n">
        <f aca="false">COUNTIF(S278:S315,"&lt;=8,25")-COUNTIF(S278:S315,"&lt;=7,25")</f>
        <v>0</v>
      </c>
      <c r="R335" s="95" t="n">
        <f aca="false">IF(E335=0,"",Q335/E335%)</f>
        <v>0</v>
      </c>
      <c r="S335" s="94" t="n">
        <f aca="false">COUNTIF(S278:S315,"&lt;=7,25")-COUNTIF(S278:S315,"&lt;=6,25")</f>
        <v>0</v>
      </c>
      <c r="T335" s="95" t="n">
        <f aca="false">IF(E335=0,"",S335/E$59%)</f>
        <v>0</v>
      </c>
      <c r="U335" s="94" t="n">
        <f aca="false">COUNTIF(S278:S315,"&lt;=6,25")-COUNTIF(S278:S315,"&lt;=5,25")</f>
        <v>0</v>
      </c>
      <c r="V335" s="95" t="n">
        <f aca="false">IF(E335=0,"",U335/E335%)</f>
        <v>0</v>
      </c>
      <c r="W335" s="94" t="n">
        <f aca="false">COUNTIF(S278:S315,"&lt;=5,25")-COUNTIF(S278:S315,"&lt;=4,25")</f>
        <v>0</v>
      </c>
      <c r="X335" s="95" t="n">
        <f aca="false">IF(E335=0,"",W335/E335%)</f>
        <v>0</v>
      </c>
      <c r="Y335" s="94" t="n">
        <f aca="false">COUNTIF(S278:S315,"&lt;=4,25")-COUNTIF(S278:S315,"&lt;=3,25")</f>
        <v>0</v>
      </c>
      <c r="Z335" s="95" t="n">
        <f aca="false">IF(E335=0,"",Y335/E335%)</f>
        <v>0</v>
      </c>
      <c r="AA335" s="94" t="n">
        <f aca="false">COUNTIF(S278:S315,"&lt;=3,25")-COUNTIF(S278:S315,"&lt;=2,25")</f>
        <v>0</v>
      </c>
      <c r="AB335" s="95" t="n">
        <f aca="false">IF(E335=0,"",AA335/E335%)</f>
        <v>0</v>
      </c>
      <c r="AC335" s="94" t="n">
        <f aca="false">COUNTIF(S278:S315,"&lt;=2,25")-COUNTIF(S278:S315,"&lt;=1,25")</f>
        <v>0</v>
      </c>
      <c r="AD335" s="95" t="n">
        <f aca="false">IF(E335=0,"",AC335/E335%)</f>
        <v>0</v>
      </c>
      <c r="AE335" s="94" t="n">
        <f aca="false">COUNTIF(S278:S315,"&lt;=1,25")</f>
        <v>0</v>
      </c>
      <c r="AF335" s="96" t="n">
        <f aca="false">IF(E335=0,"",AE335/E335%)</f>
        <v>0</v>
      </c>
      <c r="AG335" s="0"/>
      <c r="AH335" s="0"/>
      <c r="AI335" s="0"/>
      <c r="AJ335" s="0"/>
      <c r="AK335" s="0"/>
      <c r="AL335" s="0"/>
    </row>
    <row r="336" customFormat="false" ht="17.25" hidden="false" customHeight="true" outlineLevel="0" collapsed="false">
      <c r="A336" s="0"/>
      <c r="B336" s="0"/>
      <c r="C336" s="92" t="s">
        <v>41</v>
      </c>
      <c r="D336" s="92"/>
      <c r="E336" s="93" t="n">
        <f aca="false">B316</f>
        <v>35</v>
      </c>
      <c r="F336" s="93" t="n">
        <f aca="false">T316</f>
        <v>0</v>
      </c>
      <c r="G336" s="94" t="n">
        <f aca="false">COUNTIF(T278:T315,"T")</f>
        <v>0</v>
      </c>
      <c r="H336" s="95" t="n">
        <f aca="false">IF(E336=0,"",G336/E336%)</f>
        <v>0</v>
      </c>
      <c r="I336" s="94" t="n">
        <f aca="false">COUNTIF(T278:T315,"H")</f>
        <v>0</v>
      </c>
      <c r="J336" s="95" t="n">
        <f aca="false">IF(E336=0,"",I336/E336%)</f>
        <v>0</v>
      </c>
      <c r="K336" s="94" t="n">
        <f aca="false">COUNTIF(T278:T315,"C")</f>
        <v>0</v>
      </c>
      <c r="L336" s="95" t="n">
        <f aca="false">IF(E336=0,"",K336/E336%)</f>
        <v>0</v>
      </c>
      <c r="M336" s="94" t="n">
        <f aca="false">COUNTIF(U278:U315,"10")</f>
        <v>0</v>
      </c>
      <c r="N336" s="95" t="n">
        <f aca="false">IF(E336=0,"",M336/E336%)</f>
        <v>0</v>
      </c>
      <c r="O336" s="94" t="n">
        <f aca="false">COUNTIF(U278:U315,"9")</f>
        <v>0</v>
      </c>
      <c r="P336" s="95" t="n">
        <f aca="false">IF(E336=0,"",O336/E336%)</f>
        <v>0</v>
      </c>
      <c r="Q336" s="94" t="n">
        <f aca="false">COUNTIF(U278:U315,"8")</f>
        <v>0</v>
      </c>
      <c r="R336" s="95" t="n">
        <f aca="false">IF(E336=0,"",Q336/E336%)</f>
        <v>0</v>
      </c>
      <c r="S336" s="94" t="n">
        <f aca="false">COUNTIF(U278:U315,"7")</f>
        <v>0</v>
      </c>
      <c r="T336" s="95" t="n">
        <f aca="false">IF(E336=0,"",S336/E$59%)</f>
        <v>0</v>
      </c>
      <c r="U336" s="94" t="n">
        <f aca="false">COUNTIF(U278:U315,"6")</f>
        <v>0</v>
      </c>
      <c r="V336" s="95" t="n">
        <f aca="false">IF(E336=0,"",U336/E336%)</f>
        <v>0</v>
      </c>
      <c r="W336" s="94" t="n">
        <f aca="false">COUNTIF(U278:U315,"5")</f>
        <v>0</v>
      </c>
      <c r="X336" s="95" t="n">
        <f aca="false">IF(E336=0,"",W336/E336%)</f>
        <v>0</v>
      </c>
      <c r="Y336" s="94" t="n">
        <f aca="false">COUNTIF(U278:U315,"4")</f>
        <v>0</v>
      </c>
      <c r="Z336" s="95" t="n">
        <f aca="false">IF(E336=0,"",Y336/E336%)</f>
        <v>0</v>
      </c>
      <c r="AA336" s="94" t="n">
        <f aca="false">COUNTIF(U278:U315,"3")</f>
        <v>0</v>
      </c>
      <c r="AB336" s="95" t="n">
        <f aca="false">IF(E336=0,"",AA336/E336%)</f>
        <v>0</v>
      </c>
      <c r="AC336" s="94" t="n">
        <f aca="false">COUNTIF(U278:U315,"2")</f>
        <v>0</v>
      </c>
      <c r="AD336" s="95" t="n">
        <f aca="false">IF(E336=0,"",AC336/E336%)</f>
        <v>0</v>
      </c>
      <c r="AE336" s="94" t="n">
        <f aca="false">COUNTIF(U278:U315,"1")</f>
        <v>0</v>
      </c>
      <c r="AF336" s="96" t="n">
        <f aca="false">IF(E336=0,"",AE336/E336%)</f>
        <v>0</v>
      </c>
      <c r="AG336" s="0"/>
      <c r="AH336" s="0"/>
      <c r="AI336" s="0"/>
      <c r="AJ336" s="0"/>
      <c r="AK336" s="0"/>
      <c r="AL336" s="0"/>
    </row>
    <row r="337" customFormat="false" ht="17.25" hidden="false" customHeight="true" outlineLevel="0" collapsed="false">
      <c r="A337" s="0"/>
      <c r="B337" s="0"/>
      <c r="C337" s="92" t="s">
        <v>42</v>
      </c>
      <c r="D337" s="92"/>
      <c r="E337" s="93" t="n">
        <f aca="false">B316</f>
        <v>35</v>
      </c>
      <c r="F337" s="93" t="n">
        <f aca="false">V316</f>
        <v>0</v>
      </c>
      <c r="G337" s="94" t="n">
        <f aca="false">COUNTIF(V278:V315,"T")</f>
        <v>0</v>
      </c>
      <c r="H337" s="95" t="n">
        <f aca="false">IF(E337=0,"",G337/E337%)</f>
        <v>0</v>
      </c>
      <c r="I337" s="94" t="n">
        <f aca="false">COUNTIF(V278:V315,"H")</f>
        <v>0</v>
      </c>
      <c r="J337" s="95" t="n">
        <f aca="false">IF(E337=0,"",I337/E337%)</f>
        <v>0</v>
      </c>
      <c r="K337" s="94" t="n">
        <f aca="false">COUNTIF(V278:V315,"C")</f>
        <v>0</v>
      </c>
      <c r="L337" s="95" t="n">
        <f aca="false">IF(E337=0,"",K337/E337%)</f>
        <v>0</v>
      </c>
      <c r="M337" s="94" t="n">
        <f aca="false">COUNTIF(W278:W315,"10")</f>
        <v>0</v>
      </c>
      <c r="N337" s="95" t="n">
        <f aca="false">IF(E337=0,"",M337/E337%)</f>
        <v>0</v>
      </c>
      <c r="O337" s="94" t="n">
        <f aca="false">COUNTIF(W278:W315,"9")</f>
        <v>0</v>
      </c>
      <c r="P337" s="95" t="n">
        <f aca="false">IF(E337=0,"",O337/E337%)</f>
        <v>0</v>
      </c>
      <c r="Q337" s="94" t="n">
        <f aca="false">COUNTIF(W278:W315,"8")</f>
        <v>0</v>
      </c>
      <c r="R337" s="95" t="n">
        <f aca="false">IF(E337=0,"",Q337/E337%)</f>
        <v>0</v>
      </c>
      <c r="S337" s="94" t="n">
        <f aca="false">COUNTIF(W278:W315,"7")</f>
        <v>0</v>
      </c>
      <c r="T337" s="95" t="n">
        <f aca="false">IF(E337=0,"",S337/E$59%)</f>
        <v>0</v>
      </c>
      <c r="U337" s="94" t="n">
        <f aca="false">COUNTIF(W278:W315,"6")</f>
        <v>0</v>
      </c>
      <c r="V337" s="95" t="n">
        <f aca="false">IF(E337=0,"",U337/E337%)</f>
        <v>0</v>
      </c>
      <c r="W337" s="94" t="n">
        <f aca="false">COUNTIF(W278:W315,"5")</f>
        <v>0</v>
      </c>
      <c r="X337" s="95" t="n">
        <f aca="false">IF(E337=0,"",W337/E337%)</f>
        <v>0</v>
      </c>
      <c r="Y337" s="94" t="n">
        <f aca="false">COUNTIF(W278:W315,"4")</f>
        <v>0</v>
      </c>
      <c r="Z337" s="95" t="n">
        <f aca="false">IF(E337=0,"",Y337/E337%)</f>
        <v>0</v>
      </c>
      <c r="AA337" s="94" t="n">
        <f aca="false">COUNTIF(W278:W315,"3")</f>
        <v>0</v>
      </c>
      <c r="AB337" s="95" t="n">
        <f aca="false">IF(E337=0,"",AA337/E337%)</f>
        <v>0</v>
      </c>
      <c r="AC337" s="94" t="n">
        <f aca="false">COUNTIF(W278:W315,"2")</f>
        <v>0</v>
      </c>
      <c r="AD337" s="95" t="n">
        <f aca="false">IF(E337=0,"",AC337/E337%)</f>
        <v>0</v>
      </c>
      <c r="AE337" s="94" t="n">
        <f aca="false">COUNTIF(W278:W315,"1")</f>
        <v>0</v>
      </c>
      <c r="AF337" s="96" t="n">
        <f aca="false">IF(E337=0,"",AE337/E337%)</f>
        <v>0</v>
      </c>
      <c r="AG337" s="0"/>
      <c r="AH337" s="0"/>
      <c r="AI337" s="0"/>
      <c r="AJ337" s="0"/>
      <c r="AK337" s="0"/>
      <c r="AL337" s="0"/>
    </row>
    <row r="338" customFormat="false" ht="14.25" hidden="false" customHeight="true" outlineLevel="0" collapsed="false">
      <c r="A338" s="0"/>
      <c r="B338" s="0"/>
      <c r="C338" s="100"/>
      <c r="D338" s="100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2"/>
      <c r="AE338" s="67"/>
      <c r="AF338" s="103"/>
      <c r="AG338" s="0"/>
      <c r="AH338" s="0"/>
      <c r="AI338" s="0"/>
      <c r="AJ338" s="0"/>
      <c r="AK338" s="0"/>
      <c r="AL338" s="0"/>
    </row>
    <row r="339" customFormat="false" ht="14.2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</row>
    <row r="340" customFormat="false" ht="31.5" hidden="false" customHeight="true" outlineLevel="0" collapsed="false">
      <c r="A340" s="0"/>
      <c r="B340" s="0"/>
      <c r="C340" s="104" t="s">
        <v>126</v>
      </c>
      <c r="D340" s="104"/>
      <c r="E340" s="104"/>
      <c r="F340" s="104"/>
      <c r="G340" s="104"/>
      <c r="H340" s="104"/>
      <c r="I340" s="104"/>
      <c r="J340" s="104"/>
      <c r="K340" s="105" t="s">
        <v>127</v>
      </c>
      <c r="L340" s="105" t="s">
        <v>128</v>
      </c>
      <c r="M340" s="105"/>
      <c r="N340" s="105" t="s">
        <v>129</v>
      </c>
      <c r="O340" s="105"/>
      <c r="P340" s="105" t="s">
        <v>130</v>
      </c>
      <c r="Q340" s="105"/>
      <c r="R340" s="105" t="s">
        <v>131</v>
      </c>
      <c r="S340" s="105"/>
      <c r="T340" s="105" t="s">
        <v>126</v>
      </c>
      <c r="U340" s="105"/>
      <c r="V340" s="105"/>
      <c r="W340" s="105"/>
      <c r="X340" s="105" t="s">
        <v>127</v>
      </c>
      <c r="Y340" s="105" t="s">
        <v>128</v>
      </c>
      <c r="Z340" s="105"/>
      <c r="AA340" s="105" t="s">
        <v>121</v>
      </c>
      <c r="AB340" s="106" t="s">
        <v>122</v>
      </c>
      <c r="AC340" s="106"/>
      <c r="AD340" s="0"/>
      <c r="AE340" s="0"/>
      <c r="AF340" s="0"/>
      <c r="AG340" s="0"/>
      <c r="AH340" s="0"/>
      <c r="AI340" s="0"/>
      <c r="AJ340" s="0"/>
      <c r="AK340" s="0"/>
      <c r="AL340" s="0"/>
    </row>
    <row r="341" customFormat="false" ht="21" hidden="false" customHeight="true" outlineLevel="0" collapsed="false">
      <c r="A341" s="0"/>
      <c r="B341" s="0"/>
      <c r="C341" s="104"/>
      <c r="D341" s="104"/>
      <c r="E341" s="104"/>
      <c r="F341" s="104"/>
      <c r="G341" s="104"/>
      <c r="H341" s="104"/>
      <c r="I341" s="104"/>
      <c r="J341" s="104"/>
      <c r="K341" s="105"/>
      <c r="L341" s="105"/>
      <c r="M341" s="105"/>
      <c r="N341" s="107" t="s">
        <v>121</v>
      </c>
      <c r="O341" s="107" t="s">
        <v>122</v>
      </c>
      <c r="P341" s="107" t="s">
        <v>121</v>
      </c>
      <c r="Q341" s="107" t="s">
        <v>122</v>
      </c>
      <c r="R341" s="108" t="s">
        <v>121</v>
      </c>
      <c r="S341" s="108" t="s">
        <v>122</v>
      </c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6"/>
      <c r="AD341" s="0"/>
      <c r="AE341" s="0"/>
      <c r="AF341" s="0"/>
      <c r="AG341" s="0"/>
      <c r="AH341" s="0"/>
      <c r="AI341" s="0"/>
      <c r="AJ341" s="0"/>
      <c r="AK341" s="0"/>
      <c r="AL341" s="0"/>
    </row>
    <row r="342" customFormat="false" ht="19.5" hidden="false" customHeight="true" outlineLevel="0" collapsed="false">
      <c r="A342" s="0"/>
      <c r="B342" s="0"/>
      <c r="C342" s="109" t="s">
        <v>25</v>
      </c>
      <c r="D342" s="109"/>
      <c r="E342" s="109"/>
      <c r="F342" s="110" t="s">
        <v>43</v>
      </c>
      <c r="G342" s="110"/>
      <c r="H342" s="110"/>
      <c r="I342" s="110"/>
      <c r="J342" s="110"/>
      <c r="K342" s="111" t="n">
        <f aca="false">B316</f>
        <v>35</v>
      </c>
      <c r="L342" s="112" t="n">
        <f aca="false">X316</f>
        <v>35</v>
      </c>
      <c r="M342" s="112"/>
      <c r="N342" s="113" t="n">
        <f aca="false">COUNTIF(X278:X315,"T")</f>
        <v>19</v>
      </c>
      <c r="O342" s="113" t="n">
        <f aca="false">IF(L342=0,"",N342/L342%)</f>
        <v>54.2857142857143</v>
      </c>
      <c r="P342" s="113" t="n">
        <f aca="false">COUNTIF(X278:X315,"Đ")</f>
        <v>16</v>
      </c>
      <c r="Q342" s="113" t="n">
        <f aca="false">IF(L342=0,"",P342/L342%)</f>
        <v>45.7142857142857</v>
      </c>
      <c r="R342" s="113" t="n">
        <f aca="false">COUNTIF(X278:X315,"C")</f>
        <v>0</v>
      </c>
      <c r="S342" s="113" t="n">
        <f aca="false">IF(L342=0,"",R342/L342%)</f>
        <v>0</v>
      </c>
      <c r="T342" s="114" t="s">
        <v>132</v>
      </c>
      <c r="U342" s="114"/>
      <c r="V342" s="114"/>
      <c r="W342" s="114"/>
      <c r="X342" s="115" t="n">
        <f aca="false">B316</f>
        <v>35</v>
      </c>
      <c r="Y342" s="115" t="n">
        <f aca="false">AE316+AF316</f>
        <v>20</v>
      </c>
      <c r="Z342" s="115"/>
      <c r="AA342" s="115" t="n">
        <f aca="false">COUNTIF(AE278:AE315,"X")+COUNTIF(AJ278:AJ315,"X")</f>
        <v>20</v>
      </c>
      <c r="AB342" s="116" t="n">
        <f aca="false">IF(X342=0,"",AA342/X342%)</f>
        <v>57.1428571428571</v>
      </c>
      <c r="AC342" s="116"/>
      <c r="AD342" s="0"/>
      <c r="AE342" s="0"/>
      <c r="AF342" s="0"/>
      <c r="AG342" s="0"/>
      <c r="AH342" s="0"/>
      <c r="AI342" s="0"/>
      <c r="AJ342" s="0"/>
      <c r="AK342" s="0"/>
      <c r="AL342" s="0"/>
    </row>
    <row r="343" customFormat="false" ht="19.5" hidden="false" customHeight="true" outlineLevel="0" collapsed="false">
      <c r="A343" s="0"/>
      <c r="B343" s="0"/>
      <c r="C343" s="109"/>
      <c r="D343" s="109"/>
      <c r="E343" s="109"/>
      <c r="F343" s="110" t="s">
        <v>44</v>
      </c>
      <c r="G343" s="110"/>
      <c r="H343" s="110"/>
      <c r="I343" s="110"/>
      <c r="J343" s="110"/>
      <c r="K343" s="111" t="n">
        <f aca="false">B316</f>
        <v>35</v>
      </c>
      <c r="L343" s="112" t="n">
        <f aca="false">Y316</f>
        <v>35</v>
      </c>
      <c r="M343" s="112"/>
      <c r="N343" s="113" t="n">
        <f aca="false">COUNTIF(Y278:Y315,"T")</f>
        <v>19</v>
      </c>
      <c r="O343" s="113" t="n">
        <f aca="false">IF(L343=0,"",N343/L343%)</f>
        <v>54.2857142857143</v>
      </c>
      <c r="P343" s="113" t="n">
        <f aca="false">COUNTIF(Y278:Y315,"Đ")</f>
        <v>16</v>
      </c>
      <c r="Q343" s="113" t="n">
        <f aca="false">IF(L343=0,"",P343/L343%)</f>
        <v>45.7142857142857</v>
      </c>
      <c r="R343" s="113" t="n">
        <f aca="false">COUNTIF(Y278:Y315,"C")</f>
        <v>0</v>
      </c>
      <c r="S343" s="113" t="n">
        <f aca="false">IF(L343=0,"",R343/L343%)</f>
        <v>0</v>
      </c>
      <c r="T343" s="114"/>
      <c r="U343" s="114"/>
      <c r="V343" s="114"/>
      <c r="W343" s="114"/>
      <c r="X343" s="115"/>
      <c r="Y343" s="115"/>
      <c r="Z343" s="115"/>
      <c r="AA343" s="115"/>
      <c r="AB343" s="116"/>
      <c r="AC343" s="116"/>
      <c r="AD343" s="0"/>
      <c r="AE343" s="0"/>
      <c r="AF343" s="0"/>
      <c r="AG343" s="0"/>
      <c r="AH343" s="0"/>
      <c r="AI343" s="0"/>
      <c r="AJ343" s="0"/>
      <c r="AK343" s="0"/>
      <c r="AL343" s="0"/>
    </row>
    <row r="344" customFormat="false" ht="19.5" hidden="false" customHeight="true" outlineLevel="0" collapsed="false">
      <c r="A344" s="0"/>
      <c r="B344" s="0"/>
      <c r="C344" s="109"/>
      <c r="D344" s="109"/>
      <c r="E344" s="109"/>
      <c r="F344" s="110" t="s">
        <v>45</v>
      </c>
      <c r="G344" s="110"/>
      <c r="H344" s="110"/>
      <c r="I344" s="110"/>
      <c r="J344" s="110"/>
      <c r="K344" s="111" t="n">
        <f aca="false">B316</f>
        <v>35</v>
      </c>
      <c r="L344" s="112" t="n">
        <f aca="false">Z316</f>
        <v>35</v>
      </c>
      <c r="M344" s="112"/>
      <c r="N344" s="113" t="n">
        <f aca="false">COUNTIF(Z278:Z315,"T")</f>
        <v>19</v>
      </c>
      <c r="O344" s="113" t="n">
        <f aca="false">IF(L344=0,"",N344/L344%)</f>
        <v>54.2857142857143</v>
      </c>
      <c r="P344" s="113" t="n">
        <f aca="false">COUNTIF(Z278:Z315,"Đ")</f>
        <v>16</v>
      </c>
      <c r="Q344" s="113" t="n">
        <f aca="false">IF(L344=0,"",P344/L344%)</f>
        <v>45.7142857142857</v>
      </c>
      <c r="R344" s="113" t="n">
        <f aca="false">COUNTIF(Z278:Z315,"C")</f>
        <v>0</v>
      </c>
      <c r="S344" s="113" t="n">
        <f aca="false">IF(L344=0,"",R344/L344%)</f>
        <v>0</v>
      </c>
      <c r="T344" s="114" t="s">
        <v>133</v>
      </c>
      <c r="U344" s="114"/>
      <c r="V344" s="114"/>
      <c r="W344" s="114"/>
      <c r="X344" s="115" t="n">
        <f aca="false">B316</f>
        <v>35</v>
      </c>
      <c r="Y344" s="115" t="n">
        <f aca="false">AG316</f>
        <v>35</v>
      </c>
      <c r="Z344" s="115"/>
      <c r="AA344" s="115" t="n">
        <f aca="false">COUNTIF(AG278:AH315,"X")</f>
        <v>35</v>
      </c>
      <c r="AB344" s="116" t="n">
        <f aca="false">IF(X344=0,"",AA344/X344%)</f>
        <v>100</v>
      </c>
      <c r="AC344" s="116"/>
      <c r="AD344" s="0"/>
      <c r="AE344" s="0"/>
      <c r="AF344" s="0"/>
      <c r="AG344" s="0"/>
      <c r="AH344" s="0"/>
      <c r="AI344" s="0"/>
      <c r="AJ344" s="0"/>
      <c r="AK344" s="0"/>
      <c r="AL344" s="0"/>
    </row>
    <row r="345" customFormat="false" ht="19.5" hidden="false" customHeight="true" outlineLevel="0" collapsed="false">
      <c r="A345" s="0"/>
      <c r="B345" s="0"/>
      <c r="C345" s="117" t="s">
        <v>26</v>
      </c>
      <c r="D345" s="117"/>
      <c r="E345" s="117"/>
      <c r="F345" s="110" t="s">
        <v>46</v>
      </c>
      <c r="G345" s="110"/>
      <c r="H345" s="110"/>
      <c r="I345" s="110"/>
      <c r="J345" s="110"/>
      <c r="K345" s="111" t="n">
        <f aca="false">B316</f>
        <v>35</v>
      </c>
      <c r="L345" s="112" t="n">
        <f aca="false">AA316</f>
        <v>35</v>
      </c>
      <c r="M345" s="112"/>
      <c r="N345" s="113" t="n">
        <f aca="false">COUNTIF(AA278:AA315,"T")</f>
        <v>35</v>
      </c>
      <c r="O345" s="113" t="n">
        <f aca="false">IF(L345=0,"",N345/L345%)</f>
        <v>100</v>
      </c>
      <c r="P345" s="113" t="n">
        <f aca="false">COUNTIF(AA278:AA315,"Đ")</f>
        <v>0</v>
      </c>
      <c r="Q345" s="113" t="n">
        <f aca="false">IF(L345=0,"",P345/L345%)</f>
        <v>0</v>
      </c>
      <c r="R345" s="113" t="n">
        <f aca="false">COUNTIF(AA278:AA315,"C")</f>
        <v>0</v>
      </c>
      <c r="S345" s="113" t="n">
        <f aca="false">IF(L345=0,"",R345/L345%)</f>
        <v>0</v>
      </c>
      <c r="T345" s="114"/>
      <c r="U345" s="114"/>
      <c r="V345" s="114"/>
      <c r="W345" s="114"/>
      <c r="X345" s="115"/>
      <c r="Y345" s="115"/>
      <c r="Z345" s="115"/>
      <c r="AA345" s="115"/>
      <c r="AB345" s="116"/>
      <c r="AC345" s="116"/>
      <c r="AD345" s="0"/>
      <c r="AE345" s="0"/>
      <c r="AF345" s="0"/>
      <c r="AG345" s="0"/>
      <c r="AH345" s="0"/>
      <c r="AI345" s="0"/>
      <c r="AJ345" s="0"/>
      <c r="AK345" s="0"/>
      <c r="AL345" s="0"/>
    </row>
    <row r="346" customFormat="false" ht="19.5" hidden="false" customHeight="true" outlineLevel="0" collapsed="false">
      <c r="A346" s="0"/>
      <c r="B346" s="0"/>
      <c r="C346" s="117"/>
      <c r="D346" s="117"/>
      <c r="E346" s="117"/>
      <c r="F346" s="110" t="s">
        <v>47</v>
      </c>
      <c r="G346" s="110"/>
      <c r="H346" s="110"/>
      <c r="I346" s="110"/>
      <c r="J346" s="110"/>
      <c r="K346" s="111" t="n">
        <f aca="false">B316</f>
        <v>35</v>
      </c>
      <c r="L346" s="112" t="n">
        <f aca="false">AB316</f>
        <v>35</v>
      </c>
      <c r="M346" s="112"/>
      <c r="N346" s="113" t="n">
        <f aca="false">COUNTIF(AB278:AB315,"T")</f>
        <v>35</v>
      </c>
      <c r="O346" s="113" t="n">
        <f aca="false">IF(L346=0,"",N346/L346%)</f>
        <v>100</v>
      </c>
      <c r="P346" s="113" t="n">
        <f aca="false">COUNTIF(AB278:AB315,"Đ")</f>
        <v>0</v>
      </c>
      <c r="Q346" s="113" t="n">
        <f aca="false">IF(L346=0,"",P346/L346%)</f>
        <v>0</v>
      </c>
      <c r="R346" s="113" t="n">
        <f aca="false">COUNTIF(AB278:AB315,"C")</f>
        <v>0</v>
      </c>
      <c r="S346" s="113" t="n">
        <f aca="false">IF(L346=0,"",R346/L346%)</f>
        <v>0</v>
      </c>
      <c r="T346" s="114"/>
      <c r="U346" s="114"/>
      <c r="V346" s="114"/>
      <c r="W346" s="114"/>
      <c r="X346" s="115"/>
      <c r="Y346" s="115"/>
      <c r="Z346" s="115"/>
      <c r="AA346" s="115"/>
      <c r="AB346" s="116"/>
      <c r="AC346" s="116"/>
      <c r="AD346" s="0"/>
      <c r="AE346" s="0"/>
      <c r="AF346" s="0"/>
      <c r="AG346" s="0"/>
      <c r="AH346" s="0"/>
      <c r="AI346" s="0"/>
      <c r="AJ346" s="0"/>
      <c r="AK346" s="0"/>
      <c r="AL346" s="0"/>
    </row>
    <row r="347" customFormat="false" ht="19.5" hidden="false" customHeight="true" outlineLevel="0" collapsed="false">
      <c r="A347" s="0"/>
      <c r="B347" s="0"/>
      <c r="C347" s="117"/>
      <c r="D347" s="117"/>
      <c r="E347" s="117"/>
      <c r="F347" s="110" t="s">
        <v>48</v>
      </c>
      <c r="G347" s="110"/>
      <c r="H347" s="110"/>
      <c r="I347" s="110"/>
      <c r="J347" s="110"/>
      <c r="K347" s="111" t="n">
        <f aca="false">B316</f>
        <v>35</v>
      </c>
      <c r="L347" s="112" t="n">
        <f aca="false">AC316</f>
        <v>35</v>
      </c>
      <c r="M347" s="112"/>
      <c r="N347" s="113" t="n">
        <f aca="false">COUNTIF(AC278:AC315,"T")</f>
        <v>35</v>
      </c>
      <c r="O347" s="113" t="n">
        <f aca="false">IF(L347=0,"",N347/L347%)</f>
        <v>100</v>
      </c>
      <c r="P347" s="113" t="n">
        <f aca="false">COUNTIF(AC278:AC315,"Đ")</f>
        <v>0</v>
      </c>
      <c r="Q347" s="113" t="n">
        <f aca="false">IF(L347=0,"",P347/L347%)</f>
        <v>0</v>
      </c>
      <c r="R347" s="113" t="n">
        <f aca="false">COUNTIF(AC278:AC315,"C")</f>
        <v>0</v>
      </c>
      <c r="S347" s="113" t="n">
        <f aca="false">IF(L347=0,"",R347/L347%)</f>
        <v>0</v>
      </c>
      <c r="T347" s="118" t="s">
        <v>134</v>
      </c>
      <c r="U347" s="118"/>
      <c r="V347" s="118"/>
      <c r="W347" s="118"/>
      <c r="X347" s="119" t="n">
        <f aca="false">B316</f>
        <v>35</v>
      </c>
      <c r="Y347" s="119" t="n">
        <f aca="false">AI316</f>
        <v>35</v>
      </c>
      <c r="Z347" s="119"/>
      <c r="AA347" s="120" t="n">
        <f aca="false">COUNTIF(AI278:AJ315,"X")</f>
        <v>35</v>
      </c>
      <c r="AB347" s="121" t="n">
        <f aca="false">IF(Y347=0,"",AA347/Y347%)</f>
        <v>100</v>
      </c>
      <c r="AC347" s="121"/>
      <c r="AD347" s="0"/>
      <c r="AE347" s="0"/>
      <c r="AF347" s="0"/>
      <c r="AG347" s="0"/>
      <c r="AH347" s="0"/>
      <c r="AI347" s="0"/>
      <c r="AJ347" s="0"/>
      <c r="AK347" s="0"/>
      <c r="AL347" s="0"/>
    </row>
    <row r="348" customFormat="false" ht="19.5" hidden="false" customHeight="true" outlineLevel="0" collapsed="false">
      <c r="A348" s="0"/>
      <c r="B348" s="0"/>
      <c r="C348" s="117"/>
      <c r="D348" s="117"/>
      <c r="E348" s="117"/>
      <c r="F348" s="122" t="s">
        <v>49</v>
      </c>
      <c r="G348" s="122"/>
      <c r="H348" s="122"/>
      <c r="I348" s="122"/>
      <c r="J348" s="122"/>
      <c r="K348" s="123" t="n">
        <f aca="false">B316</f>
        <v>35</v>
      </c>
      <c r="L348" s="124" t="n">
        <f aca="false">AD316</f>
        <v>35</v>
      </c>
      <c r="M348" s="124"/>
      <c r="N348" s="125" t="n">
        <f aca="false">COUNTIF(AD278:AD315,"T")</f>
        <v>35</v>
      </c>
      <c r="O348" s="125" t="n">
        <f aca="false">IF(L348=0,"",N348/L348%)</f>
        <v>100</v>
      </c>
      <c r="P348" s="125" t="n">
        <f aca="false">COUNTIF(AD278:AD315,"Đ")</f>
        <v>0</v>
      </c>
      <c r="Q348" s="125" t="n">
        <f aca="false">IF(L348=0,"",P348/L348%)</f>
        <v>0</v>
      </c>
      <c r="R348" s="125" t="n">
        <f aca="false">COUNTIF(AD278:AD315,"C")</f>
        <v>0</v>
      </c>
      <c r="S348" s="125" t="n">
        <f aca="false">IF(L348=0,"",R348/L348%)</f>
        <v>0</v>
      </c>
      <c r="T348" s="118"/>
      <c r="U348" s="118"/>
      <c r="V348" s="118"/>
      <c r="W348" s="118"/>
      <c r="X348" s="119"/>
      <c r="Y348" s="119"/>
      <c r="Z348" s="119"/>
      <c r="AA348" s="120"/>
      <c r="AB348" s="121"/>
      <c r="AC348" s="121"/>
      <c r="AD348" s="0"/>
      <c r="AE348" s="0"/>
      <c r="AF348" s="0"/>
      <c r="AG348" s="0"/>
      <c r="AH348" s="0"/>
      <c r="AI348" s="0"/>
      <c r="AJ348" s="0"/>
      <c r="AK348" s="0"/>
      <c r="AL348" s="0"/>
    </row>
    <row r="349" customFormat="false" ht="11.25" hidden="false" customHeight="tru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87"/>
      <c r="O349" s="0"/>
      <c r="P349" s="87"/>
      <c r="Q349" s="87"/>
      <c r="R349" s="87"/>
      <c r="S349" s="87"/>
      <c r="T349" s="87"/>
      <c r="U349" s="87"/>
      <c r="V349" s="87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</row>
    <row r="350" customFormat="false" ht="15" hidden="false" customHeight="tru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87"/>
      <c r="O350" s="0"/>
      <c r="P350" s="87"/>
      <c r="Q350" s="87"/>
      <c r="R350" s="87"/>
      <c r="S350" s="87"/>
      <c r="T350" s="87"/>
      <c r="U350" s="87"/>
      <c r="V350" s="87"/>
      <c r="W350" s="0"/>
      <c r="X350" s="126" t="str">
        <f aca="false">'THONG TIN'!$F$7</f>
        <v>Nguyên Lý, ngày 20 tháng  5 năm 2017</v>
      </c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  <c r="AI350" s="126"/>
      <c r="AJ350" s="126"/>
      <c r="AK350" s="126"/>
      <c r="AL350" s="126"/>
    </row>
    <row r="351" customFormat="false" ht="16.5" hidden="false" customHeight="true" outlineLevel="0" collapsed="false">
      <c r="A351" s="0"/>
      <c r="B351" s="32" t="s">
        <v>135</v>
      </c>
      <c r="C351" s="32"/>
      <c r="D351" s="32"/>
      <c r="E351" s="32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2" t="s">
        <v>11</v>
      </c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7.25" hidden="false" customHeight="true" outlineLevel="0" collapsed="false">
      <c r="A352" s="0"/>
      <c r="B352" s="127" t="s">
        <v>136</v>
      </c>
      <c r="C352" s="127"/>
      <c r="D352" s="127"/>
      <c r="E352" s="127"/>
      <c r="F352" s="128"/>
      <c r="G352" s="128"/>
      <c r="H352" s="128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  <c r="AA352" s="129"/>
      <c r="AB352" s="129"/>
      <c r="AC352" s="129"/>
      <c r="AD352" s="129"/>
      <c r="AE352" s="129"/>
      <c r="AF352" s="129"/>
      <c r="AG352" s="129"/>
      <c r="AH352" s="129"/>
      <c r="AI352" s="129"/>
      <c r="AJ352" s="129"/>
      <c r="AK352" s="129"/>
      <c r="AL352" s="129"/>
    </row>
    <row r="353" customFormat="false" ht="24" hidden="false" customHeight="true" outlineLevel="0" collapsed="false">
      <c r="A353" s="0"/>
      <c r="B353" s="129"/>
      <c r="C353" s="29"/>
      <c r="D353" s="29"/>
      <c r="E353" s="29"/>
      <c r="F353" s="29"/>
      <c r="G353" s="29"/>
      <c r="H353" s="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  <c r="AA353" s="129"/>
      <c r="AB353" s="129"/>
      <c r="AC353" s="129"/>
      <c r="AD353" s="129"/>
      <c r="AE353" s="129"/>
      <c r="AF353" s="129"/>
      <c r="AG353" s="129"/>
      <c r="AH353" s="129"/>
      <c r="AI353" s="129"/>
      <c r="AJ353" s="129"/>
      <c r="AK353" s="129"/>
      <c r="AL353" s="129"/>
    </row>
    <row r="354" customFormat="false" ht="24" hidden="false" customHeight="true" outlineLevel="0" collapsed="false">
      <c r="A354" s="0"/>
      <c r="B354" s="129"/>
      <c r="C354" s="129"/>
      <c r="D354" s="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  <c r="AA354" s="129"/>
      <c r="AB354" s="129"/>
      <c r="AC354" s="129"/>
      <c r="AD354" s="129"/>
      <c r="AE354" s="129"/>
      <c r="AF354" s="129"/>
      <c r="AG354" s="129"/>
      <c r="AH354" s="129"/>
      <c r="AI354" s="129"/>
      <c r="AJ354" s="129"/>
      <c r="AK354" s="129"/>
      <c r="AL354" s="129"/>
    </row>
    <row r="355" customFormat="false" ht="24" hidden="false" customHeight="true" outlineLevel="0" collapsed="false">
      <c r="A355" s="0"/>
      <c r="B355" s="129"/>
      <c r="C355" s="129"/>
      <c r="D355" s="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  <c r="AA355" s="129"/>
      <c r="AB355" s="129"/>
      <c r="AC355" s="129"/>
      <c r="AD355" s="129"/>
      <c r="AE355" s="129"/>
      <c r="AF355" s="129"/>
      <c r="AG355" s="129"/>
      <c r="AH355" s="129"/>
      <c r="AI355" s="129"/>
      <c r="AJ355" s="129"/>
      <c r="AK355" s="129"/>
      <c r="AL355" s="129"/>
    </row>
    <row r="356" customFormat="false" ht="15.75" hidden="false" customHeight="false" outlineLevel="0" collapsed="false">
      <c r="A356" s="0"/>
      <c r="B356" s="29" t="s">
        <v>286</v>
      </c>
      <c r="C356" s="29"/>
      <c r="D356" s="29"/>
      <c r="E356" s="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30" t="str">
        <f aca="false">'THONG TIN'!$G$16</f>
        <v>Phạm Thị Hường</v>
      </c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customFormat="false" ht="15.75" hidden="false" customHeight="false" outlineLevel="0" collapsed="false">
      <c r="A357" s="29" t="s">
        <v>17</v>
      </c>
      <c r="B357" s="29"/>
      <c r="C357" s="29"/>
      <c r="D357" s="29"/>
      <c r="E357" s="29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</row>
    <row r="358" customFormat="false" ht="15.75" hidden="false" customHeight="false" outlineLevel="0" collapsed="false">
      <c r="A358" s="30" t="str">
        <f aca="false">'THONG TIN'!$C$2</f>
        <v>TRƯỜNG TIỂU HỌC XÃ NGUYÊN LÝ</v>
      </c>
      <c r="B358" s="30"/>
      <c r="C358" s="30"/>
      <c r="D358" s="30"/>
      <c r="E358" s="30"/>
      <c r="F358" s="31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</row>
    <row r="359" customFormat="false" ht="11.25" hidden="false" customHeight="true" outlineLevel="0" collapsed="false">
      <c r="A359" s="32"/>
      <c r="B359" s="32"/>
      <c r="C359" s="32"/>
      <c r="D359" s="32"/>
      <c r="E359" s="32"/>
      <c r="F359" s="31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</row>
    <row r="360" customFormat="false" ht="15.75" hidden="false" customHeight="false" outlineLevel="0" collapsed="false">
      <c r="A360" s="33" t="s">
        <v>18</v>
      </c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4" t="str">
        <f aca="false">'THONG TIN'!$D$5</f>
        <v>CUỐI NĂM</v>
      </c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0"/>
      <c r="AK360" s="0"/>
      <c r="AL360" s="0"/>
    </row>
    <row r="361" customFormat="false" ht="15.75" hidden="false" customHeight="false" outlineLevel="0" collapsed="false">
      <c r="A361" s="33" t="s">
        <v>4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6" t="str">
        <f aca="false">'THONG TIN'!$D$6</f>
        <v>2016 - 2017</v>
      </c>
      <c r="O361" s="36"/>
      <c r="P361" s="36"/>
      <c r="Q361" s="36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2" t="s">
        <v>287</v>
      </c>
      <c r="AF361" s="32"/>
      <c r="AG361" s="32"/>
      <c r="AH361" s="32"/>
      <c r="AI361" s="32"/>
      <c r="AJ361" s="32"/>
      <c r="AK361" s="32"/>
      <c r="AL361" s="32"/>
    </row>
    <row r="362" customFormat="false" ht="8.25" hidden="false" customHeight="tru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</row>
    <row r="363" customFormat="false" ht="17.25" hidden="false" customHeight="true" outlineLevel="0" collapsed="false">
      <c r="A363" s="37" t="s">
        <v>20</v>
      </c>
      <c r="B363" s="38" t="s">
        <v>21</v>
      </c>
      <c r="C363" s="39" t="s">
        <v>22</v>
      </c>
      <c r="D363" s="38" t="s">
        <v>23</v>
      </c>
      <c r="E363" s="39" t="s">
        <v>24</v>
      </c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 t="s">
        <v>25</v>
      </c>
      <c r="Y363" s="39"/>
      <c r="Z363" s="39"/>
      <c r="AA363" s="39" t="s">
        <v>26</v>
      </c>
      <c r="AB363" s="39"/>
      <c r="AC363" s="39"/>
      <c r="AD363" s="39"/>
      <c r="AE363" s="40" t="s">
        <v>27</v>
      </c>
      <c r="AF363" s="40"/>
      <c r="AG363" s="40" t="s">
        <v>28</v>
      </c>
      <c r="AH363" s="40"/>
      <c r="AI363" s="39" t="s">
        <v>29</v>
      </c>
      <c r="AJ363" s="39"/>
      <c r="AK363" s="41" t="s">
        <v>30</v>
      </c>
      <c r="AL363" s="41"/>
    </row>
    <row r="364" customFormat="false" ht="18" hidden="false" customHeight="true" outlineLevel="0" collapsed="false">
      <c r="A364" s="37"/>
      <c r="B364" s="38"/>
      <c r="C364" s="39"/>
      <c r="D364" s="38"/>
      <c r="E364" s="42" t="s">
        <v>31</v>
      </c>
      <c r="F364" s="42"/>
      <c r="G364" s="42" t="s">
        <v>32</v>
      </c>
      <c r="H364" s="42"/>
      <c r="I364" s="42" t="s">
        <v>33</v>
      </c>
      <c r="J364" s="42"/>
      <c r="K364" s="42" t="s">
        <v>34</v>
      </c>
      <c r="L364" s="42"/>
      <c r="M364" s="42" t="s">
        <v>35</v>
      </c>
      <c r="N364" s="42" t="s">
        <v>36</v>
      </c>
      <c r="O364" s="42" t="s">
        <v>37</v>
      </c>
      <c r="P364" s="42" t="s">
        <v>38</v>
      </c>
      <c r="Q364" s="42" t="s">
        <v>39</v>
      </c>
      <c r="R364" s="42" t="s">
        <v>40</v>
      </c>
      <c r="S364" s="42"/>
      <c r="T364" s="42" t="s">
        <v>41</v>
      </c>
      <c r="U364" s="42"/>
      <c r="V364" s="42" t="s">
        <v>42</v>
      </c>
      <c r="W364" s="42"/>
      <c r="X364" s="43" t="s">
        <v>43</v>
      </c>
      <c r="Y364" s="43" t="s">
        <v>44</v>
      </c>
      <c r="Z364" s="43" t="s">
        <v>45</v>
      </c>
      <c r="AA364" s="43" t="s">
        <v>46</v>
      </c>
      <c r="AB364" s="43" t="s">
        <v>47</v>
      </c>
      <c r="AC364" s="43" t="s">
        <v>48</v>
      </c>
      <c r="AD364" s="43" t="s">
        <v>49</v>
      </c>
      <c r="AE364" s="40"/>
      <c r="AF364" s="40"/>
      <c r="AG364" s="40"/>
      <c r="AH364" s="40"/>
      <c r="AI364" s="39"/>
      <c r="AJ364" s="39"/>
      <c r="AK364" s="41"/>
      <c r="AL364" s="41"/>
    </row>
    <row r="365" customFormat="false" ht="18" hidden="false" customHeight="true" outlineLevel="0" collapsed="false">
      <c r="A365" s="37"/>
      <c r="B365" s="38"/>
      <c r="C365" s="39"/>
      <c r="D365" s="38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3"/>
      <c r="Y365" s="43"/>
      <c r="Z365" s="43"/>
      <c r="AA365" s="43"/>
      <c r="AB365" s="43"/>
      <c r="AC365" s="43"/>
      <c r="AD365" s="43"/>
      <c r="AE365" s="40"/>
      <c r="AF365" s="40"/>
      <c r="AG365" s="40"/>
      <c r="AH365" s="40"/>
      <c r="AI365" s="39"/>
      <c r="AJ365" s="39"/>
      <c r="AK365" s="41"/>
      <c r="AL365" s="41"/>
    </row>
    <row r="366" customFormat="false" ht="63.75" hidden="false" customHeight="true" outlineLevel="0" collapsed="false">
      <c r="A366" s="37"/>
      <c r="B366" s="38"/>
      <c r="C366" s="39"/>
      <c r="D366" s="38"/>
      <c r="E366" s="43" t="s">
        <v>50</v>
      </c>
      <c r="F366" s="43" t="s">
        <v>51</v>
      </c>
      <c r="G366" s="43" t="s">
        <v>50</v>
      </c>
      <c r="H366" s="43" t="s">
        <v>51</v>
      </c>
      <c r="I366" s="43" t="s">
        <v>50</v>
      </c>
      <c r="J366" s="43" t="s">
        <v>51</v>
      </c>
      <c r="K366" s="43" t="s">
        <v>50</v>
      </c>
      <c r="L366" s="43" t="s">
        <v>51</v>
      </c>
      <c r="M366" s="43" t="s">
        <v>50</v>
      </c>
      <c r="N366" s="43" t="s">
        <v>50</v>
      </c>
      <c r="O366" s="43" t="s">
        <v>50</v>
      </c>
      <c r="P366" s="43" t="s">
        <v>50</v>
      </c>
      <c r="Q366" s="43" t="s">
        <v>50</v>
      </c>
      <c r="R366" s="43" t="s">
        <v>50</v>
      </c>
      <c r="S366" s="43" t="s">
        <v>51</v>
      </c>
      <c r="T366" s="43" t="s">
        <v>50</v>
      </c>
      <c r="U366" s="43" t="s">
        <v>51</v>
      </c>
      <c r="V366" s="43" t="s">
        <v>50</v>
      </c>
      <c r="W366" s="43" t="s">
        <v>51</v>
      </c>
      <c r="X366" s="43"/>
      <c r="Y366" s="43"/>
      <c r="Z366" s="43"/>
      <c r="AA366" s="43"/>
      <c r="AB366" s="43"/>
      <c r="AC366" s="43"/>
      <c r="AD366" s="43"/>
      <c r="AE366" s="43" t="s">
        <v>52</v>
      </c>
      <c r="AF366" s="43" t="s">
        <v>53</v>
      </c>
      <c r="AG366" s="40"/>
      <c r="AH366" s="40"/>
      <c r="AI366" s="39"/>
      <c r="AJ366" s="39"/>
      <c r="AK366" s="41"/>
      <c r="AL366" s="41"/>
    </row>
    <row r="367" customFormat="false" ht="12" hidden="false" customHeight="true" outlineLevel="0" collapsed="false">
      <c r="A367" s="44" t="str">
        <f aca="false">IF(B367&lt;&gt;"",COUNTA($B$367:B367),"")</f>
        <v/>
      </c>
      <c r="B367" s="63"/>
      <c r="C367" s="64"/>
      <c r="D367" s="65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2"/>
      <c r="AL367" s="52"/>
    </row>
    <row r="368" customFormat="false" ht="12" hidden="false" customHeight="true" outlineLevel="0" collapsed="false">
      <c r="A368" s="44" t="inlineStr">
        <f aca="false">IF(B368&lt;&gt;"",COUNTA($B$367:B368),"")</f>
        <is>
          <t/>
        </is>
      </c>
      <c r="B368" s="63"/>
      <c r="C368" s="64"/>
      <c r="D368" s="65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2"/>
      <c r="AL368" s="52"/>
    </row>
    <row r="369" customFormat="false" ht="12" hidden="false" customHeight="true" outlineLevel="0" collapsed="false">
      <c r="A369" s="44" t="inlineStr">
        <f aca="false">IF(B369&lt;&gt;"",COUNTA($B$367:B369),"")</f>
        <is>
          <t/>
        </is>
      </c>
      <c r="B369" s="63"/>
      <c r="C369" s="64"/>
      <c r="D369" s="65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2"/>
      <c r="AL369" s="52"/>
    </row>
    <row r="370" customFormat="false" ht="12" hidden="false" customHeight="true" outlineLevel="0" collapsed="false">
      <c r="A370" s="44" t="inlineStr">
        <f aca="false">IF(B370&lt;&gt;"",COUNTA($B$367:B370),"")</f>
        <is>
          <t/>
        </is>
      </c>
      <c r="B370" s="63"/>
      <c r="C370" s="64"/>
      <c r="D370" s="65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2"/>
      <c r="AL370" s="52"/>
    </row>
    <row r="371" customFormat="false" ht="12" hidden="false" customHeight="true" outlineLevel="0" collapsed="false">
      <c r="A371" s="44" t="inlineStr">
        <f aca="false">IF(B371&lt;&gt;"",COUNTA($B$367:B371),"")</f>
        <is>
          <t/>
        </is>
      </c>
      <c r="B371" s="63"/>
      <c r="C371" s="64"/>
      <c r="D371" s="65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2"/>
      <c r="AL371" s="52"/>
    </row>
    <row r="372" customFormat="false" ht="12" hidden="false" customHeight="true" outlineLevel="0" collapsed="false">
      <c r="A372" s="44" t="inlineStr">
        <f aca="false">IF(B372&lt;&gt;"",COUNTA($B$367:B372),"")</f>
        <is>
          <t/>
        </is>
      </c>
      <c r="B372" s="63"/>
      <c r="C372" s="64"/>
      <c r="D372" s="65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2"/>
      <c r="AL372" s="52"/>
    </row>
    <row r="373" customFormat="false" ht="12" hidden="false" customHeight="true" outlineLevel="0" collapsed="false">
      <c r="A373" s="44" t="inlineStr">
        <f aca="false">IF(B373&lt;&gt;"",COUNTA($B$367:B373),"")</f>
        <is>
          <t/>
        </is>
      </c>
      <c r="B373" s="63"/>
      <c r="C373" s="64"/>
      <c r="D373" s="65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2"/>
      <c r="AL373" s="52"/>
    </row>
    <row r="374" customFormat="false" ht="12" hidden="false" customHeight="true" outlineLevel="0" collapsed="false">
      <c r="A374" s="44" t="inlineStr">
        <f aca="false">IF(B374&lt;&gt;"",COUNTA($B$367:B374),"")</f>
        <is>
          <t/>
        </is>
      </c>
      <c r="B374" s="63"/>
      <c r="C374" s="64"/>
      <c r="D374" s="65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2"/>
      <c r="AL374" s="52"/>
    </row>
    <row r="375" customFormat="false" ht="12" hidden="false" customHeight="true" outlineLevel="0" collapsed="false">
      <c r="A375" s="44" t="inlineStr">
        <f aca="false">IF(B375&lt;&gt;"",COUNTA($B$367:B375),"")</f>
        <is>
          <t/>
        </is>
      </c>
      <c r="B375" s="63"/>
      <c r="C375" s="64"/>
      <c r="D375" s="65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2"/>
      <c r="AL375" s="52"/>
    </row>
    <row r="376" customFormat="false" ht="12" hidden="false" customHeight="true" outlineLevel="0" collapsed="false">
      <c r="A376" s="44" t="inlineStr">
        <f aca="false">IF(B376&lt;&gt;"",COUNTA($B$367:B376),"")</f>
        <is>
          <t/>
        </is>
      </c>
      <c r="B376" s="63"/>
      <c r="C376" s="64"/>
      <c r="D376" s="65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2"/>
      <c r="AL376" s="52"/>
    </row>
    <row r="377" customFormat="false" ht="12" hidden="false" customHeight="true" outlineLevel="0" collapsed="false">
      <c r="A377" s="44" t="inlineStr">
        <f aca="false">IF(B377&lt;&gt;"",COUNTA($B$367:B377),"")</f>
        <is>
          <t/>
        </is>
      </c>
      <c r="B377" s="63"/>
      <c r="C377" s="64"/>
      <c r="D377" s="65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2"/>
      <c r="AL377" s="52"/>
    </row>
    <row r="378" customFormat="false" ht="12" hidden="false" customHeight="true" outlineLevel="0" collapsed="false">
      <c r="A378" s="44" t="inlineStr">
        <f aca="false">IF(B378&lt;&gt;"",COUNTA($B$367:B378),"")</f>
        <is>
          <t/>
        </is>
      </c>
      <c r="B378" s="63"/>
      <c r="C378" s="64"/>
      <c r="D378" s="65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2"/>
      <c r="AL378" s="52"/>
    </row>
    <row r="379" customFormat="false" ht="12" hidden="false" customHeight="true" outlineLevel="0" collapsed="false">
      <c r="A379" s="44" t="inlineStr">
        <f aca="false">IF(B379&lt;&gt;"",COUNTA($B$367:B379),"")</f>
        <is>
          <t/>
        </is>
      </c>
      <c r="B379" s="63"/>
      <c r="C379" s="64"/>
      <c r="D379" s="65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2"/>
      <c r="AL379" s="52"/>
    </row>
    <row r="380" customFormat="false" ht="12" hidden="false" customHeight="true" outlineLevel="0" collapsed="false">
      <c r="A380" s="44" t="inlineStr">
        <f aca="false">IF(B380&lt;&gt;"",COUNTA($B$367:B380),"")</f>
        <is>
          <t/>
        </is>
      </c>
      <c r="B380" s="63"/>
      <c r="C380" s="64"/>
      <c r="D380" s="65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2"/>
      <c r="AL380" s="52"/>
    </row>
    <row r="381" customFormat="false" ht="12" hidden="false" customHeight="true" outlineLevel="0" collapsed="false">
      <c r="A381" s="44" t="inlineStr">
        <f aca="false">IF(B381&lt;&gt;"",COUNTA($B$367:B381),"")</f>
        <is>
          <t/>
        </is>
      </c>
      <c r="B381" s="63"/>
      <c r="C381" s="64"/>
      <c r="D381" s="65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2"/>
      <c r="AL381" s="52"/>
    </row>
    <row r="382" customFormat="false" ht="12" hidden="false" customHeight="true" outlineLevel="0" collapsed="false">
      <c r="A382" s="44" t="inlineStr">
        <f aca="false">IF(B382&lt;&gt;"",COUNTA($B$367:B382),"")</f>
        <is>
          <t/>
        </is>
      </c>
      <c r="B382" s="63"/>
      <c r="C382" s="64"/>
      <c r="D382" s="65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2"/>
      <c r="AL382" s="52"/>
    </row>
    <row r="383" customFormat="false" ht="12" hidden="false" customHeight="true" outlineLevel="0" collapsed="false">
      <c r="A383" s="44" t="inlineStr">
        <f aca="false">IF(B383&lt;&gt;"",COUNTA($B$367:B383),"")</f>
        <is>
          <t/>
        </is>
      </c>
      <c r="B383" s="63"/>
      <c r="C383" s="64"/>
      <c r="D383" s="65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2"/>
      <c r="AL383" s="52"/>
    </row>
    <row r="384" customFormat="false" ht="12" hidden="false" customHeight="true" outlineLevel="0" collapsed="false">
      <c r="A384" s="44" t="inlineStr">
        <f aca="false">IF(B384&lt;&gt;"",COUNTA($B$367:B384),"")</f>
        <is>
          <t/>
        </is>
      </c>
      <c r="B384" s="63"/>
      <c r="C384" s="64"/>
      <c r="D384" s="65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2"/>
      <c r="AL384" s="52"/>
    </row>
    <row r="385" customFormat="false" ht="12" hidden="false" customHeight="true" outlineLevel="0" collapsed="false">
      <c r="A385" s="44" t="inlineStr">
        <f aca="false">IF(B385&lt;&gt;"",COUNTA($B$367:B385),"")</f>
        <is>
          <t/>
        </is>
      </c>
      <c r="B385" s="63"/>
      <c r="C385" s="64"/>
      <c r="D385" s="65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2"/>
      <c r="AL385" s="52"/>
    </row>
    <row r="386" customFormat="false" ht="12" hidden="false" customHeight="true" outlineLevel="0" collapsed="false">
      <c r="A386" s="44" t="inlineStr">
        <f aca="false">IF(B386&lt;&gt;"",COUNTA($B$367:B386),"")</f>
        <is>
          <t/>
        </is>
      </c>
      <c r="B386" s="63"/>
      <c r="C386" s="64"/>
      <c r="D386" s="65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2"/>
      <c r="AL386" s="52"/>
    </row>
    <row r="387" customFormat="false" ht="12" hidden="false" customHeight="true" outlineLevel="0" collapsed="false">
      <c r="A387" s="44" t="inlineStr">
        <f aca="false">IF(B387&lt;&gt;"",COUNTA($B$367:B387),"")</f>
        <is>
          <t/>
        </is>
      </c>
      <c r="B387" s="63"/>
      <c r="C387" s="64"/>
      <c r="D387" s="65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2"/>
      <c r="AL387" s="52"/>
    </row>
    <row r="388" customFormat="false" ht="12" hidden="false" customHeight="true" outlineLevel="0" collapsed="false">
      <c r="A388" s="44" t="inlineStr">
        <f aca="false">IF(B388&lt;&gt;"",COUNTA($B$367:B388),"")</f>
        <is>
          <t/>
        </is>
      </c>
      <c r="B388" s="63"/>
      <c r="C388" s="64"/>
      <c r="D388" s="65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2"/>
      <c r="AL388" s="52"/>
    </row>
    <row r="389" customFormat="false" ht="12" hidden="false" customHeight="true" outlineLevel="0" collapsed="false">
      <c r="A389" s="44" t="inlineStr">
        <f aca="false">IF(B389&lt;&gt;"",COUNTA($B$367:B389),"")</f>
        <is>
          <t/>
        </is>
      </c>
      <c r="B389" s="63"/>
      <c r="C389" s="64"/>
      <c r="D389" s="65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2"/>
      <c r="AL389" s="52"/>
    </row>
    <row r="390" customFormat="false" ht="12" hidden="false" customHeight="true" outlineLevel="0" collapsed="false">
      <c r="A390" s="44" t="inlineStr">
        <f aca="false">IF(B390&lt;&gt;"",COUNTA($B$367:B390),"")</f>
        <is>
          <t/>
        </is>
      </c>
      <c r="B390" s="63"/>
      <c r="C390" s="64"/>
      <c r="D390" s="65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2"/>
      <c r="AL390" s="52"/>
    </row>
    <row r="391" customFormat="false" ht="12" hidden="false" customHeight="true" outlineLevel="0" collapsed="false">
      <c r="A391" s="44" t="inlineStr">
        <f aca="false">IF(B391&lt;&gt;"",COUNTA($B$367:B391),"")</f>
        <is>
          <t/>
        </is>
      </c>
      <c r="B391" s="63"/>
      <c r="C391" s="64"/>
      <c r="D391" s="65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2"/>
      <c r="AL391" s="52"/>
    </row>
    <row r="392" customFormat="false" ht="12" hidden="false" customHeight="true" outlineLevel="0" collapsed="false">
      <c r="A392" s="44" t="inlineStr">
        <f aca="false">IF(B392&lt;&gt;"",COUNTA($B$367:B392),"")</f>
        <is>
          <t/>
        </is>
      </c>
      <c r="B392" s="63"/>
      <c r="C392" s="64"/>
      <c r="D392" s="65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2"/>
      <c r="AL392" s="52"/>
    </row>
    <row r="393" customFormat="false" ht="12" hidden="false" customHeight="true" outlineLevel="0" collapsed="false">
      <c r="A393" s="44" t="inlineStr">
        <f aca="false">IF(B393&lt;&gt;"",COUNTA($B$367:B393),"")</f>
        <is>
          <t/>
        </is>
      </c>
      <c r="B393" s="63"/>
      <c r="C393" s="64"/>
      <c r="D393" s="65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2"/>
      <c r="AL393" s="52"/>
    </row>
    <row r="394" customFormat="false" ht="12" hidden="false" customHeight="true" outlineLevel="0" collapsed="false">
      <c r="A394" s="44" t="inlineStr">
        <f aca="false">IF(B394&lt;&gt;"",COUNTA($B$367:B394),"")</f>
        <is>
          <t/>
        </is>
      </c>
      <c r="B394" s="63"/>
      <c r="C394" s="64"/>
      <c r="D394" s="65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2"/>
      <c r="AL394" s="52"/>
    </row>
    <row r="395" customFormat="false" ht="12" hidden="false" customHeight="true" outlineLevel="0" collapsed="false">
      <c r="A395" s="44" t="inlineStr">
        <f aca="false">IF(B395&lt;&gt;"",COUNTA($B$367:B395),"")</f>
        <is>
          <t/>
        </is>
      </c>
      <c r="B395" s="63"/>
      <c r="C395" s="64"/>
      <c r="D395" s="65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2"/>
      <c r="AL395" s="52"/>
    </row>
    <row r="396" customFormat="false" ht="12" hidden="false" customHeight="true" outlineLevel="0" collapsed="false">
      <c r="A396" s="44" t="inlineStr">
        <f aca="false">IF(B396&lt;&gt;"",COUNTA($B$367:B396),"")</f>
        <is>
          <t/>
        </is>
      </c>
      <c r="B396" s="63"/>
      <c r="C396" s="64"/>
      <c r="D396" s="65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2"/>
      <c r="AL396" s="52"/>
    </row>
    <row r="397" customFormat="false" ht="12" hidden="false" customHeight="true" outlineLevel="0" collapsed="false">
      <c r="A397" s="44" t="inlineStr">
        <f aca="false">IF(B397&lt;&gt;"",COUNTA($B$367:B397),"")</f>
        <is>
          <t/>
        </is>
      </c>
      <c r="B397" s="63"/>
      <c r="C397" s="64"/>
      <c r="D397" s="65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2"/>
      <c r="AL397" s="52"/>
    </row>
    <row r="398" customFormat="false" ht="12" hidden="false" customHeight="true" outlineLevel="0" collapsed="false">
      <c r="A398" s="44" t="inlineStr">
        <f aca="false">IF(B398&lt;&gt;"",COUNTA($B$367:B398),"")</f>
        <is>
          <t/>
        </is>
      </c>
      <c r="B398" s="63"/>
      <c r="C398" s="64"/>
      <c r="D398" s="65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2"/>
      <c r="AL398" s="52"/>
    </row>
    <row r="399" customFormat="false" ht="12" hidden="false" customHeight="true" outlineLevel="0" collapsed="false">
      <c r="A399" s="44" t="inlineStr">
        <f aca="false">IF(B399&lt;&gt;"",COUNTA($B$367:B399),"")</f>
        <is>
          <t/>
        </is>
      </c>
      <c r="B399" s="63"/>
      <c r="C399" s="64"/>
      <c r="D399" s="65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2"/>
      <c r="AL399" s="52"/>
    </row>
    <row r="400" customFormat="false" ht="12" hidden="false" customHeight="true" outlineLevel="0" collapsed="false">
      <c r="A400" s="44" t="inlineStr">
        <f aca="false">IF(B400&lt;&gt;"",COUNTA($B$367:B400),"")</f>
        <is>
          <t/>
        </is>
      </c>
      <c r="B400" s="63"/>
      <c r="C400" s="64"/>
      <c r="D400" s="65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2"/>
      <c r="AL400" s="52"/>
    </row>
    <row r="401" customFormat="false" ht="12" hidden="false" customHeight="true" outlineLevel="0" collapsed="false">
      <c r="A401" s="44" t="inlineStr">
        <f aca="false">IF(B401&lt;&gt;"",COUNTA($B$367:B401),"")</f>
        <is>
          <t/>
        </is>
      </c>
      <c r="B401" s="63"/>
      <c r="C401" s="64"/>
      <c r="D401" s="65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2"/>
      <c r="AL401" s="52"/>
    </row>
    <row r="402" customFormat="false" ht="12" hidden="false" customHeight="true" outlineLevel="0" collapsed="false">
      <c r="A402" s="44" t="inlineStr">
        <f aca="false">IF(B402&lt;&gt;"",COUNTA($B$367:B402),"")</f>
        <is>
          <t/>
        </is>
      </c>
      <c r="B402" s="63"/>
      <c r="C402" s="64"/>
      <c r="D402" s="65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2"/>
      <c r="AL402" s="52"/>
    </row>
    <row r="403" customFormat="false" ht="12" hidden="false" customHeight="true" outlineLevel="0" collapsed="false">
      <c r="A403" s="44" t="inlineStr">
        <f aca="false">IF(B403&lt;&gt;"",COUNTA($B$367:B403),"")</f>
        <is>
          <t/>
        </is>
      </c>
      <c r="B403" s="63"/>
      <c r="C403" s="64"/>
      <c r="D403" s="65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2"/>
      <c r="AL403" s="52"/>
    </row>
    <row r="404" customFormat="false" ht="12" hidden="false" customHeight="true" outlineLevel="0" collapsed="false">
      <c r="A404" s="66" t="inlineStr">
        <f aca="false">IF(B404&lt;&gt;"",COUNTA($B$367:B404),"")</f>
        <is>
          <t/>
        </is>
      </c>
      <c r="B404" s="67"/>
      <c r="C404" s="67"/>
      <c r="D404" s="68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70"/>
      <c r="AL404" s="70"/>
    </row>
    <row r="405" customFormat="false" ht="13.5" hidden="false" customHeight="false" outlineLevel="0" collapsed="false">
      <c r="A405" s="71"/>
      <c r="B405" s="72" t="n">
        <f aca="false">COUNTA(B367:B404)</f>
        <v>0</v>
      </c>
      <c r="C405" s="73"/>
      <c r="D405" s="74" t="n">
        <f aca="false">COUNTA(D367:D404)</f>
        <v>0</v>
      </c>
      <c r="E405" s="75" t="n">
        <f aca="false">COUNTA(E367:E404)</f>
        <v>0</v>
      </c>
      <c r="F405" s="75" t="n">
        <f aca="false">COUNTA(F367:F404)</f>
        <v>0</v>
      </c>
      <c r="G405" s="75" t="n">
        <f aca="false">COUNTA(G367:G404)</f>
        <v>0</v>
      </c>
      <c r="H405" s="75" t="n">
        <f aca="false">COUNTA(H367:H404)</f>
        <v>0</v>
      </c>
      <c r="I405" s="75" t="n">
        <f aca="false">COUNTA(I367:I404)</f>
        <v>0</v>
      </c>
      <c r="J405" s="75" t="n">
        <f aca="false">COUNTA(J367:J404)</f>
        <v>0</v>
      </c>
      <c r="K405" s="75" t="n">
        <f aca="false">COUNTA(K367:K404)</f>
        <v>0</v>
      </c>
      <c r="L405" s="75" t="n">
        <f aca="false">COUNTA(L367:L404)</f>
        <v>0</v>
      </c>
      <c r="M405" s="75" t="n">
        <f aca="false">COUNTA(M367:M404)</f>
        <v>0</v>
      </c>
      <c r="N405" s="75" t="n">
        <f aca="false">COUNTA(N367:N404)</f>
        <v>0</v>
      </c>
      <c r="O405" s="75" t="n">
        <f aca="false">COUNTA(O367:O404)</f>
        <v>0</v>
      </c>
      <c r="P405" s="75" t="n">
        <f aca="false">COUNTA(P367:P404)</f>
        <v>0</v>
      </c>
      <c r="Q405" s="75" t="n">
        <f aca="false">COUNTA(Q367:Q404)</f>
        <v>0</v>
      </c>
      <c r="R405" s="75" t="n">
        <f aca="false">COUNTA(R367:R404)</f>
        <v>0</v>
      </c>
      <c r="S405" s="75" t="n">
        <f aca="false">COUNTA(S367:S404)</f>
        <v>0</v>
      </c>
      <c r="T405" s="75" t="n">
        <f aca="false">COUNTA(T367:T404)</f>
        <v>0</v>
      </c>
      <c r="U405" s="75" t="n">
        <f aca="false">COUNTA(U367:U404)</f>
        <v>0</v>
      </c>
      <c r="V405" s="75" t="n">
        <f aca="false">COUNTA(V367:V404)</f>
        <v>0</v>
      </c>
      <c r="W405" s="75" t="n">
        <f aca="false">COUNTA(W367:W404)</f>
        <v>0</v>
      </c>
      <c r="X405" s="75" t="n">
        <f aca="false">COUNTA(X367:X404)</f>
        <v>0</v>
      </c>
      <c r="Y405" s="75" t="n">
        <f aca="false">COUNTA(Y367:Y404)</f>
        <v>0</v>
      </c>
      <c r="Z405" s="75" t="n">
        <f aca="false">COUNTA(Z367:Z404)</f>
        <v>0</v>
      </c>
      <c r="AA405" s="75" t="n">
        <f aca="false">COUNTA(AA367:AA404)</f>
        <v>0</v>
      </c>
      <c r="AB405" s="75" t="n">
        <f aca="false">COUNTA(AB367:AB404)</f>
        <v>0</v>
      </c>
      <c r="AC405" s="75" t="n">
        <f aca="false">COUNTA(AC367:AC404)</f>
        <v>0</v>
      </c>
      <c r="AD405" s="75" t="n">
        <f aca="false">COUNTA(AD367:AD404)</f>
        <v>0</v>
      </c>
      <c r="AE405" s="75" t="n">
        <f aca="false">COUNTA(AE367:AE404)</f>
        <v>0</v>
      </c>
      <c r="AF405" s="75" t="n">
        <f aca="false">COUNTA(AF367:AF404)</f>
        <v>0</v>
      </c>
      <c r="AG405" s="76" t="n">
        <f aca="false">COUNTA(AG367:AH404)</f>
        <v>0</v>
      </c>
      <c r="AH405" s="76"/>
      <c r="AI405" s="76" t="n">
        <f aca="false">COUNTA(AI367:AJ404)</f>
        <v>0</v>
      </c>
      <c r="AJ405" s="76"/>
      <c r="AK405" s="77"/>
      <c r="AL405" s="77"/>
    </row>
    <row r="406" customFormat="false" ht="12.75" hidden="false" customHeight="false" outlineLevel="0" collapsed="false">
      <c r="A406" s="0"/>
      <c r="B406" s="78"/>
      <c r="C406" s="78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</row>
    <row r="407" customFormat="false" ht="12.75" hidden="false" customHeight="false" outlineLevel="0" collapsed="false">
      <c r="A407" s="79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80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</row>
    <row r="408" customFormat="false" ht="13.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</row>
    <row r="409" customFormat="false" ht="21.75" hidden="false" customHeight="true" outlineLevel="0" collapsed="false">
      <c r="A409" s="0"/>
      <c r="B409" s="0"/>
      <c r="C409" s="81" t="s">
        <v>112</v>
      </c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2"/>
      <c r="AH409" s="82"/>
      <c r="AI409" s="82"/>
      <c r="AJ409" s="82"/>
      <c r="AK409" s="82"/>
      <c r="AL409" s="82"/>
    </row>
    <row r="410" customFormat="false" ht="18.75" hidden="false" customHeight="true" outlineLevel="0" collapsed="false">
      <c r="A410" s="0"/>
      <c r="B410" s="0"/>
      <c r="C410" s="83" t="s">
        <v>113</v>
      </c>
      <c r="D410" s="83"/>
      <c r="E410" s="84" t="s">
        <v>114</v>
      </c>
      <c r="F410" s="84" t="s">
        <v>115</v>
      </c>
      <c r="G410" s="85" t="s">
        <v>116</v>
      </c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6"/>
      <c r="AH410" s="86"/>
      <c r="AI410" s="86"/>
      <c r="AJ410" s="86"/>
      <c r="AK410" s="86"/>
      <c r="AL410" s="86"/>
    </row>
    <row r="411" customFormat="false" ht="21.75" hidden="false" customHeight="true" outlineLevel="0" collapsed="false">
      <c r="A411" s="0"/>
      <c r="B411" s="0"/>
      <c r="C411" s="83"/>
      <c r="D411" s="83"/>
      <c r="E411" s="84"/>
      <c r="F411" s="84"/>
      <c r="G411" s="84" t="s">
        <v>50</v>
      </c>
      <c r="H411" s="84"/>
      <c r="I411" s="84"/>
      <c r="J411" s="84"/>
      <c r="K411" s="84"/>
      <c r="L411" s="84"/>
      <c r="M411" s="85" t="s">
        <v>117</v>
      </c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7"/>
      <c r="AH411" s="87"/>
      <c r="AI411" s="87"/>
      <c r="AJ411" s="87"/>
      <c r="AK411" s="87"/>
      <c r="AL411" s="87"/>
    </row>
    <row r="412" customFormat="false" ht="20.25" hidden="false" customHeight="true" outlineLevel="0" collapsed="false">
      <c r="A412" s="0"/>
      <c r="B412" s="0"/>
      <c r="C412" s="83"/>
      <c r="D412" s="83"/>
      <c r="E412" s="84"/>
      <c r="F412" s="84"/>
      <c r="G412" s="84" t="s">
        <v>118</v>
      </c>
      <c r="H412" s="84"/>
      <c r="I412" s="84" t="s">
        <v>119</v>
      </c>
      <c r="J412" s="84"/>
      <c r="K412" s="84" t="s">
        <v>120</v>
      </c>
      <c r="L412" s="84"/>
      <c r="M412" s="84" t="n">
        <v>10</v>
      </c>
      <c r="N412" s="84"/>
      <c r="O412" s="84" t="n">
        <v>9</v>
      </c>
      <c r="P412" s="84"/>
      <c r="Q412" s="84" t="n">
        <v>8</v>
      </c>
      <c r="R412" s="84"/>
      <c r="S412" s="84" t="n">
        <v>7</v>
      </c>
      <c r="T412" s="84"/>
      <c r="U412" s="84" t="n">
        <v>6</v>
      </c>
      <c r="V412" s="84"/>
      <c r="W412" s="88" t="n">
        <v>5</v>
      </c>
      <c r="X412" s="88"/>
      <c r="Y412" s="88" t="n">
        <v>4</v>
      </c>
      <c r="Z412" s="88"/>
      <c r="AA412" s="88" t="n">
        <v>3</v>
      </c>
      <c r="AB412" s="88"/>
      <c r="AC412" s="88" t="n">
        <v>2</v>
      </c>
      <c r="AD412" s="88"/>
      <c r="AE412" s="89" t="n">
        <v>1</v>
      </c>
      <c r="AF412" s="89"/>
      <c r="AG412" s="90"/>
      <c r="AH412" s="90"/>
      <c r="AI412" s="90"/>
      <c r="AJ412" s="90"/>
      <c r="AK412" s="90"/>
      <c r="AL412" s="90"/>
    </row>
    <row r="413" customFormat="false" ht="27" hidden="false" customHeight="true" outlineLevel="0" collapsed="false">
      <c r="A413" s="0"/>
      <c r="B413" s="0"/>
      <c r="C413" s="83"/>
      <c r="D413" s="83"/>
      <c r="E413" s="84"/>
      <c r="F413" s="84"/>
      <c r="G413" s="84"/>
      <c r="H413" s="84"/>
      <c r="I413" s="84"/>
      <c r="J413" s="84"/>
      <c r="K413" s="84"/>
      <c r="L413" s="84"/>
      <c r="M413" s="84" t="s">
        <v>121</v>
      </c>
      <c r="N413" s="84" t="s">
        <v>122</v>
      </c>
      <c r="O413" s="84" t="s">
        <v>121</v>
      </c>
      <c r="P413" s="84" t="s">
        <v>122</v>
      </c>
      <c r="Q413" s="84" t="s">
        <v>121</v>
      </c>
      <c r="R413" s="84" t="s">
        <v>122</v>
      </c>
      <c r="S413" s="84" t="s">
        <v>121</v>
      </c>
      <c r="T413" s="84" t="s">
        <v>122</v>
      </c>
      <c r="U413" s="84" t="s">
        <v>121</v>
      </c>
      <c r="V413" s="84" t="s">
        <v>122</v>
      </c>
      <c r="W413" s="84" t="s">
        <v>121</v>
      </c>
      <c r="X413" s="84" t="s">
        <v>122</v>
      </c>
      <c r="Y413" s="84" t="s">
        <v>121</v>
      </c>
      <c r="Z413" s="84" t="s">
        <v>122</v>
      </c>
      <c r="AA413" s="84" t="s">
        <v>121</v>
      </c>
      <c r="AB413" s="84" t="s">
        <v>122</v>
      </c>
      <c r="AC413" s="84" t="s">
        <v>121</v>
      </c>
      <c r="AD413" s="84" t="s">
        <v>122</v>
      </c>
      <c r="AE413" s="84" t="s">
        <v>121</v>
      </c>
      <c r="AF413" s="85" t="s">
        <v>122</v>
      </c>
      <c r="AG413" s="91"/>
      <c r="AH413" s="91"/>
      <c r="AI413" s="91"/>
      <c r="AJ413" s="91"/>
      <c r="AK413" s="91"/>
      <c r="AL413" s="91"/>
    </row>
    <row r="414" customFormat="false" ht="21" hidden="false" customHeight="true" outlineLevel="0" collapsed="false">
      <c r="A414" s="0"/>
      <c r="B414" s="0"/>
      <c r="C414" s="83"/>
      <c r="D414" s="83"/>
      <c r="E414" s="84"/>
      <c r="F414" s="84"/>
      <c r="G414" s="84" t="s">
        <v>121</v>
      </c>
      <c r="H414" s="84" t="s">
        <v>122</v>
      </c>
      <c r="I414" s="84" t="s">
        <v>121</v>
      </c>
      <c r="J414" s="84" t="s">
        <v>122</v>
      </c>
      <c r="K414" s="84" t="s">
        <v>121</v>
      </c>
      <c r="L414" s="84" t="s">
        <v>122</v>
      </c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5"/>
      <c r="AG414" s="91"/>
      <c r="AH414" s="91"/>
      <c r="AI414" s="91"/>
      <c r="AJ414" s="91"/>
      <c r="AK414" s="91"/>
      <c r="AL414" s="91"/>
    </row>
    <row r="415" customFormat="false" ht="17.25" hidden="false" customHeight="true" outlineLevel="0" collapsed="false">
      <c r="A415" s="0"/>
      <c r="B415" s="0"/>
      <c r="C415" s="92" t="s">
        <v>31</v>
      </c>
      <c r="D415" s="92"/>
      <c r="E415" s="93" t="n">
        <f aca="false">B405</f>
        <v>0</v>
      </c>
      <c r="F415" s="93" t="n">
        <f aca="false">E405</f>
        <v>0</v>
      </c>
      <c r="G415" s="94" t="n">
        <f aca="false">COUNTIF(E367:E404,"T")</f>
        <v>0</v>
      </c>
      <c r="H415" s="94" t="str">
        <f aca="false">IF(E415=0,"",G415/E415%)</f>
        <v/>
      </c>
      <c r="I415" s="94" t="n">
        <f aca="false">COUNTIF(E367:E404,"H")</f>
        <v>0</v>
      </c>
      <c r="J415" s="94" t="str">
        <f aca="false">IF(E415=0,"",I415/E415%)</f>
        <v/>
      </c>
      <c r="K415" s="94" t="n">
        <f aca="false">COUNTIF(E367:E404,"C")</f>
        <v>0</v>
      </c>
      <c r="L415" s="94" t="str">
        <f aca="false">IF(E415=0,"",K415/E415%)</f>
        <v/>
      </c>
      <c r="M415" s="94" t="n">
        <f aca="false">COUNTIF(F367:F404,"10")</f>
        <v>0</v>
      </c>
      <c r="N415" s="95" t="str">
        <f aca="false">IF(E415=0,"",M415/E415%)</f>
        <v/>
      </c>
      <c r="O415" s="94" t="n">
        <f aca="false">COUNTIF(F367:F404,"9")</f>
        <v>0</v>
      </c>
      <c r="P415" s="95" t="str">
        <f aca="false">IF(E415=0,"",O415/E415%)</f>
        <v/>
      </c>
      <c r="Q415" s="94" t="n">
        <f aca="false">COUNTIF(F367:F404,"8")</f>
        <v>0</v>
      </c>
      <c r="R415" s="95" t="str">
        <f aca="false">IF(E415=0,"",Q415/E415%)</f>
        <v/>
      </c>
      <c r="S415" s="94" t="n">
        <f aca="false">COUNTIF(F367:F404,"7")</f>
        <v>0</v>
      </c>
      <c r="T415" s="95" t="str">
        <f aca="false">IF(E415=0,"",S415/E$59%)</f>
        <v/>
      </c>
      <c r="U415" s="94" t="n">
        <f aca="false">COUNTIF(F367:F404,"6")</f>
        <v>0</v>
      </c>
      <c r="V415" s="95" t="str">
        <f aca="false">IF(E415=0,"",U415/E415%)</f>
        <v/>
      </c>
      <c r="W415" s="94" t="n">
        <f aca="false">COUNTIF(F367:F404,"5")</f>
        <v>0</v>
      </c>
      <c r="X415" s="95" t="str">
        <f aca="false">IF(E415=0,"",W415/E415%)</f>
        <v/>
      </c>
      <c r="Y415" s="94" t="n">
        <f aca="false">COUNTIF(F367:F404,"4")</f>
        <v>0</v>
      </c>
      <c r="Z415" s="95" t="str">
        <f aca="false">IF(E415=0,"",Y415/E415%)</f>
        <v/>
      </c>
      <c r="AA415" s="94" t="n">
        <f aca="false">COUNTIF(F367:F404,"3")</f>
        <v>0</v>
      </c>
      <c r="AB415" s="95" t="str">
        <f aca="false">IF(E415=0,"",AA415/E415%)</f>
        <v/>
      </c>
      <c r="AC415" s="94" t="n">
        <f aca="false">COUNTIF(F367:F404,"2")</f>
        <v>0</v>
      </c>
      <c r="AD415" s="95" t="str">
        <f aca="false">IF(E415=0,"",AC415/E415%)</f>
        <v/>
      </c>
      <c r="AE415" s="94" t="n">
        <f aca="false">COUNTIF(F367:F404,"1")</f>
        <v>0</v>
      </c>
      <c r="AF415" s="96" t="str">
        <f aca="false">IF(E415=0,"",AE415/E415%)</f>
        <v/>
      </c>
      <c r="AG415" s="0"/>
      <c r="AH415" s="0"/>
      <c r="AI415" s="0"/>
      <c r="AJ415" s="0"/>
      <c r="AK415" s="0"/>
      <c r="AL415" s="0"/>
    </row>
    <row r="416" customFormat="false" ht="17.25" hidden="false" customHeight="true" outlineLevel="0" collapsed="false">
      <c r="A416" s="0"/>
      <c r="B416" s="0"/>
      <c r="C416" s="92" t="s">
        <v>32</v>
      </c>
      <c r="D416" s="92"/>
      <c r="E416" s="93" t="n">
        <f aca="false">B405</f>
        <v>0</v>
      </c>
      <c r="F416" s="93" t="n">
        <f aca="false">G405</f>
        <v>0</v>
      </c>
      <c r="G416" s="94" t="n">
        <f aca="false">COUNTIF(G367:G404,"T")</f>
        <v>0</v>
      </c>
      <c r="H416" s="95" t="inlineStr">
        <f aca="false">IF(E416=0,"",G416/E416%)</f>
        <is>
          <t/>
        </is>
      </c>
      <c r="I416" s="94" t="n">
        <f aca="false">COUNTIF(G367:G404,"H")</f>
        <v>0</v>
      </c>
      <c r="J416" s="95" t="inlineStr">
        <f aca="false">IF(E416=0,"",I416/E416%)</f>
        <is>
          <t/>
        </is>
      </c>
      <c r="K416" s="94" t="n">
        <f aca="false">COUNTIF(G367:G404,"C")</f>
        <v>0</v>
      </c>
      <c r="L416" s="95" t="inlineStr">
        <f aca="false">IF(E416=0,"",K416/E416%)</f>
        <is>
          <t/>
        </is>
      </c>
      <c r="M416" s="94" t="n">
        <f aca="false">COUNTIF(H367:H404,"10")</f>
        <v>0</v>
      </c>
      <c r="N416" s="95" t="inlineStr">
        <f aca="false">IF(E416=0,"",M416/E416%)</f>
        <is>
          <t/>
        </is>
      </c>
      <c r="O416" s="94" t="n">
        <f aca="false">COUNTIF(H367:H404,"9")</f>
        <v>0</v>
      </c>
      <c r="P416" s="95" t="inlineStr">
        <f aca="false">IF(E416=0,"",O416/E416%)</f>
        <is>
          <t/>
        </is>
      </c>
      <c r="Q416" s="94" t="n">
        <f aca="false">COUNTIF(H367:H404,"8")</f>
        <v>0</v>
      </c>
      <c r="R416" s="95" t="inlineStr">
        <f aca="false">IF(E416=0,"",Q416/E416%)</f>
        <is>
          <t/>
        </is>
      </c>
      <c r="S416" s="94" t="n">
        <f aca="false">COUNTIF(H367:H404,"7")</f>
        <v>0</v>
      </c>
      <c r="T416" s="95" t="inlineStr">
        <f aca="false">IF(E416=0,"",S416/E$59%)</f>
        <is>
          <t/>
        </is>
      </c>
      <c r="U416" s="94" t="n">
        <f aca="false">COUNTIF(H367:H404,"6")</f>
        <v>0</v>
      </c>
      <c r="V416" s="95" t="inlineStr">
        <f aca="false">IF(E416=0,"",U416/E416%)</f>
        <is>
          <t/>
        </is>
      </c>
      <c r="W416" s="94" t="n">
        <f aca="false">COUNTIF(H367:H404,"5")</f>
        <v>0</v>
      </c>
      <c r="X416" s="95" t="inlineStr">
        <f aca="false">IF(E416=0,"",W416/E416%)</f>
        <is>
          <t/>
        </is>
      </c>
      <c r="Y416" s="94" t="n">
        <f aca="false">COUNTIF(H367:H404,"4")</f>
        <v>0</v>
      </c>
      <c r="Z416" s="95" t="inlineStr">
        <f aca="false">IF(E416=0,"",Y416/E416%)</f>
        <is>
          <t/>
        </is>
      </c>
      <c r="AA416" s="94" t="n">
        <f aca="false">COUNTIF(H367:H404,"3")</f>
        <v>0</v>
      </c>
      <c r="AB416" s="95" t="inlineStr">
        <f aca="false">IF(E416=0,"",AA416/E416%)</f>
        <is>
          <t/>
        </is>
      </c>
      <c r="AC416" s="94" t="n">
        <f aca="false">COUNTIF(H367:H404,"2")</f>
        <v>0</v>
      </c>
      <c r="AD416" s="95" t="inlineStr">
        <f aca="false">IF(E416=0,"",AC416/E416%)</f>
        <is>
          <t/>
        </is>
      </c>
      <c r="AE416" s="94" t="n">
        <f aca="false">COUNTIF(H367:H404,"1")</f>
        <v>0</v>
      </c>
      <c r="AF416" s="96" t="inlineStr">
        <f aca="false">IF(E416=0,"",AE416/E416%)</f>
        <is>
          <t/>
        </is>
      </c>
      <c r="AG416" s="0"/>
      <c r="AH416" s="0"/>
      <c r="AI416" s="0"/>
      <c r="AJ416" s="0"/>
      <c r="AK416" s="0"/>
      <c r="AL416" s="0"/>
    </row>
    <row r="417" customFormat="false" ht="17.25" hidden="false" customHeight="true" outlineLevel="0" collapsed="false">
      <c r="A417" s="0"/>
      <c r="B417" s="0"/>
      <c r="C417" s="92" t="s">
        <v>123</v>
      </c>
      <c r="D417" s="92"/>
      <c r="E417" s="93" t="n">
        <f aca="false">B405</f>
        <v>0</v>
      </c>
      <c r="F417" s="93" t="n">
        <f aca="false">I405</f>
        <v>0</v>
      </c>
      <c r="G417" s="94" t="n">
        <f aca="false">COUNTIF(I367:I404,"T")</f>
        <v>0</v>
      </c>
      <c r="H417" s="95" t="inlineStr">
        <f aca="false">IF(E417=0,"",G417/E417%)</f>
        <is>
          <t/>
        </is>
      </c>
      <c r="I417" s="94" t="n">
        <f aca="false">COUNTIF(I367:I404,"H")</f>
        <v>0</v>
      </c>
      <c r="J417" s="95" t="inlineStr">
        <f aca="false">IF(E417=0,"",I417/E417%)</f>
        <is>
          <t/>
        </is>
      </c>
      <c r="K417" s="94" t="n">
        <f aca="false">COUNTIF(I367:I404,"C")</f>
        <v>0</v>
      </c>
      <c r="L417" s="95" t="inlineStr">
        <f aca="false">IF(E417=0,"",K417/E417%)</f>
        <is>
          <t/>
        </is>
      </c>
      <c r="M417" s="94" t="n">
        <f aca="false">COUNTIF(J367:J404,"10")</f>
        <v>0</v>
      </c>
      <c r="N417" s="95" t="inlineStr">
        <f aca="false">IF(E417=0,"",M417/E417%)</f>
        <is>
          <t/>
        </is>
      </c>
      <c r="O417" s="94" t="n">
        <f aca="false">COUNTIF(J367:J404,"9")</f>
        <v>0</v>
      </c>
      <c r="P417" s="95" t="inlineStr">
        <f aca="false">IF(E417=0,"",O417/E417%)</f>
        <is>
          <t/>
        </is>
      </c>
      <c r="Q417" s="94" t="n">
        <f aca="false">COUNTIF(J367:J404,"8")</f>
        <v>0</v>
      </c>
      <c r="R417" s="95" t="inlineStr">
        <f aca="false">IF(E417=0,"",Q417/E417%)</f>
        <is>
          <t/>
        </is>
      </c>
      <c r="S417" s="94" t="n">
        <f aca="false">COUNTIF(J367:J404,"7")</f>
        <v>0</v>
      </c>
      <c r="T417" s="95" t="inlineStr">
        <f aca="false">IF(E417=0,"",S417/E$59%)</f>
        <is>
          <t/>
        </is>
      </c>
      <c r="U417" s="94" t="n">
        <f aca="false">COUNTIF(J367:J404,"6")</f>
        <v>0</v>
      </c>
      <c r="V417" s="95" t="inlineStr">
        <f aca="false">IF(E417=0,"",U417/E417%)</f>
        <is>
          <t/>
        </is>
      </c>
      <c r="W417" s="94" t="n">
        <f aca="false">COUNTIF(J367:J404,"5")</f>
        <v>0</v>
      </c>
      <c r="X417" s="95" t="inlineStr">
        <f aca="false">IF(E417=0,"",W417/E417%)</f>
        <is>
          <t/>
        </is>
      </c>
      <c r="Y417" s="94" t="n">
        <f aca="false">COUNTIF(J367:J404,"4")</f>
        <v>0</v>
      </c>
      <c r="Z417" s="95" t="inlineStr">
        <f aca="false">IF(E417=0,"",Y417/E417%)</f>
        <is>
          <t/>
        </is>
      </c>
      <c r="AA417" s="94" t="n">
        <f aca="false">COUNTIF(J367:J404,"3")</f>
        <v>0</v>
      </c>
      <c r="AB417" s="95" t="inlineStr">
        <f aca="false">IF(E417=0,"",AA417/E417%)</f>
        <is>
          <t/>
        </is>
      </c>
      <c r="AC417" s="94" t="n">
        <f aca="false">COUNTIF(J367:J404,"2")</f>
        <v>0</v>
      </c>
      <c r="AD417" s="95" t="inlineStr">
        <f aca="false">IF(E417=0,"",AC417/E417%)</f>
        <is>
          <t/>
        </is>
      </c>
      <c r="AE417" s="94" t="n">
        <f aca="false">COUNTIF(J367:J404,"1")</f>
        <v>0</v>
      </c>
      <c r="AF417" s="96" t="inlineStr">
        <f aca="false">IF(E417=0,"",AE417/E417%)</f>
        <is>
          <t/>
        </is>
      </c>
      <c r="AG417" s="0"/>
      <c r="AH417" s="0"/>
      <c r="AI417" s="0"/>
      <c r="AJ417" s="0"/>
      <c r="AK417" s="0"/>
      <c r="AL417" s="0"/>
    </row>
    <row r="418" customFormat="false" ht="17.25" hidden="false" customHeight="true" outlineLevel="0" collapsed="false">
      <c r="A418" s="0"/>
      <c r="B418" s="0"/>
      <c r="C418" s="92" t="s">
        <v>124</v>
      </c>
      <c r="D418" s="92"/>
      <c r="E418" s="93" t="n">
        <f aca="false">B405</f>
        <v>0</v>
      </c>
      <c r="F418" s="93" t="n">
        <f aca="false">K405</f>
        <v>0</v>
      </c>
      <c r="G418" s="94" t="n">
        <f aca="false">COUNTIF(K367:K404,"T")</f>
        <v>0</v>
      </c>
      <c r="H418" s="95" t="inlineStr">
        <f aca="false">IF(E418=0,"",G418/E418%)</f>
        <is>
          <t/>
        </is>
      </c>
      <c r="I418" s="94" t="n">
        <f aca="false">COUNTIF(K367:K404,"H")</f>
        <v>0</v>
      </c>
      <c r="J418" s="95" t="inlineStr">
        <f aca="false">IF(E418=0,"",I418/E418%)</f>
        <is>
          <t/>
        </is>
      </c>
      <c r="K418" s="94" t="n">
        <f aca="false">COUNTIF(K367:K404,"C")</f>
        <v>0</v>
      </c>
      <c r="L418" s="95" t="inlineStr">
        <f aca="false">IF(E418=0,"",K418/E418%)</f>
        <is>
          <t/>
        </is>
      </c>
      <c r="M418" s="94" t="n">
        <f aca="false">COUNTIF(L367:L404,"10")</f>
        <v>0</v>
      </c>
      <c r="N418" s="95" t="inlineStr">
        <f aca="false">IF(E418=0,"",M418/E418%)</f>
        <is>
          <t/>
        </is>
      </c>
      <c r="O418" s="94" t="n">
        <f aca="false">COUNTIF(L367:L404,"9")</f>
        <v>0</v>
      </c>
      <c r="P418" s="95" t="inlineStr">
        <f aca="false">IF(E418=0,"",O418/E418%)</f>
        <is>
          <t/>
        </is>
      </c>
      <c r="Q418" s="94" t="n">
        <f aca="false">COUNTIF(L367:L404,"8")</f>
        <v>0</v>
      </c>
      <c r="R418" s="95" t="inlineStr">
        <f aca="false">IF(E418=0,"",Q418/E418%)</f>
        <is>
          <t/>
        </is>
      </c>
      <c r="S418" s="94" t="n">
        <f aca="false">COUNTIF(L367:L404,"7")</f>
        <v>0</v>
      </c>
      <c r="T418" s="95" t="inlineStr">
        <f aca="false">IF(E418=0,"",S418/E$59%)</f>
        <is>
          <t/>
        </is>
      </c>
      <c r="U418" s="94" t="n">
        <f aca="false">COUNTIF(L367:L404,"6")</f>
        <v>0</v>
      </c>
      <c r="V418" s="95" t="inlineStr">
        <f aca="false">IF(E418=0,"",U418/E418%)</f>
        <is>
          <t/>
        </is>
      </c>
      <c r="W418" s="94" t="n">
        <f aca="false">COUNTIF(L367:L404,"5")</f>
        <v>0</v>
      </c>
      <c r="X418" s="95" t="inlineStr">
        <f aca="false">IF(E418=0,"",W418/E418%)</f>
        <is>
          <t/>
        </is>
      </c>
      <c r="Y418" s="94" t="n">
        <f aca="false">COUNTIF(L367:L404,"4")</f>
        <v>0</v>
      </c>
      <c r="Z418" s="95" t="inlineStr">
        <f aca="false">IF(E418=0,"",Y418/E418%)</f>
        <is>
          <t/>
        </is>
      </c>
      <c r="AA418" s="94" t="n">
        <f aca="false">COUNTIF(L367:L404,"3")</f>
        <v>0</v>
      </c>
      <c r="AB418" s="95" t="inlineStr">
        <f aca="false">IF(E418=0,"",AA418/E418%)</f>
        <is>
          <t/>
        </is>
      </c>
      <c r="AC418" s="94" t="n">
        <f aca="false">COUNTIF(L367:L404,"2")</f>
        <v>0</v>
      </c>
      <c r="AD418" s="95" t="inlineStr">
        <f aca="false">IF(E418=0,"",AC418/E418%)</f>
        <is>
          <t/>
        </is>
      </c>
      <c r="AE418" s="94" t="n">
        <f aca="false">COUNTIF(L367:L404,"1")</f>
        <v>0</v>
      </c>
      <c r="AF418" s="96" t="inlineStr">
        <f aca="false">IF(E418=0,"",AE418/E418%)</f>
        <is>
          <t/>
        </is>
      </c>
      <c r="AG418" s="0"/>
      <c r="AH418" s="0"/>
      <c r="AI418" s="0"/>
      <c r="AJ418" s="0"/>
      <c r="AK418" s="0"/>
      <c r="AL418" s="0"/>
    </row>
    <row r="419" customFormat="false" ht="17.25" hidden="false" customHeight="true" outlineLevel="0" collapsed="false">
      <c r="A419" s="0"/>
      <c r="B419" s="0"/>
      <c r="C419" s="92" t="s">
        <v>35</v>
      </c>
      <c r="D419" s="92"/>
      <c r="E419" s="93" t="n">
        <f aca="false">B405</f>
        <v>0</v>
      </c>
      <c r="F419" s="93" t="n">
        <f aca="false">M405</f>
        <v>0</v>
      </c>
      <c r="G419" s="94" t="n">
        <f aca="false">COUNTIF(M367:M404,"T")</f>
        <v>0</v>
      </c>
      <c r="H419" s="95" t="inlineStr">
        <f aca="false">IF(E419=0,"",G419/E419%)</f>
        <is>
          <t/>
        </is>
      </c>
      <c r="I419" s="94" t="n">
        <f aca="false">COUNTIF(M367:M404,"H")</f>
        <v>0</v>
      </c>
      <c r="J419" s="95" t="inlineStr">
        <f aca="false">IF(E419=0,"",I419/E419%)</f>
        <is>
          <t/>
        </is>
      </c>
      <c r="K419" s="94" t="n">
        <f aca="false">COUNTIF(M367:M404,"C")</f>
        <v>0</v>
      </c>
      <c r="L419" s="95" t="inlineStr">
        <f aca="false">IF(E419=0,"",K419/E419%)</f>
        <is>
          <t/>
        </is>
      </c>
      <c r="M419" s="97"/>
      <c r="N419" s="97"/>
      <c r="O419" s="97"/>
      <c r="P419" s="98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9"/>
      <c r="AG419" s="0"/>
      <c r="AH419" s="0"/>
      <c r="AI419" s="0"/>
      <c r="AJ419" s="0"/>
      <c r="AK419" s="0"/>
      <c r="AL419" s="0"/>
    </row>
    <row r="420" customFormat="false" ht="21.75" hidden="false" customHeight="true" outlineLevel="0" collapsed="false">
      <c r="A420" s="0"/>
      <c r="B420" s="0"/>
      <c r="C420" s="92" t="s">
        <v>125</v>
      </c>
      <c r="D420" s="92"/>
      <c r="E420" s="93" t="n">
        <f aca="false">B405</f>
        <v>0</v>
      </c>
      <c r="F420" s="93" t="n">
        <f aca="false">N405</f>
        <v>0</v>
      </c>
      <c r="G420" s="94" t="n">
        <f aca="false">COUNTIF(N367:N404,"T")</f>
        <v>0</v>
      </c>
      <c r="H420" s="95" t="inlineStr">
        <f aca="false">IF(E420=0,"",G420/E420%)</f>
        <is>
          <t/>
        </is>
      </c>
      <c r="I420" s="94" t="n">
        <f aca="false">COUNTIF(N367:N404,"H")</f>
        <v>0</v>
      </c>
      <c r="J420" s="95" t="inlineStr">
        <f aca="false">IF(E420=0,"",I420/E420%)</f>
        <is>
          <t/>
        </is>
      </c>
      <c r="K420" s="94" t="n">
        <f aca="false">COUNTIF(N367:N404,"C")</f>
        <v>0</v>
      </c>
      <c r="L420" s="95" t="inlineStr">
        <f aca="false">IF(E420=0,"",K420/E420%)</f>
        <is>
          <t/>
        </is>
      </c>
      <c r="M420" s="97"/>
      <c r="N420" s="97"/>
      <c r="O420" s="97"/>
      <c r="P420" s="98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9"/>
      <c r="AG420" s="0"/>
      <c r="AH420" s="0"/>
      <c r="AI420" s="0"/>
      <c r="AJ420" s="0"/>
      <c r="AK420" s="0"/>
      <c r="AL420" s="0"/>
    </row>
    <row r="421" customFormat="false" ht="17.25" hidden="false" customHeight="true" outlineLevel="0" collapsed="false">
      <c r="A421" s="0"/>
      <c r="B421" s="0"/>
      <c r="C421" s="92" t="s">
        <v>37</v>
      </c>
      <c r="D421" s="92"/>
      <c r="E421" s="93" t="n">
        <f aca="false">B405</f>
        <v>0</v>
      </c>
      <c r="F421" s="93" t="n">
        <f aca="false">O405</f>
        <v>0</v>
      </c>
      <c r="G421" s="94" t="n">
        <f aca="false">COUNTIF(O367:O404,"T")</f>
        <v>0</v>
      </c>
      <c r="H421" s="95" t="inlineStr">
        <f aca="false">IF(E421=0,"",G421/E421%)</f>
        <is>
          <t/>
        </is>
      </c>
      <c r="I421" s="94" t="n">
        <f aca="false">COUNTIF(O367:O404,"H")</f>
        <v>0</v>
      </c>
      <c r="J421" s="95" t="inlineStr">
        <f aca="false">IF(E421=0,"",I421/E421%)</f>
        <is>
          <t/>
        </is>
      </c>
      <c r="K421" s="94" t="n">
        <f aca="false">COUNTIF(O367:O404,"C")</f>
        <v>0</v>
      </c>
      <c r="L421" s="95" t="inlineStr">
        <f aca="false">IF(E421=0,"",K421/E421%)</f>
        <is>
          <t/>
        </is>
      </c>
      <c r="M421" s="97"/>
      <c r="N421" s="97"/>
      <c r="O421" s="97"/>
      <c r="P421" s="98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9"/>
      <c r="AG421" s="0"/>
      <c r="AH421" s="0"/>
      <c r="AI421" s="0"/>
      <c r="AJ421" s="0"/>
      <c r="AK421" s="0"/>
      <c r="AL421" s="0"/>
    </row>
    <row r="422" customFormat="false" ht="17.25" hidden="false" customHeight="true" outlineLevel="0" collapsed="false">
      <c r="A422" s="0"/>
      <c r="B422" s="0"/>
      <c r="C422" s="92" t="s">
        <v>38</v>
      </c>
      <c r="D422" s="92"/>
      <c r="E422" s="93" t="n">
        <f aca="false">B405</f>
        <v>0</v>
      </c>
      <c r="F422" s="93" t="n">
        <f aca="false">P405</f>
        <v>0</v>
      </c>
      <c r="G422" s="94" t="n">
        <f aca="false">COUNTIF(P367:P404,"T")</f>
        <v>0</v>
      </c>
      <c r="H422" s="95" t="inlineStr">
        <f aca="false">IF(E422=0,"",G422/E422%)</f>
        <is>
          <t/>
        </is>
      </c>
      <c r="I422" s="94" t="n">
        <f aca="false">COUNTIF(P367:P404,"H")</f>
        <v>0</v>
      </c>
      <c r="J422" s="95" t="inlineStr">
        <f aca="false">IF(E422=0,"",I422/E422%)</f>
        <is>
          <t/>
        </is>
      </c>
      <c r="K422" s="94" t="n">
        <f aca="false">COUNTIF(P367:P404,"C")</f>
        <v>0</v>
      </c>
      <c r="L422" s="95" t="inlineStr">
        <f aca="false">IF(E422=0,"",K422/E422%)</f>
        <is>
          <t/>
        </is>
      </c>
      <c r="M422" s="97"/>
      <c r="N422" s="97"/>
      <c r="O422" s="97"/>
      <c r="P422" s="98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9"/>
      <c r="AG422" s="0"/>
      <c r="AH422" s="0"/>
      <c r="AI422" s="0"/>
      <c r="AJ422" s="0"/>
      <c r="AK422" s="0"/>
      <c r="AL422" s="0"/>
    </row>
    <row r="423" customFormat="false" ht="17.25" hidden="false" customHeight="true" outlineLevel="0" collapsed="false">
      <c r="A423" s="0"/>
      <c r="B423" s="0"/>
      <c r="C423" s="92" t="s">
        <v>39</v>
      </c>
      <c r="D423" s="92"/>
      <c r="E423" s="93" t="n">
        <f aca="false">B405</f>
        <v>0</v>
      </c>
      <c r="F423" s="93" t="n">
        <f aca="false">Q405</f>
        <v>0</v>
      </c>
      <c r="G423" s="94" t="n">
        <f aca="false">COUNTIF(Q367:Q404,"T")</f>
        <v>0</v>
      </c>
      <c r="H423" s="95" t="inlineStr">
        <f aca="false">IF(E423=0,"",G423/E423%)</f>
        <is>
          <t/>
        </is>
      </c>
      <c r="I423" s="94" t="n">
        <f aca="false">COUNTIF(Q367:Q404,"H")</f>
        <v>0</v>
      </c>
      <c r="J423" s="95" t="inlineStr">
        <f aca="false">IF(E423=0,"",I423/E423%)</f>
        <is>
          <t/>
        </is>
      </c>
      <c r="K423" s="94" t="n">
        <f aca="false">COUNTIF(Q367:Q404,"C")</f>
        <v>0</v>
      </c>
      <c r="L423" s="95" t="inlineStr">
        <f aca="false">IF(E423=0,"",K423/E423%)</f>
        <is>
          <t/>
        </is>
      </c>
      <c r="M423" s="97"/>
      <c r="N423" s="97"/>
      <c r="O423" s="97"/>
      <c r="P423" s="98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9"/>
      <c r="AG423" s="0"/>
      <c r="AH423" s="0"/>
      <c r="AI423" s="0"/>
      <c r="AJ423" s="0"/>
      <c r="AK423" s="0"/>
      <c r="AL423" s="0"/>
    </row>
    <row r="424" customFormat="false" ht="17.25" hidden="false" customHeight="true" outlineLevel="0" collapsed="false">
      <c r="A424" s="0"/>
      <c r="B424" s="0"/>
      <c r="C424" s="92" t="s">
        <v>40</v>
      </c>
      <c r="D424" s="92"/>
      <c r="E424" s="93" t="n">
        <f aca="false">B405</f>
        <v>0</v>
      </c>
      <c r="F424" s="93" t="n">
        <f aca="false">R405</f>
        <v>0</v>
      </c>
      <c r="G424" s="94" t="n">
        <f aca="false">COUNTIF(R367:R404,"T")</f>
        <v>0</v>
      </c>
      <c r="H424" s="95" t="inlineStr">
        <f aca="false">IF(E424=0,"",G424/E424%)</f>
        <is>
          <t/>
        </is>
      </c>
      <c r="I424" s="94" t="n">
        <f aca="false">COUNTIF(R367:R404,"H")</f>
        <v>0</v>
      </c>
      <c r="J424" s="95" t="inlineStr">
        <f aca="false">IF(E424=0,"",I424/E424%)</f>
        <is>
          <t/>
        </is>
      </c>
      <c r="K424" s="94" t="n">
        <f aca="false">COUNTIF(R367:R404,"C")</f>
        <v>0</v>
      </c>
      <c r="L424" s="95" t="inlineStr">
        <f aca="false">IF(E424=0,"",K424/E424%)</f>
        <is>
          <t/>
        </is>
      </c>
      <c r="M424" s="94" t="n">
        <f aca="false">COUNTIF(S367:S404,"&gt;=9,5")</f>
        <v>0</v>
      </c>
      <c r="N424" s="95" t="str">
        <f aca="false">IF(E424=0,"",M424/E424%)</f>
        <v/>
      </c>
      <c r="O424" s="94" t="n">
        <f aca="false">COUNTIF(S367:S404,"&lt;=9,25")-COUNTIF(S367:S404,"&lt;=8,25")</f>
        <v>0</v>
      </c>
      <c r="P424" s="95" t="str">
        <f aca="false">IF(E424=0,"",O424/E424%)</f>
        <v/>
      </c>
      <c r="Q424" s="94" t="n">
        <f aca="false">COUNTIF(S367:S404,"&lt;=8,25")-COUNTIF(S367:S404,"&lt;=7,25")</f>
        <v>0</v>
      </c>
      <c r="R424" s="95" t="str">
        <f aca="false">IF(E424=0,"",Q424/E424%)</f>
        <v/>
      </c>
      <c r="S424" s="94" t="n">
        <f aca="false">COUNTIF(S367:S404,"&lt;=7,25")-COUNTIF(S367:S404,"&lt;=6,25")</f>
        <v>0</v>
      </c>
      <c r="T424" s="95" t="str">
        <f aca="false">IF(E424=0,"",S424/E$59%)</f>
        <v/>
      </c>
      <c r="U424" s="94" t="n">
        <f aca="false">COUNTIF(S367:S404,"&lt;=6,25")-COUNTIF(S367:S404,"&lt;=5,25")</f>
        <v>0</v>
      </c>
      <c r="V424" s="95" t="str">
        <f aca="false">IF(E424=0,"",U424/E424%)</f>
        <v/>
      </c>
      <c r="W424" s="94" t="n">
        <f aca="false">COUNTIF(S367:S404,"&lt;=5,25")-COUNTIF(S367:S404,"&lt;=4,25")</f>
        <v>0</v>
      </c>
      <c r="X424" s="95" t="str">
        <f aca="false">IF(E424=0,"",W424/E424%)</f>
        <v/>
      </c>
      <c r="Y424" s="94" t="n">
        <f aca="false">COUNTIF(S367:S404,"&lt;=4,25")-COUNTIF(S367:S404,"&lt;=3,25")</f>
        <v>0</v>
      </c>
      <c r="Z424" s="95" t="str">
        <f aca="false">IF(E424=0,"",Y424/E424%)</f>
        <v/>
      </c>
      <c r="AA424" s="94" t="n">
        <f aca="false">COUNTIF(S367:S404,"&lt;=3,25")-COUNTIF(S367:S404,"&lt;=2,25")</f>
        <v>0</v>
      </c>
      <c r="AB424" s="95" t="str">
        <f aca="false">IF(E424=0,"",AA424/E424%)</f>
        <v/>
      </c>
      <c r="AC424" s="94" t="n">
        <f aca="false">COUNTIF(S367:S404,"&lt;=2,25")-COUNTIF(S367:S404,"&lt;=1,25")</f>
        <v>0</v>
      </c>
      <c r="AD424" s="95" t="str">
        <f aca="false">IF(E424=0,"",AC424/E424%)</f>
        <v/>
      </c>
      <c r="AE424" s="94" t="n">
        <f aca="false">COUNTIF(S367:S404,"&lt;=1,25")</f>
        <v>0</v>
      </c>
      <c r="AF424" s="96" t="str">
        <f aca="false">IF(E424=0,"",AE424/E424%)</f>
        <v/>
      </c>
      <c r="AG424" s="0"/>
      <c r="AH424" s="0"/>
      <c r="AI424" s="0"/>
      <c r="AJ424" s="0"/>
      <c r="AK424" s="0"/>
      <c r="AL424" s="0"/>
    </row>
    <row r="425" customFormat="false" ht="17.25" hidden="false" customHeight="true" outlineLevel="0" collapsed="false">
      <c r="A425" s="0"/>
      <c r="B425" s="0"/>
      <c r="C425" s="92" t="s">
        <v>41</v>
      </c>
      <c r="D425" s="92"/>
      <c r="E425" s="93" t="n">
        <f aca="false">B405</f>
        <v>0</v>
      </c>
      <c r="F425" s="93" t="n">
        <f aca="false">T405</f>
        <v>0</v>
      </c>
      <c r="G425" s="94" t="n">
        <f aca="false">COUNTIF(T367:T404,"T")</f>
        <v>0</v>
      </c>
      <c r="H425" s="95" t="inlineStr">
        <f aca="false">IF(E425=0,"",G425/E425%)</f>
        <is>
          <t/>
        </is>
      </c>
      <c r="I425" s="94" t="n">
        <f aca="false">COUNTIF(T367:T404,"H")</f>
        <v>0</v>
      </c>
      <c r="J425" s="95" t="inlineStr">
        <f aca="false">IF(E425=0,"",I425/E425%)</f>
        <is>
          <t/>
        </is>
      </c>
      <c r="K425" s="94" t="n">
        <f aca="false">COUNTIF(T367:T404,"C")</f>
        <v>0</v>
      </c>
      <c r="L425" s="95" t="inlineStr">
        <f aca="false">IF(E425=0,"",K425/E425%)</f>
        <is>
          <t/>
        </is>
      </c>
      <c r="M425" s="94" t="n">
        <f aca="false">COUNTIF(U367:U404,"10")</f>
        <v>0</v>
      </c>
      <c r="N425" s="95" t="inlineStr">
        <f aca="false">IF(E425=0,"",M425/E425%)</f>
        <is>
          <t/>
        </is>
      </c>
      <c r="O425" s="94" t="n">
        <f aca="false">COUNTIF(U367:U404,"9")</f>
        <v>0</v>
      </c>
      <c r="P425" s="95" t="inlineStr">
        <f aca="false">IF(E425=0,"",O425/E425%)</f>
        <is>
          <t/>
        </is>
      </c>
      <c r="Q425" s="94" t="n">
        <f aca="false">COUNTIF(U367:U404,"8")</f>
        <v>0</v>
      </c>
      <c r="R425" s="95" t="inlineStr">
        <f aca="false">IF(E425=0,"",Q425/E425%)</f>
        <is>
          <t/>
        </is>
      </c>
      <c r="S425" s="94" t="n">
        <f aca="false">COUNTIF(U367:U404,"7")</f>
        <v>0</v>
      </c>
      <c r="T425" s="95" t="inlineStr">
        <f aca="false">IF(E425=0,"",S425/E$59%)</f>
        <is>
          <t/>
        </is>
      </c>
      <c r="U425" s="94" t="n">
        <f aca="false">COUNTIF(U367:U404,"6")</f>
        <v>0</v>
      </c>
      <c r="V425" s="95" t="inlineStr">
        <f aca="false">IF(E425=0,"",U425/E425%)</f>
        <is>
          <t/>
        </is>
      </c>
      <c r="W425" s="94" t="n">
        <f aca="false">COUNTIF(U367:U404,"5")</f>
        <v>0</v>
      </c>
      <c r="X425" s="95" t="inlineStr">
        <f aca="false">IF(E425=0,"",W425/E425%)</f>
        <is>
          <t/>
        </is>
      </c>
      <c r="Y425" s="94" t="n">
        <f aca="false">COUNTIF(U367:U404,"4")</f>
        <v>0</v>
      </c>
      <c r="Z425" s="95" t="inlineStr">
        <f aca="false">IF(E425=0,"",Y425/E425%)</f>
        <is>
          <t/>
        </is>
      </c>
      <c r="AA425" s="94" t="n">
        <f aca="false">COUNTIF(U367:U404,"3")</f>
        <v>0</v>
      </c>
      <c r="AB425" s="95" t="inlineStr">
        <f aca="false">IF(E425=0,"",AA425/E425%)</f>
        <is>
          <t/>
        </is>
      </c>
      <c r="AC425" s="94" t="n">
        <f aca="false">COUNTIF(U367:U404,"2")</f>
        <v>0</v>
      </c>
      <c r="AD425" s="95" t="inlineStr">
        <f aca="false">IF(E425=0,"",AC425/E425%)</f>
        <is>
          <t/>
        </is>
      </c>
      <c r="AE425" s="94" t="n">
        <f aca="false">COUNTIF(U367:U404,"1")</f>
        <v>0</v>
      </c>
      <c r="AF425" s="96" t="inlineStr">
        <f aca="false">IF(E425=0,"",AE425/E425%)</f>
        <is>
          <t/>
        </is>
      </c>
      <c r="AG425" s="0"/>
      <c r="AH425" s="0"/>
      <c r="AI425" s="0"/>
      <c r="AJ425" s="0"/>
      <c r="AK425" s="0"/>
      <c r="AL425" s="0"/>
    </row>
    <row r="426" customFormat="false" ht="17.25" hidden="false" customHeight="true" outlineLevel="0" collapsed="false">
      <c r="A426" s="0"/>
      <c r="B426" s="0"/>
      <c r="C426" s="92" t="s">
        <v>42</v>
      </c>
      <c r="D426" s="92"/>
      <c r="E426" s="93" t="n">
        <f aca="false">B405</f>
        <v>0</v>
      </c>
      <c r="F426" s="93" t="n">
        <f aca="false">V405</f>
        <v>0</v>
      </c>
      <c r="G426" s="94" t="n">
        <f aca="false">COUNTIF(V367:V404,"T")</f>
        <v>0</v>
      </c>
      <c r="H426" s="95" t="inlineStr">
        <f aca="false">IF(E426=0,"",G426/E426%)</f>
        <is>
          <t/>
        </is>
      </c>
      <c r="I426" s="94" t="n">
        <f aca="false">COUNTIF(V367:V404,"H")</f>
        <v>0</v>
      </c>
      <c r="J426" s="95" t="inlineStr">
        <f aca="false">IF(E426=0,"",I426/E426%)</f>
        <is>
          <t/>
        </is>
      </c>
      <c r="K426" s="94" t="n">
        <f aca="false">COUNTIF(V367:V404,"C")</f>
        <v>0</v>
      </c>
      <c r="L426" s="95" t="inlineStr">
        <f aca="false">IF(E426=0,"",K426/E426%)</f>
        <is>
          <t/>
        </is>
      </c>
      <c r="M426" s="94" t="n">
        <f aca="false">COUNTIF(W367:W404,"10")</f>
        <v>0</v>
      </c>
      <c r="N426" s="95" t="inlineStr">
        <f aca="false">IF(E426=0,"",M426/E426%)</f>
        <is>
          <t/>
        </is>
      </c>
      <c r="O426" s="94" t="n">
        <f aca="false">COUNTIF(W367:W404,"9")</f>
        <v>0</v>
      </c>
      <c r="P426" s="95" t="inlineStr">
        <f aca="false">IF(E426=0,"",O426/E426%)</f>
        <is>
          <t/>
        </is>
      </c>
      <c r="Q426" s="94" t="n">
        <f aca="false">COUNTIF(W367:W404,"8")</f>
        <v>0</v>
      </c>
      <c r="R426" s="95" t="inlineStr">
        <f aca="false">IF(E426=0,"",Q426/E426%)</f>
        <is>
          <t/>
        </is>
      </c>
      <c r="S426" s="94" t="n">
        <f aca="false">COUNTIF(W367:W404,"7")</f>
        <v>0</v>
      </c>
      <c r="T426" s="95" t="inlineStr">
        <f aca="false">IF(E426=0,"",S426/E$59%)</f>
        <is>
          <t/>
        </is>
      </c>
      <c r="U426" s="94" t="n">
        <f aca="false">COUNTIF(W367:W404,"6")</f>
        <v>0</v>
      </c>
      <c r="V426" s="95" t="inlineStr">
        <f aca="false">IF(E426=0,"",U426/E426%)</f>
        <is>
          <t/>
        </is>
      </c>
      <c r="W426" s="94" t="n">
        <f aca="false">COUNTIF(W367:W404,"5")</f>
        <v>0</v>
      </c>
      <c r="X426" s="95" t="inlineStr">
        <f aca="false">IF(E426=0,"",W426/E426%)</f>
        <is>
          <t/>
        </is>
      </c>
      <c r="Y426" s="94" t="n">
        <f aca="false">COUNTIF(W367:W404,"4")</f>
        <v>0</v>
      </c>
      <c r="Z426" s="95" t="inlineStr">
        <f aca="false">IF(E426=0,"",Y426/E426%)</f>
        <is>
          <t/>
        </is>
      </c>
      <c r="AA426" s="94" t="n">
        <f aca="false">COUNTIF(W367:W404,"3")</f>
        <v>0</v>
      </c>
      <c r="AB426" s="95" t="inlineStr">
        <f aca="false">IF(E426=0,"",AA426/E426%)</f>
        <is>
          <t/>
        </is>
      </c>
      <c r="AC426" s="94" t="n">
        <f aca="false">COUNTIF(W367:W404,"2")</f>
        <v>0</v>
      </c>
      <c r="AD426" s="95" t="inlineStr">
        <f aca="false">IF(E426=0,"",AC426/E426%)</f>
        <is>
          <t/>
        </is>
      </c>
      <c r="AE426" s="94" t="n">
        <f aca="false">COUNTIF(W367:W404,"1")</f>
        <v>0</v>
      </c>
      <c r="AF426" s="96" t="inlineStr">
        <f aca="false">IF(E426=0,"",AE426/E426%)</f>
        <is>
          <t/>
        </is>
      </c>
      <c r="AG426" s="0"/>
      <c r="AH426" s="0"/>
      <c r="AI426" s="0"/>
      <c r="AJ426" s="0"/>
      <c r="AK426" s="0"/>
      <c r="AL426" s="0"/>
    </row>
    <row r="427" customFormat="false" ht="14.25" hidden="false" customHeight="true" outlineLevel="0" collapsed="false">
      <c r="A427" s="0"/>
      <c r="B427" s="0"/>
      <c r="C427" s="100"/>
      <c r="D427" s="100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2"/>
      <c r="AE427" s="67"/>
      <c r="AF427" s="103"/>
      <c r="AG427" s="0"/>
      <c r="AH427" s="0"/>
      <c r="AI427" s="0"/>
      <c r="AJ427" s="0"/>
      <c r="AK427" s="0"/>
      <c r="AL427" s="0"/>
    </row>
    <row r="428" customFormat="false" ht="14.2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</row>
    <row r="429" customFormat="false" ht="31.5" hidden="false" customHeight="true" outlineLevel="0" collapsed="false">
      <c r="A429" s="0"/>
      <c r="B429" s="0"/>
      <c r="C429" s="104" t="s">
        <v>126</v>
      </c>
      <c r="D429" s="104"/>
      <c r="E429" s="104"/>
      <c r="F429" s="104"/>
      <c r="G429" s="104"/>
      <c r="H429" s="104"/>
      <c r="I429" s="104"/>
      <c r="J429" s="104"/>
      <c r="K429" s="105" t="s">
        <v>127</v>
      </c>
      <c r="L429" s="105" t="s">
        <v>128</v>
      </c>
      <c r="M429" s="105"/>
      <c r="N429" s="105" t="s">
        <v>129</v>
      </c>
      <c r="O429" s="105"/>
      <c r="P429" s="105" t="s">
        <v>130</v>
      </c>
      <c r="Q429" s="105"/>
      <c r="R429" s="105" t="s">
        <v>131</v>
      </c>
      <c r="S429" s="105"/>
      <c r="T429" s="105" t="s">
        <v>126</v>
      </c>
      <c r="U429" s="105"/>
      <c r="V429" s="105"/>
      <c r="W429" s="105"/>
      <c r="X429" s="105" t="s">
        <v>127</v>
      </c>
      <c r="Y429" s="105" t="s">
        <v>128</v>
      </c>
      <c r="Z429" s="105"/>
      <c r="AA429" s="105" t="s">
        <v>121</v>
      </c>
      <c r="AB429" s="106" t="s">
        <v>122</v>
      </c>
      <c r="AC429" s="106"/>
      <c r="AD429" s="0"/>
      <c r="AE429" s="0"/>
      <c r="AF429" s="0"/>
      <c r="AG429" s="0"/>
      <c r="AH429" s="0"/>
      <c r="AI429" s="0"/>
      <c r="AJ429" s="0"/>
      <c r="AK429" s="0"/>
      <c r="AL429" s="0"/>
    </row>
    <row r="430" customFormat="false" ht="21" hidden="false" customHeight="true" outlineLevel="0" collapsed="false">
      <c r="A430" s="0"/>
      <c r="B430" s="0"/>
      <c r="C430" s="104"/>
      <c r="D430" s="104"/>
      <c r="E430" s="104"/>
      <c r="F430" s="104"/>
      <c r="G430" s="104"/>
      <c r="H430" s="104"/>
      <c r="I430" s="104"/>
      <c r="J430" s="104"/>
      <c r="K430" s="105"/>
      <c r="L430" s="105"/>
      <c r="M430" s="105"/>
      <c r="N430" s="107" t="s">
        <v>121</v>
      </c>
      <c r="O430" s="107" t="s">
        <v>122</v>
      </c>
      <c r="P430" s="107" t="s">
        <v>121</v>
      </c>
      <c r="Q430" s="107" t="s">
        <v>122</v>
      </c>
      <c r="R430" s="108" t="s">
        <v>121</v>
      </c>
      <c r="S430" s="108" t="s">
        <v>122</v>
      </c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6"/>
      <c r="AD430" s="0"/>
      <c r="AE430" s="0"/>
      <c r="AF430" s="0"/>
      <c r="AG430" s="0"/>
      <c r="AH430" s="0"/>
      <c r="AI430" s="0"/>
      <c r="AJ430" s="0"/>
      <c r="AK430" s="0"/>
      <c r="AL430" s="0"/>
    </row>
    <row r="431" customFormat="false" ht="19.5" hidden="false" customHeight="true" outlineLevel="0" collapsed="false">
      <c r="A431" s="0"/>
      <c r="B431" s="0"/>
      <c r="C431" s="109" t="s">
        <v>25</v>
      </c>
      <c r="D431" s="109"/>
      <c r="E431" s="109"/>
      <c r="F431" s="110" t="s">
        <v>43</v>
      </c>
      <c r="G431" s="110"/>
      <c r="H431" s="110"/>
      <c r="I431" s="110"/>
      <c r="J431" s="110"/>
      <c r="K431" s="111" t="n">
        <f aca="false">B405</f>
        <v>0</v>
      </c>
      <c r="L431" s="112" t="n">
        <f aca="false">X405</f>
        <v>0</v>
      </c>
      <c r="M431" s="112"/>
      <c r="N431" s="113" t="n">
        <f aca="false">COUNTIF(X367:X404,"T")</f>
        <v>0</v>
      </c>
      <c r="O431" s="113" t="str">
        <f aca="false">IF(L431=0,"",N431/L431%)</f>
        <v/>
      </c>
      <c r="P431" s="113" t="n">
        <f aca="false">COUNTIF(X367:X404,"Đ")</f>
        <v>0</v>
      </c>
      <c r="Q431" s="113" t="str">
        <f aca="false">IF(L431=0,"",P431/L431%)</f>
        <v/>
      </c>
      <c r="R431" s="113" t="n">
        <f aca="false">COUNTIF(X367:X404,"C")</f>
        <v>0</v>
      </c>
      <c r="S431" s="113" t="str">
        <f aca="false">IF(L431=0,"",R431/L431%)</f>
        <v/>
      </c>
      <c r="T431" s="114" t="s">
        <v>132</v>
      </c>
      <c r="U431" s="114"/>
      <c r="V431" s="114"/>
      <c r="W431" s="114"/>
      <c r="X431" s="115" t="n">
        <f aca="false">B405</f>
        <v>0</v>
      </c>
      <c r="Y431" s="115" t="n">
        <f aca="false">AE405+AF405</f>
        <v>0</v>
      </c>
      <c r="Z431" s="115"/>
      <c r="AA431" s="115" t="n">
        <f aca="false">COUNTIF(AE367:AE404,"X")+COUNTIF(AJ367:AJ404,"X")</f>
        <v>0</v>
      </c>
      <c r="AB431" s="116" t="str">
        <f aca="false">IF(X431=0,"",AA431/X431%)</f>
        <v/>
      </c>
      <c r="AC431" s="116"/>
      <c r="AD431" s="0"/>
      <c r="AE431" s="0"/>
      <c r="AF431" s="0"/>
      <c r="AG431" s="0"/>
      <c r="AH431" s="0"/>
      <c r="AI431" s="0"/>
      <c r="AJ431" s="0"/>
      <c r="AK431" s="0"/>
      <c r="AL431" s="0"/>
    </row>
    <row r="432" customFormat="false" ht="19.5" hidden="false" customHeight="true" outlineLevel="0" collapsed="false">
      <c r="A432" s="0"/>
      <c r="B432" s="0"/>
      <c r="C432" s="109"/>
      <c r="D432" s="109"/>
      <c r="E432" s="109"/>
      <c r="F432" s="110" t="s">
        <v>44</v>
      </c>
      <c r="G432" s="110"/>
      <c r="H432" s="110"/>
      <c r="I432" s="110"/>
      <c r="J432" s="110"/>
      <c r="K432" s="111" t="n">
        <f aca="false">B405</f>
        <v>0</v>
      </c>
      <c r="L432" s="112" t="n">
        <f aca="false">Y405</f>
        <v>0</v>
      </c>
      <c r="M432" s="112"/>
      <c r="N432" s="113" t="n">
        <f aca="false">COUNTIF(Y367:Y404,"T")</f>
        <v>0</v>
      </c>
      <c r="O432" s="113" t="inlineStr">
        <f aca="false">IF(L432=0,"",N432/L432%)</f>
        <is>
          <t/>
        </is>
      </c>
      <c r="P432" s="113" t="n">
        <f aca="false">COUNTIF(Y367:Y404,"Đ")</f>
        <v>0</v>
      </c>
      <c r="Q432" s="113" t="inlineStr">
        <f aca="false">IF(L432=0,"",P432/L432%)</f>
        <is>
          <t/>
        </is>
      </c>
      <c r="R432" s="113" t="n">
        <f aca="false">COUNTIF(Y367:Y404,"C")</f>
        <v>0</v>
      </c>
      <c r="S432" s="113" t="inlineStr">
        <f aca="false">IF(L432=0,"",R432/L432%)</f>
        <is>
          <t/>
        </is>
      </c>
      <c r="T432" s="114"/>
      <c r="U432" s="114"/>
      <c r="V432" s="114"/>
      <c r="W432" s="114"/>
      <c r="X432" s="115"/>
      <c r="Y432" s="115"/>
      <c r="Z432" s="115"/>
      <c r="AA432" s="115"/>
      <c r="AB432" s="116"/>
      <c r="AC432" s="116"/>
      <c r="AD432" s="0"/>
      <c r="AE432" s="0"/>
      <c r="AF432" s="0"/>
      <c r="AG432" s="0"/>
      <c r="AH432" s="0"/>
      <c r="AI432" s="0"/>
      <c r="AJ432" s="0"/>
      <c r="AK432" s="0"/>
      <c r="AL432" s="0"/>
    </row>
    <row r="433" customFormat="false" ht="19.5" hidden="false" customHeight="true" outlineLevel="0" collapsed="false">
      <c r="A433" s="0"/>
      <c r="B433" s="0"/>
      <c r="C433" s="109"/>
      <c r="D433" s="109"/>
      <c r="E433" s="109"/>
      <c r="F433" s="110" t="s">
        <v>45</v>
      </c>
      <c r="G433" s="110"/>
      <c r="H433" s="110"/>
      <c r="I433" s="110"/>
      <c r="J433" s="110"/>
      <c r="K433" s="111" t="n">
        <f aca="false">B405</f>
        <v>0</v>
      </c>
      <c r="L433" s="112" t="n">
        <f aca="false">Z405</f>
        <v>0</v>
      </c>
      <c r="M433" s="112"/>
      <c r="N433" s="113" t="n">
        <f aca="false">COUNTIF(Z367:Z404,"T")</f>
        <v>0</v>
      </c>
      <c r="O433" s="113" t="inlineStr">
        <f aca="false">IF(L433=0,"",N433/L433%)</f>
        <is>
          <t/>
        </is>
      </c>
      <c r="P433" s="113" t="n">
        <f aca="false">COUNTIF(Z367:Z404,"Đ")</f>
        <v>0</v>
      </c>
      <c r="Q433" s="113" t="inlineStr">
        <f aca="false">IF(L433=0,"",P433/L433%)</f>
        <is>
          <t/>
        </is>
      </c>
      <c r="R433" s="113" t="n">
        <f aca="false">COUNTIF(Z367:Z404,"C")</f>
        <v>0</v>
      </c>
      <c r="S433" s="113" t="inlineStr">
        <f aca="false">IF(L433=0,"",R433/L433%)</f>
        <is>
          <t/>
        </is>
      </c>
      <c r="T433" s="114" t="s">
        <v>133</v>
      </c>
      <c r="U433" s="114"/>
      <c r="V433" s="114"/>
      <c r="W433" s="114"/>
      <c r="X433" s="115" t="n">
        <f aca="false">B405</f>
        <v>0</v>
      </c>
      <c r="Y433" s="115" t="n">
        <f aca="false">AG405</f>
        <v>0</v>
      </c>
      <c r="Z433" s="115"/>
      <c r="AA433" s="115" t="n">
        <f aca="false">COUNTIF(AG367:AH404,"X")</f>
        <v>0</v>
      </c>
      <c r="AB433" s="116" t="str">
        <f aca="false">IF(X433=0,"",AA433/X433%)</f>
        <v/>
      </c>
      <c r="AC433" s="116"/>
      <c r="AD433" s="0"/>
      <c r="AE433" s="0"/>
      <c r="AF433" s="0"/>
      <c r="AG433" s="0"/>
      <c r="AH433" s="0"/>
      <c r="AI433" s="0"/>
      <c r="AJ433" s="0"/>
      <c r="AK433" s="0"/>
      <c r="AL433" s="0"/>
    </row>
    <row r="434" customFormat="false" ht="19.5" hidden="false" customHeight="true" outlineLevel="0" collapsed="false">
      <c r="A434" s="0"/>
      <c r="B434" s="0"/>
      <c r="C434" s="117" t="s">
        <v>26</v>
      </c>
      <c r="D434" s="117"/>
      <c r="E434" s="117"/>
      <c r="F434" s="110" t="s">
        <v>46</v>
      </c>
      <c r="G434" s="110"/>
      <c r="H434" s="110"/>
      <c r="I434" s="110"/>
      <c r="J434" s="110"/>
      <c r="K434" s="111" t="n">
        <f aca="false">B405</f>
        <v>0</v>
      </c>
      <c r="L434" s="112" t="n">
        <f aca="false">AA405</f>
        <v>0</v>
      </c>
      <c r="M434" s="112"/>
      <c r="N434" s="113" t="n">
        <f aca="false">COUNTIF(AA367:AA404,"T")</f>
        <v>0</v>
      </c>
      <c r="O434" s="113" t="inlineStr">
        <f aca="false">IF(L434=0,"",N434/L434%)</f>
        <is>
          <t/>
        </is>
      </c>
      <c r="P434" s="113" t="n">
        <f aca="false">COUNTIF(AA367:AA404,"Đ")</f>
        <v>0</v>
      </c>
      <c r="Q434" s="113" t="inlineStr">
        <f aca="false">IF(L434=0,"",P434/L434%)</f>
        <is>
          <t/>
        </is>
      </c>
      <c r="R434" s="113" t="n">
        <f aca="false">COUNTIF(AA367:AA404,"C")</f>
        <v>0</v>
      </c>
      <c r="S434" s="113" t="inlineStr">
        <f aca="false">IF(L434=0,"",R434/L434%)</f>
        <is>
          <t/>
        </is>
      </c>
      <c r="T434" s="114"/>
      <c r="U434" s="114"/>
      <c r="V434" s="114"/>
      <c r="W434" s="114"/>
      <c r="X434" s="115"/>
      <c r="Y434" s="115"/>
      <c r="Z434" s="115"/>
      <c r="AA434" s="115"/>
      <c r="AB434" s="116"/>
      <c r="AC434" s="116"/>
      <c r="AD434" s="0"/>
      <c r="AE434" s="0"/>
      <c r="AF434" s="0"/>
      <c r="AG434" s="0"/>
      <c r="AH434" s="0"/>
      <c r="AI434" s="0"/>
      <c r="AJ434" s="0"/>
      <c r="AK434" s="0"/>
      <c r="AL434" s="0"/>
    </row>
    <row r="435" customFormat="false" ht="19.5" hidden="false" customHeight="true" outlineLevel="0" collapsed="false">
      <c r="A435" s="0"/>
      <c r="B435" s="0"/>
      <c r="C435" s="117"/>
      <c r="D435" s="117"/>
      <c r="E435" s="117"/>
      <c r="F435" s="110" t="s">
        <v>47</v>
      </c>
      <c r="G435" s="110"/>
      <c r="H435" s="110"/>
      <c r="I435" s="110"/>
      <c r="J435" s="110"/>
      <c r="K435" s="111" t="n">
        <f aca="false">B405</f>
        <v>0</v>
      </c>
      <c r="L435" s="112" t="n">
        <f aca="false">AB405</f>
        <v>0</v>
      </c>
      <c r="M435" s="112"/>
      <c r="N435" s="113" t="n">
        <f aca="false">COUNTIF(AB367:AB404,"T")</f>
        <v>0</v>
      </c>
      <c r="O435" s="113" t="inlineStr">
        <f aca="false">IF(L435=0,"",N435/L435%)</f>
        <is>
          <t/>
        </is>
      </c>
      <c r="P435" s="113" t="n">
        <f aca="false">COUNTIF(AB367:AB404,"Đ")</f>
        <v>0</v>
      </c>
      <c r="Q435" s="113" t="inlineStr">
        <f aca="false">IF(L435=0,"",P435/L435%)</f>
        <is>
          <t/>
        </is>
      </c>
      <c r="R435" s="113" t="n">
        <f aca="false">COUNTIF(AB367:AB404,"C")</f>
        <v>0</v>
      </c>
      <c r="S435" s="113" t="inlineStr">
        <f aca="false">IF(L435=0,"",R435/L435%)</f>
        <is>
          <t/>
        </is>
      </c>
      <c r="T435" s="114"/>
      <c r="U435" s="114"/>
      <c r="V435" s="114"/>
      <c r="W435" s="114"/>
      <c r="X435" s="115"/>
      <c r="Y435" s="115"/>
      <c r="Z435" s="115"/>
      <c r="AA435" s="115"/>
      <c r="AB435" s="116"/>
      <c r="AC435" s="116"/>
      <c r="AD435" s="0"/>
      <c r="AE435" s="0"/>
      <c r="AF435" s="0"/>
      <c r="AG435" s="0"/>
      <c r="AH435" s="0"/>
      <c r="AI435" s="0"/>
      <c r="AJ435" s="0"/>
      <c r="AK435" s="0"/>
      <c r="AL435" s="0"/>
    </row>
    <row r="436" customFormat="false" ht="19.5" hidden="false" customHeight="true" outlineLevel="0" collapsed="false">
      <c r="A436" s="0"/>
      <c r="B436" s="0"/>
      <c r="C436" s="117"/>
      <c r="D436" s="117"/>
      <c r="E436" s="117"/>
      <c r="F436" s="110" t="s">
        <v>48</v>
      </c>
      <c r="G436" s="110"/>
      <c r="H436" s="110"/>
      <c r="I436" s="110"/>
      <c r="J436" s="110"/>
      <c r="K436" s="111" t="n">
        <f aca="false">B405</f>
        <v>0</v>
      </c>
      <c r="L436" s="112" t="n">
        <f aca="false">AC405</f>
        <v>0</v>
      </c>
      <c r="M436" s="112"/>
      <c r="N436" s="113" t="n">
        <f aca="false">COUNTIF(AC367:AC404,"T")</f>
        <v>0</v>
      </c>
      <c r="O436" s="113" t="inlineStr">
        <f aca="false">IF(L436=0,"",N436/L436%)</f>
        <is>
          <t/>
        </is>
      </c>
      <c r="P436" s="113" t="n">
        <f aca="false">COUNTIF(AC367:AC404,"Đ")</f>
        <v>0</v>
      </c>
      <c r="Q436" s="113" t="inlineStr">
        <f aca="false">IF(L436=0,"",P436/L436%)</f>
        <is>
          <t/>
        </is>
      </c>
      <c r="R436" s="113" t="n">
        <f aca="false">COUNTIF(AC367:AC404,"C")</f>
        <v>0</v>
      </c>
      <c r="S436" s="113" t="inlineStr">
        <f aca="false">IF(L436=0,"",R436/L436%)</f>
        <is>
          <t/>
        </is>
      </c>
      <c r="T436" s="118" t="s">
        <v>134</v>
      </c>
      <c r="U436" s="118"/>
      <c r="V436" s="118"/>
      <c r="W436" s="118"/>
      <c r="X436" s="119" t="n">
        <f aca="false">B405</f>
        <v>0</v>
      </c>
      <c r="Y436" s="119" t="n">
        <f aca="false">AI405</f>
        <v>0</v>
      </c>
      <c r="Z436" s="119"/>
      <c r="AA436" s="120" t="n">
        <f aca="false">COUNTIF(AI367:AJ404,"X")</f>
        <v>0</v>
      </c>
      <c r="AB436" s="121" t="str">
        <f aca="false">IF(Y436=0,"",AA436/Y436%)</f>
        <v/>
      </c>
      <c r="AC436" s="121"/>
      <c r="AD436" s="0"/>
      <c r="AE436" s="0"/>
      <c r="AF436" s="0"/>
      <c r="AG436" s="0"/>
      <c r="AH436" s="0"/>
      <c r="AI436" s="0"/>
      <c r="AJ436" s="0"/>
      <c r="AK436" s="0"/>
      <c r="AL436" s="0"/>
    </row>
    <row r="437" customFormat="false" ht="19.5" hidden="false" customHeight="true" outlineLevel="0" collapsed="false">
      <c r="A437" s="0"/>
      <c r="B437" s="0"/>
      <c r="C437" s="117"/>
      <c r="D437" s="117"/>
      <c r="E437" s="117"/>
      <c r="F437" s="122" t="s">
        <v>49</v>
      </c>
      <c r="G437" s="122"/>
      <c r="H437" s="122"/>
      <c r="I437" s="122"/>
      <c r="J437" s="122"/>
      <c r="K437" s="123" t="n">
        <f aca="false">B405</f>
        <v>0</v>
      </c>
      <c r="L437" s="124" t="n">
        <f aca="false">AD405</f>
        <v>0</v>
      </c>
      <c r="M437" s="124"/>
      <c r="N437" s="125" t="n">
        <f aca="false">COUNTIF(AD367:AD404,"T")</f>
        <v>0</v>
      </c>
      <c r="O437" s="125" t="inlineStr">
        <f aca="false">IF(L437=0,"",N437/L437%)</f>
        <is>
          <t/>
        </is>
      </c>
      <c r="P437" s="125" t="n">
        <f aca="false">COUNTIF(AD367:AD404,"Đ")</f>
        <v>0</v>
      </c>
      <c r="Q437" s="125" t="inlineStr">
        <f aca="false">IF(L437=0,"",P437/L437%)</f>
        <is>
          <t/>
        </is>
      </c>
      <c r="R437" s="125" t="n">
        <f aca="false">COUNTIF(AD367:AD404,"C")</f>
        <v>0</v>
      </c>
      <c r="S437" s="125" t="inlineStr">
        <f aca="false">IF(L437=0,"",R437/L437%)</f>
        <is>
          <t/>
        </is>
      </c>
      <c r="T437" s="118"/>
      <c r="U437" s="118"/>
      <c r="V437" s="118"/>
      <c r="W437" s="118"/>
      <c r="X437" s="119"/>
      <c r="Y437" s="119"/>
      <c r="Z437" s="119"/>
      <c r="AA437" s="120"/>
      <c r="AB437" s="121"/>
      <c r="AC437" s="121"/>
      <c r="AD437" s="0"/>
      <c r="AE437" s="0"/>
      <c r="AF437" s="0"/>
      <c r="AG437" s="0"/>
      <c r="AH437" s="0"/>
      <c r="AI437" s="0"/>
      <c r="AJ437" s="0"/>
      <c r="AK437" s="0"/>
      <c r="AL437" s="0"/>
    </row>
    <row r="438" customFormat="false" ht="11.25" hidden="false" customHeight="tru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87"/>
      <c r="O438" s="0"/>
      <c r="P438" s="87"/>
      <c r="Q438" s="87"/>
      <c r="R438" s="87"/>
      <c r="S438" s="87"/>
      <c r="T438" s="87"/>
      <c r="U438" s="87"/>
      <c r="V438" s="87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</row>
    <row r="439" customFormat="false" ht="15" hidden="false" customHeight="tru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87"/>
      <c r="O439" s="0"/>
      <c r="P439" s="87"/>
      <c r="Q439" s="87"/>
      <c r="R439" s="87"/>
      <c r="S439" s="87"/>
      <c r="T439" s="87"/>
      <c r="U439" s="87"/>
      <c r="V439" s="87"/>
      <c r="W439" s="0"/>
      <c r="X439" s="126" t="str">
        <f aca="false">'THONG TIN'!$F$7</f>
        <v>Nguyên Lý, ngày 20 tháng  5 năm 2017</v>
      </c>
      <c r="Y439" s="126"/>
      <c r="Z439" s="126"/>
      <c r="AA439" s="126"/>
      <c r="AB439" s="126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26"/>
    </row>
    <row r="440" customFormat="false" ht="16.5" hidden="false" customHeight="true" outlineLevel="0" collapsed="false">
      <c r="A440" s="0"/>
      <c r="B440" s="32" t="s">
        <v>135</v>
      </c>
      <c r="C440" s="32"/>
      <c r="D440" s="32"/>
      <c r="E440" s="32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2" t="s">
        <v>11</v>
      </c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7.25" hidden="false" customHeight="true" outlineLevel="0" collapsed="false">
      <c r="A441" s="0"/>
      <c r="B441" s="127" t="s">
        <v>136</v>
      </c>
      <c r="C441" s="127"/>
      <c r="D441" s="127"/>
      <c r="E441" s="127"/>
      <c r="F441" s="128"/>
      <c r="G441" s="128"/>
      <c r="H441" s="128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  <c r="AA441" s="129"/>
      <c r="AB441" s="129"/>
      <c r="AC441" s="129"/>
      <c r="AD441" s="129"/>
      <c r="AE441" s="129"/>
      <c r="AF441" s="129"/>
      <c r="AG441" s="129"/>
      <c r="AH441" s="129"/>
      <c r="AI441" s="129"/>
      <c r="AJ441" s="129"/>
      <c r="AK441" s="129"/>
      <c r="AL441" s="129"/>
    </row>
    <row r="442" customFormat="false" ht="22.5" hidden="false" customHeight="true" outlineLevel="0" collapsed="false">
      <c r="A442" s="0"/>
      <c r="B442" s="129"/>
      <c r="C442" s="29"/>
      <c r="D442" s="29"/>
      <c r="E442" s="29"/>
      <c r="F442" s="29"/>
      <c r="G442" s="29"/>
      <c r="H442" s="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  <c r="AA442" s="129"/>
      <c r="AB442" s="129"/>
      <c r="AC442" s="129"/>
      <c r="AD442" s="129"/>
      <c r="AE442" s="129"/>
      <c r="AF442" s="129"/>
      <c r="AG442" s="129"/>
      <c r="AH442" s="129"/>
      <c r="AI442" s="129"/>
      <c r="AJ442" s="129"/>
      <c r="AK442" s="129"/>
      <c r="AL442" s="129"/>
    </row>
    <row r="443" customFormat="false" ht="22.5" hidden="false" customHeight="true" outlineLevel="0" collapsed="false">
      <c r="A443" s="0"/>
      <c r="B443" s="129"/>
      <c r="C443" s="129"/>
      <c r="D443" s="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  <c r="AA443" s="129"/>
      <c r="AB443" s="129"/>
      <c r="AC443" s="129"/>
      <c r="AD443" s="129"/>
      <c r="AE443" s="129"/>
      <c r="AF443" s="129"/>
      <c r="AG443" s="129"/>
      <c r="AH443" s="129"/>
      <c r="AI443" s="129"/>
      <c r="AJ443" s="129"/>
      <c r="AK443" s="129"/>
      <c r="AL443" s="129"/>
    </row>
    <row r="444" customFormat="false" ht="22.5" hidden="false" customHeight="true" outlineLevel="0" collapsed="false">
      <c r="A444" s="0"/>
      <c r="B444" s="129"/>
      <c r="C444" s="129"/>
      <c r="D444" s="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  <c r="AA444" s="129"/>
      <c r="AB444" s="129"/>
      <c r="AC444" s="129"/>
      <c r="AD444" s="129"/>
      <c r="AE444" s="129"/>
      <c r="AF444" s="129"/>
      <c r="AG444" s="129"/>
      <c r="AH444" s="129"/>
      <c r="AI444" s="129"/>
      <c r="AJ444" s="129"/>
      <c r="AK444" s="129"/>
      <c r="AL444" s="129"/>
    </row>
    <row r="445" customFormat="false" ht="22.5" hidden="false" customHeight="true" outlineLevel="0" collapsed="false">
      <c r="A445" s="0"/>
      <c r="B445" s="29"/>
      <c r="C445" s="29"/>
      <c r="D445" s="29"/>
      <c r="E445" s="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30" t="str">
        <f aca="false">'THONG TIN'!$G$16</f>
        <v>Phạm Thị Hường</v>
      </c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customFormat="false" ht="15.75" hidden="false" customHeight="false" outlineLevel="0" collapsed="false">
      <c r="A446" s="29" t="s">
        <v>17</v>
      </c>
      <c r="B446" s="29"/>
      <c r="C446" s="29"/>
      <c r="D446" s="29"/>
      <c r="E446" s="29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</row>
    <row r="447" customFormat="false" ht="15.75" hidden="false" customHeight="false" outlineLevel="0" collapsed="false">
      <c r="A447" s="30" t="str">
        <f aca="false">'THONG TIN'!$C$2</f>
        <v>TRƯỜNG TIỂU HỌC XÃ NGUYÊN LÝ</v>
      </c>
      <c r="B447" s="30"/>
      <c r="C447" s="30"/>
      <c r="D447" s="30"/>
      <c r="E447" s="30"/>
      <c r="F447" s="31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</row>
    <row r="448" customFormat="false" ht="11.25" hidden="false" customHeight="true" outlineLevel="0" collapsed="false">
      <c r="A448" s="32"/>
      <c r="B448" s="32"/>
      <c r="C448" s="32"/>
      <c r="D448" s="32"/>
      <c r="E448" s="32"/>
      <c r="F448" s="31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</row>
    <row r="449" customFormat="false" ht="15.75" hidden="false" customHeight="false" outlineLevel="0" collapsed="false">
      <c r="A449" s="33" t="s">
        <v>18</v>
      </c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4" t="str">
        <f aca="false">'THONG TIN'!$D$5</f>
        <v>CUỐI NĂM</v>
      </c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0"/>
      <c r="AK449" s="0"/>
      <c r="AL449" s="0"/>
    </row>
    <row r="450" customFormat="false" ht="15.75" hidden="false" customHeight="false" outlineLevel="0" collapsed="false">
      <c r="A450" s="33" t="s">
        <v>4</v>
      </c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6" t="str">
        <f aca="false">'THONG TIN'!$D$6</f>
        <v>2016 - 2017</v>
      </c>
      <c r="O450" s="36"/>
      <c r="P450" s="36"/>
      <c r="Q450" s="36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2" t="s">
        <v>288</v>
      </c>
      <c r="AF450" s="32"/>
      <c r="AG450" s="32"/>
      <c r="AH450" s="32"/>
      <c r="AI450" s="32"/>
      <c r="AJ450" s="32"/>
      <c r="AK450" s="32"/>
      <c r="AL450" s="32"/>
    </row>
    <row r="451" customFormat="false" ht="8.25" hidden="false" customHeight="tru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</row>
    <row r="452" customFormat="false" ht="17.25" hidden="false" customHeight="true" outlineLevel="0" collapsed="false">
      <c r="A452" s="37" t="s">
        <v>20</v>
      </c>
      <c r="B452" s="38" t="s">
        <v>21</v>
      </c>
      <c r="C452" s="39" t="s">
        <v>22</v>
      </c>
      <c r="D452" s="38" t="s">
        <v>23</v>
      </c>
      <c r="E452" s="39" t="s">
        <v>24</v>
      </c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 t="s">
        <v>25</v>
      </c>
      <c r="Y452" s="39"/>
      <c r="Z452" s="39"/>
      <c r="AA452" s="39" t="s">
        <v>26</v>
      </c>
      <c r="AB452" s="39"/>
      <c r="AC452" s="39"/>
      <c r="AD452" s="39"/>
      <c r="AE452" s="40" t="s">
        <v>27</v>
      </c>
      <c r="AF452" s="40"/>
      <c r="AG452" s="40" t="s">
        <v>28</v>
      </c>
      <c r="AH452" s="40"/>
      <c r="AI452" s="39" t="s">
        <v>29</v>
      </c>
      <c r="AJ452" s="39"/>
      <c r="AK452" s="41" t="s">
        <v>30</v>
      </c>
      <c r="AL452" s="41"/>
    </row>
    <row r="453" customFormat="false" ht="18" hidden="false" customHeight="true" outlineLevel="0" collapsed="false">
      <c r="A453" s="37"/>
      <c r="B453" s="38"/>
      <c r="C453" s="39"/>
      <c r="D453" s="38"/>
      <c r="E453" s="42" t="s">
        <v>31</v>
      </c>
      <c r="F453" s="42"/>
      <c r="G453" s="42" t="s">
        <v>32</v>
      </c>
      <c r="H453" s="42"/>
      <c r="I453" s="42" t="s">
        <v>33</v>
      </c>
      <c r="J453" s="42"/>
      <c r="K453" s="42" t="s">
        <v>34</v>
      </c>
      <c r="L453" s="42"/>
      <c r="M453" s="42" t="s">
        <v>35</v>
      </c>
      <c r="N453" s="42" t="s">
        <v>36</v>
      </c>
      <c r="O453" s="42" t="s">
        <v>37</v>
      </c>
      <c r="P453" s="42" t="s">
        <v>38</v>
      </c>
      <c r="Q453" s="42" t="s">
        <v>39</v>
      </c>
      <c r="R453" s="42" t="s">
        <v>40</v>
      </c>
      <c r="S453" s="42"/>
      <c r="T453" s="42" t="s">
        <v>41</v>
      </c>
      <c r="U453" s="42"/>
      <c r="V453" s="42" t="s">
        <v>42</v>
      </c>
      <c r="W453" s="42"/>
      <c r="X453" s="43" t="s">
        <v>43</v>
      </c>
      <c r="Y453" s="43" t="s">
        <v>44</v>
      </c>
      <c r="Z453" s="43" t="s">
        <v>45</v>
      </c>
      <c r="AA453" s="43" t="s">
        <v>46</v>
      </c>
      <c r="AB453" s="43" t="s">
        <v>47</v>
      </c>
      <c r="AC453" s="43" t="s">
        <v>48</v>
      </c>
      <c r="AD453" s="43" t="s">
        <v>49</v>
      </c>
      <c r="AE453" s="40"/>
      <c r="AF453" s="40"/>
      <c r="AG453" s="40"/>
      <c r="AH453" s="40"/>
      <c r="AI453" s="39"/>
      <c r="AJ453" s="39"/>
      <c r="AK453" s="41"/>
      <c r="AL453" s="41"/>
    </row>
    <row r="454" customFormat="false" ht="18" hidden="false" customHeight="true" outlineLevel="0" collapsed="false">
      <c r="A454" s="37"/>
      <c r="B454" s="38"/>
      <c r="C454" s="39"/>
      <c r="D454" s="38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3"/>
      <c r="Y454" s="43"/>
      <c r="Z454" s="43"/>
      <c r="AA454" s="43"/>
      <c r="AB454" s="43"/>
      <c r="AC454" s="43"/>
      <c r="AD454" s="43"/>
      <c r="AE454" s="40"/>
      <c r="AF454" s="40"/>
      <c r="AG454" s="40"/>
      <c r="AH454" s="40"/>
      <c r="AI454" s="39"/>
      <c r="AJ454" s="39"/>
      <c r="AK454" s="41"/>
      <c r="AL454" s="41"/>
    </row>
    <row r="455" customFormat="false" ht="63.75" hidden="false" customHeight="true" outlineLevel="0" collapsed="false">
      <c r="A455" s="37"/>
      <c r="B455" s="38"/>
      <c r="C455" s="39"/>
      <c r="D455" s="38"/>
      <c r="E455" s="43" t="s">
        <v>50</v>
      </c>
      <c r="F455" s="43" t="s">
        <v>51</v>
      </c>
      <c r="G455" s="43" t="s">
        <v>50</v>
      </c>
      <c r="H455" s="43" t="s">
        <v>51</v>
      </c>
      <c r="I455" s="43" t="s">
        <v>50</v>
      </c>
      <c r="J455" s="43" t="s">
        <v>51</v>
      </c>
      <c r="K455" s="43" t="s">
        <v>50</v>
      </c>
      <c r="L455" s="43" t="s">
        <v>51</v>
      </c>
      <c r="M455" s="43" t="s">
        <v>50</v>
      </c>
      <c r="N455" s="43" t="s">
        <v>50</v>
      </c>
      <c r="O455" s="43" t="s">
        <v>50</v>
      </c>
      <c r="P455" s="43" t="s">
        <v>50</v>
      </c>
      <c r="Q455" s="43" t="s">
        <v>50</v>
      </c>
      <c r="R455" s="43" t="s">
        <v>50</v>
      </c>
      <c r="S455" s="43" t="s">
        <v>51</v>
      </c>
      <c r="T455" s="43" t="s">
        <v>50</v>
      </c>
      <c r="U455" s="43" t="s">
        <v>51</v>
      </c>
      <c r="V455" s="43" t="s">
        <v>50</v>
      </c>
      <c r="W455" s="43" t="s">
        <v>51</v>
      </c>
      <c r="X455" s="43"/>
      <c r="Y455" s="43"/>
      <c r="Z455" s="43"/>
      <c r="AA455" s="43"/>
      <c r="AB455" s="43"/>
      <c r="AC455" s="43"/>
      <c r="AD455" s="43"/>
      <c r="AE455" s="43" t="s">
        <v>52</v>
      </c>
      <c r="AF455" s="43" t="s">
        <v>53</v>
      </c>
      <c r="AG455" s="40"/>
      <c r="AH455" s="40"/>
      <c r="AI455" s="39"/>
      <c r="AJ455" s="39"/>
      <c r="AK455" s="41"/>
      <c r="AL455" s="41"/>
    </row>
    <row r="456" customFormat="false" ht="12" hidden="false" customHeight="true" outlineLevel="0" collapsed="false">
      <c r="A456" s="44" t="str">
        <f aca="false">IF(B456&lt;&gt;"",COUNTA($B$456:B456),"")</f>
        <v/>
      </c>
      <c r="B456" s="63"/>
      <c r="C456" s="64"/>
      <c r="D456" s="65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2"/>
      <c r="AL456" s="52"/>
    </row>
    <row r="457" customFormat="false" ht="12" hidden="false" customHeight="true" outlineLevel="0" collapsed="false">
      <c r="A457" s="44" t="inlineStr">
        <f aca="false">IF(B457&lt;&gt;"",COUNTA($B$456:B457),"")</f>
        <is>
          <t/>
        </is>
      </c>
      <c r="B457" s="63"/>
      <c r="C457" s="64"/>
      <c r="D457" s="65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2"/>
      <c r="AL457" s="52"/>
    </row>
    <row r="458" customFormat="false" ht="12" hidden="false" customHeight="true" outlineLevel="0" collapsed="false">
      <c r="A458" s="44" t="inlineStr">
        <f aca="false">IF(B458&lt;&gt;"",COUNTA($B$456:B458),"")</f>
        <is>
          <t/>
        </is>
      </c>
      <c r="B458" s="63"/>
      <c r="C458" s="64"/>
      <c r="D458" s="65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2"/>
      <c r="AL458" s="52"/>
    </row>
    <row r="459" customFormat="false" ht="12" hidden="false" customHeight="true" outlineLevel="0" collapsed="false">
      <c r="A459" s="44" t="inlineStr">
        <f aca="false">IF(B459&lt;&gt;"",COUNTA($B$456:B459),"")</f>
        <is>
          <t/>
        </is>
      </c>
      <c r="B459" s="63"/>
      <c r="C459" s="64"/>
      <c r="D459" s="65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2"/>
      <c r="AL459" s="52"/>
    </row>
    <row r="460" customFormat="false" ht="12" hidden="false" customHeight="true" outlineLevel="0" collapsed="false">
      <c r="A460" s="44" t="inlineStr">
        <f aca="false">IF(B460&lt;&gt;"",COUNTA($B$456:B460),"")</f>
        <is>
          <t/>
        </is>
      </c>
      <c r="B460" s="63"/>
      <c r="C460" s="64"/>
      <c r="D460" s="65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2"/>
      <c r="AL460" s="52"/>
    </row>
    <row r="461" customFormat="false" ht="12" hidden="false" customHeight="true" outlineLevel="0" collapsed="false">
      <c r="A461" s="44" t="inlineStr">
        <f aca="false">IF(B461&lt;&gt;"",COUNTA($B$456:B461),"")</f>
        <is>
          <t/>
        </is>
      </c>
      <c r="B461" s="63"/>
      <c r="C461" s="64"/>
      <c r="D461" s="65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2"/>
      <c r="AL461" s="52"/>
    </row>
    <row r="462" customFormat="false" ht="12" hidden="false" customHeight="true" outlineLevel="0" collapsed="false">
      <c r="A462" s="44" t="inlineStr">
        <f aca="false">IF(B462&lt;&gt;"",COUNTA($B$456:B462),"")</f>
        <is>
          <t/>
        </is>
      </c>
      <c r="B462" s="63"/>
      <c r="C462" s="64"/>
      <c r="D462" s="65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2"/>
      <c r="AL462" s="52"/>
    </row>
    <row r="463" customFormat="false" ht="12" hidden="false" customHeight="true" outlineLevel="0" collapsed="false">
      <c r="A463" s="44" t="inlineStr">
        <f aca="false">IF(B463&lt;&gt;"",COUNTA($B$456:B463),"")</f>
        <is>
          <t/>
        </is>
      </c>
      <c r="B463" s="63"/>
      <c r="C463" s="64"/>
      <c r="D463" s="65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2"/>
      <c r="AL463" s="52"/>
    </row>
    <row r="464" customFormat="false" ht="12" hidden="false" customHeight="true" outlineLevel="0" collapsed="false">
      <c r="A464" s="44" t="inlineStr">
        <f aca="false">IF(B464&lt;&gt;"",COUNTA($B$456:B464),"")</f>
        <is>
          <t/>
        </is>
      </c>
      <c r="B464" s="63"/>
      <c r="C464" s="64"/>
      <c r="D464" s="65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2"/>
      <c r="AL464" s="52"/>
    </row>
    <row r="465" customFormat="false" ht="12" hidden="false" customHeight="true" outlineLevel="0" collapsed="false">
      <c r="A465" s="44" t="inlineStr">
        <f aca="false">IF(B465&lt;&gt;"",COUNTA($B$456:B465),"")</f>
        <is>
          <t/>
        </is>
      </c>
      <c r="B465" s="63"/>
      <c r="C465" s="64"/>
      <c r="D465" s="65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2"/>
      <c r="AL465" s="52"/>
    </row>
    <row r="466" customFormat="false" ht="12" hidden="false" customHeight="true" outlineLevel="0" collapsed="false">
      <c r="A466" s="44" t="inlineStr">
        <f aca="false">IF(B466&lt;&gt;"",COUNTA($B$456:B466),"")</f>
        <is>
          <t/>
        </is>
      </c>
      <c r="B466" s="63"/>
      <c r="C466" s="64"/>
      <c r="D466" s="65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2"/>
      <c r="AL466" s="52"/>
    </row>
    <row r="467" customFormat="false" ht="12" hidden="false" customHeight="true" outlineLevel="0" collapsed="false">
      <c r="A467" s="44" t="inlineStr">
        <f aca="false">IF(B467&lt;&gt;"",COUNTA($B$456:B467),"")</f>
        <is>
          <t/>
        </is>
      </c>
      <c r="B467" s="63"/>
      <c r="C467" s="64"/>
      <c r="D467" s="65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2"/>
      <c r="AL467" s="52"/>
    </row>
    <row r="468" customFormat="false" ht="12" hidden="false" customHeight="true" outlineLevel="0" collapsed="false">
      <c r="A468" s="44" t="inlineStr">
        <f aca="false">IF(B468&lt;&gt;"",COUNTA($B$456:B468),"")</f>
        <is>
          <t/>
        </is>
      </c>
      <c r="B468" s="63"/>
      <c r="C468" s="64"/>
      <c r="D468" s="65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2"/>
      <c r="AL468" s="52"/>
    </row>
    <row r="469" customFormat="false" ht="12" hidden="false" customHeight="true" outlineLevel="0" collapsed="false">
      <c r="A469" s="44" t="inlineStr">
        <f aca="false">IF(B469&lt;&gt;"",COUNTA($B$456:B469),"")</f>
        <is>
          <t/>
        </is>
      </c>
      <c r="B469" s="63"/>
      <c r="C469" s="64"/>
      <c r="D469" s="65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2"/>
      <c r="AL469" s="52"/>
    </row>
    <row r="470" customFormat="false" ht="12" hidden="false" customHeight="true" outlineLevel="0" collapsed="false">
      <c r="A470" s="44" t="inlineStr">
        <f aca="false">IF(B470&lt;&gt;"",COUNTA($B$456:B470),"")</f>
        <is>
          <t/>
        </is>
      </c>
      <c r="B470" s="63"/>
      <c r="C470" s="64"/>
      <c r="D470" s="65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2"/>
      <c r="AL470" s="52"/>
    </row>
    <row r="471" customFormat="false" ht="12" hidden="false" customHeight="true" outlineLevel="0" collapsed="false">
      <c r="A471" s="44" t="inlineStr">
        <f aca="false">IF(B471&lt;&gt;"",COUNTA($B$456:B471),"")</f>
        <is>
          <t/>
        </is>
      </c>
      <c r="B471" s="63"/>
      <c r="C471" s="64"/>
      <c r="D471" s="65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2"/>
      <c r="AL471" s="52"/>
    </row>
    <row r="472" customFormat="false" ht="12" hidden="false" customHeight="true" outlineLevel="0" collapsed="false">
      <c r="A472" s="44" t="inlineStr">
        <f aca="false">IF(B472&lt;&gt;"",COUNTA($B$456:B472),"")</f>
        <is>
          <t/>
        </is>
      </c>
      <c r="B472" s="63"/>
      <c r="C472" s="64"/>
      <c r="D472" s="65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2"/>
      <c r="AL472" s="52"/>
    </row>
    <row r="473" customFormat="false" ht="12" hidden="false" customHeight="true" outlineLevel="0" collapsed="false">
      <c r="A473" s="44" t="inlineStr">
        <f aca="false">IF(B473&lt;&gt;"",COUNTA($B$456:B473),"")</f>
        <is>
          <t/>
        </is>
      </c>
      <c r="B473" s="63"/>
      <c r="C473" s="64"/>
      <c r="D473" s="65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2"/>
      <c r="AL473" s="52"/>
    </row>
    <row r="474" customFormat="false" ht="12" hidden="false" customHeight="true" outlineLevel="0" collapsed="false">
      <c r="A474" s="44" t="inlineStr">
        <f aca="false">IF(B474&lt;&gt;"",COUNTA($B$456:B474),"")</f>
        <is>
          <t/>
        </is>
      </c>
      <c r="B474" s="63"/>
      <c r="C474" s="64"/>
      <c r="D474" s="65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2"/>
      <c r="AL474" s="52"/>
    </row>
    <row r="475" customFormat="false" ht="12" hidden="false" customHeight="true" outlineLevel="0" collapsed="false">
      <c r="A475" s="44" t="inlineStr">
        <f aca="false">IF(B475&lt;&gt;"",COUNTA($B$456:B475),"")</f>
        <is>
          <t/>
        </is>
      </c>
      <c r="B475" s="63"/>
      <c r="C475" s="64"/>
      <c r="D475" s="65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2"/>
      <c r="AL475" s="52"/>
    </row>
    <row r="476" customFormat="false" ht="12" hidden="false" customHeight="true" outlineLevel="0" collapsed="false">
      <c r="A476" s="44" t="inlineStr">
        <f aca="false">IF(B476&lt;&gt;"",COUNTA($B$456:B476),"")</f>
        <is>
          <t/>
        </is>
      </c>
      <c r="B476" s="63"/>
      <c r="C476" s="64"/>
      <c r="D476" s="65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2"/>
      <c r="AL476" s="52"/>
    </row>
    <row r="477" customFormat="false" ht="12" hidden="false" customHeight="true" outlineLevel="0" collapsed="false">
      <c r="A477" s="44" t="inlineStr">
        <f aca="false">IF(B477&lt;&gt;"",COUNTA($B$456:B477),"")</f>
        <is>
          <t/>
        </is>
      </c>
      <c r="B477" s="63"/>
      <c r="C477" s="64"/>
      <c r="D477" s="65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2"/>
      <c r="AL477" s="52"/>
    </row>
    <row r="478" customFormat="false" ht="12" hidden="false" customHeight="true" outlineLevel="0" collapsed="false">
      <c r="A478" s="44" t="inlineStr">
        <f aca="false">IF(B478&lt;&gt;"",COUNTA($B$456:B478),"")</f>
        <is>
          <t/>
        </is>
      </c>
      <c r="B478" s="63"/>
      <c r="C478" s="64"/>
      <c r="D478" s="65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2"/>
      <c r="AL478" s="52"/>
    </row>
    <row r="479" customFormat="false" ht="12" hidden="false" customHeight="true" outlineLevel="0" collapsed="false">
      <c r="A479" s="44" t="inlineStr">
        <f aca="false">IF(B479&lt;&gt;"",COUNTA($B$456:B479),"")</f>
        <is>
          <t/>
        </is>
      </c>
      <c r="B479" s="63"/>
      <c r="C479" s="64"/>
      <c r="D479" s="65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2"/>
      <c r="AL479" s="52"/>
    </row>
    <row r="480" customFormat="false" ht="12" hidden="false" customHeight="true" outlineLevel="0" collapsed="false">
      <c r="A480" s="44" t="inlineStr">
        <f aca="false">IF(B480&lt;&gt;"",COUNTA($B$456:B480),"")</f>
        <is>
          <t/>
        </is>
      </c>
      <c r="B480" s="63"/>
      <c r="C480" s="64"/>
      <c r="D480" s="65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2"/>
      <c r="AL480" s="52"/>
    </row>
    <row r="481" customFormat="false" ht="12" hidden="false" customHeight="true" outlineLevel="0" collapsed="false">
      <c r="A481" s="44" t="inlineStr">
        <f aca="false">IF(B481&lt;&gt;"",COUNTA($B$456:B481),"")</f>
        <is>
          <t/>
        </is>
      </c>
      <c r="B481" s="63"/>
      <c r="C481" s="64"/>
      <c r="D481" s="65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2"/>
      <c r="AL481" s="52"/>
    </row>
    <row r="482" customFormat="false" ht="12" hidden="false" customHeight="true" outlineLevel="0" collapsed="false">
      <c r="A482" s="44" t="inlineStr">
        <f aca="false">IF(B482&lt;&gt;"",COUNTA($B$456:B482),"")</f>
        <is>
          <t/>
        </is>
      </c>
      <c r="B482" s="63"/>
      <c r="C482" s="64"/>
      <c r="D482" s="65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2"/>
      <c r="AL482" s="52"/>
    </row>
    <row r="483" customFormat="false" ht="12" hidden="false" customHeight="true" outlineLevel="0" collapsed="false">
      <c r="A483" s="44" t="inlineStr">
        <f aca="false">IF(B483&lt;&gt;"",COUNTA($B$456:B483),"")</f>
        <is>
          <t/>
        </is>
      </c>
      <c r="B483" s="63"/>
      <c r="C483" s="64"/>
      <c r="D483" s="65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2"/>
      <c r="AL483" s="52"/>
    </row>
    <row r="484" customFormat="false" ht="12" hidden="false" customHeight="true" outlineLevel="0" collapsed="false">
      <c r="A484" s="44" t="inlineStr">
        <f aca="false">IF(B484&lt;&gt;"",COUNTA($B$456:B484),"")</f>
        <is>
          <t/>
        </is>
      </c>
      <c r="B484" s="63"/>
      <c r="C484" s="64"/>
      <c r="D484" s="65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2"/>
      <c r="AL484" s="52"/>
    </row>
    <row r="485" customFormat="false" ht="12" hidden="false" customHeight="true" outlineLevel="0" collapsed="false">
      <c r="A485" s="44" t="inlineStr">
        <f aca="false">IF(B485&lt;&gt;"",COUNTA($B$456:B485),"")</f>
        <is>
          <t/>
        </is>
      </c>
      <c r="B485" s="63"/>
      <c r="C485" s="64"/>
      <c r="D485" s="65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2"/>
      <c r="AL485" s="52"/>
    </row>
    <row r="486" customFormat="false" ht="12" hidden="false" customHeight="true" outlineLevel="0" collapsed="false">
      <c r="A486" s="44" t="inlineStr">
        <f aca="false">IF(B486&lt;&gt;"",COUNTA($B$456:B486),"")</f>
        <is>
          <t/>
        </is>
      </c>
      <c r="B486" s="63"/>
      <c r="C486" s="64"/>
      <c r="D486" s="65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2"/>
      <c r="AL486" s="52"/>
    </row>
    <row r="487" customFormat="false" ht="12" hidden="false" customHeight="true" outlineLevel="0" collapsed="false">
      <c r="A487" s="44" t="inlineStr">
        <f aca="false">IF(B487&lt;&gt;"",COUNTA($B$456:B487),"")</f>
        <is>
          <t/>
        </is>
      </c>
      <c r="B487" s="63"/>
      <c r="C487" s="64"/>
      <c r="D487" s="65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2"/>
      <c r="AL487" s="52"/>
    </row>
    <row r="488" customFormat="false" ht="12" hidden="false" customHeight="true" outlineLevel="0" collapsed="false">
      <c r="A488" s="44" t="inlineStr">
        <f aca="false">IF(B488&lt;&gt;"",COUNTA($B$456:B488),"")</f>
        <is>
          <t/>
        </is>
      </c>
      <c r="B488" s="63"/>
      <c r="C488" s="64"/>
      <c r="D488" s="65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2"/>
      <c r="AL488" s="52"/>
    </row>
    <row r="489" customFormat="false" ht="12" hidden="false" customHeight="true" outlineLevel="0" collapsed="false">
      <c r="A489" s="44" t="inlineStr">
        <f aca="false">IF(B489&lt;&gt;"",COUNTA($B$456:B489),"")</f>
        <is>
          <t/>
        </is>
      </c>
      <c r="B489" s="63"/>
      <c r="C489" s="64"/>
      <c r="D489" s="65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2"/>
      <c r="AL489" s="52"/>
    </row>
    <row r="490" customFormat="false" ht="12" hidden="false" customHeight="true" outlineLevel="0" collapsed="false">
      <c r="A490" s="44" t="inlineStr">
        <f aca="false">IF(B490&lt;&gt;"",COUNTA($B$456:B490),"")</f>
        <is>
          <t/>
        </is>
      </c>
      <c r="B490" s="63"/>
      <c r="C490" s="64"/>
      <c r="D490" s="65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2"/>
      <c r="AL490" s="52"/>
    </row>
    <row r="491" customFormat="false" ht="12" hidden="false" customHeight="true" outlineLevel="0" collapsed="false">
      <c r="A491" s="44" t="inlineStr">
        <f aca="false">IF(B491&lt;&gt;"",COUNTA($B$456:B491),"")</f>
        <is>
          <t/>
        </is>
      </c>
      <c r="B491" s="63"/>
      <c r="C491" s="64"/>
      <c r="D491" s="65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2"/>
      <c r="AL491" s="52"/>
    </row>
    <row r="492" customFormat="false" ht="12" hidden="false" customHeight="true" outlineLevel="0" collapsed="false">
      <c r="A492" s="44" t="inlineStr">
        <f aca="false">IF(B492&lt;&gt;"",COUNTA($B$456:B492),"")</f>
        <is>
          <t/>
        </is>
      </c>
      <c r="B492" s="63"/>
      <c r="C492" s="64"/>
      <c r="D492" s="65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2"/>
      <c r="AL492" s="52"/>
    </row>
    <row r="493" customFormat="false" ht="12" hidden="false" customHeight="true" outlineLevel="0" collapsed="false">
      <c r="A493" s="66" t="inlineStr">
        <f aca="false">IF(B493&lt;&gt;"",COUNTA($B$456:B493),"")</f>
        <is>
          <t/>
        </is>
      </c>
      <c r="B493" s="67"/>
      <c r="C493" s="67"/>
      <c r="D493" s="68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70"/>
      <c r="AL493" s="70"/>
    </row>
    <row r="494" customFormat="false" ht="13.5" hidden="false" customHeight="false" outlineLevel="0" collapsed="false">
      <c r="A494" s="71"/>
      <c r="B494" s="72" t="n">
        <f aca="false">COUNTA(B456:B493)</f>
        <v>0</v>
      </c>
      <c r="C494" s="73"/>
      <c r="D494" s="74" t="n">
        <f aca="false">COUNTA(D456:D493)</f>
        <v>0</v>
      </c>
      <c r="E494" s="75" t="n">
        <f aca="false">COUNTA(E456:E493)</f>
        <v>0</v>
      </c>
      <c r="F494" s="75" t="n">
        <f aca="false">COUNTA(F456:F493)</f>
        <v>0</v>
      </c>
      <c r="G494" s="75" t="n">
        <f aca="false">COUNTA(G456:G493)</f>
        <v>0</v>
      </c>
      <c r="H494" s="75" t="n">
        <f aca="false">COUNTA(H456:H493)</f>
        <v>0</v>
      </c>
      <c r="I494" s="75" t="n">
        <f aca="false">COUNTA(I456:I493)</f>
        <v>0</v>
      </c>
      <c r="J494" s="75" t="n">
        <f aca="false">COUNTA(J456:J493)</f>
        <v>0</v>
      </c>
      <c r="K494" s="75" t="n">
        <f aca="false">COUNTA(K456:K493)</f>
        <v>0</v>
      </c>
      <c r="L494" s="75" t="n">
        <f aca="false">COUNTA(L456:L493)</f>
        <v>0</v>
      </c>
      <c r="M494" s="75" t="n">
        <f aca="false">COUNTA(M456:M493)</f>
        <v>0</v>
      </c>
      <c r="N494" s="75" t="n">
        <f aca="false">COUNTA(N456:N493)</f>
        <v>0</v>
      </c>
      <c r="O494" s="75" t="n">
        <f aca="false">COUNTA(O456:O493)</f>
        <v>0</v>
      </c>
      <c r="P494" s="75" t="n">
        <f aca="false">COUNTA(P456:P493)</f>
        <v>0</v>
      </c>
      <c r="Q494" s="75" t="n">
        <f aca="false">COUNTA(Q456:Q493)</f>
        <v>0</v>
      </c>
      <c r="R494" s="75" t="n">
        <f aca="false">COUNTA(R456:R493)</f>
        <v>0</v>
      </c>
      <c r="S494" s="75" t="n">
        <f aca="false">COUNTA(S456:S493)</f>
        <v>0</v>
      </c>
      <c r="T494" s="75" t="n">
        <f aca="false">COUNTA(T456:T493)</f>
        <v>0</v>
      </c>
      <c r="U494" s="75" t="n">
        <f aca="false">COUNTA(U456:U493)</f>
        <v>0</v>
      </c>
      <c r="V494" s="75" t="n">
        <f aca="false">COUNTA(V456:V493)</f>
        <v>0</v>
      </c>
      <c r="W494" s="75" t="n">
        <f aca="false">COUNTA(W456:W493)</f>
        <v>0</v>
      </c>
      <c r="X494" s="75" t="n">
        <f aca="false">COUNTA(X456:X493)</f>
        <v>0</v>
      </c>
      <c r="Y494" s="75" t="n">
        <f aca="false">COUNTA(Y456:Y493)</f>
        <v>0</v>
      </c>
      <c r="Z494" s="75" t="n">
        <f aca="false">COUNTA(Z456:Z493)</f>
        <v>0</v>
      </c>
      <c r="AA494" s="75" t="n">
        <f aca="false">COUNTA(AA456:AA493)</f>
        <v>0</v>
      </c>
      <c r="AB494" s="75" t="n">
        <f aca="false">COUNTA(AB456:AB493)</f>
        <v>0</v>
      </c>
      <c r="AC494" s="75" t="n">
        <f aca="false">COUNTA(AC456:AC493)</f>
        <v>0</v>
      </c>
      <c r="AD494" s="75" t="n">
        <f aca="false">COUNTA(AD456:AD493)</f>
        <v>0</v>
      </c>
      <c r="AE494" s="75" t="n">
        <f aca="false">COUNTA(AE456:AE493)</f>
        <v>0</v>
      </c>
      <c r="AF494" s="75" t="n">
        <f aca="false">COUNTA(AF456:AF493)</f>
        <v>0</v>
      </c>
      <c r="AG494" s="76" t="n">
        <f aca="false">COUNTA(AG456:AH493)</f>
        <v>0</v>
      </c>
      <c r="AH494" s="76"/>
      <c r="AI494" s="76" t="n">
        <f aca="false">COUNTA(AI456:AJ493)</f>
        <v>0</v>
      </c>
      <c r="AJ494" s="76"/>
      <c r="AK494" s="77"/>
      <c r="AL494" s="77"/>
    </row>
    <row r="495" customFormat="false" ht="12.75" hidden="false" customHeight="false" outlineLevel="0" collapsed="false">
      <c r="A495" s="0"/>
      <c r="B495" s="78"/>
      <c r="C495" s="78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</row>
    <row r="496" customFormat="false" ht="12.75" hidden="false" customHeight="false" outlineLevel="0" collapsed="false">
      <c r="A496" s="79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80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</row>
    <row r="497" customFormat="false" ht="13.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</row>
    <row r="498" customFormat="false" ht="21.75" hidden="false" customHeight="true" outlineLevel="0" collapsed="false">
      <c r="A498" s="0"/>
      <c r="B498" s="0"/>
      <c r="C498" s="81" t="s">
        <v>112</v>
      </c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2"/>
      <c r="AH498" s="82"/>
      <c r="AI498" s="82"/>
      <c r="AJ498" s="82"/>
      <c r="AK498" s="82"/>
      <c r="AL498" s="82"/>
    </row>
    <row r="499" customFormat="false" ht="18.75" hidden="false" customHeight="true" outlineLevel="0" collapsed="false">
      <c r="A499" s="0"/>
      <c r="B499" s="0"/>
      <c r="C499" s="83" t="s">
        <v>113</v>
      </c>
      <c r="D499" s="83"/>
      <c r="E499" s="84" t="s">
        <v>114</v>
      </c>
      <c r="F499" s="84" t="s">
        <v>115</v>
      </c>
      <c r="G499" s="85" t="s">
        <v>116</v>
      </c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6"/>
      <c r="AH499" s="86"/>
      <c r="AI499" s="86"/>
      <c r="AJ499" s="86"/>
      <c r="AK499" s="86"/>
      <c r="AL499" s="86"/>
    </row>
    <row r="500" customFormat="false" ht="21.75" hidden="false" customHeight="true" outlineLevel="0" collapsed="false">
      <c r="A500" s="0"/>
      <c r="B500" s="0"/>
      <c r="C500" s="83"/>
      <c r="D500" s="83"/>
      <c r="E500" s="84"/>
      <c r="F500" s="84"/>
      <c r="G500" s="84" t="s">
        <v>50</v>
      </c>
      <c r="H500" s="84"/>
      <c r="I500" s="84"/>
      <c r="J500" s="84"/>
      <c r="K500" s="84"/>
      <c r="L500" s="84"/>
      <c r="M500" s="85" t="s">
        <v>117</v>
      </c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7"/>
      <c r="AH500" s="87"/>
      <c r="AI500" s="87"/>
      <c r="AJ500" s="87"/>
      <c r="AK500" s="87"/>
      <c r="AL500" s="87"/>
    </row>
    <row r="501" customFormat="false" ht="20.25" hidden="false" customHeight="true" outlineLevel="0" collapsed="false">
      <c r="A501" s="0"/>
      <c r="B501" s="0"/>
      <c r="C501" s="83"/>
      <c r="D501" s="83"/>
      <c r="E501" s="84"/>
      <c r="F501" s="84"/>
      <c r="G501" s="84" t="s">
        <v>118</v>
      </c>
      <c r="H501" s="84"/>
      <c r="I501" s="84" t="s">
        <v>119</v>
      </c>
      <c r="J501" s="84"/>
      <c r="K501" s="84" t="s">
        <v>120</v>
      </c>
      <c r="L501" s="84"/>
      <c r="M501" s="84" t="n">
        <v>10</v>
      </c>
      <c r="N501" s="84"/>
      <c r="O501" s="84" t="n">
        <v>9</v>
      </c>
      <c r="P501" s="84"/>
      <c r="Q501" s="84" t="n">
        <v>8</v>
      </c>
      <c r="R501" s="84"/>
      <c r="S501" s="84" t="n">
        <v>7</v>
      </c>
      <c r="T501" s="84"/>
      <c r="U501" s="84" t="n">
        <v>6</v>
      </c>
      <c r="V501" s="84"/>
      <c r="W501" s="88" t="n">
        <v>5</v>
      </c>
      <c r="X501" s="88"/>
      <c r="Y501" s="88" t="n">
        <v>4</v>
      </c>
      <c r="Z501" s="88"/>
      <c r="AA501" s="88" t="n">
        <v>3</v>
      </c>
      <c r="AB501" s="88"/>
      <c r="AC501" s="88" t="n">
        <v>2</v>
      </c>
      <c r="AD501" s="88"/>
      <c r="AE501" s="89" t="n">
        <v>1</v>
      </c>
      <c r="AF501" s="89"/>
      <c r="AG501" s="90"/>
      <c r="AH501" s="90"/>
      <c r="AI501" s="90"/>
      <c r="AJ501" s="90"/>
      <c r="AK501" s="90"/>
      <c r="AL501" s="90"/>
    </row>
    <row r="502" customFormat="false" ht="27" hidden="false" customHeight="true" outlineLevel="0" collapsed="false">
      <c r="A502" s="0"/>
      <c r="B502" s="0"/>
      <c r="C502" s="83"/>
      <c r="D502" s="83"/>
      <c r="E502" s="84"/>
      <c r="F502" s="84"/>
      <c r="G502" s="84"/>
      <c r="H502" s="84"/>
      <c r="I502" s="84"/>
      <c r="J502" s="84"/>
      <c r="K502" s="84"/>
      <c r="L502" s="84"/>
      <c r="M502" s="84" t="s">
        <v>121</v>
      </c>
      <c r="N502" s="84" t="s">
        <v>122</v>
      </c>
      <c r="O502" s="84" t="s">
        <v>121</v>
      </c>
      <c r="P502" s="84" t="s">
        <v>122</v>
      </c>
      <c r="Q502" s="84" t="s">
        <v>121</v>
      </c>
      <c r="R502" s="84" t="s">
        <v>122</v>
      </c>
      <c r="S502" s="84" t="s">
        <v>121</v>
      </c>
      <c r="T502" s="84" t="s">
        <v>122</v>
      </c>
      <c r="U502" s="84" t="s">
        <v>121</v>
      </c>
      <c r="V502" s="84" t="s">
        <v>122</v>
      </c>
      <c r="W502" s="84" t="s">
        <v>121</v>
      </c>
      <c r="X502" s="84" t="s">
        <v>122</v>
      </c>
      <c r="Y502" s="84" t="s">
        <v>121</v>
      </c>
      <c r="Z502" s="84" t="s">
        <v>122</v>
      </c>
      <c r="AA502" s="84" t="s">
        <v>121</v>
      </c>
      <c r="AB502" s="84" t="s">
        <v>122</v>
      </c>
      <c r="AC502" s="84" t="s">
        <v>121</v>
      </c>
      <c r="AD502" s="84" t="s">
        <v>122</v>
      </c>
      <c r="AE502" s="84" t="s">
        <v>121</v>
      </c>
      <c r="AF502" s="85" t="s">
        <v>122</v>
      </c>
      <c r="AG502" s="91"/>
      <c r="AH502" s="91"/>
      <c r="AI502" s="91"/>
      <c r="AJ502" s="91"/>
      <c r="AK502" s="91"/>
      <c r="AL502" s="91"/>
    </row>
    <row r="503" customFormat="false" ht="21" hidden="false" customHeight="true" outlineLevel="0" collapsed="false">
      <c r="A503" s="0"/>
      <c r="B503" s="0"/>
      <c r="C503" s="83"/>
      <c r="D503" s="83"/>
      <c r="E503" s="84"/>
      <c r="F503" s="84"/>
      <c r="G503" s="84" t="s">
        <v>121</v>
      </c>
      <c r="H503" s="84" t="s">
        <v>122</v>
      </c>
      <c r="I503" s="84" t="s">
        <v>121</v>
      </c>
      <c r="J503" s="84" t="s">
        <v>122</v>
      </c>
      <c r="K503" s="84" t="s">
        <v>121</v>
      </c>
      <c r="L503" s="84" t="s">
        <v>122</v>
      </c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5"/>
      <c r="AG503" s="91"/>
      <c r="AH503" s="91"/>
      <c r="AI503" s="91"/>
      <c r="AJ503" s="91"/>
      <c r="AK503" s="91"/>
      <c r="AL503" s="91"/>
    </row>
    <row r="504" customFormat="false" ht="17.25" hidden="false" customHeight="true" outlineLevel="0" collapsed="false">
      <c r="A504" s="0"/>
      <c r="B504" s="0"/>
      <c r="C504" s="92" t="s">
        <v>31</v>
      </c>
      <c r="D504" s="92"/>
      <c r="E504" s="93" t="n">
        <f aca="false">B494</f>
        <v>0</v>
      </c>
      <c r="F504" s="93" t="n">
        <f aca="false">E494</f>
        <v>0</v>
      </c>
      <c r="G504" s="94" t="n">
        <f aca="false">COUNTIF(E456:E493,"T")</f>
        <v>0</v>
      </c>
      <c r="H504" s="94" t="str">
        <f aca="false">IF(E504=0,"",G504/E504%)</f>
        <v/>
      </c>
      <c r="I504" s="94" t="n">
        <f aca="false">COUNTIF(E456:E493,"H")</f>
        <v>0</v>
      </c>
      <c r="J504" s="94" t="str">
        <f aca="false">IF(E504=0,"",I504/E504%)</f>
        <v/>
      </c>
      <c r="K504" s="94" t="n">
        <f aca="false">COUNTIF(E456:E493,"C")</f>
        <v>0</v>
      </c>
      <c r="L504" s="94" t="str">
        <f aca="false">IF(E504=0,"",K504/E504%)</f>
        <v/>
      </c>
      <c r="M504" s="94" t="n">
        <f aca="false">COUNTIF(F456:F493,"10")</f>
        <v>0</v>
      </c>
      <c r="N504" s="95" t="str">
        <f aca="false">IF(E504=0,"",M504/E504%)</f>
        <v/>
      </c>
      <c r="O504" s="94" t="n">
        <f aca="false">COUNTIF(F456:F493,"9")</f>
        <v>0</v>
      </c>
      <c r="P504" s="95" t="str">
        <f aca="false">IF(E504=0,"",O504/E504%)</f>
        <v/>
      </c>
      <c r="Q504" s="94" t="n">
        <f aca="false">COUNTIF(F456:F493,"8")</f>
        <v>0</v>
      </c>
      <c r="R504" s="95" t="str">
        <f aca="false">IF(E504=0,"",Q504/E504%)</f>
        <v/>
      </c>
      <c r="S504" s="94" t="n">
        <f aca="false">COUNTIF(F456:F493,"7")</f>
        <v>0</v>
      </c>
      <c r="T504" s="95" t="str">
        <f aca="false">IF(E504=0,"",S504/E$59%)</f>
        <v/>
      </c>
      <c r="U504" s="94" t="n">
        <f aca="false">COUNTIF(F456:F493,"6")</f>
        <v>0</v>
      </c>
      <c r="V504" s="95" t="str">
        <f aca="false">IF(E504=0,"",U504/E504%)</f>
        <v/>
      </c>
      <c r="W504" s="94" t="n">
        <f aca="false">COUNTIF(F456:F493,"5")</f>
        <v>0</v>
      </c>
      <c r="X504" s="95" t="str">
        <f aca="false">IF(E504=0,"",W504/E504%)</f>
        <v/>
      </c>
      <c r="Y504" s="94" t="n">
        <f aca="false">COUNTIF(F456:F493,"4")</f>
        <v>0</v>
      </c>
      <c r="Z504" s="95" t="str">
        <f aca="false">IF(E504=0,"",Y504/E504%)</f>
        <v/>
      </c>
      <c r="AA504" s="94" t="n">
        <f aca="false">COUNTIF(F456:F493,"3")</f>
        <v>0</v>
      </c>
      <c r="AB504" s="95" t="str">
        <f aca="false">IF(E504=0,"",AA504/E504%)</f>
        <v/>
      </c>
      <c r="AC504" s="94" t="n">
        <f aca="false">COUNTIF(F456:F493,"2")</f>
        <v>0</v>
      </c>
      <c r="AD504" s="95" t="str">
        <f aca="false">IF(E504=0,"",AC504/E504%)</f>
        <v/>
      </c>
      <c r="AE504" s="94" t="n">
        <f aca="false">COUNTIF(F456:F493,"1")</f>
        <v>0</v>
      </c>
      <c r="AF504" s="96" t="str">
        <f aca="false">IF(E504=0,"",AE504/E504%)</f>
        <v/>
      </c>
      <c r="AG504" s="0"/>
      <c r="AH504" s="0"/>
      <c r="AI504" s="0"/>
      <c r="AJ504" s="0"/>
      <c r="AK504" s="0"/>
      <c r="AL504" s="0"/>
    </row>
    <row r="505" customFormat="false" ht="17.25" hidden="false" customHeight="true" outlineLevel="0" collapsed="false">
      <c r="A505" s="0"/>
      <c r="B505" s="0"/>
      <c r="C505" s="92" t="s">
        <v>32</v>
      </c>
      <c r="D505" s="92"/>
      <c r="E505" s="93" t="n">
        <f aca="false">B494</f>
        <v>0</v>
      </c>
      <c r="F505" s="93" t="n">
        <f aca="false">G494</f>
        <v>0</v>
      </c>
      <c r="G505" s="94" t="n">
        <f aca="false">COUNTIF(G456:G493,"T")</f>
        <v>0</v>
      </c>
      <c r="H505" s="95" t="inlineStr">
        <f aca="false">IF(E505=0,"",G505/E505%)</f>
        <is>
          <t/>
        </is>
      </c>
      <c r="I505" s="94" t="n">
        <f aca="false">COUNTIF(G456:G493,"H")</f>
        <v>0</v>
      </c>
      <c r="J505" s="95" t="inlineStr">
        <f aca="false">IF(E505=0,"",I505/E505%)</f>
        <is>
          <t/>
        </is>
      </c>
      <c r="K505" s="94" t="n">
        <f aca="false">COUNTIF(G456:G493,"C")</f>
        <v>0</v>
      </c>
      <c r="L505" s="95" t="inlineStr">
        <f aca="false">IF(E505=0,"",K505/E505%)</f>
        <is>
          <t/>
        </is>
      </c>
      <c r="M505" s="94" t="n">
        <f aca="false">COUNTIF(H456:H493,"10")</f>
        <v>0</v>
      </c>
      <c r="N505" s="95" t="inlineStr">
        <f aca="false">IF(E505=0,"",M505/E505%)</f>
        <is>
          <t/>
        </is>
      </c>
      <c r="O505" s="94" t="n">
        <f aca="false">COUNTIF(H456:H493,"9")</f>
        <v>0</v>
      </c>
      <c r="P505" s="95" t="inlineStr">
        <f aca="false">IF(E505=0,"",O505/E505%)</f>
        <is>
          <t/>
        </is>
      </c>
      <c r="Q505" s="94" t="n">
        <f aca="false">COUNTIF(H456:H493,"8")</f>
        <v>0</v>
      </c>
      <c r="R505" s="95" t="inlineStr">
        <f aca="false">IF(E505=0,"",Q505/E505%)</f>
        <is>
          <t/>
        </is>
      </c>
      <c r="S505" s="94" t="n">
        <f aca="false">COUNTIF(H456:H493,"7")</f>
        <v>0</v>
      </c>
      <c r="T505" s="95" t="inlineStr">
        <f aca="false">IF(E505=0,"",S505/E$59%)</f>
        <is>
          <t/>
        </is>
      </c>
      <c r="U505" s="94" t="n">
        <f aca="false">COUNTIF(H456:H493,"6")</f>
        <v>0</v>
      </c>
      <c r="V505" s="95" t="inlineStr">
        <f aca="false">IF(E505=0,"",U505/E505%)</f>
        <is>
          <t/>
        </is>
      </c>
      <c r="W505" s="94" t="n">
        <f aca="false">COUNTIF(H456:H493,"5")</f>
        <v>0</v>
      </c>
      <c r="X505" s="95" t="inlineStr">
        <f aca="false">IF(E505=0,"",W505/E505%)</f>
        <is>
          <t/>
        </is>
      </c>
      <c r="Y505" s="94" t="n">
        <f aca="false">COUNTIF(H456:H493,"4")</f>
        <v>0</v>
      </c>
      <c r="Z505" s="95" t="inlineStr">
        <f aca="false">IF(E505=0,"",Y505/E505%)</f>
        <is>
          <t/>
        </is>
      </c>
      <c r="AA505" s="94" t="n">
        <f aca="false">COUNTIF(H456:H493,"3")</f>
        <v>0</v>
      </c>
      <c r="AB505" s="95" t="inlineStr">
        <f aca="false">IF(E505=0,"",AA505/E505%)</f>
        <is>
          <t/>
        </is>
      </c>
      <c r="AC505" s="94" t="n">
        <f aca="false">COUNTIF(H456:H493,"2")</f>
        <v>0</v>
      </c>
      <c r="AD505" s="95" t="inlineStr">
        <f aca="false">IF(E505=0,"",AC505/E505%)</f>
        <is>
          <t/>
        </is>
      </c>
      <c r="AE505" s="94" t="n">
        <f aca="false">COUNTIF(H456:H493,"1")</f>
        <v>0</v>
      </c>
      <c r="AF505" s="96" t="inlineStr">
        <f aca="false">IF(E505=0,"",AE505/E505%)</f>
        <is>
          <t/>
        </is>
      </c>
      <c r="AG505" s="0"/>
      <c r="AH505" s="0"/>
      <c r="AI505" s="0"/>
      <c r="AJ505" s="0"/>
      <c r="AK505" s="0"/>
      <c r="AL505" s="0"/>
    </row>
    <row r="506" customFormat="false" ht="17.25" hidden="false" customHeight="true" outlineLevel="0" collapsed="false">
      <c r="A506" s="0"/>
      <c r="B506" s="0"/>
      <c r="C506" s="92" t="s">
        <v>123</v>
      </c>
      <c r="D506" s="92"/>
      <c r="E506" s="93" t="n">
        <f aca="false">B494</f>
        <v>0</v>
      </c>
      <c r="F506" s="93" t="n">
        <f aca="false">I494</f>
        <v>0</v>
      </c>
      <c r="G506" s="94" t="n">
        <f aca="false">COUNTIF(I456:I493,"T")</f>
        <v>0</v>
      </c>
      <c r="H506" s="95" t="inlineStr">
        <f aca="false">IF(E506=0,"",G506/E506%)</f>
        <is>
          <t/>
        </is>
      </c>
      <c r="I506" s="94" t="n">
        <f aca="false">COUNTIF(I456:I493,"H")</f>
        <v>0</v>
      </c>
      <c r="J506" s="95" t="inlineStr">
        <f aca="false">IF(E506=0,"",I506/E506%)</f>
        <is>
          <t/>
        </is>
      </c>
      <c r="K506" s="94" t="n">
        <f aca="false">COUNTIF(I456:I493,"C")</f>
        <v>0</v>
      </c>
      <c r="L506" s="95" t="inlineStr">
        <f aca="false">IF(E506=0,"",K506/E506%)</f>
        <is>
          <t/>
        </is>
      </c>
      <c r="M506" s="94" t="n">
        <f aca="false">COUNTIF(J456:J493,"10")</f>
        <v>0</v>
      </c>
      <c r="N506" s="95" t="inlineStr">
        <f aca="false">IF(E506=0,"",M506/E506%)</f>
        <is>
          <t/>
        </is>
      </c>
      <c r="O506" s="94" t="n">
        <f aca="false">COUNTIF(J456:J493,"9")</f>
        <v>0</v>
      </c>
      <c r="P506" s="95" t="inlineStr">
        <f aca="false">IF(E506=0,"",O506/E506%)</f>
        <is>
          <t/>
        </is>
      </c>
      <c r="Q506" s="94" t="n">
        <f aca="false">COUNTIF(J456:J493,"8")</f>
        <v>0</v>
      </c>
      <c r="R506" s="95" t="inlineStr">
        <f aca="false">IF(E506=0,"",Q506/E506%)</f>
        <is>
          <t/>
        </is>
      </c>
      <c r="S506" s="94" t="n">
        <f aca="false">COUNTIF(J456:J493,"7")</f>
        <v>0</v>
      </c>
      <c r="T506" s="95" t="inlineStr">
        <f aca="false">IF(E506=0,"",S506/E$59%)</f>
        <is>
          <t/>
        </is>
      </c>
      <c r="U506" s="94" t="n">
        <f aca="false">COUNTIF(J456:J493,"6")</f>
        <v>0</v>
      </c>
      <c r="V506" s="95" t="inlineStr">
        <f aca="false">IF(E506=0,"",U506/E506%)</f>
        <is>
          <t/>
        </is>
      </c>
      <c r="W506" s="94" t="n">
        <f aca="false">COUNTIF(J456:J493,"5")</f>
        <v>0</v>
      </c>
      <c r="X506" s="95" t="inlineStr">
        <f aca="false">IF(E506=0,"",W506/E506%)</f>
        <is>
          <t/>
        </is>
      </c>
      <c r="Y506" s="94" t="n">
        <f aca="false">COUNTIF(J456:J493,"4")</f>
        <v>0</v>
      </c>
      <c r="Z506" s="95" t="inlineStr">
        <f aca="false">IF(E506=0,"",Y506/E506%)</f>
        <is>
          <t/>
        </is>
      </c>
      <c r="AA506" s="94" t="n">
        <f aca="false">COUNTIF(J456:J493,"3")</f>
        <v>0</v>
      </c>
      <c r="AB506" s="95" t="inlineStr">
        <f aca="false">IF(E506=0,"",AA506/E506%)</f>
        <is>
          <t/>
        </is>
      </c>
      <c r="AC506" s="94" t="n">
        <f aca="false">COUNTIF(J456:J493,"2")</f>
        <v>0</v>
      </c>
      <c r="AD506" s="95" t="inlineStr">
        <f aca="false">IF(E506=0,"",AC506/E506%)</f>
        <is>
          <t/>
        </is>
      </c>
      <c r="AE506" s="94" t="n">
        <f aca="false">COUNTIF(J456:J493,"1")</f>
        <v>0</v>
      </c>
      <c r="AF506" s="96" t="inlineStr">
        <f aca="false">IF(E506=0,"",AE506/E506%)</f>
        <is>
          <t/>
        </is>
      </c>
      <c r="AG506" s="0"/>
      <c r="AH506" s="0"/>
      <c r="AI506" s="0"/>
      <c r="AJ506" s="0"/>
      <c r="AK506" s="0"/>
      <c r="AL506" s="0"/>
    </row>
    <row r="507" customFormat="false" ht="17.25" hidden="false" customHeight="true" outlineLevel="0" collapsed="false">
      <c r="A507" s="0"/>
      <c r="B507" s="0"/>
      <c r="C507" s="92" t="s">
        <v>124</v>
      </c>
      <c r="D507" s="92"/>
      <c r="E507" s="93" t="n">
        <f aca="false">B494</f>
        <v>0</v>
      </c>
      <c r="F507" s="93" t="n">
        <f aca="false">K494</f>
        <v>0</v>
      </c>
      <c r="G507" s="94" t="n">
        <f aca="false">COUNTIF(K456:K493,"T")</f>
        <v>0</v>
      </c>
      <c r="H507" s="95" t="inlineStr">
        <f aca="false">IF(E507=0,"",G507/E507%)</f>
        <is>
          <t/>
        </is>
      </c>
      <c r="I507" s="94" t="n">
        <f aca="false">COUNTIF(K456:K493,"H")</f>
        <v>0</v>
      </c>
      <c r="J507" s="95" t="inlineStr">
        <f aca="false">IF(E507=0,"",I507/E507%)</f>
        <is>
          <t/>
        </is>
      </c>
      <c r="K507" s="94" t="n">
        <f aca="false">COUNTIF(K456:K493,"C")</f>
        <v>0</v>
      </c>
      <c r="L507" s="95" t="inlineStr">
        <f aca="false">IF(E507=0,"",K507/E507%)</f>
        <is>
          <t/>
        </is>
      </c>
      <c r="M507" s="94" t="n">
        <f aca="false">COUNTIF(L456:L493,"10")</f>
        <v>0</v>
      </c>
      <c r="N507" s="95" t="inlineStr">
        <f aca="false">IF(E507=0,"",M507/E507%)</f>
        <is>
          <t/>
        </is>
      </c>
      <c r="O507" s="94" t="n">
        <f aca="false">COUNTIF(L456:L493,"9")</f>
        <v>0</v>
      </c>
      <c r="P507" s="95" t="inlineStr">
        <f aca="false">IF(E507=0,"",O507/E507%)</f>
        <is>
          <t/>
        </is>
      </c>
      <c r="Q507" s="94" t="n">
        <f aca="false">COUNTIF(L456:L493,"8")</f>
        <v>0</v>
      </c>
      <c r="R507" s="95" t="inlineStr">
        <f aca="false">IF(E507=0,"",Q507/E507%)</f>
        <is>
          <t/>
        </is>
      </c>
      <c r="S507" s="94" t="n">
        <f aca="false">COUNTIF(L456:L493,"7")</f>
        <v>0</v>
      </c>
      <c r="T507" s="95" t="inlineStr">
        <f aca="false">IF(E507=0,"",S507/E$59%)</f>
        <is>
          <t/>
        </is>
      </c>
      <c r="U507" s="94" t="n">
        <f aca="false">COUNTIF(L456:L493,"6")</f>
        <v>0</v>
      </c>
      <c r="V507" s="95" t="inlineStr">
        <f aca="false">IF(E507=0,"",U507/E507%)</f>
        <is>
          <t/>
        </is>
      </c>
      <c r="W507" s="94" t="n">
        <f aca="false">COUNTIF(L456:L493,"5")</f>
        <v>0</v>
      </c>
      <c r="X507" s="95" t="inlineStr">
        <f aca="false">IF(E507=0,"",W507/E507%)</f>
        <is>
          <t/>
        </is>
      </c>
      <c r="Y507" s="94" t="n">
        <f aca="false">COUNTIF(L456:L493,"4")</f>
        <v>0</v>
      </c>
      <c r="Z507" s="95" t="inlineStr">
        <f aca="false">IF(E507=0,"",Y507/E507%)</f>
        <is>
          <t/>
        </is>
      </c>
      <c r="AA507" s="94" t="n">
        <f aca="false">COUNTIF(L456:L493,"3")</f>
        <v>0</v>
      </c>
      <c r="AB507" s="95" t="inlineStr">
        <f aca="false">IF(E507=0,"",AA507/E507%)</f>
        <is>
          <t/>
        </is>
      </c>
      <c r="AC507" s="94" t="n">
        <f aca="false">COUNTIF(L456:L493,"2")</f>
        <v>0</v>
      </c>
      <c r="AD507" s="95" t="inlineStr">
        <f aca="false">IF(E507=0,"",AC507/E507%)</f>
        <is>
          <t/>
        </is>
      </c>
      <c r="AE507" s="94" t="n">
        <f aca="false">COUNTIF(L456:L493,"1")</f>
        <v>0</v>
      </c>
      <c r="AF507" s="96" t="inlineStr">
        <f aca="false">IF(E507=0,"",AE507/E507%)</f>
        <is>
          <t/>
        </is>
      </c>
      <c r="AG507" s="0"/>
      <c r="AH507" s="0"/>
      <c r="AI507" s="0"/>
      <c r="AJ507" s="0"/>
      <c r="AK507" s="0"/>
      <c r="AL507" s="0"/>
    </row>
    <row r="508" customFormat="false" ht="17.25" hidden="false" customHeight="true" outlineLevel="0" collapsed="false">
      <c r="A508" s="0"/>
      <c r="B508" s="0"/>
      <c r="C508" s="92" t="s">
        <v>35</v>
      </c>
      <c r="D508" s="92"/>
      <c r="E508" s="93" t="n">
        <f aca="false">B494</f>
        <v>0</v>
      </c>
      <c r="F508" s="93" t="n">
        <f aca="false">M494</f>
        <v>0</v>
      </c>
      <c r="G508" s="94" t="n">
        <f aca="false">COUNTIF(M456:M493,"T")</f>
        <v>0</v>
      </c>
      <c r="H508" s="95" t="inlineStr">
        <f aca="false">IF(E508=0,"",G508/E508%)</f>
        <is>
          <t/>
        </is>
      </c>
      <c r="I508" s="94" t="n">
        <f aca="false">COUNTIF(M456:M493,"H")</f>
        <v>0</v>
      </c>
      <c r="J508" s="95" t="inlineStr">
        <f aca="false">IF(E508=0,"",I508/E508%)</f>
        <is>
          <t/>
        </is>
      </c>
      <c r="K508" s="94" t="n">
        <f aca="false">COUNTIF(M456:M493,"C")</f>
        <v>0</v>
      </c>
      <c r="L508" s="95" t="inlineStr">
        <f aca="false">IF(E508=0,"",K508/E508%)</f>
        <is>
          <t/>
        </is>
      </c>
      <c r="M508" s="97"/>
      <c r="N508" s="97"/>
      <c r="O508" s="97"/>
      <c r="P508" s="98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  <c r="AF508" s="99"/>
      <c r="AG508" s="0"/>
      <c r="AH508" s="0"/>
      <c r="AI508" s="0"/>
      <c r="AJ508" s="0"/>
      <c r="AK508" s="0"/>
      <c r="AL508" s="0"/>
    </row>
    <row r="509" customFormat="false" ht="21.75" hidden="false" customHeight="true" outlineLevel="0" collapsed="false">
      <c r="A509" s="0"/>
      <c r="B509" s="0"/>
      <c r="C509" s="92" t="s">
        <v>125</v>
      </c>
      <c r="D509" s="92"/>
      <c r="E509" s="93" t="n">
        <f aca="false">B494</f>
        <v>0</v>
      </c>
      <c r="F509" s="93" t="n">
        <f aca="false">N494</f>
        <v>0</v>
      </c>
      <c r="G509" s="94" t="n">
        <f aca="false">COUNTIF(N456:N493,"T")</f>
        <v>0</v>
      </c>
      <c r="H509" s="95" t="inlineStr">
        <f aca="false">IF(E509=0,"",G509/E509%)</f>
        <is>
          <t/>
        </is>
      </c>
      <c r="I509" s="94" t="n">
        <f aca="false">COUNTIF(N456:N493,"H")</f>
        <v>0</v>
      </c>
      <c r="J509" s="95" t="inlineStr">
        <f aca="false">IF(E509=0,"",I509/E509%)</f>
        <is>
          <t/>
        </is>
      </c>
      <c r="K509" s="94" t="n">
        <f aca="false">COUNTIF(N456:N493,"C")</f>
        <v>0</v>
      </c>
      <c r="L509" s="95" t="inlineStr">
        <f aca="false">IF(E509=0,"",K509/E509%)</f>
        <is>
          <t/>
        </is>
      </c>
      <c r="M509" s="97"/>
      <c r="N509" s="97"/>
      <c r="O509" s="97"/>
      <c r="P509" s="98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  <c r="AF509" s="99"/>
      <c r="AG509" s="0"/>
      <c r="AH509" s="0"/>
      <c r="AI509" s="0"/>
      <c r="AJ509" s="0"/>
      <c r="AK509" s="0"/>
      <c r="AL509" s="0"/>
    </row>
    <row r="510" customFormat="false" ht="17.25" hidden="false" customHeight="true" outlineLevel="0" collapsed="false">
      <c r="A510" s="0"/>
      <c r="B510" s="0"/>
      <c r="C510" s="92" t="s">
        <v>37</v>
      </c>
      <c r="D510" s="92"/>
      <c r="E510" s="93" t="n">
        <f aca="false">B494</f>
        <v>0</v>
      </c>
      <c r="F510" s="93" t="n">
        <f aca="false">O494</f>
        <v>0</v>
      </c>
      <c r="G510" s="94" t="n">
        <f aca="false">COUNTIF(O456:O493,"T")</f>
        <v>0</v>
      </c>
      <c r="H510" s="95" t="inlineStr">
        <f aca="false">IF(E510=0,"",G510/E510%)</f>
        <is>
          <t/>
        </is>
      </c>
      <c r="I510" s="94" t="n">
        <f aca="false">COUNTIF(O456:O493,"H")</f>
        <v>0</v>
      </c>
      <c r="J510" s="95" t="inlineStr">
        <f aca="false">IF(E510=0,"",I510/E510%)</f>
        <is>
          <t/>
        </is>
      </c>
      <c r="K510" s="94" t="n">
        <f aca="false">COUNTIF(O456:O493,"C")</f>
        <v>0</v>
      </c>
      <c r="L510" s="95" t="inlineStr">
        <f aca="false">IF(E510=0,"",K510/E510%)</f>
        <is>
          <t/>
        </is>
      </c>
      <c r="M510" s="97"/>
      <c r="N510" s="97"/>
      <c r="O510" s="97"/>
      <c r="P510" s="98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  <c r="AF510" s="99"/>
      <c r="AG510" s="0"/>
      <c r="AH510" s="0"/>
      <c r="AI510" s="0"/>
      <c r="AJ510" s="0"/>
      <c r="AK510" s="0"/>
      <c r="AL510" s="0"/>
    </row>
    <row r="511" customFormat="false" ht="17.25" hidden="false" customHeight="true" outlineLevel="0" collapsed="false">
      <c r="A511" s="0"/>
      <c r="B511" s="0"/>
      <c r="C511" s="92" t="s">
        <v>38</v>
      </c>
      <c r="D511" s="92"/>
      <c r="E511" s="93" t="n">
        <f aca="false">B494</f>
        <v>0</v>
      </c>
      <c r="F511" s="93" t="n">
        <f aca="false">P494</f>
        <v>0</v>
      </c>
      <c r="G511" s="94" t="n">
        <f aca="false">COUNTIF(P456:P493,"T")</f>
        <v>0</v>
      </c>
      <c r="H511" s="95" t="inlineStr">
        <f aca="false">IF(E511=0,"",G511/E511%)</f>
        <is>
          <t/>
        </is>
      </c>
      <c r="I511" s="94" t="n">
        <f aca="false">COUNTIF(P456:P493,"H")</f>
        <v>0</v>
      </c>
      <c r="J511" s="95" t="inlineStr">
        <f aca="false">IF(E511=0,"",I511/E511%)</f>
        <is>
          <t/>
        </is>
      </c>
      <c r="K511" s="94" t="n">
        <f aca="false">COUNTIF(P456:P493,"C")</f>
        <v>0</v>
      </c>
      <c r="L511" s="95" t="inlineStr">
        <f aca="false">IF(E511=0,"",K511/E511%)</f>
        <is>
          <t/>
        </is>
      </c>
      <c r="M511" s="97"/>
      <c r="N511" s="97"/>
      <c r="O511" s="97"/>
      <c r="P511" s="98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9"/>
      <c r="AG511" s="0"/>
      <c r="AH511" s="0"/>
      <c r="AI511" s="0"/>
      <c r="AJ511" s="0"/>
      <c r="AK511" s="0"/>
      <c r="AL511" s="0"/>
    </row>
    <row r="512" customFormat="false" ht="17.25" hidden="false" customHeight="true" outlineLevel="0" collapsed="false">
      <c r="A512" s="0"/>
      <c r="B512" s="0"/>
      <c r="C512" s="92" t="s">
        <v>39</v>
      </c>
      <c r="D512" s="92"/>
      <c r="E512" s="93" t="n">
        <f aca="false">B494</f>
        <v>0</v>
      </c>
      <c r="F512" s="93" t="n">
        <f aca="false">Q494</f>
        <v>0</v>
      </c>
      <c r="G512" s="94" t="n">
        <f aca="false">COUNTIF(Q456:Q493,"T")</f>
        <v>0</v>
      </c>
      <c r="H512" s="95" t="inlineStr">
        <f aca="false">IF(E512=0,"",G512/E512%)</f>
        <is>
          <t/>
        </is>
      </c>
      <c r="I512" s="94" t="n">
        <f aca="false">COUNTIF(Q456:Q493,"H")</f>
        <v>0</v>
      </c>
      <c r="J512" s="95" t="inlineStr">
        <f aca="false">IF(E512=0,"",I512/E512%)</f>
        <is>
          <t/>
        </is>
      </c>
      <c r="K512" s="94" t="n">
        <f aca="false">COUNTIF(Q456:Q493,"C")</f>
        <v>0</v>
      </c>
      <c r="L512" s="95" t="inlineStr">
        <f aca="false">IF(E512=0,"",K512/E512%)</f>
        <is>
          <t/>
        </is>
      </c>
      <c r="M512" s="97"/>
      <c r="N512" s="97"/>
      <c r="O512" s="97"/>
      <c r="P512" s="98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9"/>
      <c r="AG512" s="0"/>
      <c r="AH512" s="0"/>
      <c r="AI512" s="0"/>
      <c r="AJ512" s="0"/>
      <c r="AK512" s="0"/>
      <c r="AL512" s="0"/>
    </row>
    <row r="513" customFormat="false" ht="17.25" hidden="false" customHeight="true" outlineLevel="0" collapsed="false">
      <c r="A513" s="0"/>
      <c r="B513" s="0"/>
      <c r="C513" s="92" t="s">
        <v>40</v>
      </c>
      <c r="D513" s="92"/>
      <c r="E513" s="93" t="n">
        <f aca="false">B494</f>
        <v>0</v>
      </c>
      <c r="F513" s="93" t="n">
        <f aca="false">R494</f>
        <v>0</v>
      </c>
      <c r="G513" s="94" t="n">
        <f aca="false">COUNTIF(R456:R493,"T")</f>
        <v>0</v>
      </c>
      <c r="H513" s="95" t="inlineStr">
        <f aca="false">IF(E513=0,"",G513/E513%)</f>
        <is>
          <t/>
        </is>
      </c>
      <c r="I513" s="94" t="n">
        <f aca="false">COUNTIF(R456:R493,"H")</f>
        <v>0</v>
      </c>
      <c r="J513" s="95" t="inlineStr">
        <f aca="false">IF(E513=0,"",I513/E513%)</f>
        <is>
          <t/>
        </is>
      </c>
      <c r="K513" s="94" t="n">
        <f aca="false">COUNTIF(R456:R493,"C")</f>
        <v>0</v>
      </c>
      <c r="L513" s="95" t="inlineStr">
        <f aca="false">IF(E513=0,"",K513/E513%)</f>
        <is>
          <t/>
        </is>
      </c>
      <c r="M513" s="94" t="n">
        <f aca="false">COUNTIF(S456:S493,"&gt;=9,5")</f>
        <v>0</v>
      </c>
      <c r="N513" s="95" t="str">
        <f aca="false">IF(E513=0,"",M513/E513%)</f>
        <v/>
      </c>
      <c r="O513" s="94" t="n">
        <f aca="false">COUNTIF(S456:S493,"&lt;=9,25")-COUNTIF(S456:S493,"&lt;=8,25")</f>
        <v>0</v>
      </c>
      <c r="P513" s="95" t="str">
        <f aca="false">IF(E513=0,"",O513/E513%)</f>
        <v/>
      </c>
      <c r="Q513" s="94" t="n">
        <f aca="false">COUNTIF(S456:S493,"&lt;=8,25")-COUNTIF(S456:S493,"&lt;=7,25")</f>
        <v>0</v>
      </c>
      <c r="R513" s="95" t="str">
        <f aca="false">IF(E513=0,"",Q513/E513%)</f>
        <v/>
      </c>
      <c r="S513" s="94" t="n">
        <f aca="false">COUNTIF(S456:S493,"&lt;=7,25")-COUNTIF(S456:S493,"&lt;=6,25")</f>
        <v>0</v>
      </c>
      <c r="T513" s="95" t="str">
        <f aca="false">IF(E513=0,"",S513/E$59%)</f>
        <v/>
      </c>
      <c r="U513" s="94" t="n">
        <f aca="false">COUNTIF(S456:S493,"&lt;=6,25")-COUNTIF(S456:S493,"&lt;=5,25")</f>
        <v>0</v>
      </c>
      <c r="V513" s="95" t="str">
        <f aca="false">IF(E513=0,"",U513/E513%)</f>
        <v/>
      </c>
      <c r="W513" s="94" t="n">
        <f aca="false">COUNTIF(S456:S493,"&lt;=5,25")-COUNTIF(S456:S493,"&lt;=4,25")</f>
        <v>0</v>
      </c>
      <c r="X513" s="95" t="str">
        <f aca="false">IF(E513=0,"",W513/E513%)</f>
        <v/>
      </c>
      <c r="Y513" s="94" t="n">
        <f aca="false">COUNTIF(S456:S493,"&lt;=4,25")-COUNTIF(S456:S493,"&lt;=3,25")</f>
        <v>0</v>
      </c>
      <c r="Z513" s="95" t="str">
        <f aca="false">IF(E513=0,"",Y513/E513%)</f>
        <v/>
      </c>
      <c r="AA513" s="94" t="n">
        <f aca="false">COUNTIF(S456:S493,"&lt;=3,25")-COUNTIF(S456:S493,"&lt;=2,25")</f>
        <v>0</v>
      </c>
      <c r="AB513" s="95" t="str">
        <f aca="false">IF(E513=0,"",AA513/E513%)</f>
        <v/>
      </c>
      <c r="AC513" s="94" t="n">
        <f aca="false">COUNTIF(S456:S493,"&lt;=2,25")-COUNTIF(S456:S493,"&lt;=1,25")</f>
        <v>0</v>
      </c>
      <c r="AD513" s="95" t="str">
        <f aca="false">IF(E513=0,"",AC513/E513%)</f>
        <v/>
      </c>
      <c r="AE513" s="94" t="n">
        <f aca="false">COUNTIF(S456:S493,"&lt;=1,25")</f>
        <v>0</v>
      </c>
      <c r="AF513" s="96" t="str">
        <f aca="false">IF(E513=0,"",AE513/E513%)</f>
        <v/>
      </c>
      <c r="AG513" s="0"/>
      <c r="AH513" s="0"/>
      <c r="AI513" s="0"/>
      <c r="AJ513" s="0"/>
      <c r="AK513" s="0"/>
      <c r="AL513" s="0"/>
    </row>
    <row r="514" customFormat="false" ht="17.25" hidden="false" customHeight="true" outlineLevel="0" collapsed="false">
      <c r="A514" s="0"/>
      <c r="B514" s="0"/>
      <c r="C514" s="92" t="s">
        <v>41</v>
      </c>
      <c r="D514" s="92"/>
      <c r="E514" s="93" t="n">
        <f aca="false">B494</f>
        <v>0</v>
      </c>
      <c r="F514" s="93" t="n">
        <f aca="false">T494</f>
        <v>0</v>
      </c>
      <c r="G514" s="94" t="n">
        <f aca="false">COUNTIF(T456:T493,"T")</f>
        <v>0</v>
      </c>
      <c r="H514" s="95" t="inlineStr">
        <f aca="false">IF(E514=0,"",G514/E514%)</f>
        <is>
          <t/>
        </is>
      </c>
      <c r="I514" s="94" t="n">
        <f aca="false">COUNTIF(T456:T493,"H")</f>
        <v>0</v>
      </c>
      <c r="J514" s="95" t="inlineStr">
        <f aca="false">IF(E514=0,"",I514/E514%)</f>
        <is>
          <t/>
        </is>
      </c>
      <c r="K514" s="94" t="n">
        <f aca="false">COUNTIF(T456:T493,"C")</f>
        <v>0</v>
      </c>
      <c r="L514" s="95" t="inlineStr">
        <f aca="false">IF(E514=0,"",K514/E514%)</f>
        <is>
          <t/>
        </is>
      </c>
      <c r="M514" s="94" t="n">
        <f aca="false">COUNTIF(U456:U493,"10")</f>
        <v>0</v>
      </c>
      <c r="N514" s="95" t="inlineStr">
        <f aca="false">IF(E514=0,"",M514/E514%)</f>
        <is>
          <t/>
        </is>
      </c>
      <c r="O514" s="94" t="n">
        <f aca="false">COUNTIF(U456:U493,"9")</f>
        <v>0</v>
      </c>
      <c r="P514" s="95" t="inlineStr">
        <f aca="false">IF(E514=0,"",O514/E514%)</f>
        <is>
          <t/>
        </is>
      </c>
      <c r="Q514" s="94" t="n">
        <f aca="false">COUNTIF(U456:U493,"8")</f>
        <v>0</v>
      </c>
      <c r="R514" s="95" t="inlineStr">
        <f aca="false">IF(E514=0,"",Q514/E514%)</f>
        <is>
          <t/>
        </is>
      </c>
      <c r="S514" s="94" t="n">
        <f aca="false">COUNTIF(U456:U493,"7")</f>
        <v>0</v>
      </c>
      <c r="T514" s="95" t="inlineStr">
        <f aca="false">IF(E514=0,"",S514/E$59%)</f>
        <is>
          <t/>
        </is>
      </c>
      <c r="U514" s="94" t="n">
        <f aca="false">COUNTIF(U456:U493,"6")</f>
        <v>0</v>
      </c>
      <c r="V514" s="95" t="inlineStr">
        <f aca="false">IF(E514=0,"",U514/E514%)</f>
        <is>
          <t/>
        </is>
      </c>
      <c r="W514" s="94" t="n">
        <f aca="false">COUNTIF(U456:U493,"5")</f>
        <v>0</v>
      </c>
      <c r="X514" s="95" t="inlineStr">
        <f aca="false">IF(E514=0,"",W514/E514%)</f>
        <is>
          <t/>
        </is>
      </c>
      <c r="Y514" s="94" t="n">
        <f aca="false">COUNTIF(U456:U493,"4")</f>
        <v>0</v>
      </c>
      <c r="Z514" s="95" t="inlineStr">
        <f aca="false">IF(E514=0,"",Y514/E514%)</f>
        <is>
          <t/>
        </is>
      </c>
      <c r="AA514" s="94" t="n">
        <f aca="false">COUNTIF(U456:U493,"3")</f>
        <v>0</v>
      </c>
      <c r="AB514" s="95" t="inlineStr">
        <f aca="false">IF(E514=0,"",AA514/E514%)</f>
        <is>
          <t/>
        </is>
      </c>
      <c r="AC514" s="94" t="n">
        <f aca="false">COUNTIF(U456:U493,"2")</f>
        <v>0</v>
      </c>
      <c r="AD514" s="95" t="inlineStr">
        <f aca="false">IF(E514=0,"",AC514/E514%)</f>
        <is>
          <t/>
        </is>
      </c>
      <c r="AE514" s="94" t="n">
        <f aca="false">COUNTIF(U456:U493,"1")</f>
        <v>0</v>
      </c>
      <c r="AF514" s="96" t="inlineStr">
        <f aca="false">IF(E514=0,"",AE514/E514%)</f>
        <is>
          <t/>
        </is>
      </c>
      <c r="AG514" s="0"/>
      <c r="AH514" s="0"/>
      <c r="AI514" s="0"/>
      <c r="AJ514" s="0"/>
      <c r="AK514" s="0"/>
      <c r="AL514" s="0"/>
    </row>
    <row r="515" customFormat="false" ht="17.25" hidden="false" customHeight="true" outlineLevel="0" collapsed="false">
      <c r="A515" s="0"/>
      <c r="B515" s="0"/>
      <c r="C515" s="92" t="s">
        <v>42</v>
      </c>
      <c r="D515" s="92"/>
      <c r="E515" s="93" t="n">
        <f aca="false">B494</f>
        <v>0</v>
      </c>
      <c r="F515" s="93" t="n">
        <f aca="false">V494</f>
        <v>0</v>
      </c>
      <c r="G515" s="94" t="n">
        <f aca="false">COUNTIF(V456:V493,"T")</f>
        <v>0</v>
      </c>
      <c r="H515" s="95" t="inlineStr">
        <f aca="false">IF(E515=0,"",G515/E515%)</f>
        <is>
          <t/>
        </is>
      </c>
      <c r="I515" s="94" t="n">
        <f aca="false">COUNTIF(V456:V493,"H")</f>
        <v>0</v>
      </c>
      <c r="J515" s="95" t="inlineStr">
        <f aca="false">IF(E515=0,"",I515/E515%)</f>
        <is>
          <t/>
        </is>
      </c>
      <c r="K515" s="94" t="n">
        <f aca="false">COUNTIF(V456:V493,"C")</f>
        <v>0</v>
      </c>
      <c r="L515" s="95" t="inlineStr">
        <f aca="false">IF(E515=0,"",K515/E515%)</f>
        <is>
          <t/>
        </is>
      </c>
      <c r="M515" s="94" t="n">
        <f aca="false">COUNTIF(W456:W493,"10")</f>
        <v>0</v>
      </c>
      <c r="N515" s="95" t="inlineStr">
        <f aca="false">IF(E515=0,"",M515/E515%)</f>
        <is>
          <t/>
        </is>
      </c>
      <c r="O515" s="94" t="n">
        <f aca="false">COUNTIF(W456:W493,"9")</f>
        <v>0</v>
      </c>
      <c r="P515" s="95" t="inlineStr">
        <f aca="false">IF(E515=0,"",O515/E515%)</f>
        <is>
          <t/>
        </is>
      </c>
      <c r="Q515" s="94" t="n">
        <f aca="false">COUNTIF(W456:W493,"8")</f>
        <v>0</v>
      </c>
      <c r="R515" s="95" t="inlineStr">
        <f aca="false">IF(E515=0,"",Q515/E515%)</f>
        <is>
          <t/>
        </is>
      </c>
      <c r="S515" s="94" t="n">
        <f aca="false">COUNTIF(W456:W493,"7")</f>
        <v>0</v>
      </c>
      <c r="T515" s="95" t="inlineStr">
        <f aca="false">IF(E515=0,"",S515/E$59%)</f>
        <is>
          <t/>
        </is>
      </c>
      <c r="U515" s="94" t="n">
        <f aca="false">COUNTIF(W456:W493,"6")</f>
        <v>0</v>
      </c>
      <c r="V515" s="95" t="inlineStr">
        <f aca="false">IF(E515=0,"",U515/E515%)</f>
        <is>
          <t/>
        </is>
      </c>
      <c r="W515" s="94" t="n">
        <f aca="false">COUNTIF(W456:W493,"5")</f>
        <v>0</v>
      </c>
      <c r="X515" s="95" t="inlineStr">
        <f aca="false">IF(E515=0,"",W515/E515%)</f>
        <is>
          <t/>
        </is>
      </c>
      <c r="Y515" s="94" t="n">
        <f aca="false">COUNTIF(W456:W493,"4")</f>
        <v>0</v>
      </c>
      <c r="Z515" s="95" t="inlineStr">
        <f aca="false">IF(E515=0,"",Y515/E515%)</f>
        <is>
          <t/>
        </is>
      </c>
      <c r="AA515" s="94" t="n">
        <f aca="false">COUNTIF(W456:W493,"3")</f>
        <v>0</v>
      </c>
      <c r="AB515" s="95" t="inlineStr">
        <f aca="false">IF(E515=0,"",AA515/E515%)</f>
        <is>
          <t/>
        </is>
      </c>
      <c r="AC515" s="94" t="n">
        <f aca="false">COUNTIF(W456:W493,"2")</f>
        <v>0</v>
      </c>
      <c r="AD515" s="95" t="inlineStr">
        <f aca="false">IF(E515=0,"",AC515/E515%)</f>
        <is>
          <t/>
        </is>
      </c>
      <c r="AE515" s="94" t="n">
        <f aca="false">COUNTIF(W456:W493,"1")</f>
        <v>0</v>
      </c>
      <c r="AF515" s="96" t="inlineStr">
        <f aca="false">IF(E515=0,"",AE515/E515%)</f>
        <is>
          <t/>
        </is>
      </c>
      <c r="AG515" s="0"/>
      <c r="AH515" s="0"/>
      <c r="AI515" s="0"/>
      <c r="AJ515" s="0"/>
      <c r="AK515" s="0"/>
      <c r="AL515" s="0"/>
    </row>
    <row r="516" customFormat="false" ht="14.25" hidden="false" customHeight="true" outlineLevel="0" collapsed="false">
      <c r="A516" s="0"/>
      <c r="B516" s="0"/>
      <c r="C516" s="100"/>
      <c r="D516" s="100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2"/>
      <c r="AE516" s="67"/>
      <c r="AF516" s="103"/>
      <c r="AG516" s="0"/>
      <c r="AH516" s="0"/>
      <c r="AI516" s="0"/>
      <c r="AJ516" s="0"/>
      <c r="AK516" s="0"/>
      <c r="AL516" s="0"/>
    </row>
    <row r="517" customFormat="false" ht="14.2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</row>
    <row r="518" customFormat="false" ht="31.5" hidden="false" customHeight="true" outlineLevel="0" collapsed="false">
      <c r="A518" s="0"/>
      <c r="B518" s="0"/>
      <c r="C518" s="104" t="s">
        <v>126</v>
      </c>
      <c r="D518" s="104"/>
      <c r="E518" s="104"/>
      <c r="F518" s="104"/>
      <c r="G518" s="104"/>
      <c r="H518" s="104"/>
      <c r="I518" s="104"/>
      <c r="J518" s="104"/>
      <c r="K518" s="105" t="s">
        <v>127</v>
      </c>
      <c r="L518" s="105" t="s">
        <v>128</v>
      </c>
      <c r="M518" s="105"/>
      <c r="N518" s="105" t="s">
        <v>129</v>
      </c>
      <c r="O518" s="105"/>
      <c r="P518" s="105" t="s">
        <v>130</v>
      </c>
      <c r="Q518" s="105"/>
      <c r="R518" s="105" t="s">
        <v>131</v>
      </c>
      <c r="S518" s="105"/>
      <c r="T518" s="105" t="s">
        <v>126</v>
      </c>
      <c r="U518" s="105"/>
      <c r="V518" s="105"/>
      <c r="W518" s="105"/>
      <c r="X518" s="105" t="s">
        <v>127</v>
      </c>
      <c r="Y518" s="105" t="s">
        <v>128</v>
      </c>
      <c r="Z518" s="105"/>
      <c r="AA518" s="105" t="s">
        <v>121</v>
      </c>
      <c r="AB518" s="106" t="s">
        <v>122</v>
      </c>
      <c r="AC518" s="106"/>
      <c r="AD518" s="0"/>
      <c r="AE518" s="0"/>
      <c r="AF518" s="0"/>
      <c r="AG518" s="0"/>
      <c r="AH518" s="0"/>
      <c r="AI518" s="0"/>
      <c r="AJ518" s="0"/>
      <c r="AK518" s="0"/>
      <c r="AL518" s="0"/>
    </row>
    <row r="519" customFormat="false" ht="21" hidden="false" customHeight="true" outlineLevel="0" collapsed="false">
      <c r="A519" s="0"/>
      <c r="B519" s="0"/>
      <c r="C519" s="104"/>
      <c r="D519" s="104"/>
      <c r="E519" s="104"/>
      <c r="F519" s="104"/>
      <c r="G519" s="104"/>
      <c r="H519" s="104"/>
      <c r="I519" s="104"/>
      <c r="J519" s="104"/>
      <c r="K519" s="105"/>
      <c r="L519" s="105"/>
      <c r="M519" s="105"/>
      <c r="N519" s="107" t="s">
        <v>121</v>
      </c>
      <c r="O519" s="107" t="s">
        <v>122</v>
      </c>
      <c r="P519" s="107" t="s">
        <v>121</v>
      </c>
      <c r="Q519" s="107" t="s">
        <v>122</v>
      </c>
      <c r="R519" s="108" t="s">
        <v>121</v>
      </c>
      <c r="S519" s="108" t="s">
        <v>122</v>
      </c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6"/>
      <c r="AD519" s="0"/>
      <c r="AE519" s="0"/>
      <c r="AF519" s="0"/>
      <c r="AG519" s="0"/>
      <c r="AH519" s="0"/>
      <c r="AI519" s="0"/>
      <c r="AJ519" s="0"/>
      <c r="AK519" s="0"/>
      <c r="AL519" s="0"/>
    </row>
    <row r="520" customFormat="false" ht="19.5" hidden="false" customHeight="true" outlineLevel="0" collapsed="false">
      <c r="A520" s="0"/>
      <c r="B520" s="0"/>
      <c r="C520" s="109" t="s">
        <v>25</v>
      </c>
      <c r="D520" s="109"/>
      <c r="E520" s="109"/>
      <c r="F520" s="110" t="s">
        <v>43</v>
      </c>
      <c r="G520" s="110"/>
      <c r="H520" s="110"/>
      <c r="I520" s="110"/>
      <c r="J520" s="110"/>
      <c r="K520" s="111" t="n">
        <f aca="false">B494</f>
        <v>0</v>
      </c>
      <c r="L520" s="112" t="n">
        <f aca="false">X494</f>
        <v>0</v>
      </c>
      <c r="M520" s="112"/>
      <c r="N520" s="113" t="n">
        <f aca="false">COUNTIF(X456:X493,"T")</f>
        <v>0</v>
      </c>
      <c r="O520" s="113" t="str">
        <f aca="false">IF(L520=0,"",N520/L520%)</f>
        <v/>
      </c>
      <c r="P520" s="113" t="n">
        <f aca="false">COUNTIF(X456:X493,"Đ")</f>
        <v>0</v>
      </c>
      <c r="Q520" s="113" t="str">
        <f aca="false">IF(L520=0,"",P520/L520%)</f>
        <v/>
      </c>
      <c r="R520" s="113" t="n">
        <f aca="false">COUNTIF(X456:X493,"C")</f>
        <v>0</v>
      </c>
      <c r="S520" s="113" t="str">
        <f aca="false">IF(L520=0,"",R520/L520%)</f>
        <v/>
      </c>
      <c r="T520" s="114" t="s">
        <v>132</v>
      </c>
      <c r="U520" s="114"/>
      <c r="V520" s="114"/>
      <c r="W520" s="114"/>
      <c r="X520" s="115" t="n">
        <f aca="false">B494</f>
        <v>0</v>
      </c>
      <c r="Y520" s="115" t="n">
        <f aca="false">AE494+AF494</f>
        <v>0</v>
      </c>
      <c r="Z520" s="115"/>
      <c r="AA520" s="115" t="n">
        <f aca="false">COUNTIF(AE456:AE493,"X")+COUNTIF(AJ456:AJ493,"X")</f>
        <v>0</v>
      </c>
      <c r="AB520" s="116" t="str">
        <f aca="false">IF(X520=0,"",AA520/X520%)</f>
        <v/>
      </c>
      <c r="AC520" s="116"/>
      <c r="AD520" s="0"/>
      <c r="AE520" s="0"/>
      <c r="AF520" s="0"/>
      <c r="AG520" s="0"/>
      <c r="AH520" s="0"/>
      <c r="AI520" s="0"/>
      <c r="AJ520" s="0"/>
      <c r="AK520" s="0"/>
      <c r="AL520" s="0"/>
    </row>
    <row r="521" customFormat="false" ht="19.5" hidden="false" customHeight="true" outlineLevel="0" collapsed="false">
      <c r="A521" s="0"/>
      <c r="B521" s="0"/>
      <c r="C521" s="109"/>
      <c r="D521" s="109"/>
      <c r="E521" s="109"/>
      <c r="F521" s="110" t="s">
        <v>44</v>
      </c>
      <c r="G521" s="110"/>
      <c r="H521" s="110"/>
      <c r="I521" s="110"/>
      <c r="J521" s="110"/>
      <c r="K521" s="111" t="n">
        <f aca="false">B494</f>
        <v>0</v>
      </c>
      <c r="L521" s="112" t="n">
        <f aca="false">Y494</f>
        <v>0</v>
      </c>
      <c r="M521" s="112"/>
      <c r="N521" s="113" t="n">
        <f aca="false">COUNTIF(Y456:Y493,"T")</f>
        <v>0</v>
      </c>
      <c r="O521" s="113" t="inlineStr">
        <f aca="false">IF(L521=0,"",N521/L521%)</f>
        <is>
          <t/>
        </is>
      </c>
      <c r="P521" s="113" t="n">
        <f aca="false">COUNTIF(Y456:Y493,"Đ")</f>
        <v>0</v>
      </c>
      <c r="Q521" s="113" t="inlineStr">
        <f aca="false">IF(L521=0,"",P521/L521%)</f>
        <is>
          <t/>
        </is>
      </c>
      <c r="R521" s="113" t="n">
        <f aca="false">COUNTIF(Y456:Y493,"C")</f>
        <v>0</v>
      </c>
      <c r="S521" s="113" t="inlineStr">
        <f aca="false">IF(L521=0,"",R521/L521%)</f>
        <is>
          <t/>
        </is>
      </c>
      <c r="T521" s="114"/>
      <c r="U521" s="114"/>
      <c r="V521" s="114"/>
      <c r="W521" s="114"/>
      <c r="X521" s="115"/>
      <c r="Y521" s="115"/>
      <c r="Z521" s="115"/>
      <c r="AA521" s="115"/>
      <c r="AB521" s="116"/>
      <c r="AC521" s="116"/>
      <c r="AD521" s="0"/>
      <c r="AE521" s="0"/>
      <c r="AF521" s="0"/>
      <c r="AG521" s="0"/>
      <c r="AH521" s="0"/>
      <c r="AI521" s="0"/>
      <c r="AJ521" s="0"/>
      <c r="AK521" s="0"/>
      <c r="AL521" s="0"/>
    </row>
    <row r="522" customFormat="false" ht="19.5" hidden="false" customHeight="true" outlineLevel="0" collapsed="false">
      <c r="A522" s="0"/>
      <c r="B522" s="0"/>
      <c r="C522" s="109"/>
      <c r="D522" s="109"/>
      <c r="E522" s="109"/>
      <c r="F522" s="110" t="s">
        <v>45</v>
      </c>
      <c r="G522" s="110"/>
      <c r="H522" s="110"/>
      <c r="I522" s="110"/>
      <c r="J522" s="110"/>
      <c r="K522" s="111" t="n">
        <f aca="false">B494</f>
        <v>0</v>
      </c>
      <c r="L522" s="112" t="n">
        <f aca="false">Z494</f>
        <v>0</v>
      </c>
      <c r="M522" s="112"/>
      <c r="N522" s="113" t="n">
        <f aca="false">COUNTIF(Z456:Z493,"T")</f>
        <v>0</v>
      </c>
      <c r="O522" s="113" t="inlineStr">
        <f aca="false">IF(L522=0,"",N522/L522%)</f>
        <is>
          <t/>
        </is>
      </c>
      <c r="P522" s="113" t="n">
        <f aca="false">COUNTIF(Z456:Z493,"Đ")</f>
        <v>0</v>
      </c>
      <c r="Q522" s="113" t="inlineStr">
        <f aca="false">IF(L522=0,"",P522/L522%)</f>
        <is>
          <t/>
        </is>
      </c>
      <c r="R522" s="113" t="n">
        <f aca="false">COUNTIF(Z456:Z493,"C")</f>
        <v>0</v>
      </c>
      <c r="S522" s="113" t="inlineStr">
        <f aca="false">IF(L522=0,"",R522/L522%)</f>
        <is>
          <t/>
        </is>
      </c>
      <c r="T522" s="114" t="s">
        <v>133</v>
      </c>
      <c r="U522" s="114"/>
      <c r="V522" s="114"/>
      <c r="W522" s="114"/>
      <c r="X522" s="115" t="n">
        <f aca="false">B494</f>
        <v>0</v>
      </c>
      <c r="Y522" s="115" t="n">
        <f aca="false">AG494</f>
        <v>0</v>
      </c>
      <c r="Z522" s="115"/>
      <c r="AA522" s="115" t="n">
        <f aca="false">COUNTIF(AG456:AH493,"X")</f>
        <v>0</v>
      </c>
      <c r="AB522" s="116" t="str">
        <f aca="false">IF(X522=0,"",AA522/X522%)</f>
        <v/>
      </c>
      <c r="AC522" s="116"/>
      <c r="AD522" s="0"/>
      <c r="AE522" s="0"/>
      <c r="AF522" s="0"/>
      <c r="AG522" s="0"/>
      <c r="AH522" s="0"/>
      <c r="AI522" s="0"/>
      <c r="AJ522" s="0"/>
      <c r="AK522" s="0"/>
      <c r="AL522" s="0"/>
    </row>
    <row r="523" customFormat="false" ht="19.5" hidden="false" customHeight="true" outlineLevel="0" collapsed="false">
      <c r="A523" s="0"/>
      <c r="B523" s="0"/>
      <c r="C523" s="117" t="s">
        <v>26</v>
      </c>
      <c r="D523" s="117"/>
      <c r="E523" s="117"/>
      <c r="F523" s="110" t="s">
        <v>46</v>
      </c>
      <c r="G523" s="110"/>
      <c r="H523" s="110"/>
      <c r="I523" s="110"/>
      <c r="J523" s="110"/>
      <c r="K523" s="111" t="n">
        <f aca="false">B494</f>
        <v>0</v>
      </c>
      <c r="L523" s="112" t="n">
        <f aca="false">AA494</f>
        <v>0</v>
      </c>
      <c r="M523" s="112"/>
      <c r="N523" s="113" t="n">
        <f aca="false">COUNTIF(AA456:AA493,"T")</f>
        <v>0</v>
      </c>
      <c r="O523" s="113" t="inlineStr">
        <f aca="false">IF(L523=0,"",N523/L523%)</f>
        <is>
          <t/>
        </is>
      </c>
      <c r="P523" s="113" t="n">
        <f aca="false">COUNTIF(AA456:AA493,"Đ")</f>
        <v>0</v>
      </c>
      <c r="Q523" s="113" t="inlineStr">
        <f aca="false">IF(L523=0,"",P523/L523%)</f>
        <is>
          <t/>
        </is>
      </c>
      <c r="R523" s="113" t="n">
        <f aca="false">COUNTIF(AA456:AA493,"C")</f>
        <v>0</v>
      </c>
      <c r="S523" s="113" t="inlineStr">
        <f aca="false">IF(L523=0,"",R523/L523%)</f>
        <is>
          <t/>
        </is>
      </c>
      <c r="T523" s="114"/>
      <c r="U523" s="114"/>
      <c r="V523" s="114"/>
      <c r="W523" s="114"/>
      <c r="X523" s="115"/>
      <c r="Y523" s="115"/>
      <c r="Z523" s="115"/>
      <c r="AA523" s="115"/>
      <c r="AB523" s="116"/>
      <c r="AC523" s="116"/>
      <c r="AD523" s="0"/>
      <c r="AE523" s="0"/>
      <c r="AF523" s="0"/>
      <c r="AG523" s="0"/>
      <c r="AH523" s="0"/>
      <c r="AI523" s="0"/>
      <c r="AJ523" s="0"/>
      <c r="AK523" s="0"/>
      <c r="AL523" s="0"/>
    </row>
    <row r="524" customFormat="false" ht="19.5" hidden="false" customHeight="true" outlineLevel="0" collapsed="false">
      <c r="A524" s="0"/>
      <c r="B524" s="0"/>
      <c r="C524" s="117"/>
      <c r="D524" s="117"/>
      <c r="E524" s="117"/>
      <c r="F524" s="110" t="s">
        <v>47</v>
      </c>
      <c r="G524" s="110"/>
      <c r="H524" s="110"/>
      <c r="I524" s="110"/>
      <c r="J524" s="110"/>
      <c r="K524" s="111" t="n">
        <f aca="false">B494</f>
        <v>0</v>
      </c>
      <c r="L524" s="112" t="n">
        <f aca="false">AB494</f>
        <v>0</v>
      </c>
      <c r="M524" s="112"/>
      <c r="N524" s="113" t="n">
        <f aca="false">COUNTIF(AB456:AB493,"T")</f>
        <v>0</v>
      </c>
      <c r="O524" s="113" t="inlineStr">
        <f aca="false">IF(L524=0,"",N524/L524%)</f>
        <is>
          <t/>
        </is>
      </c>
      <c r="P524" s="113" t="n">
        <f aca="false">COUNTIF(AB456:AB493,"Đ")</f>
        <v>0</v>
      </c>
      <c r="Q524" s="113" t="inlineStr">
        <f aca="false">IF(L524=0,"",P524/L524%)</f>
        <is>
          <t/>
        </is>
      </c>
      <c r="R524" s="113" t="n">
        <f aca="false">COUNTIF(AB456:AB493,"C")</f>
        <v>0</v>
      </c>
      <c r="S524" s="113" t="inlineStr">
        <f aca="false">IF(L524=0,"",R524/L524%)</f>
        <is>
          <t/>
        </is>
      </c>
      <c r="T524" s="114"/>
      <c r="U524" s="114"/>
      <c r="V524" s="114"/>
      <c r="W524" s="114"/>
      <c r="X524" s="115"/>
      <c r="Y524" s="115"/>
      <c r="Z524" s="115"/>
      <c r="AA524" s="115"/>
      <c r="AB524" s="116"/>
      <c r="AC524" s="116"/>
      <c r="AD524" s="0"/>
      <c r="AE524" s="0"/>
      <c r="AF524" s="0"/>
      <c r="AG524" s="0"/>
      <c r="AH524" s="0"/>
      <c r="AI524" s="0"/>
      <c r="AJ524" s="0"/>
      <c r="AK524" s="0"/>
      <c r="AL524" s="0"/>
    </row>
    <row r="525" customFormat="false" ht="19.5" hidden="false" customHeight="true" outlineLevel="0" collapsed="false">
      <c r="A525" s="0"/>
      <c r="B525" s="0"/>
      <c r="C525" s="117"/>
      <c r="D525" s="117"/>
      <c r="E525" s="117"/>
      <c r="F525" s="110" t="s">
        <v>48</v>
      </c>
      <c r="G525" s="110"/>
      <c r="H525" s="110"/>
      <c r="I525" s="110"/>
      <c r="J525" s="110"/>
      <c r="K525" s="111" t="n">
        <f aca="false">B494</f>
        <v>0</v>
      </c>
      <c r="L525" s="112" t="n">
        <f aca="false">AC494</f>
        <v>0</v>
      </c>
      <c r="M525" s="112"/>
      <c r="N525" s="113" t="n">
        <f aca="false">COUNTIF(AC456:AC493,"T")</f>
        <v>0</v>
      </c>
      <c r="O525" s="113" t="inlineStr">
        <f aca="false">IF(L525=0,"",N525/L525%)</f>
        <is>
          <t/>
        </is>
      </c>
      <c r="P525" s="113" t="n">
        <f aca="false">COUNTIF(AC456:AC493,"Đ")</f>
        <v>0</v>
      </c>
      <c r="Q525" s="113" t="inlineStr">
        <f aca="false">IF(L525=0,"",P525/L525%)</f>
        <is>
          <t/>
        </is>
      </c>
      <c r="R525" s="113" t="n">
        <f aca="false">COUNTIF(AC456:AC493,"C")</f>
        <v>0</v>
      </c>
      <c r="S525" s="113" t="inlineStr">
        <f aca="false">IF(L525=0,"",R525/L525%)</f>
        <is>
          <t/>
        </is>
      </c>
      <c r="T525" s="118" t="s">
        <v>134</v>
      </c>
      <c r="U525" s="118"/>
      <c r="V525" s="118"/>
      <c r="W525" s="118"/>
      <c r="X525" s="119" t="n">
        <f aca="false">B494</f>
        <v>0</v>
      </c>
      <c r="Y525" s="119" t="n">
        <f aca="false">AI494</f>
        <v>0</v>
      </c>
      <c r="Z525" s="119"/>
      <c r="AA525" s="120" t="n">
        <f aca="false">COUNTIF(AI456:AJ493,"X")</f>
        <v>0</v>
      </c>
      <c r="AB525" s="121" t="str">
        <f aca="false">IF(Y525=0,"",AA525/Y525%)</f>
        <v/>
      </c>
      <c r="AC525" s="121"/>
      <c r="AD525" s="0"/>
      <c r="AE525" s="0"/>
      <c r="AF525" s="0"/>
      <c r="AG525" s="0"/>
      <c r="AH525" s="0"/>
      <c r="AI525" s="0"/>
      <c r="AJ525" s="0"/>
      <c r="AK525" s="0"/>
      <c r="AL525" s="0"/>
    </row>
    <row r="526" customFormat="false" ht="19.5" hidden="false" customHeight="true" outlineLevel="0" collapsed="false">
      <c r="A526" s="0"/>
      <c r="B526" s="0"/>
      <c r="C526" s="117"/>
      <c r="D526" s="117"/>
      <c r="E526" s="117"/>
      <c r="F526" s="122" t="s">
        <v>49</v>
      </c>
      <c r="G526" s="122"/>
      <c r="H526" s="122"/>
      <c r="I526" s="122"/>
      <c r="J526" s="122"/>
      <c r="K526" s="123" t="n">
        <f aca="false">B494</f>
        <v>0</v>
      </c>
      <c r="L526" s="124" t="n">
        <f aca="false">AD494</f>
        <v>0</v>
      </c>
      <c r="M526" s="124"/>
      <c r="N526" s="125" t="n">
        <f aca="false">COUNTIF(AD456:AD493,"T")</f>
        <v>0</v>
      </c>
      <c r="O526" s="125" t="inlineStr">
        <f aca="false">IF(L526=0,"",N526/L526%)</f>
        <is>
          <t/>
        </is>
      </c>
      <c r="P526" s="125" t="n">
        <f aca="false">COUNTIF(AD456:AD493,"Đ")</f>
        <v>0</v>
      </c>
      <c r="Q526" s="125" t="inlineStr">
        <f aca="false">IF(L526=0,"",P526/L526%)</f>
        <is>
          <t/>
        </is>
      </c>
      <c r="R526" s="125" t="n">
        <f aca="false">COUNTIF(AD456:AD493,"C")</f>
        <v>0</v>
      </c>
      <c r="S526" s="125" t="inlineStr">
        <f aca="false">IF(L526=0,"",R526/L526%)</f>
        <is>
          <t/>
        </is>
      </c>
      <c r="T526" s="118"/>
      <c r="U526" s="118"/>
      <c r="V526" s="118"/>
      <c r="W526" s="118"/>
      <c r="X526" s="119"/>
      <c r="Y526" s="119"/>
      <c r="Z526" s="119"/>
      <c r="AA526" s="120"/>
      <c r="AB526" s="121"/>
      <c r="AC526" s="121"/>
      <c r="AD526" s="0"/>
      <c r="AE526" s="0"/>
      <c r="AF526" s="0"/>
      <c r="AG526" s="0"/>
      <c r="AH526" s="0"/>
      <c r="AI526" s="0"/>
      <c r="AJ526" s="0"/>
      <c r="AK526" s="0"/>
      <c r="AL526" s="0"/>
    </row>
    <row r="527" customFormat="false" ht="11.25" hidden="false" customHeight="tru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87"/>
      <c r="O527" s="0"/>
      <c r="P527" s="87"/>
      <c r="Q527" s="87"/>
      <c r="R527" s="87"/>
      <c r="S527" s="87"/>
      <c r="T527" s="87"/>
      <c r="U527" s="87"/>
      <c r="V527" s="87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</row>
    <row r="528" customFormat="false" ht="15" hidden="false" customHeight="tru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87"/>
      <c r="O528" s="0"/>
      <c r="P528" s="87"/>
      <c r="Q528" s="87"/>
      <c r="R528" s="87"/>
      <c r="S528" s="87"/>
      <c r="T528" s="87"/>
      <c r="U528" s="87"/>
      <c r="V528" s="87"/>
      <c r="W528" s="0"/>
      <c r="X528" s="126" t="str">
        <f aca="false">'THONG TIN'!$F$7</f>
        <v>Nguyên Lý, ngày 20 tháng  5 năm 2017</v>
      </c>
      <c r="Y528" s="126"/>
      <c r="Z528" s="126"/>
      <c r="AA528" s="126"/>
      <c r="AB528" s="126"/>
      <c r="AC528" s="126"/>
      <c r="AD528" s="126"/>
      <c r="AE528" s="126"/>
      <c r="AF528" s="126"/>
      <c r="AG528" s="126"/>
      <c r="AH528" s="126"/>
      <c r="AI528" s="126"/>
      <c r="AJ528" s="126"/>
      <c r="AK528" s="126"/>
      <c r="AL528" s="126"/>
    </row>
    <row r="529" customFormat="false" ht="16.5" hidden="false" customHeight="true" outlineLevel="0" collapsed="false">
      <c r="A529" s="0"/>
      <c r="B529" s="32" t="s">
        <v>135</v>
      </c>
      <c r="C529" s="32"/>
      <c r="D529" s="32"/>
      <c r="E529" s="32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2" t="s">
        <v>11</v>
      </c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7.25" hidden="false" customHeight="true" outlineLevel="0" collapsed="false">
      <c r="A530" s="0"/>
      <c r="B530" s="127" t="s">
        <v>136</v>
      </c>
      <c r="C530" s="127"/>
      <c r="D530" s="127"/>
      <c r="E530" s="127"/>
      <c r="F530" s="128"/>
      <c r="G530" s="128"/>
      <c r="H530" s="128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  <c r="AA530" s="129"/>
      <c r="AB530" s="129"/>
      <c r="AC530" s="129"/>
      <c r="AD530" s="129"/>
      <c r="AE530" s="129"/>
      <c r="AF530" s="129"/>
      <c r="AG530" s="129"/>
      <c r="AH530" s="129"/>
      <c r="AI530" s="129"/>
      <c r="AJ530" s="129"/>
      <c r="AK530" s="129"/>
      <c r="AL530" s="129"/>
    </row>
    <row r="531" customFormat="false" ht="21.75" hidden="false" customHeight="true" outlineLevel="0" collapsed="false">
      <c r="A531" s="0"/>
      <c r="B531" s="129"/>
      <c r="C531" s="29"/>
      <c r="D531" s="29"/>
      <c r="E531" s="29"/>
      <c r="F531" s="29"/>
      <c r="G531" s="29"/>
      <c r="H531" s="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  <c r="AA531" s="129"/>
      <c r="AB531" s="129"/>
      <c r="AC531" s="129"/>
      <c r="AD531" s="129"/>
      <c r="AE531" s="129"/>
      <c r="AF531" s="129"/>
      <c r="AG531" s="129"/>
      <c r="AH531" s="129"/>
      <c r="AI531" s="129"/>
      <c r="AJ531" s="129"/>
      <c r="AK531" s="129"/>
      <c r="AL531" s="129"/>
    </row>
    <row r="532" customFormat="false" ht="21.75" hidden="false" customHeight="true" outlineLevel="0" collapsed="false">
      <c r="A532" s="0"/>
      <c r="B532" s="129"/>
      <c r="C532" s="129"/>
      <c r="D532" s="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  <c r="AA532" s="129"/>
      <c r="AB532" s="129"/>
      <c r="AC532" s="129"/>
      <c r="AD532" s="129"/>
      <c r="AE532" s="129"/>
      <c r="AF532" s="129"/>
      <c r="AG532" s="129"/>
      <c r="AH532" s="129"/>
      <c r="AI532" s="129"/>
      <c r="AJ532" s="129"/>
      <c r="AK532" s="129"/>
      <c r="AL532" s="129"/>
    </row>
    <row r="533" customFormat="false" ht="21.75" hidden="false" customHeight="true" outlineLevel="0" collapsed="false">
      <c r="A533" s="0"/>
      <c r="B533" s="129"/>
      <c r="C533" s="129"/>
      <c r="D533" s="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  <c r="AA533" s="129"/>
      <c r="AB533" s="129"/>
      <c r="AC533" s="129"/>
      <c r="AD533" s="129"/>
      <c r="AE533" s="129"/>
      <c r="AF533" s="129"/>
      <c r="AG533" s="129"/>
      <c r="AH533" s="129"/>
      <c r="AI533" s="129"/>
      <c r="AJ533" s="129"/>
      <c r="AK533" s="129"/>
      <c r="AL533" s="129"/>
    </row>
    <row r="534" customFormat="false" ht="21.75" hidden="false" customHeight="true" outlineLevel="0" collapsed="false">
      <c r="A534" s="0"/>
      <c r="B534" s="29"/>
      <c r="C534" s="29"/>
      <c r="D534" s="29"/>
      <c r="E534" s="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30" t="str">
        <f aca="false">'THONG TIN'!$G$16</f>
        <v>Phạm Thị Hường</v>
      </c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customFormat="false" ht="15.75" hidden="false" customHeight="false" outlineLevel="0" collapsed="false">
      <c r="A535" s="29" t="s">
        <v>17</v>
      </c>
      <c r="B535" s="29"/>
      <c r="C535" s="29"/>
      <c r="D535" s="29"/>
      <c r="E535" s="29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</row>
    <row r="536" customFormat="false" ht="15.75" hidden="false" customHeight="false" outlineLevel="0" collapsed="false">
      <c r="A536" s="30" t="str">
        <f aca="false">'THONG TIN'!$C$2</f>
        <v>TRƯỜNG TIỂU HỌC XÃ NGUYÊN LÝ</v>
      </c>
      <c r="B536" s="30"/>
      <c r="C536" s="30"/>
      <c r="D536" s="30"/>
      <c r="E536" s="30"/>
      <c r="F536" s="31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</row>
    <row r="537" customFormat="false" ht="11.25" hidden="false" customHeight="true" outlineLevel="0" collapsed="false">
      <c r="A537" s="32"/>
      <c r="B537" s="32"/>
      <c r="C537" s="32"/>
      <c r="D537" s="32"/>
      <c r="E537" s="32"/>
      <c r="F537" s="31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</row>
    <row r="538" customFormat="false" ht="15.75" hidden="false" customHeight="false" outlineLevel="0" collapsed="false">
      <c r="A538" s="33" t="s">
        <v>18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4" t="str">
        <f aca="false">'THONG TIN'!$D$5</f>
        <v>CUỐI NĂM</v>
      </c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0"/>
      <c r="AK538" s="0"/>
      <c r="AL538" s="0"/>
    </row>
    <row r="539" customFormat="false" ht="15.75" hidden="false" customHeight="false" outlineLevel="0" collapsed="false">
      <c r="A539" s="33" t="s">
        <v>4</v>
      </c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6" t="str">
        <f aca="false">'THONG TIN'!$D$6</f>
        <v>2016 - 2017</v>
      </c>
      <c r="O539" s="36"/>
      <c r="P539" s="36"/>
      <c r="Q539" s="36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2" t="s">
        <v>289</v>
      </c>
      <c r="AF539" s="32"/>
      <c r="AG539" s="32"/>
      <c r="AH539" s="32"/>
      <c r="AI539" s="32"/>
      <c r="AJ539" s="32"/>
      <c r="AK539" s="32"/>
      <c r="AL539" s="32"/>
    </row>
    <row r="540" customFormat="false" ht="8.25" hidden="false" customHeight="tru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</row>
    <row r="541" customFormat="false" ht="17.25" hidden="false" customHeight="true" outlineLevel="0" collapsed="false">
      <c r="A541" s="37" t="s">
        <v>20</v>
      </c>
      <c r="B541" s="38" t="s">
        <v>21</v>
      </c>
      <c r="C541" s="39" t="s">
        <v>22</v>
      </c>
      <c r="D541" s="38" t="s">
        <v>23</v>
      </c>
      <c r="E541" s="39" t="s">
        <v>24</v>
      </c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 t="s">
        <v>25</v>
      </c>
      <c r="Y541" s="39"/>
      <c r="Z541" s="39"/>
      <c r="AA541" s="39" t="s">
        <v>26</v>
      </c>
      <c r="AB541" s="39"/>
      <c r="AC541" s="39"/>
      <c r="AD541" s="39"/>
      <c r="AE541" s="40" t="s">
        <v>27</v>
      </c>
      <c r="AF541" s="40"/>
      <c r="AG541" s="40" t="s">
        <v>28</v>
      </c>
      <c r="AH541" s="40"/>
      <c r="AI541" s="39" t="s">
        <v>29</v>
      </c>
      <c r="AJ541" s="39"/>
      <c r="AK541" s="41" t="s">
        <v>30</v>
      </c>
      <c r="AL541" s="41"/>
    </row>
    <row r="542" customFormat="false" ht="18" hidden="false" customHeight="true" outlineLevel="0" collapsed="false">
      <c r="A542" s="37"/>
      <c r="B542" s="38"/>
      <c r="C542" s="39"/>
      <c r="D542" s="38"/>
      <c r="E542" s="42" t="s">
        <v>31</v>
      </c>
      <c r="F542" s="42"/>
      <c r="G542" s="42" t="s">
        <v>32</v>
      </c>
      <c r="H542" s="42"/>
      <c r="I542" s="42" t="s">
        <v>33</v>
      </c>
      <c r="J542" s="42"/>
      <c r="K542" s="42" t="s">
        <v>34</v>
      </c>
      <c r="L542" s="42"/>
      <c r="M542" s="42" t="s">
        <v>35</v>
      </c>
      <c r="N542" s="42" t="s">
        <v>36</v>
      </c>
      <c r="O542" s="42" t="s">
        <v>37</v>
      </c>
      <c r="P542" s="42" t="s">
        <v>38</v>
      </c>
      <c r="Q542" s="42" t="s">
        <v>39</v>
      </c>
      <c r="R542" s="42" t="s">
        <v>40</v>
      </c>
      <c r="S542" s="42"/>
      <c r="T542" s="42" t="s">
        <v>41</v>
      </c>
      <c r="U542" s="42"/>
      <c r="V542" s="42" t="s">
        <v>42</v>
      </c>
      <c r="W542" s="42"/>
      <c r="X542" s="43" t="s">
        <v>43</v>
      </c>
      <c r="Y542" s="43" t="s">
        <v>44</v>
      </c>
      <c r="Z542" s="43" t="s">
        <v>45</v>
      </c>
      <c r="AA542" s="43" t="s">
        <v>46</v>
      </c>
      <c r="AB542" s="43" t="s">
        <v>47</v>
      </c>
      <c r="AC542" s="43" t="s">
        <v>48</v>
      </c>
      <c r="AD542" s="43" t="s">
        <v>49</v>
      </c>
      <c r="AE542" s="40"/>
      <c r="AF542" s="40"/>
      <c r="AG542" s="40"/>
      <c r="AH542" s="40"/>
      <c r="AI542" s="39"/>
      <c r="AJ542" s="39"/>
      <c r="AK542" s="41"/>
      <c r="AL542" s="41"/>
    </row>
    <row r="543" customFormat="false" ht="18" hidden="false" customHeight="true" outlineLevel="0" collapsed="false">
      <c r="A543" s="37"/>
      <c r="B543" s="38"/>
      <c r="C543" s="39"/>
      <c r="D543" s="38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3"/>
      <c r="Y543" s="43"/>
      <c r="Z543" s="43"/>
      <c r="AA543" s="43"/>
      <c r="AB543" s="43"/>
      <c r="AC543" s="43"/>
      <c r="AD543" s="43"/>
      <c r="AE543" s="40"/>
      <c r="AF543" s="40"/>
      <c r="AG543" s="40"/>
      <c r="AH543" s="40"/>
      <c r="AI543" s="39"/>
      <c r="AJ543" s="39"/>
      <c r="AK543" s="41"/>
      <c r="AL543" s="41"/>
    </row>
    <row r="544" customFormat="false" ht="63.75" hidden="false" customHeight="true" outlineLevel="0" collapsed="false">
      <c r="A544" s="37"/>
      <c r="B544" s="38"/>
      <c r="C544" s="39"/>
      <c r="D544" s="38"/>
      <c r="E544" s="43" t="s">
        <v>50</v>
      </c>
      <c r="F544" s="43" t="s">
        <v>51</v>
      </c>
      <c r="G544" s="43" t="s">
        <v>50</v>
      </c>
      <c r="H544" s="43" t="s">
        <v>51</v>
      </c>
      <c r="I544" s="43" t="s">
        <v>50</v>
      </c>
      <c r="J544" s="43" t="s">
        <v>51</v>
      </c>
      <c r="K544" s="43" t="s">
        <v>50</v>
      </c>
      <c r="L544" s="43" t="s">
        <v>51</v>
      </c>
      <c r="M544" s="43" t="s">
        <v>50</v>
      </c>
      <c r="N544" s="43" t="s">
        <v>50</v>
      </c>
      <c r="O544" s="43" t="s">
        <v>50</v>
      </c>
      <c r="P544" s="43" t="s">
        <v>50</v>
      </c>
      <c r="Q544" s="43" t="s">
        <v>50</v>
      </c>
      <c r="R544" s="43" t="s">
        <v>50</v>
      </c>
      <c r="S544" s="43" t="s">
        <v>51</v>
      </c>
      <c r="T544" s="43" t="s">
        <v>50</v>
      </c>
      <c r="U544" s="43" t="s">
        <v>51</v>
      </c>
      <c r="V544" s="43" t="s">
        <v>50</v>
      </c>
      <c r="W544" s="43" t="s">
        <v>51</v>
      </c>
      <c r="X544" s="43"/>
      <c r="Y544" s="43"/>
      <c r="Z544" s="43"/>
      <c r="AA544" s="43"/>
      <c r="AB544" s="43"/>
      <c r="AC544" s="43"/>
      <c r="AD544" s="43"/>
      <c r="AE544" s="43" t="s">
        <v>52</v>
      </c>
      <c r="AF544" s="43" t="s">
        <v>53</v>
      </c>
      <c r="AG544" s="40"/>
      <c r="AH544" s="40"/>
      <c r="AI544" s="39"/>
      <c r="AJ544" s="39"/>
      <c r="AK544" s="41"/>
      <c r="AL544" s="41"/>
    </row>
    <row r="545" customFormat="false" ht="12" hidden="false" customHeight="true" outlineLevel="0" collapsed="false">
      <c r="A545" s="44" t="str">
        <f aca="false">IF(B545&lt;&gt;"",COUNTA($B$545:B545),"")</f>
        <v/>
      </c>
      <c r="B545" s="63"/>
      <c r="C545" s="64"/>
      <c r="D545" s="65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2"/>
      <c r="AL545" s="52"/>
    </row>
    <row r="546" customFormat="false" ht="12" hidden="false" customHeight="true" outlineLevel="0" collapsed="false">
      <c r="A546" s="44" t="inlineStr">
        <f aca="false">IF(B546&lt;&gt;"",COUNTA($B$545:B546),"")</f>
        <is>
          <t/>
        </is>
      </c>
      <c r="B546" s="63"/>
      <c r="C546" s="64"/>
      <c r="D546" s="65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2"/>
      <c r="AL546" s="52"/>
    </row>
    <row r="547" customFormat="false" ht="12" hidden="false" customHeight="true" outlineLevel="0" collapsed="false">
      <c r="A547" s="44" t="inlineStr">
        <f aca="false">IF(B547&lt;&gt;"",COUNTA($B$545:B547),"")</f>
        <is>
          <t/>
        </is>
      </c>
      <c r="B547" s="63"/>
      <c r="C547" s="64"/>
      <c r="D547" s="65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2"/>
      <c r="AL547" s="52"/>
    </row>
    <row r="548" customFormat="false" ht="12" hidden="false" customHeight="true" outlineLevel="0" collapsed="false">
      <c r="A548" s="44" t="inlineStr">
        <f aca="false">IF(B548&lt;&gt;"",COUNTA($B$545:B548),"")</f>
        <is>
          <t/>
        </is>
      </c>
      <c r="B548" s="63"/>
      <c r="C548" s="64"/>
      <c r="D548" s="65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2"/>
      <c r="AL548" s="52"/>
    </row>
    <row r="549" customFormat="false" ht="12" hidden="false" customHeight="true" outlineLevel="0" collapsed="false">
      <c r="A549" s="44" t="inlineStr">
        <f aca="false">IF(B549&lt;&gt;"",COUNTA($B$545:B549),"")</f>
        <is>
          <t/>
        </is>
      </c>
      <c r="B549" s="63"/>
      <c r="C549" s="64"/>
      <c r="D549" s="65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2"/>
      <c r="AL549" s="52"/>
    </row>
    <row r="550" customFormat="false" ht="12" hidden="false" customHeight="true" outlineLevel="0" collapsed="false">
      <c r="A550" s="44" t="inlineStr">
        <f aca="false">IF(B550&lt;&gt;"",COUNTA($B$545:B550),"")</f>
        <is>
          <t/>
        </is>
      </c>
      <c r="B550" s="63"/>
      <c r="C550" s="64"/>
      <c r="D550" s="65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2"/>
      <c r="AL550" s="52"/>
    </row>
    <row r="551" customFormat="false" ht="12" hidden="false" customHeight="true" outlineLevel="0" collapsed="false">
      <c r="A551" s="44" t="inlineStr">
        <f aca="false">IF(B551&lt;&gt;"",COUNTA($B$545:B551),"")</f>
        <is>
          <t/>
        </is>
      </c>
      <c r="B551" s="63"/>
      <c r="C551" s="64"/>
      <c r="D551" s="65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2"/>
      <c r="AL551" s="52"/>
    </row>
    <row r="552" customFormat="false" ht="12" hidden="false" customHeight="true" outlineLevel="0" collapsed="false">
      <c r="A552" s="44" t="inlineStr">
        <f aca="false">IF(B552&lt;&gt;"",COUNTA($B$545:B552),"")</f>
        <is>
          <t/>
        </is>
      </c>
      <c r="B552" s="63"/>
      <c r="C552" s="64"/>
      <c r="D552" s="65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2"/>
      <c r="AL552" s="52"/>
    </row>
    <row r="553" customFormat="false" ht="12" hidden="false" customHeight="true" outlineLevel="0" collapsed="false">
      <c r="A553" s="44" t="inlineStr">
        <f aca="false">IF(B553&lt;&gt;"",COUNTA($B$545:B553),"")</f>
        <is>
          <t/>
        </is>
      </c>
      <c r="B553" s="63"/>
      <c r="C553" s="64"/>
      <c r="D553" s="65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2"/>
      <c r="AL553" s="52"/>
    </row>
    <row r="554" customFormat="false" ht="12" hidden="false" customHeight="true" outlineLevel="0" collapsed="false">
      <c r="A554" s="44" t="inlineStr">
        <f aca="false">IF(B554&lt;&gt;"",COUNTA($B$545:B554),"")</f>
        <is>
          <t/>
        </is>
      </c>
      <c r="B554" s="63"/>
      <c r="C554" s="64"/>
      <c r="D554" s="65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2"/>
      <c r="AL554" s="52"/>
    </row>
    <row r="555" customFormat="false" ht="12" hidden="false" customHeight="true" outlineLevel="0" collapsed="false">
      <c r="A555" s="44" t="inlineStr">
        <f aca="false">IF(B555&lt;&gt;"",COUNTA($B$545:B555),"")</f>
        <is>
          <t/>
        </is>
      </c>
      <c r="B555" s="63"/>
      <c r="C555" s="64"/>
      <c r="D555" s="65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2"/>
      <c r="AL555" s="52"/>
    </row>
    <row r="556" customFormat="false" ht="12" hidden="false" customHeight="true" outlineLevel="0" collapsed="false">
      <c r="A556" s="44" t="inlineStr">
        <f aca="false">IF(B556&lt;&gt;"",COUNTA($B$545:B556),"")</f>
        <is>
          <t/>
        </is>
      </c>
      <c r="B556" s="63"/>
      <c r="C556" s="64"/>
      <c r="D556" s="65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2"/>
      <c r="AL556" s="52"/>
    </row>
    <row r="557" customFormat="false" ht="12" hidden="false" customHeight="true" outlineLevel="0" collapsed="false">
      <c r="A557" s="44" t="inlineStr">
        <f aca="false">IF(B557&lt;&gt;"",COUNTA($B$545:B557),"")</f>
        <is>
          <t/>
        </is>
      </c>
      <c r="B557" s="63"/>
      <c r="C557" s="64"/>
      <c r="D557" s="65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2"/>
      <c r="AL557" s="52"/>
    </row>
    <row r="558" customFormat="false" ht="12" hidden="false" customHeight="true" outlineLevel="0" collapsed="false">
      <c r="A558" s="44" t="inlineStr">
        <f aca="false">IF(B558&lt;&gt;"",COUNTA($B$545:B558),"")</f>
        <is>
          <t/>
        </is>
      </c>
      <c r="B558" s="63"/>
      <c r="C558" s="64"/>
      <c r="D558" s="65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2"/>
      <c r="AL558" s="52"/>
    </row>
    <row r="559" customFormat="false" ht="12" hidden="false" customHeight="true" outlineLevel="0" collapsed="false">
      <c r="A559" s="44" t="inlineStr">
        <f aca="false">IF(B559&lt;&gt;"",COUNTA($B$545:B559),"")</f>
        <is>
          <t/>
        </is>
      </c>
      <c r="B559" s="63"/>
      <c r="C559" s="64"/>
      <c r="D559" s="65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2"/>
      <c r="AL559" s="52"/>
    </row>
    <row r="560" customFormat="false" ht="12" hidden="false" customHeight="true" outlineLevel="0" collapsed="false">
      <c r="A560" s="44" t="inlineStr">
        <f aca="false">IF(B560&lt;&gt;"",COUNTA($B$545:B560),"")</f>
        <is>
          <t/>
        </is>
      </c>
      <c r="B560" s="63"/>
      <c r="C560" s="64"/>
      <c r="D560" s="65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2"/>
      <c r="AL560" s="52"/>
    </row>
    <row r="561" customFormat="false" ht="12" hidden="false" customHeight="true" outlineLevel="0" collapsed="false">
      <c r="A561" s="44" t="inlineStr">
        <f aca="false">IF(B561&lt;&gt;"",COUNTA($B$545:B561),"")</f>
        <is>
          <t/>
        </is>
      </c>
      <c r="B561" s="63"/>
      <c r="C561" s="64"/>
      <c r="D561" s="65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2"/>
      <c r="AL561" s="52"/>
    </row>
    <row r="562" customFormat="false" ht="12" hidden="false" customHeight="true" outlineLevel="0" collapsed="false">
      <c r="A562" s="44" t="inlineStr">
        <f aca="false">IF(B562&lt;&gt;"",COUNTA($B$545:B562),"")</f>
        <is>
          <t/>
        </is>
      </c>
      <c r="B562" s="63"/>
      <c r="C562" s="64"/>
      <c r="D562" s="65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2"/>
      <c r="AL562" s="52"/>
    </row>
    <row r="563" customFormat="false" ht="12" hidden="false" customHeight="true" outlineLevel="0" collapsed="false">
      <c r="A563" s="44" t="inlineStr">
        <f aca="false">IF(B563&lt;&gt;"",COUNTA($B$545:B563),"")</f>
        <is>
          <t/>
        </is>
      </c>
      <c r="B563" s="63"/>
      <c r="C563" s="64"/>
      <c r="D563" s="65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2"/>
      <c r="AL563" s="52"/>
    </row>
    <row r="564" customFormat="false" ht="12" hidden="false" customHeight="true" outlineLevel="0" collapsed="false">
      <c r="A564" s="44" t="inlineStr">
        <f aca="false">IF(B564&lt;&gt;"",COUNTA($B$545:B564),"")</f>
        <is>
          <t/>
        </is>
      </c>
      <c r="B564" s="63"/>
      <c r="C564" s="64"/>
      <c r="D564" s="65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2"/>
      <c r="AL564" s="52"/>
    </row>
    <row r="565" customFormat="false" ht="12" hidden="false" customHeight="true" outlineLevel="0" collapsed="false">
      <c r="A565" s="44" t="inlineStr">
        <f aca="false">IF(B565&lt;&gt;"",COUNTA($B$545:B565),"")</f>
        <is>
          <t/>
        </is>
      </c>
      <c r="B565" s="63"/>
      <c r="C565" s="64"/>
      <c r="D565" s="65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2"/>
      <c r="AL565" s="52"/>
    </row>
    <row r="566" customFormat="false" ht="12" hidden="false" customHeight="true" outlineLevel="0" collapsed="false">
      <c r="A566" s="44" t="inlineStr">
        <f aca="false">IF(B566&lt;&gt;"",COUNTA($B$545:B566),"")</f>
        <is>
          <t/>
        </is>
      </c>
      <c r="B566" s="63"/>
      <c r="C566" s="64"/>
      <c r="D566" s="65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2"/>
      <c r="AL566" s="52"/>
    </row>
    <row r="567" customFormat="false" ht="12" hidden="false" customHeight="true" outlineLevel="0" collapsed="false">
      <c r="A567" s="44" t="inlineStr">
        <f aca="false">IF(B567&lt;&gt;"",COUNTA($B$545:B567),"")</f>
        <is>
          <t/>
        </is>
      </c>
      <c r="B567" s="63"/>
      <c r="C567" s="64"/>
      <c r="D567" s="65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2"/>
      <c r="AL567" s="52"/>
    </row>
    <row r="568" customFormat="false" ht="12" hidden="false" customHeight="true" outlineLevel="0" collapsed="false">
      <c r="A568" s="44" t="inlineStr">
        <f aca="false">IF(B568&lt;&gt;"",COUNTA($B$545:B568),"")</f>
        <is>
          <t/>
        </is>
      </c>
      <c r="B568" s="63"/>
      <c r="C568" s="64"/>
      <c r="D568" s="65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2"/>
      <c r="AL568" s="52"/>
    </row>
    <row r="569" customFormat="false" ht="12" hidden="false" customHeight="true" outlineLevel="0" collapsed="false">
      <c r="A569" s="44" t="inlineStr">
        <f aca="false">IF(B569&lt;&gt;"",COUNTA($B$545:B569),"")</f>
        <is>
          <t/>
        </is>
      </c>
      <c r="B569" s="63"/>
      <c r="C569" s="64"/>
      <c r="D569" s="65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2"/>
      <c r="AL569" s="52"/>
    </row>
    <row r="570" customFormat="false" ht="12" hidden="false" customHeight="true" outlineLevel="0" collapsed="false">
      <c r="A570" s="44" t="inlineStr">
        <f aca="false">IF(B570&lt;&gt;"",COUNTA($B$545:B570),"")</f>
        <is>
          <t/>
        </is>
      </c>
      <c r="B570" s="63"/>
      <c r="C570" s="64"/>
      <c r="D570" s="65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2"/>
      <c r="AL570" s="52"/>
    </row>
    <row r="571" customFormat="false" ht="12" hidden="false" customHeight="true" outlineLevel="0" collapsed="false">
      <c r="A571" s="44" t="inlineStr">
        <f aca="false">IF(B571&lt;&gt;"",COUNTA($B$545:B571),"")</f>
        <is>
          <t/>
        </is>
      </c>
      <c r="B571" s="63"/>
      <c r="C571" s="64"/>
      <c r="D571" s="65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2"/>
      <c r="AL571" s="52"/>
    </row>
    <row r="572" customFormat="false" ht="12" hidden="false" customHeight="true" outlineLevel="0" collapsed="false">
      <c r="A572" s="44" t="inlineStr">
        <f aca="false">IF(B572&lt;&gt;"",COUNTA($B$545:B572),"")</f>
        <is>
          <t/>
        </is>
      </c>
      <c r="B572" s="63"/>
      <c r="C572" s="64"/>
      <c r="D572" s="65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2"/>
      <c r="AL572" s="52"/>
    </row>
    <row r="573" customFormat="false" ht="12" hidden="false" customHeight="true" outlineLevel="0" collapsed="false">
      <c r="A573" s="44" t="inlineStr">
        <f aca="false">IF(B573&lt;&gt;"",COUNTA($B$545:B573),"")</f>
        <is>
          <t/>
        </is>
      </c>
      <c r="B573" s="63"/>
      <c r="C573" s="64"/>
      <c r="D573" s="65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2"/>
      <c r="AL573" s="52"/>
    </row>
    <row r="574" customFormat="false" ht="12" hidden="false" customHeight="true" outlineLevel="0" collapsed="false">
      <c r="A574" s="44" t="inlineStr">
        <f aca="false">IF(B574&lt;&gt;"",COUNTA($B$545:B574),"")</f>
        <is>
          <t/>
        </is>
      </c>
      <c r="B574" s="63"/>
      <c r="C574" s="64"/>
      <c r="D574" s="65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2"/>
      <c r="AL574" s="52"/>
    </row>
    <row r="575" customFormat="false" ht="12" hidden="false" customHeight="true" outlineLevel="0" collapsed="false">
      <c r="A575" s="44" t="inlineStr">
        <f aca="false">IF(B575&lt;&gt;"",COUNTA($B$545:B575),"")</f>
        <is>
          <t/>
        </is>
      </c>
      <c r="B575" s="63"/>
      <c r="C575" s="64"/>
      <c r="D575" s="65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2"/>
      <c r="AL575" s="52"/>
    </row>
    <row r="576" customFormat="false" ht="12" hidden="false" customHeight="true" outlineLevel="0" collapsed="false">
      <c r="A576" s="44" t="inlineStr">
        <f aca="false">IF(B576&lt;&gt;"",COUNTA($B$545:B576),"")</f>
        <is>
          <t/>
        </is>
      </c>
      <c r="B576" s="63"/>
      <c r="C576" s="64"/>
      <c r="D576" s="65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2"/>
      <c r="AL576" s="52"/>
    </row>
    <row r="577" customFormat="false" ht="12" hidden="false" customHeight="true" outlineLevel="0" collapsed="false">
      <c r="A577" s="44" t="inlineStr">
        <f aca="false">IF(B577&lt;&gt;"",COUNTA($B$545:B577),"")</f>
        <is>
          <t/>
        </is>
      </c>
      <c r="B577" s="63"/>
      <c r="C577" s="64"/>
      <c r="D577" s="65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2"/>
      <c r="AL577" s="52"/>
    </row>
    <row r="578" customFormat="false" ht="12" hidden="false" customHeight="true" outlineLevel="0" collapsed="false">
      <c r="A578" s="44" t="inlineStr">
        <f aca="false">IF(B578&lt;&gt;"",COUNTA($B$545:B578),"")</f>
        <is>
          <t/>
        </is>
      </c>
      <c r="B578" s="63"/>
      <c r="C578" s="64"/>
      <c r="D578" s="65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2"/>
      <c r="AL578" s="52"/>
    </row>
    <row r="579" customFormat="false" ht="12" hidden="false" customHeight="true" outlineLevel="0" collapsed="false">
      <c r="A579" s="44" t="inlineStr">
        <f aca="false">IF(B579&lt;&gt;"",COUNTA($B$545:B579),"")</f>
        <is>
          <t/>
        </is>
      </c>
      <c r="B579" s="63"/>
      <c r="C579" s="64"/>
      <c r="D579" s="65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2"/>
      <c r="AL579" s="52"/>
    </row>
    <row r="580" customFormat="false" ht="12" hidden="false" customHeight="true" outlineLevel="0" collapsed="false">
      <c r="A580" s="44" t="inlineStr">
        <f aca="false">IF(B580&lt;&gt;"",COUNTA($B$545:B580),"")</f>
        <is>
          <t/>
        </is>
      </c>
      <c r="B580" s="63"/>
      <c r="C580" s="64"/>
      <c r="D580" s="65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2"/>
      <c r="AL580" s="52"/>
    </row>
    <row r="581" customFormat="false" ht="12" hidden="false" customHeight="true" outlineLevel="0" collapsed="false">
      <c r="A581" s="44" t="inlineStr">
        <f aca="false">IF(B581&lt;&gt;"",COUNTA($B$545:B581),"")</f>
        <is>
          <t/>
        </is>
      </c>
      <c r="B581" s="63"/>
      <c r="C581" s="64"/>
      <c r="D581" s="65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2"/>
      <c r="AL581" s="52"/>
    </row>
    <row r="582" customFormat="false" ht="12" hidden="false" customHeight="true" outlineLevel="0" collapsed="false">
      <c r="A582" s="66" t="inlineStr">
        <f aca="false">IF(B582&lt;&gt;"",COUNTA($B$545:B582),"")</f>
        <is>
          <t/>
        </is>
      </c>
      <c r="B582" s="67"/>
      <c r="C582" s="67"/>
      <c r="D582" s="68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70"/>
      <c r="AL582" s="70"/>
    </row>
    <row r="583" customFormat="false" ht="13.5" hidden="false" customHeight="false" outlineLevel="0" collapsed="false">
      <c r="A583" s="71"/>
      <c r="B583" s="72" t="n">
        <f aca="false">COUNTA(B545:B582)</f>
        <v>0</v>
      </c>
      <c r="C583" s="73"/>
      <c r="D583" s="74" t="n">
        <f aca="false">COUNTA(D545:D582)</f>
        <v>0</v>
      </c>
      <c r="E583" s="75" t="n">
        <f aca="false">COUNTA(E545:E582)</f>
        <v>0</v>
      </c>
      <c r="F583" s="75" t="n">
        <f aca="false">COUNTA(F545:F582)</f>
        <v>0</v>
      </c>
      <c r="G583" s="75" t="n">
        <f aca="false">COUNTA(G545:G582)</f>
        <v>0</v>
      </c>
      <c r="H583" s="75" t="n">
        <f aca="false">COUNTA(H545:H582)</f>
        <v>0</v>
      </c>
      <c r="I583" s="75" t="n">
        <f aca="false">COUNTA(I545:I582)</f>
        <v>0</v>
      </c>
      <c r="J583" s="75" t="n">
        <f aca="false">COUNTA(J545:J582)</f>
        <v>0</v>
      </c>
      <c r="K583" s="75" t="n">
        <f aca="false">COUNTA(K545:K582)</f>
        <v>0</v>
      </c>
      <c r="L583" s="75" t="n">
        <f aca="false">COUNTA(L545:L582)</f>
        <v>0</v>
      </c>
      <c r="M583" s="75" t="n">
        <f aca="false">COUNTA(M545:M582)</f>
        <v>0</v>
      </c>
      <c r="N583" s="75" t="n">
        <f aca="false">COUNTA(N545:N582)</f>
        <v>0</v>
      </c>
      <c r="O583" s="75" t="n">
        <f aca="false">COUNTA(O545:O582)</f>
        <v>0</v>
      </c>
      <c r="P583" s="75" t="n">
        <f aca="false">COUNTA(P545:P582)</f>
        <v>0</v>
      </c>
      <c r="Q583" s="75" t="n">
        <f aca="false">COUNTA(Q545:Q582)</f>
        <v>0</v>
      </c>
      <c r="R583" s="75" t="n">
        <f aca="false">COUNTA(R545:R582)</f>
        <v>0</v>
      </c>
      <c r="S583" s="75" t="n">
        <f aca="false">COUNTA(S545:S582)</f>
        <v>0</v>
      </c>
      <c r="T583" s="75" t="n">
        <f aca="false">COUNTA(T545:T582)</f>
        <v>0</v>
      </c>
      <c r="U583" s="75" t="n">
        <f aca="false">COUNTA(U545:U582)</f>
        <v>0</v>
      </c>
      <c r="V583" s="75" t="n">
        <f aca="false">COUNTA(V545:V582)</f>
        <v>0</v>
      </c>
      <c r="W583" s="75" t="n">
        <f aca="false">COUNTA(W545:W582)</f>
        <v>0</v>
      </c>
      <c r="X583" s="75" t="n">
        <f aca="false">COUNTA(X545:X582)</f>
        <v>0</v>
      </c>
      <c r="Y583" s="75" t="n">
        <f aca="false">COUNTA(Y545:Y582)</f>
        <v>0</v>
      </c>
      <c r="Z583" s="75" t="n">
        <f aca="false">COUNTA(Z545:Z582)</f>
        <v>0</v>
      </c>
      <c r="AA583" s="75" t="n">
        <f aca="false">COUNTA(AA545:AA582)</f>
        <v>0</v>
      </c>
      <c r="AB583" s="75" t="n">
        <f aca="false">COUNTA(AB545:AB582)</f>
        <v>0</v>
      </c>
      <c r="AC583" s="75" t="n">
        <f aca="false">COUNTA(AC545:AC582)</f>
        <v>0</v>
      </c>
      <c r="AD583" s="75" t="n">
        <f aca="false">COUNTA(AD545:AD582)</f>
        <v>0</v>
      </c>
      <c r="AE583" s="75" t="n">
        <f aca="false">COUNTA(AE545:AE582)</f>
        <v>0</v>
      </c>
      <c r="AF583" s="75" t="n">
        <f aca="false">COUNTA(AF545:AF582)</f>
        <v>0</v>
      </c>
      <c r="AG583" s="76" t="n">
        <f aca="false">COUNTA(AG545:AH582)</f>
        <v>0</v>
      </c>
      <c r="AH583" s="76"/>
      <c r="AI583" s="76" t="n">
        <f aca="false">COUNTA(AI545:AJ582)</f>
        <v>0</v>
      </c>
      <c r="AJ583" s="76"/>
      <c r="AK583" s="77"/>
      <c r="AL583" s="77"/>
    </row>
    <row r="584" customFormat="false" ht="12.75" hidden="false" customHeight="false" outlineLevel="0" collapsed="false">
      <c r="A584" s="0"/>
      <c r="B584" s="78"/>
      <c r="C584" s="78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</row>
    <row r="585" customFormat="false" ht="12.75" hidden="false" customHeight="false" outlineLevel="0" collapsed="false">
      <c r="A585" s="79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80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</row>
    <row r="586" customFormat="false" ht="13.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</row>
    <row r="587" customFormat="false" ht="21.75" hidden="false" customHeight="true" outlineLevel="0" collapsed="false">
      <c r="A587" s="0"/>
      <c r="B587" s="0"/>
      <c r="C587" s="81" t="s">
        <v>112</v>
      </c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2"/>
      <c r="AH587" s="82"/>
      <c r="AI587" s="82"/>
      <c r="AJ587" s="82"/>
      <c r="AK587" s="82"/>
      <c r="AL587" s="82"/>
    </row>
    <row r="588" customFormat="false" ht="18.75" hidden="false" customHeight="true" outlineLevel="0" collapsed="false">
      <c r="A588" s="0"/>
      <c r="B588" s="0"/>
      <c r="C588" s="83" t="s">
        <v>113</v>
      </c>
      <c r="D588" s="83"/>
      <c r="E588" s="84" t="s">
        <v>114</v>
      </c>
      <c r="F588" s="84" t="s">
        <v>115</v>
      </c>
      <c r="G588" s="85" t="s">
        <v>116</v>
      </c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6"/>
      <c r="AH588" s="86"/>
      <c r="AI588" s="86"/>
      <c r="AJ588" s="86"/>
      <c r="AK588" s="86"/>
      <c r="AL588" s="86"/>
    </row>
    <row r="589" customFormat="false" ht="21.75" hidden="false" customHeight="true" outlineLevel="0" collapsed="false">
      <c r="A589" s="0"/>
      <c r="B589" s="0"/>
      <c r="C589" s="83"/>
      <c r="D589" s="83"/>
      <c r="E589" s="84"/>
      <c r="F589" s="84"/>
      <c r="G589" s="84" t="s">
        <v>50</v>
      </c>
      <c r="H589" s="84"/>
      <c r="I589" s="84"/>
      <c r="J589" s="84"/>
      <c r="K589" s="84"/>
      <c r="L589" s="84"/>
      <c r="M589" s="85" t="s">
        <v>117</v>
      </c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7"/>
      <c r="AH589" s="87"/>
      <c r="AI589" s="87"/>
      <c r="AJ589" s="87"/>
      <c r="AK589" s="87"/>
      <c r="AL589" s="87"/>
    </row>
    <row r="590" customFormat="false" ht="20.25" hidden="false" customHeight="true" outlineLevel="0" collapsed="false">
      <c r="A590" s="0"/>
      <c r="B590" s="0"/>
      <c r="C590" s="83"/>
      <c r="D590" s="83"/>
      <c r="E590" s="84"/>
      <c r="F590" s="84"/>
      <c r="G590" s="84" t="s">
        <v>118</v>
      </c>
      <c r="H590" s="84"/>
      <c r="I590" s="84" t="s">
        <v>119</v>
      </c>
      <c r="J590" s="84"/>
      <c r="K590" s="84" t="s">
        <v>120</v>
      </c>
      <c r="L590" s="84"/>
      <c r="M590" s="84" t="n">
        <v>10</v>
      </c>
      <c r="N590" s="84"/>
      <c r="O590" s="84" t="n">
        <v>9</v>
      </c>
      <c r="P590" s="84"/>
      <c r="Q590" s="84" t="n">
        <v>8</v>
      </c>
      <c r="R590" s="84"/>
      <c r="S590" s="84" t="n">
        <v>7</v>
      </c>
      <c r="T590" s="84"/>
      <c r="U590" s="84" t="n">
        <v>6</v>
      </c>
      <c r="V590" s="84"/>
      <c r="W590" s="88" t="n">
        <v>5</v>
      </c>
      <c r="X590" s="88"/>
      <c r="Y590" s="88" t="n">
        <v>4</v>
      </c>
      <c r="Z590" s="88"/>
      <c r="AA590" s="88" t="n">
        <v>3</v>
      </c>
      <c r="AB590" s="88"/>
      <c r="AC590" s="88" t="n">
        <v>2</v>
      </c>
      <c r="AD590" s="88"/>
      <c r="AE590" s="89" t="n">
        <v>1</v>
      </c>
      <c r="AF590" s="89"/>
      <c r="AG590" s="90"/>
      <c r="AH590" s="90"/>
      <c r="AI590" s="90"/>
      <c r="AJ590" s="90"/>
      <c r="AK590" s="90"/>
      <c r="AL590" s="90"/>
    </row>
    <row r="591" customFormat="false" ht="27" hidden="false" customHeight="true" outlineLevel="0" collapsed="false">
      <c r="A591" s="0"/>
      <c r="B591" s="0"/>
      <c r="C591" s="83"/>
      <c r="D591" s="83"/>
      <c r="E591" s="84"/>
      <c r="F591" s="84"/>
      <c r="G591" s="84"/>
      <c r="H591" s="84"/>
      <c r="I591" s="84"/>
      <c r="J591" s="84"/>
      <c r="K591" s="84"/>
      <c r="L591" s="84"/>
      <c r="M591" s="84" t="s">
        <v>121</v>
      </c>
      <c r="N591" s="84" t="s">
        <v>122</v>
      </c>
      <c r="O591" s="84" t="s">
        <v>121</v>
      </c>
      <c r="P591" s="84" t="s">
        <v>122</v>
      </c>
      <c r="Q591" s="84" t="s">
        <v>121</v>
      </c>
      <c r="R591" s="84" t="s">
        <v>122</v>
      </c>
      <c r="S591" s="84" t="s">
        <v>121</v>
      </c>
      <c r="T591" s="84" t="s">
        <v>122</v>
      </c>
      <c r="U591" s="84" t="s">
        <v>121</v>
      </c>
      <c r="V591" s="84" t="s">
        <v>122</v>
      </c>
      <c r="W591" s="84" t="s">
        <v>121</v>
      </c>
      <c r="X591" s="84" t="s">
        <v>122</v>
      </c>
      <c r="Y591" s="84" t="s">
        <v>121</v>
      </c>
      <c r="Z591" s="84" t="s">
        <v>122</v>
      </c>
      <c r="AA591" s="84" t="s">
        <v>121</v>
      </c>
      <c r="AB591" s="84" t="s">
        <v>122</v>
      </c>
      <c r="AC591" s="84" t="s">
        <v>121</v>
      </c>
      <c r="AD591" s="84" t="s">
        <v>122</v>
      </c>
      <c r="AE591" s="84" t="s">
        <v>121</v>
      </c>
      <c r="AF591" s="85" t="s">
        <v>122</v>
      </c>
      <c r="AG591" s="91"/>
      <c r="AH591" s="91"/>
      <c r="AI591" s="91"/>
      <c r="AJ591" s="91"/>
      <c r="AK591" s="91"/>
      <c r="AL591" s="91"/>
    </row>
    <row r="592" customFormat="false" ht="21" hidden="false" customHeight="true" outlineLevel="0" collapsed="false">
      <c r="A592" s="0"/>
      <c r="B592" s="0"/>
      <c r="C592" s="83"/>
      <c r="D592" s="83"/>
      <c r="E592" s="84"/>
      <c r="F592" s="84"/>
      <c r="G592" s="84" t="s">
        <v>121</v>
      </c>
      <c r="H592" s="84" t="s">
        <v>122</v>
      </c>
      <c r="I592" s="84" t="s">
        <v>121</v>
      </c>
      <c r="J592" s="84" t="s">
        <v>122</v>
      </c>
      <c r="K592" s="84" t="s">
        <v>121</v>
      </c>
      <c r="L592" s="84" t="s">
        <v>122</v>
      </c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5"/>
      <c r="AG592" s="91"/>
      <c r="AH592" s="91"/>
      <c r="AI592" s="91"/>
      <c r="AJ592" s="91"/>
      <c r="AK592" s="91"/>
      <c r="AL592" s="91"/>
    </row>
    <row r="593" customFormat="false" ht="17.25" hidden="false" customHeight="true" outlineLevel="0" collapsed="false">
      <c r="A593" s="0"/>
      <c r="B593" s="0"/>
      <c r="C593" s="92" t="s">
        <v>31</v>
      </c>
      <c r="D593" s="92"/>
      <c r="E593" s="93" t="n">
        <f aca="false">B583</f>
        <v>0</v>
      </c>
      <c r="F593" s="93" t="n">
        <f aca="false">E583</f>
        <v>0</v>
      </c>
      <c r="G593" s="94" t="n">
        <f aca="false">COUNTIF(E545:E582,"T")</f>
        <v>0</v>
      </c>
      <c r="H593" s="94" t="str">
        <f aca="false">IF(E593=0,"",G593/E593%)</f>
        <v/>
      </c>
      <c r="I593" s="94" t="n">
        <f aca="false">COUNTIF(E545:E582,"H")</f>
        <v>0</v>
      </c>
      <c r="J593" s="94" t="str">
        <f aca="false">IF(E593=0,"",I593/E593%)</f>
        <v/>
      </c>
      <c r="K593" s="94" t="n">
        <f aca="false">COUNTIF(E545:E582,"C")</f>
        <v>0</v>
      </c>
      <c r="L593" s="94" t="str">
        <f aca="false">IF(E593=0,"",K593/E593%)</f>
        <v/>
      </c>
      <c r="M593" s="94" t="n">
        <f aca="false">COUNTIF(F545:F582,"10")</f>
        <v>0</v>
      </c>
      <c r="N593" s="95" t="str">
        <f aca="false">IF(E593=0,"",M593/E593%)</f>
        <v/>
      </c>
      <c r="O593" s="94" t="n">
        <f aca="false">COUNTIF(F545:F582,"9")</f>
        <v>0</v>
      </c>
      <c r="P593" s="95" t="str">
        <f aca="false">IF(E593=0,"",O593/E593%)</f>
        <v/>
      </c>
      <c r="Q593" s="94" t="n">
        <f aca="false">COUNTIF(F545:F582,"8")</f>
        <v>0</v>
      </c>
      <c r="R593" s="95" t="str">
        <f aca="false">IF(E593=0,"",Q593/E593%)</f>
        <v/>
      </c>
      <c r="S593" s="94" t="n">
        <f aca="false">COUNTIF(F545:F582,"7")</f>
        <v>0</v>
      </c>
      <c r="T593" s="95" t="str">
        <f aca="false">IF(E593=0,"",S593/E$59%)</f>
        <v/>
      </c>
      <c r="U593" s="94" t="n">
        <f aca="false">COUNTIF(F545:F582,"6")</f>
        <v>0</v>
      </c>
      <c r="V593" s="95" t="str">
        <f aca="false">IF(E593=0,"",U593/E593%)</f>
        <v/>
      </c>
      <c r="W593" s="94" t="n">
        <f aca="false">COUNTIF(F545:F582,"5")</f>
        <v>0</v>
      </c>
      <c r="X593" s="95" t="str">
        <f aca="false">IF(E593=0,"",W593/E593%)</f>
        <v/>
      </c>
      <c r="Y593" s="94" t="n">
        <f aca="false">COUNTIF(F545:F582,"4")</f>
        <v>0</v>
      </c>
      <c r="Z593" s="95" t="str">
        <f aca="false">IF(E593=0,"",Y593/E593%)</f>
        <v/>
      </c>
      <c r="AA593" s="94" t="n">
        <f aca="false">COUNTIF(F545:F582,"3")</f>
        <v>0</v>
      </c>
      <c r="AB593" s="95" t="str">
        <f aca="false">IF(E593=0,"",AA593/E593%)</f>
        <v/>
      </c>
      <c r="AC593" s="94" t="n">
        <f aca="false">COUNTIF(F545:F582,"2")</f>
        <v>0</v>
      </c>
      <c r="AD593" s="95" t="str">
        <f aca="false">IF(E593=0,"",AC593/E593%)</f>
        <v/>
      </c>
      <c r="AE593" s="94" t="n">
        <f aca="false">COUNTIF(F545:F582,"1")</f>
        <v>0</v>
      </c>
      <c r="AF593" s="96" t="str">
        <f aca="false">IF(E593=0,"",AE593/E593%)</f>
        <v/>
      </c>
      <c r="AG593" s="0"/>
      <c r="AH593" s="0"/>
      <c r="AI593" s="0"/>
      <c r="AJ593" s="0"/>
      <c r="AK593" s="0"/>
      <c r="AL593" s="0"/>
    </row>
    <row r="594" customFormat="false" ht="17.25" hidden="false" customHeight="true" outlineLevel="0" collapsed="false">
      <c r="A594" s="0"/>
      <c r="B594" s="0"/>
      <c r="C594" s="92" t="s">
        <v>32</v>
      </c>
      <c r="D594" s="92"/>
      <c r="E594" s="93" t="n">
        <f aca="false">B583</f>
        <v>0</v>
      </c>
      <c r="F594" s="93" t="n">
        <f aca="false">G583</f>
        <v>0</v>
      </c>
      <c r="G594" s="94" t="n">
        <f aca="false">COUNTIF(G545:G582,"T")</f>
        <v>0</v>
      </c>
      <c r="H594" s="95" t="inlineStr">
        <f aca="false">IF(E594=0,"",G594/E594%)</f>
        <is>
          <t/>
        </is>
      </c>
      <c r="I594" s="94" t="n">
        <f aca="false">COUNTIF(G545:G582,"H")</f>
        <v>0</v>
      </c>
      <c r="J594" s="95" t="inlineStr">
        <f aca="false">IF(E594=0,"",I594/E594%)</f>
        <is>
          <t/>
        </is>
      </c>
      <c r="K594" s="94" t="n">
        <f aca="false">COUNTIF(G545:G582,"C")</f>
        <v>0</v>
      </c>
      <c r="L594" s="95" t="inlineStr">
        <f aca="false">IF(E594=0,"",K594/E594%)</f>
        <is>
          <t/>
        </is>
      </c>
      <c r="M594" s="94" t="n">
        <f aca="false">COUNTIF(H545:H582,"10")</f>
        <v>0</v>
      </c>
      <c r="N594" s="95" t="inlineStr">
        <f aca="false">IF(E594=0,"",M594/E594%)</f>
        <is>
          <t/>
        </is>
      </c>
      <c r="O594" s="94" t="n">
        <f aca="false">COUNTIF(H545:H582,"9")</f>
        <v>0</v>
      </c>
      <c r="P594" s="95" t="inlineStr">
        <f aca="false">IF(E594=0,"",O594/E594%)</f>
        <is>
          <t/>
        </is>
      </c>
      <c r="Q594" s="94" t="n">
        <f aca="false">COUNTIF(H545:H582,"8")</f>
        <v>0</v>
      </c>
      <c r="R594" s="95" t="inlineStr">
        <f aca="false">IF(E594=0,"",Q594/E594%)</f>
        <is>
          <t/>
        </is>
      </c>
      <c r="S594" s="94" t="n">
        <f aca="false">COUNTIF(H545:H582,"7")</f>
        <v>0</v>
      </c>
      <c r="T594" s="95" t="inlineStr">
        <f aca="false">IF(E594=0,"",S594/E$59%)</f>
        <is>
          <t/>
        </is>
      </c>
      <c r="U594" s="94" t="n">
        <f aca="false">COUNTIF(H545:H582,"6")</f>
        <v>0</v>
      </c>
      <c r="V594" s="95" t="inlineStr">
        <f aca="false">IF(E594=0,"",U594/E594%)</f>
        <is>
          <t/>
        </is>
      </c>
      <c r="W594" s="94" t="n">
        <f aca="false">COUNTIF(H545:H582,"5")</f>
        <v>0</v>
      </c>
      <c r="X594" s="95" t="inlineStr">
        <f aca="false">IF(E594=0,"",W594/E594%)</f>
        <is>
          <t/>
        </is>
      </c>
      <c r="Y594" s="94" t="n">
        <f aca="false">COUNTIF(H545:H582,"4")</f>
        <v>0</v>
      </c>
      <c r="Z594" s="95" t="inlineStr">
        <f aca="false">IF(E594=0,"",Y594/E594%)</f>
        <is>
          <t/>
        </is>
      </c>
      <c r="AA594" s="94" t="n">
        <f aca="false">COUNTIF(H545:H582,"3")</f>
        <v>0</v>
      </c>
      <c r="AB594" s="95" t="inlineStr">
        <f aca="false">IF(E594=0,"",AA594/E594%)</f>
        <is>
          <t/>
        </is>
      </c>
      <c r="AC594" s="94" t="n">
        <f aca="false">COUNTIF(H545:H582,"2")</f>
        <v>0</v>
      </c>
      <c r="AD594" s="95" t="inlineStr">
        <f aca="false">IF(E594=0,"",AC594/E594%)</f>
        <is>
          <t/>
        </is>
      </c>
      <c r="AE594" s="94" t="n">
        <f aca="false">COUNTIF(H545:H582,"1")</f>
        <v>0</v>
      </c>
      <c r="AF594" s="96" t="inlineStr">
        <f aca="false">IF(E594=0,"",AE594/E594%)</f>
        <is>
          <t/>
        </is>
      </c>
      <c r="AG594" s="0"/>
      <c r="AH594" s="0"/>
      <c r="AI594" s="0"/>
      <c r="AJ594" s="0"/>
      <c r="AK594" s="0"/>
      <c r="AL594" s="0"/>
    </row>
    <row r="595" customFormat="false" ht="17.25" hidden="false" customHeight="true" outlineLevel="0" collapsed="false">
      <c r="A595" s="0"/>
      <c r="B595" s="0"/>
      <c r="C595" s="92" t="s">
        <v>123</v>
      </c>
      <c r="D595" s="92"/>
      <c r="E595" s="93" t="n">
        <f aca="false">B583</f>
        <v>0</v>
      </c>
      <c r="F595" s="93" t="n">
        <f aca="false">I583</f>
        <v>0</v>
      </c>
      <c r="G595" s="94" t="n">
        <f aca="false">COUNTIF(I545:I582,"T")</f>
        <v>0</v>
      </c>
      <c r="H595" s="95" t="inlineStr">
        <f aca="false">IF(E595=0,"",G595/E595%)</f>
        <is>
          <t/>
        </is>
      </c>
      <c r="I595" s="94" t="n">
        <f aca="false">COUNTIF(I545:I582,"H")</f>
        <v>0</v>
      </c>
      <c r="J595" s="95" t="inlineStr">
        <f aca="false">IF(E595=0,"",I595/E595%)</f>
        <is>
          <t/>
        </is>
      </c>
      <c r="K595" s="94" t="n">
        <f aca="false">COUNTIF(I545:I582,"C")</f>
        <v>0</v>
      </c>
      <c r="L595" s="95" t="inlineStr">
        <f aca="false">IF(E595=0,"",K595/E595%)</f>
        <is>
          <t/>
        </is>
      </c>
      <c r="M595" s="94" t="n">
        <f aca="false">COUNTIF(J545:J582,"10")</f>
        <v>0</v>
      </c>
      <c r="N595" s="95" t="inlineStr">
        <f aca="false">IF(E595=0,"",M595/E595%)</f>
        <is>
          <t/>
        </is>
      </c>
      <c r="O595" s="94" t="n">
        <f aca="false">COUNTIF(J545:J582,"9")</f>
        <v>0</v>
      </c>
      <c r="P595" s="95" t="inlineStr">
        <f aca="false">IF(E595=0,"",O595/E595%)</f>
        <is>
          <t/>
        </is>
      </c>
      <c r="Q595" s="94" t="n">
        <f aca="false">COUNTIF(J545:J582,"8")</f>
        <v>0</v>
      </c>
      <c r="R595" s="95" t="inlineStr">
        <f aca="false">IF(E595=0,"",Q595/E595%)</f>
        <is>
          <t/>
        </is>
      </c>
      <c r="S595" s="94" t="n">
        <f aca="false">COUNTIF(J545:J582,"7")</f>
        <v>0</v>
      </c>
      <c r="T595" s="95" t="inlineStr">
        <f aca="false">IF(E595=0,"",S595/E$59%)</f>
        <is>
          <t/>
        </is>
      </c>
      <c r="U595" s="94" t="n">
        <f aca="false">COUNTIF(J545:J582,"6")</f>
        <v>0</v>
      </c>
      <c r="V595" s="95" t="inlineStr">
        <f aca="false">IF(E595=0,"",U595/E595%)</f>
        <is>
          <t/>
        </is>
      </c>
      <c r="W595" s="94" t="n">
        <f aca="false">COUNTIF(J545:J582,"5")</f>
        <v>0</v>
      </c>
      <c r="X595" s="95" t="inlineStr">
        <f aca="false">IF(E595=0,"",W595/E595%)</f>
        <is>
          <t/>
        </is>
      </c>
      <c r="Y595" s="94" t="n">
        <f aca="false">COUNTIF(J545:J582,"4")</f>
        <v>0</v>
      </c>
      <c r="Z595" s="95" t="inlineStr">
        <f aca="false">IF(E595=0,"",Y595/E595%)</f>
        <is>
          <t/>
        </is>
      </c>
      <c r="AA595" s="94" t="n">
        <f aca="false">COUNTIF(J545:J582,"3")</f>
        <v>0</v>
      </c>
      <c r="AB595" s="95" t="inlineStr">
        <f aca="false">IF(E595=0,"",AA595/E595%)</f>
        <is>
          <t/>
        </is>
      </c>
      <c r="AC595" s="94" t="n">
        <f aca="false">COUNTIF(J545:J582,"2")</f>
        <v>0</v>
      </c>
      <c r="AD595" s="95" t="inlineStr">
        <f aca="false">IF(E595=0,"",AC595/E595%)</f>
        <is>
          <t/>
        </is>
      </c>
      <c r="AE595" s="94" t="n">
        <f aca="false">COUNTIF(J545:J582,"1")</f>
        <v>0</v>
      </c>
      <c r="AF595" s="96" t="inlineStr">
        <f aca="false">IF(E595=0,"",AE595/E595%)</f>
        <is>
          <t/>
        </is>
      </c>
      <c r="AG595" s="0"/>
      <c r="AH595" s="0"/>
      <c r="AI595" s="0"/>
      <c r="AJ595" s="0"/>
      <c r="AK595" s="0"/>
      <c r="AL595" s="0"/>
    </row>
    <row r="596" customFormat="false" ht="17.25" hidden="false" customHeight="true" outlineLevel="0" collapsed="false">
      <c r="A596" s="0"/>
      <c r="B596" s="0"/>
      <c r="C596" s="92" t="s">
        <v>124</v>
      </c>
      <c r="D596" s="92"/>
      <c r="E596" s="93" t="n">
        <f aca="false">B583</f>
        <v>0</v>
      </c>
      <c r="F596" s="93" t="n">
        <f aca="false">K583</f>
        <v>0</v>
      </c>
      <c r="G596" s="94" t="n">
        <f aca="false">COUNTIF(K545:K582,"T")</f>
        <v>0</v>
      </c>
      <c r="H596" s="95" t="inlineStr">
        <f aca="false">IF(E596=0,"",G596/E596%)</f>
        <is>
          <t/>
        </is>
      </c>
      <c r="I596" s="94" t="n">
        <f aca="false">COUNTIF(K545:K582,"H")</f>
        <v>0</v>
      </c>
      <c r="J596" s="95" t="inlineStr">
        <f aca="false">IF(E596=0,"",I596/E596%)</f>
        <is>
          <t/>
        </is>
      </c>
      <c r="K596" s="94" t="n">
        <f aca="false">COUNTIF(K545:K582,"C")</f>
        <v>0</v>
      </c>
      <c r="L596" s="95" t="inlineStr">
        <f aca="false">IF(E596=0,"",K596/E596%)</f>
        <is>
          <t/>
        </is>
      </c>
      <c r="M596" s="94" t="n">
        <f aca="false">COUNTIF(L545:L582,"10")</f>
        <v>0</v>
      </c>
      <c r="N596" s="95" t="inlineStr">
        <f aca="false">IF(E596=0,"",M596/E596%)</f>
        <is>
          <t/>
        </is>
      </c>
      <c r="O596" s="94" t="n">
        <f aca="false">COUNTIF(L545:L582,"9")</f>
        <v>0</v>
      </c>
      <c r="P596" s="95" t="inlineStr">
        <f aca="false">IF(E596=0,"",O596/E596%)</f>
        <is>
          <t/>
        </is>
      </c>
      <c r="Q596" s="94" t="n">
        <f aca="false">COUNTIF(L545:L582,"8")</f>
        <v>0</v>
      </c>
      <c r="R596" s="95" t="inlineStr">
        <f aca="false">IF(E596=0,"",Q596/E596%)</f>
        <is>
          <t/>
        </is>
      </c>
      <c r="S596" s="94" t="n">
        <f aca="false">COUNTIF(L545:L582,"7")</f>
        <v>0</v>
      </c>
      <c r="T596" s="95" t="inlineStr">
        <f aca="false">IF(E596=0,"",S596/E$59%)</f>
        <is>
          <t/>
        </is>
      </c>
      <c r="U596" s="94" t="n">
        <f aca="false">COUNTIF(L545:L582,"6")</f>
        <v>0</v>
      </c>
      <c r="V596" s="95" t="inlineStr">
        <f aca="false">IF(E596=0,"",U596/E596%)</f>
        <is>
          <t/>
        </is>
      </c>
      <c r="W596" s="94" t="n">
        <f aca="false">COUNTIF(L545:L582,"5")</f>
        <v>0</v>
      </c>
      <c r="X596" s="95" t="inlineStr">
        <f aca="false">IF(E596=0,"",W596/E596%)</f>
        <is>
          <t/>
        </is>
      </c>
      <c r="Y596" s="94" t="n">
        <f aca="false">COUNTIF(L545:L582,"4")</f>
        <v>0</v>
      </c>
      <c r="Z596" s="95" t="inlineStr">
        <f aca="false">IF(E596=0,"",Y596/E596%)</f>
        <is>
          <t/>
        </is>
      </c>
      <c r="AA596" s="94" t="n">
        <f aca="false">COUNTIF(L545:L582,"3")</f>
        <v>0</v>
      </c>
      <c r="AB596" s="95" t="inlineStr">
        <f aca="false">IF(E596=0,"",AA596/E596%)</f>
        <is>
          <t/>
        </is>
      </c>
      <c r="AC596" s="94" t="n">
        <f aca="false">COUNTIF(L545:L582,"2")</f>
        <v>0</v>
      </c>
      <c r="AD596" s="95" t="inlineStr">
        <f aca="false">IF(E596=0,"",AC596/E596%)</f>
        <is>
          <t/>
        </is>
      </c>
      <c r="AE596" s="94" t="n">
        <f aca="false">COUNTIF(L545:L582,"1")</f>
        <v>0</v>
      </c>
      <c r="AF596" s="96" t="inlineStr">
        <f aca="false">IF(E596=0,"",AE596/E596%)</f>
        <is>
          <t/>
        </is>
      </c>
      <c r="AG596" s="0"/>
      <c r="AH596" s="0"/>
      <c r="AI596" s="0"/>
      <c r="AJ596" s="0"/>
      <c r="AK596" s="0"/>
      <c r="AL596" s="0"/>
    </row>
    <row r="597" customFormat="false" ht="17.25" hidden="false" customHeight="true" outlineLevel="0" collapsed="false">
      <c r="A597" s="0"/>
      <c r="B597" s="0"/>
      <c r="C597" s="92" t="s">
        <v>35</v>
      </c>
      <c r="D597" s="92"/>
      <c r="E597" s="93" t="n">
        <f aca="false">B583</f>
        <v>0</v>
      </c>
      <c r="F597" s="93" t="n">
        <f aca="false">M583</f>
        <v>0</v>
      </c>
      <c r="G597" s="94" t="n">
        <f aca="false">COUNTIF(M545:M582,"T")</f>
        <v>0</v>
      </c>
      <c r="H597" s="95" t="inlineStr">
        <f aca="false">IF(E597=0,"",G597/E597%)</f>
        <is>
          <t/>
        </is>
      </c>
      <c r="I597" s="94" t="n">
        <f aca="false">COUNTIF(M545:M582,"H")</f>
        <v>0</v>
      </c>
      <c r="J597" s="95" t="inlineStr">
        <f aca="false">IF(E597=0,"",I597/E597%)</f>
        <is>
          <t/>
        </is>
      </c>
      <c r="K597" s="94" t="n">
        <f aca="false">COUNTIF(M545:M582,"C")</f>
        <v>0</v>
      </c>
      <c r="L597" s="95" t="inlineStr">
        <f aca="false">IF(E597=0,"",K597/E597%)</f>
        <is>
          <t/>
        </is>
      </c>
      <c r="M597" s="97"/>
      <c r="N597" s="97"/>
      <c r="O597" s="97"/>
      <c r="P597" s="98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  <c r="AF597" s="99"/>
      <c r="AG597" s="0"/>
      <c r="AH597" s="0"/>
      <c r="AI597" s="0"/>
      <c r="AJ597" s="0"/>
      <c r="AK597" s="0"/>
      <c r="AL597" s="0"/>
    </row>
    <row r="598" customFormat="false" ht="21.75" hidden="false" customHeight="true" outlineLevel="0" collapsed="false">
      <c r="A598" s="0"/>
      <c r="B598" s="0"/>
      <c r="C598" s="92" t="s">
        <v>125</v>
      </c>
      <c r="D598" s="92"/>
      <c r="E598" s="93" t="n">
        <f aca="false">B583</f>
        <v>0</v>
      </c>
      <c r="F598" s="93" t="n">
        <f aca="false">N583</f>
        <v>0</v>
      </c>
      <c r="G598" s="94" t="n">
        <f aca="false">COUNTIF(N545:N582,"T")</f>
        <v>0</v>
      </c>
      <c r="H598" s="95" t="inlineStr">
        <f aca="false">IF(E598=0,"",G598/E598%)</f>
        <is>
          <t/>
        </is>
      </c>
      <c r="I598" s="94" t="n">
        <f aca="false">COUNTIF(N545:N582,"H")</f>
        <v>0</v>
      </c>
      <c r="J598" s="95" t="inlineStr">
        <f aca="false">IF(E598=0,"",I598/E598%)</f>
        <is>
          <t/>
        </is>
      </c>
      <c r="K598" s="94" t="n">
        <f aca="false">COUNTIF(N545:N582,"C")</f>
        <v>0</v>
      </c>
      <c r="L598" s="95" t="inlineStr">
        <f aca="false">IF(E598=0,"",K598/E598%)</f>
        <is>
          <t/>
        </is>
      </c>
      <c r="M598" s="97"/>
      <c r="N598" s="97"/>
      <c r="O598" s="97"/>
      <c r="P598" s="98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9"/>
      <c r="AG598" s="0"/>
      <c r="AH598" s="0"/>
      <c r="AI598" s="0"/>
      <c r="AJ598" s="0"/>
      <c r="AK598" s="0"/>
      <c r="AL598" s="0"/>
    </row>
    <row r="599" customFormat="false" ht="17.25" hidden="false" customHeight="true" outlineLevel="0" collapsed="false">
      <c r="A599" s="0"/>
      <c r="B599" s="0"/>
      <c r="C599" s="92" t="s">
        <v>37</v>
      </c>
      <c r="D599" s="92"/>
      <c r="E599" s="93" t="n">
        <f aca="false">B583</f>
        <v>0</v>
      </c>
      <c r="F599" s="93" t="n">
        <f aca="false">O583</f>
        <v>0</v>
      </c>
      <c r="G599" s="94" t="n">
        <f aca="false">COUNTIF(O545:O582,"T")</f>
        <v>0</v>
      </c>
      <c r="H599" s="95" t="inlineStr">
        <f aca="false">IF(E599=0,"",G599/E599%)</f>
        <is>
          <t/>
        </is>
      </c>
      <c r="I599" s="94" t="n">
        <f aca="false">COUNTIF(O545:O582,"H")</f>
        <v>0</v>
      </c>
      <c r="J599" s="95" t="inlineStr">
        <f aca="false">IF(E599=0,"",I599/E599%)</f>
        <is>
          <t/>
        </is>
      </c>
      <c r="K599" s="94" t="n">
        <f aca="false">COUNTIF(O545:O582,"C")</f>
        <v>0</v>
      </c>
      <c r="L599" s="95" t="inlineStr">
        <f aca="false">IF(E599=0,"",K599/E599%)</f>
        <is>
          <t/>
        </is>
      </c>
      <c r="M599" s="97"/>
      <c r="N599" s="97"/>
      <c r="O599" s="97"/>
      <c r="P599" s="98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9"/>
      <c r="AG599" s="0"/>
      <c r="AH599" s="0"/>
      <c r="AI599" s="0"/>
      <c r="AJ599" s="0"/>
      <c r="AK599" s="0"/>
      <c r="AL599" s="0"/>
    </row>
    <row r="600" customFormat="false" ht="17.25" hidden="false" customHeight="true" outlineLevel="0" collapsed="false">
      <c r="A600" s="0"/>
      <c r="B600" s="0"/>
      <c r="C600" s="92" t="s">
        <v>38</v>
      </c>
      <c r="D600" s="92"/>
      <c r="E600" s="93" t="n">
        <f aca="false">B583</f>
        <v>0</v>
      </c>
      <c r="F600" s="93" t="n">
        <f aca="false">P583</f>
        <v>0</v>
      </c>
      <c r="G600" s="94" t="n">
        <f aca="false">COUNTIF(P545:P582,"T")</f>
        <v>0</v>
      </c>
      <c r="H600" s="95" t="inlineStr">
        <f aca="false">IF(E600=0,"",G600/E600%)</f>
        <is>
          <t/>
        </is>
      </c>
      <c r="I600" s="94" t="n">
        <f aca="false">COUNTIF(P545:P582,"H")</f>
        <v>0</v>
      </c>
      <c r="J600" s="95" t="inlineStr">
        <f aca="false">IF(E600=0,"",I600/E600%)</f>
        <is>
          <t/>
        </is>
      </c>
      <c r="K600" s="94" t="n">
        <f aca="false">COUNTIF(P545:P582,"C")</f>
        <v>0</v>
      </c>
      <c r="L600" s="95" t="inlineStr">
        <f aca="false">IF(E600=0,"",K600/E600%)</f>
        <is>
          <t/>
        </is>
      </c>
      <c r="M600" s="97"/>
      <c r="N600" s="97"/>
      <c r="O600" s="97"/>
      <c r="P600" s="98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  <c r="AF600" s="99"/>
      <c r="AG600" s="0"/>
      <c r="AH600" s="0"/>
      <c r="AI600" s="0"/>
      <c r="AJ600" s="0"/>
      <c r="AK600" s="0"/>
      <c r="AL600" s="0"/>
    </row>
    <row r="601" customFormat="false" ht="17.25" hidden="false" customHeight="true" outlineLevel="0" collapsed="false">
      <c r="A601" s="0"/>
      <c r="B601" s="0"/>
      <c r="C601" s="92" t="s">
        <v>39</v>
      </c>
      <c r="D601" s="92"/>
      <c r="E601" s="93" t="n">
        <f aca="false">B583</f>
        <v>0</v>
      </c>
      <c r="F601" s="93" t="n">
        <f aca="false">Q583</f>
        <v>0</v>
      </c>
      <c r="G601" s="94" t="n">
        <f aca="false">COUNTIF(Q545:Q582,"T")</f>
        <v>0</v>
      </c>
      <c r="H601" s="95" t="inlineStr">
        <f aca="false">IF(E601=0,"",G601/E601%)</f>
        <is>
          <t/>
        </is>
      </c>
      <c r="I601" s="94" t="n">
        <f aca="false">COUNTIF(Q545:Q582,"H")</f>
        <v>0</v>
      </c>
      <c r="J601" s="95" t="inlineStr">
        <f aca="false">IF(E601=0,"",I601/E601%)</f>
        <is>
          <t/>
        </is>
      </c>
      <c r="K601" s="94" t="n">
        <f aca="false">COUNTIF(Q545:Q582,"C")</f>
        <v>0</v>
      </c>
      <c r="L601" s="95" t="inlineStr">
        <f aca="false">IF(E601=0,"",K601/E601%)</f>
        <is>
          <t/>
        </is>
      </c>
      <c r="M601" s="97"/>
      <c r="N601" s="97"/>
      <c r="O601" s="97"/>
      <c r="P601" s="98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9"/>
      <c r="AG601" s="0"/>
      <c r="AH601" s="0"/>
      <c r="AI601" s="0"/>
      <c r="AJ601" s="0"/>
      <c r="AK601" s="0"/>
      <c r="AL601" s="0"/>
    </row>
    <row r="602" customFormat="false" ht="17.25" hidden="false" customHeight="true" outlineLevel="0" collapsed="false">
      <c r="A602" s="0"/>
      <c r="B602" s="0"/>
      <c r="C602" s="92" t="s">
        <v>40</v>
      </c>
      <c r="D602" s="92"/>
      <c r="E602" s="93" t="n">
        <f aca="false">B583</f>
        <v>0</v>
      </c>
      <c r="F602" s="93" t="n">
        <f aca="false">R583</f>
        <v>0</v>
      </c>
      <c r="G602" s="94" t="n">
        <f aca="false">COUNTIF(R545:R582,"T")</f>
        <v>0</v>
      </c>
      <c r="H602" s="95" t="inlineStr">
        <f aca="false">IF(E602=0,"",G602/E602%)</f>
        <is>
          <t/>
        </is>
      </c>
      <c r="I602" s="94" t="n">
        <f aca="false">COUNTIF(R545:R582,"H")</f>
        <v>0</v>
      </c>
      <c r="J602" s="95" t="inlineStr">
        <f aca="false">IF(E602=0,"",I602/E602%)</f>
        <is>
          <t/>
        </is>
      </c>
      <c r="K602" s="94" t="n">
        <f aca="false">COUNTIF(R545:R582,"C")</f>
        <v>0</v>
      </c>
      <c r="L602" s="95" t="inlineStr">
        <f aca="false">IF(E602=0,"",K602/E602%)</f>
        <is>
          <t/>
        </is>
      </c>
      <c r="M602" s="94" t="n">
        <f aca="false">COUNTIF(S545:S582,"&gt;=9,5")</f>
        <v>0</v>
      </c>
      <c r="N602" s="95" t="str">
        <f aca="false">IF(E602=0,"",M602/E602%)</f>
        <v/>
      </c>
      <c r="O602" s="94" t="n">
        <f aca="false">COUNTIF(S545:S582,"&lt;=9,25")-COUNTIF(S545:S582,"&lt;=8,25")</f>
        <v>0</v>
      </c>
      <c r="P602" s="95" t="str">
        <f aca="false">IF(E602=0,"",O602/E602%)</f>
        <v/>
      </c>
      <c r="Q602" s="94" t="n">
        <f aca="false">COUNTIF(S545:S582,"&lt;=8,25")-COUNTIF(S545:S582,"&lt;=7,25")</f>
        <v>0</v>
      </c>
      <c r="R602" s="95" t="str">
        <f aca="false">IF(E602=0,"",Q602/E602%)</f>
        <v/>
      </c>
      <c r="S602" s="94" t="n">
        <f aca="false">COUNTIF(S545:S582,"&lt;=7,25")-COUNTIF(S545:S582,"&lt;=6,25")</f>
        <v>0</v>
      </c>
      <c r="T602" s="95" t="str">
        <f aca="false">IF(E602=0,"",S602/E$59%)</f>
        <v/>
      </c>
      <c r="U602" s="94" t="n">
        <f aca="false">COUNTIF(S545:S582,"&lt;=6,25")-COUNTIF(S545:S582,"&lt;=5,25")</f>
        <v>0</v>
      </c>
      <c r="V602" s="95" t="str">
        <f aca="false">IF(E602=0,"",U602/E602%)</f>
        <v/>
      </c>
      <c r="W602" s="94" t="n">
        <f aca="false">COUNTIF(S545:S582,"&lt;=5,25")-COUNTIF(S545:S582,"&lt;=4,25")</f>
        <v>0</v>
      </c>
      <c r="X602" s="95" t="str">
        <f aca="false">IF(E602=0,"",W602/E602%)</f>
        <v/>
      </c>
      <c r="Y602" s="94" t="n">
        <f aca="false">COUNTIF(S545:S582,"&lt;=4,25")-COUNTIF(S545:S582,"&lt;=3,25")</f>
        <v>0</v>
      </c>
      <c r="Z602" s="95" t="str">
        <f aca="false">IF(E602=0,"",Y602/E602%)</f>
        <v/>
      </c>
      <c r="AA602" s="94" t="n">
        <f aca="false">COUNTIF(S545:S582,"&lt;=3,25")-COUNTIF(S545:S582,"&lt;=2,25")</f>
        <v>0</v>
      </c>
      <c r="AB602" s="95" t="str">
        <f aca="false">IF(E602=0,"",AA602/E602%)</f>
        <v/>
      </c>
      <c r="AC602" s="94" t="n">
        <f aca="false">COUNTIF(S545:S582,"&lt;=2,25")-COUNTIF(S545:S582,"&lt;=1,25")</f>
        <v>0</v>
      </c>
      <c r="AD602" s="95" t="str">
        <f aca="false">IF(E602=0,"",AC602/E602%)</f>
        <v/>
      </c>
      <c r="AE602" s="94" t="n">
        <f aca="false">COUNTIF(S545:S582,"&lt;=1,25")</f>
        <v>0</v>
      </c>
      <c r="AF602" s="96" t="str">
        <f aca="false">IF(E602=0,"",AE602/E602%)</f>
        <v/>
      </c>
      <c r="AG602" s="0"/>
      <c r="AH602" s="0"/>
      <c r="AI602" s="0"/>
      <c r="AJ602" s="0"/>
      <c r="AK602" s="0"/>
      <c r="AL602" s="0"/>
    </row>
    <row r="603" customFormat="false" ht="17.25" hidden="false" customHeight="true" outlineLevel="0" collapsed="false">
      <c r="A603" s="0"/>
      <c r="B603" s="0"/>
      <c r="C603" s="92" t="s">
        <v>41</v>
      </c>
      <c r="D603" s="92"/>
      <c r="E603" s="93" t="n">
        <f aca="false">B583</f>
        <v>0</v>
      </c>
      <c r="F603" s="93" t="n">
        <f aca="false">T583</f>
        <v>0</v>
      </c>
      <c r="G603" s="94" t="n">
        <f aca="false">COUNTIF(T545:T582,"T")</f>
        <v>0</v>
      </c>
      <c r="H603" s="95" t="inlineStr">
        <f aca="false">IF(E603=0,"",G603/E603%)</f>
        <is>
          <t/>
        </is>
      </c>
      <c r="I603" s="94" t="n">
        <f aca="false">COUNTIF(T545:T582,"H")</f>
        <v>0</v>
      </c>
      <c r="J603" s="95" t="inlineStr">
        <f aca="false">IF(E603=0,"",I603/E603%)</f>
        <is>
          <t/>
        </is>
      </c>
      <c r="K603" s="94" t="n">
        <f aca="false">COUNTIF(T545:T582,"C")</f>
        <v>0</v>
      </c>
      <c r="L603" s="95" t="inlineStr">
        <f aca="false">IF(E603=0,"",K603/E603%)</f>
        <is>
          <t/>
        </is>
      </c>
      <c r="M603" s="94" t="n">
        <f aca="false">COUNTIF(U545:U582,"10")</f>
        <v>0</v>
      </c>
      <c r="N603" s="95" t="inlineStr">
        <f aca="false">IF(E603=0,"",M603/E603%)</f>
        <is>
          <t/>
        </is>
      </c>
      <c r="O603" s="94" t="n">
        <f aca="false">COUNTIF(U545:U582,"9")</f>
        <v>0</v>
      </c>
      <c r="P603" s="95" t="inlineStr">
        <f aca="false">IF(E603=0,"",O603/E603%)</f>
        <is>
          <t/>
        </is>
      </c>
      <c r="Q603" s="94" t="n">
        <f aca="false">COUNTIF(U545:U582,"8")</f>
        <v>0</v>
      </c>
      <c r="R603" s="95" t="inlineStr">
        <f aca="false">IF(E603=0,"",Q603/E603%)</f>
        <is>
          <t/>
        </is>
      </c>
      <c r="S603" s="94" t="n">
        <f aca="false">COUNTIF(U545:U582,"7")</f>
        <v>0</v>
      </c>
      <c r="T603" s="95" t="inlineStr">
        <f aca="false">IF(E603=0,"",S603/E$59%)</f>
        <is>
          <t/>
        </is>
      </c>
      <c r="U603" s="94" t="n">
        <f aca="false">COUNTIF(U545:U582,"6")</f>
        <v>0</v>
      </c>
      <c r="V603" s="95" t="inlineStr">
        <f aca="false">IF(E603=0,"",U603/E603%)</f>
        <is>
          <t/>
        </is>
      </c>
      <c r="W603" s="94" t="n">
        <f aca="false">COUNTIF(U545:U582,"5")</f>
        <v>0</v>
      </c>
      <c r="X603" s="95" t="inlineStr">
        <f aca="false">IF(E603=0,"",W603/E603%)</f>
        <is>
          <t/>
        </is>
      </c>
      <c r="Y603" s="94" t="n">
        <f aca="false">COUNTIF(U545:U582,"4")</f>
        <v>0</v>
      </c>
      <c r="Z603" s="95" t="inlineStr">
        <f aca="false">IF(E603=0,"",Y603/E603%)</f>
        <is>
          <t/>
        </is>
      </c>
      <c r="AA603" s="94" t="n">
        <f aca="false">COUNTIF(U545:U582,"3")</f>
        <v>0</v>
      </c>
      <c r="AB603" s="95" t="inlineStr">
        <f aca="false">IF(E603=0,"",AA603/E603%)</f>
        <is>
          <t/>
        </is>
      </c>
      <c r="AC603" s="94" t="n">
        <f aca="false">COUNTIF(U545:U582,"2")</f>
        <v>0</v>
      </c>
      <c r="AD603" s="95" t="inlineStr">
        <f aca="false">IF(E603=0,"",AC603/E603%)</f>
        <is>
          <t/>
        </is>
      </c>
      <c r="AE603" s="94" t="n">
        <f aca="false">COUNTIF(U545:U582,"1")</f>
        <v>0</v>
      </c>
      <c r="AF603" s="96" t="inlineStr">
        <f aca="false">IF(E603=0,"",AE603/E603%)</f>
        <is>
          <t/>
        </is>
      </c>
      <c r="AG603" s="0"/>
      <c r="AH603" s="0"/>
      <c r="AI603" s="0"/>
      <c r="AJ603" s="0"/>
      <c r="AK603" s="0"/>
      <c r="AL603" s="0"/>
    </row>
    <row r="604" customFormat="false" ht="17.25" hidden="false" customHeight="true" outlineLevel="0" collapsed="false">
      <c r="A604" s="0"/>
      <c r="B604" s="0"/>
      <c r="C604" s="92" t="s">
        <v>42</v>
      </c>
      <c r="D604" s="92"/>
      <c r="E604" s="93" t="n">
        <f aca="false">B583</f>
        <v>0</v>
      </c>
      <c r="F604" s="93" t="n">
        <f aca="false">V583</f>
        <v>0</v>
      </c>
      <c r="G604" s="94" t="n">
        <f aca="false">COUNTIF(V545:V582,"T")</f>
        <v>0</v>
      </c>
      <c r="H604" s="95" t="inlineStr">
        <f aca="false">IF(E604=0,"",G604/E604%)</f>
        <is>
          <t/>
        </is>
      </c>
      <c r="I604" s="94" t="n">
        <f aca="false">COUNTIF(V545:V582,"H")</f>
        <v>0</v>
      </c>
      <c r="J604" s="95" t="inlineStr">
        <f aca="false">IF(E604=0,"",I604/E604%)</f>
        <is>
          <t/>
        </is>
      </c>
      <c r="K604" s="94" t="n">
        <f aca="false">COUNTIF(V545:V582,"C")</f>
        <v>0</v>
      </c>
      <c r="L604" s="95" t="inlineStr">
        <f aca="false">IF(E604=0,"",K604/E604%)</f>
        <is>
          <t/>
        </is>
      </c>
      <c r="M604" s="94" t="n">
        <f aca="false">COUNTIF(W545:W582,"10")</f>
        <v>0</v>
      </c>
      <c r="N604" s="95" t="inlineStr">
        <f aca="false">IF(E604=0,"",M604/E604%)</f>
        <is>
          <t/>
        </is>
      </c>
      <c r="O604" s="94" t="n">
        <f aca="false">COUNTIF(W545:W582,"9")</f>
        <v>0</v>
      </c>
      <c r="P604" s="95" t="inlineStr">
        <f aca="false">IF(E604=0,"",O604/E604%)</f>
        <is>
          <t/>
        </is>
      </c>
      <c r="Q604" s="94" t="n">
        <f aca="false">COUNTIF(W545:W582,"8")</f>
        <v>0</v>
      </c>
      <c r="R604" s="95" t="inlineStr">
        <f aca="false">IF(E604=0,"",Q604/E604%)</f>
        <is>
          <t/>
        </is>
      </c>
      <c r="S604" s="94" t="n">
        <f aca="false">COUNTIF(W545:W582,"7")</f>
        <v>0</v>
      </c>
      <c r="T604" s="95" t="inlineStr">
        <f aca="false">IF(E604=0,"",S604/E$59%)</f>
        <is>
          <t/>
        </is>
      </c>
      <c r="U604" s="94" t="n">
        <f aca="false">COUNTIF(W545:W582,"6")</f>
        <v>0</v>
      </c>
      <c r="V604" s="95" t="inlineStr">
        <f aca="false">IF(E604=0,"",U604/E604%)</f>
        <is>
          <t/>
        </is>
      </c>
      <c r="W604" s="94" t="n">
        <f aca="false">COUNTIF(W545:W582,"5")</f>
        <v>0</v>
      </c>
      <c r="X604" s="95" t="inlineStr">
        <f aca="false">IF(E604=0,"",W604/E604%)</f>
        <is>
          <t/>
        </is>
      </c>
      <c r="Y604" s="94" t="n">
        <f aca="false">COUNTIF(W545:W582,"4")</f>
        <v>0</v>
      </c>
      <c r="Z604" s="95" t="inlineStr">
        <f aca="false">IF(E604=0,"",Y604/E604%)</f>
        <is>
          <t/>
        </is>
      </c>
      <c r="AA604" s="94" t="n">
        <f aca="false">COUNTIF(W545:W582,"3")</f>
        <v>0</v>
      </c>
      <c r="AB604" s="95" t="inlineStr">
        <f aca="false">IF(E604=0,"",AA604/E604%)</f>
        <is>
          <t/>
        </is>
      </c>
      <c r="AC604" s="94" t="n">
        <f aca="false">COUNTIF(W545:W582,"2")</f>
        <v>0</v>
      </c>
      <c r="AD604" s="95" t="inlineStr">
        <f aca="false">IF(E604=0,"",AC604/E604%)</f>
        <is>
          <t/>
        </is>
      </c>
      <c r="AE604" s="94" t="n">
        <f aca="false">COUNTIF(W545:W582,"1")</f>
        <v>0</v>
      </c>
      <c r="AF604" s="96" t="inlineStr">
        <f aca="false">IF(E604=0,"",AE604/E604%)</f>
        <is>
          <t/>
        </is>
      </c>
      <c r="AG604" s="0"/>
      <c r="AH604" s="0"/>
      <c r="AI604" s="0"/>
      <c r="AJ604" s="0"/>
      <c r="AK604" s="0"/>
      <c r="AL604" s="0"/>
    </row>
    <row r="605" customFormat="false" ht="14.25" hidden="false" customHeight="true" outlineLevel="0" collapsed="false">
      <c r="A605" s="0"/>
      <c r="B605" s="0"/>
      <c r="C605" s="100"/>
      <c r="D605" s="100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2"/>
      <c r="AE605" s="67"/>
      <c r="AF605" s="103"/>
      <c r="AG605" s="0"/>
      <c r="AH605" s="0"/>
      <c r="AI605" s="0"/>
      <c r="AJ605" s="0"/>
      <c r="AK605" s="0"/>
      <c r="AL605" s="0"/>
    </row>
    <row r="606" customFormat="false" ht="14.2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</row>
    <row r="607" customFormat="false" ht="31.5" hidden="false" customHeight="true" outlineLevel="0" collapsed="false">
      <c r="A607" s="0"/>
      <c r="B607" s="0"/>
      <c r="C607" s="104" t="s">
        <v>126</v>
      </c>
      <c r="D607" s="104"/>
      <c r="E607" s="104"/>
      <c r="F607" s="104"/>
      <c r="G607" s="104"/>
      <c r="H607" s="104"/>
      <c r="I607" s="104"/>
      <c r="J607" s="104"/>
      <c r="K607" s="105" t="s">
        <v>127</v>
      </c>
      <c r="L607" s="105" t="s">
        <v>128</v>
      </c>
      <c r="M607" s="105"/>
      <c r="N607" s="105" t="s">
        <v>129</v>
      </c>
      <c r="O607" s="105"/>
      <c r="P607" s="105" t="s">
        <v>130</v>
      </c>
      <c r="Q607" s="105"/>
      <c r="R607" s="105" t="s">
        <v>131</v>
      </c>
      <c r="S607" s="105"/>
      <c r="T607" s="105" t="s">
        <v>126</v>
      </c>
      <c r="U607" s="105"/>
      <c r="V607" s="105"/>
      <c r="W607" s="105"/>
      <c r="X607" s="105" t="s">
        <v>127</v>
      </c>
      <c r="Y607" s="105" t="s">
        <v>128</v>
      </c>
      <c r="Z607" s="105"/>
      <c r="AA607" s="105" t="s">
        <v>121</v>
      </c>
      <c r="AB607" s="106" t="s">
        <v>122</v>
      </c>
      <c r="AC607" s="106"/>
      <c r="AD607" s="0"/>
      <c r="AE607" s="0"/>
      <c r="AF607" s="0"/>
      <c r="AG607" s="0"/>
      <c r="AH607" s="0"/>
      <c r="AI607" s="0"/>
      <c r="AJ607" s="0"/>
      <c r="AK607" s="0"/>
      <c r="AL607" s="0"/>
    </row>
    <row r="608" customFormat="false" ht="21" hidden="false" customHeight="true" outlineLevel="0" collapsed="false">
      <c r="A608" s="0"/>
      <c r="B608" s="0"/>
      <c r="C608" s="104"/>
      <c r="D608" s="104"/>
      <c r="E608" s="104"/>
      <c r="F608" s="104"/>
      <c r="G608" s="104"/>
      <c r="H608" s="104"/>
      <c r="I608" s="104"/>
      <c r="J608" s="104"/>
      <c r="K608" s="105"/>
      <c r="L608" s="105"/>
      <c r="M608" s="105"/>
      <c r="N608" s="107" t="s">
        <v>121</v>
      </c>
      <c r="O608" s="107" t="s">
        <v>122</v>
      </c>
      <c r="P608" s="107" t="s">
        <v>121</v>
      </c>
      <c r="Q608" s="107" t="s">
        <v>122</v>
      </c>
      <c r="R608" s="108" t="s">
        <v>121</v>
      </c>
      <c r="S608" s="108" t="s">
        <v>122</v>
      </c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6"/>
      <c r="AD608" s="0"/>
      <c r="AE608" s="0"/>
      <c r="AF608" s="0"/>
      <c r="AG608" s="0"/>
      <c r="AH608" s="0"/>
      <c r="AI608" s="0"/>
      <c r="AJ608" s="0"/>
      <c r="AK608" s="0"/>
      <c r="AL608" s="0"/>
    </row>
    <row r="609" customFormat="false" ht="19.5" hidden="false" customHeight="true" outlineLevel="0" collapsed="false">
      <c r="A609" s="0"/>
      <c r="B609" s="0"/>
      <c r="C609" s="109" t="s">
        <v>25</v>
      </c>
      <c r="D609" s="109"/>
      <c r="E609" s="109"/>
      <c r="F609" s="110" t="s">
        <v>43</v>
      </c>
      <c r="G609" s="110"/>
      <c r="H609" s="110"/>
      <c r="I609" s="110"/>
      <c r="J609" s="110"/>
      <c r="K609" s="111" t="n">
        <f aca="false">B583</f>
        <v>0</v>
      </c>
      <c r="L609" s="112" t="n">
        <f aca="false">X583</f>
        <v>0</v>
      </c>
      <c r="M609" s="112"/>
      <c r="N609" s="113" t="n">
        <f aca="false">COUNTIF(X545:X582,"T")</f>
        <v>0</v>
      </c>
      <c r="O609" s="113" t="str">
        <f aca="false">IF(L609=0,"",N609/L609%)</f>
        <v/>
      </c>
      <c r="P609" s="113" t="n">
        <f aca="false">COUNTIF(X545:X582,"Đ")</f>
        <v>0</v>
      </c>
      <c r="Q609" s="113" t="str">
        <f aca="false">IF(L609=0,"",P609/L609%)</f>
        <v/>
      </c>
      <c r="R609" s="113" t="n">
        <f aca="false">COUNTIF(X545:X582,"C")</f>
        <v>0</v>
      </c>
      <c r="S609" s="113" t="str">
        <f aca="false">IF(L609=0,"",R609/L609%)</f>
        <v/>
      </c>
      <c r="T609" s="114" t="s">
        <v>132</v>
      </c>
      <c r="U609" s="114"/>
      <c r="V609" s="114"/>
      <c r="W609" s="114"/>
      <c r="X609" s="115" t="n">
        <f aca="false">B583</f>
        <v>0</v>
      </c>
      <c r="Y609" s="115" t="n">
        <f aca="false">AE583+AF583</f>
        <v>0</v>
      </c>
      <c r="Z609" s="115"/>
      <c r="AA609" s="115" t="n">
        <f aca="false">COUNTIF(AE545:AE582,"X")+COUNTIF(AJ545:AJ582,"X")</f>
        <v>0</v>
      </c>
      <c r="AB609" s="116" t="str">
        <f aca="false">IF(X609=0,"",AA609/X609%)</f>
        <v/>
      </c>
      <c r="AC609" s="116"/>
      <c r="AD609" s="0"/>
      <c r="AE609" s="0"/>
      <c r="AF609" s="0"/>
      <c r="AG609" s="0"/>
      <c r="AH609" s="0"/>
      <c r="AI609" s="0"/>
      <c r="AJ609" s="0"/>
      <c r="AK609" s="0"/>
      <c r="AL609" s="0"/>
    </row>
    <row r="610" customFormat="false" ht="19.5" hidden="false" customHeight="true" outlineLevel="0" collapsed="false">
      <c r="A610" s="0"/>
      <c r="B610" s="0"/>
      <c r="C610" s="109"/>
      <c r="D610" s="109"/>
      <c r="E610" s="109"/>
      <c r="F610" s="110" t="s">
        <v>44</v>
      </c>
      <c r="G610" s="110"/>
      <c r="H610" s="110"/>
      <c r="I610" s="110"/>
      <c r="J610" s="110"/>
      <c r="K610" s="111" t="n">
        <f aca="false">B583</f>
        <v>0</v>
      </c>
      <c r="L610" s="112" t="n">
        <f aca="false">Y583</f>
        <v>0</v>
      </c>
      <c r="M610" s="112"/>
      <c r="N610" s="113" t="n">
        <f aca="false">COUNTIF(Y545:Y582,"T")</f>
        <v>0</v>
      </c>
      <c r="O610" s="113" t="inlineStr">
        <f aca="false">IF(L610=0,"",N610/L610%)</f>
        <is>
          <t/>
        </is>
      </c>
      <c r="P610" s="113" t="n">
        <f aca="false">COUNTIF(Y545:Y582,"Đ")</f>
        <v>0</v>
      </c>
      <c r="Q610" s="113" t="inlineStr">
        <f aca="false">IF(L610=0,"",P610/L610%)</f>
        <is>
          <t/>
        </is>
      </c>
      <c r="R610" s="113" t="n">
        <f aca="false">COUNTIF(Y545:Y582,"C")</f>
        <v>0</v>
      </c>
      <c r="S610" s="113" t="inlineStr">
        <f aca="false">IF(L610=0,"",R610/L610%)</f>
        <is>
          <t/>
        </is>
      </c>
      <c r="T610" s="114"/>
      <c r="U610" s="114"/>
      <c r="V610" s="114"/>
      <c r="W610" s="114"/>
      <c r="X610" s="115"/>
      <c r="Y610" s="115"/>
      <c r="Z610" s="115"/>
      <c r="AA610" s="115"/>
      <c r="AB610" s="116"/>
      <c r="AC610" s="116"/>
      <c r="AD610" s="0"/>
      <c r="AE610" s="0"/>
      <c r="AF610" s="0"/>
      <c r="AG610" s="0"/>
      <c r="AH610" s="0"/>
      <c r="AI610" s="0"/>
      <c r="AJ610" s="0"/>
      <c r="AK610" s="0"/>
      <c r="AL610" s="0"/>
    </row>
    <row r="611" customFormat="false" ht="19.5" hidden="false" customHeight="true" outlineLevel="0" collapsed="false">
      <c r="A611" s="0"/>
      <c r="B611" s="0"/>
      <c r="C611" s="109"/>
      <c r="D611" s="109"/>
      <c r="E611" s="109"/>
      <c r="F611" s="110" t="s">
        <v>45</v>
      </c>
      <c r="G611" s="110"/>
      <c r="H611" s="110"/>
      <c r="I611" s="110"/>
      <c r="J611" s="110"/>
      <c r="K611" s="111" t="n">
        <f aca="false">B583</f>
        <v>0</v>
      </c>
      <c r="L611" s="112" t="n">
        <f aca="false">Z583</f>
        <v>0</v>
      </c>
      <c r="M611" s="112"/>
      <c r="N611" s="113" t="n">
        <f aca="false">COUNTIF(Z545:Z582,"T")</f>
        <v>0</v>
      </c>
      <c r="O611" s="113" t="inlineStr">
        <f aca="false">IF(L611=0,"",N611/L611%)</f>
        <is>
          <t/>
        </is>
      </c>
      <c r="P611" s="113" t="n">
        <f aca="false">COUNTIF(Z545:Z582,"Đ")</f>
        <v>0</v>
      </c>
      <c r="Q611" s="113" t="inlineStr">
        <f aca="false">IF(L611=0,"",P611/L611%)</f>
        <is>
          <t/>
        </is>
      </c>
      <c r="R611" s="113" t="n">
        <f aca="false">COUNTIF(Z545:Z582,"C")</f>
        <v>0</v>
      </c>
      <c r="S611" s="113" t="inlineStr">
        <f aca="false">IF(L611=0,"",R611/L611%)</f>
        <is>
          <t/>
        </is>
      </c>
      <c r="T611" s="114" t="s">
        <v>133</v>
      </c>
      <c r="U611" s="114"/>
      <c r="V611" s="114"/>
      <c r="W611" s="114"/>
      <c r="X611" s="115" t="n">
        <f aca="false">B583</f>
        <v>0</v>
      </c>
      <c r="Y611" s="115" t="n">
        <f aca="false">AG583</f>
        <v>0</v>
      </c>
      <c r="Z611" s="115"/>
      <c r="AA611" s="115" t="n">
        <f aca="false">COUNTIF(AG545:AH582,"X")</f>
        <v>0</v>
      </c>
      <c r="AB611" s="116" t="str">
        <f aca="false">IF(X611=0,"",AA611/X611%)</f>
        <v/>
      </c>
      <c r="AC611" s="116"/>
      <c r="AD611" s="0"/>
      <c r="AE611" s="0"/>
      <c r="AF611" s="0"/>
      <c r="AG611" s="0"/>
      <c r="AH611" s="0"/>
      <c r="AI611" s="0"/>
      <c r="AJ611" s="0"/>
      <c r="AK611" s="0"/>
      <c r="AL611" s="0"/>
    </row>
    <row r="612" customFormat="false" ht="19.5" hidden="false" customHeight="true" outlineLevel="0" collapsed="false">
      <c r="A612" s="0"/>
      <c r="B612" s="0"/>
      <c r="C612" s="117" t="s">
        <v>26</v>
      </c>
      <c r="D612" s="117"/>
      <c r="E612" s="117"/>
      <c r="F612" s="110" t="s">
        <v>46</v>
      </c>
      <c r="G612" s="110"/>
      <c r="H612" s="110"/>
      <c r="I612" s="110"/>
      <c r="J612" s="110"/>
      <c r="K612" s="111" t="n">
        <f aca="false">B583</f>
        <v>0</v>
      </c>
      <c r="L612" s="112" t="n">
        <f aca="false">AA583</f>
        <v>0</v>
      </c>
      <c r="M612" s="112"/>
      <c r="N612" s="113" t="n">
        <f aca="false">COUNTIF(AA545:AA582,"T")</f>
        <v>0</v>
      </c>
      <c r="O612" s="113" t="inlineStr">
        <f aca="false">IF(L612=0,"",N612/L612%)</f>
        <is>
          <t/>
        </is>
      </c>
      <c r="P612" s="113" t="n">
        <f aca="false">COUNTIF(AA545:AA582,"Đ")</f>
        <v>0</v>
      </c>
      <c r="Q612" s="113" t="inlineStr">
        <f aca="false">IF(L612=0,"",P612/L612%)</f>
        <is>
          <t/>
        </is>
      </c>
      <c r="R612" s="113" t="n">
        <f aca="false">COUNTIF(AA545:AA582,"C")</f>
        <v>0</v>
      </c>
      <c r="S612" s="113" t="inlineStr">
        <f aca="false">IF(L612=0,"",R612/L612%)</f>
        <is>
          <t/>
        </is>
      </c>
      <c r="T612" s="114"/>
      <c r="U612" s="114"/>
      <c r="V612" s="114"/>
      <c r="W612" s="114"/>
      <c r="X612" s="115"/>
      <c r="Y612" s="115"/>
      <c r="Z612" s="115"/>
      <c r="AA612" s="115"/>
      <c r="AB612" s="116"/>
      <c r="AC612" s="116"/>
      <c r="AD612" s="0"/>
      <c r="AE612" s="0"/>
      <c r="AF612" s="0"/>
      <c r="AG612" s="0"/>
      <c r="AH612" s="0"/>
      <c r="AI612" s="0"/>
      <c r="AJ612" s="0"/>
      <c r="AK612" s="0"/>
      <c r="AL612" s="0"/>
    </row>
    <row r="613" customFormat="false" ht="19.5" hidden="false" customHeight="true" outlineLevel="0" collapsed="false">
      <c r="A613" s="0"/>
      <c r="B613" s="0"/>
      <c r="C613" s="117"/>
      <c r="D613" s="117"/>
      <c r="E613" s="117"/>
      <c r="F613" s="110" t="s">
        <v>47</v>
      </c>
      <c r="G613" s="110"/>
      <c r="H613" s="110"/>
      <c r="I613" s="110"/>
      <c r="J613" s="110"/>
      <c r="K613" s="111" t="n">
        <f aca="false">B583</f>
        <v>0</v>
      </c>
      <c r="L613" s="112" t="n">
        <f aca="false">AB583</f>
        <v>0</v>
      </c>
      <c r="M613" s="112"/>
      <c r="N613" s="113" t="n">
        <f aca="false">COUNTIF(AB545:AB582,"T")</f>
        <v>0</v>
      </c>
      <c r="O613" s="113" t="inlineStr">
        <f aca="false">IF(L613=0,"",N613/L613%)</f>
        <is>
          <t/>
        </is>
      </c>
      <c r="P613" s="113" t="n">
        <f aca="false">COUNTIF(AB545:AB582,"Đ")</f>
        <v>0</v>
      </c>
      <c r="Q613" s="113" t="inlineStr">
        <f aca="false">IF(L613=0,"",P613/L613%)</f>
        <is>
          <t/>
        </is>
      </c>
      <c r="R613" s="113" t="n">
        <f aca="false">COUNTIF(AB545:AB582,"C")</f>
        <v>0</v>
      </c>
      <c r="S613" s="113" t="inlineStr">
        <f aca="false">IF(L613=0,"",R613/L613%)</f>
        <is>
          <t/>
        </is>
      </c>
      <c r="T613" s="114"/>
      <c r="U613" s="114"/>
      <c r="V613" s="114"/>
      <c r="W613" s="114"/>
      <c r="X613" s="115"/>
      <c r="Y613" s="115"/>
      <c r="Z613" s="115"/>
      <c r="AA613" s="115"/>
      <c r="AB613" s="116"/>
      <c r="AC613" s="116"/>
      <c r="AD613" s="0"/>
      <c r="AE613" s="0"/>
      <c r="AF613" s="0"/>
      <c r="AG613" s="0"/>
      <c r="AH613" s="0"/>
      <c r="AI613" s="0"/>
      <c r="AJ613" s="0"/>
      <c r="AK613" s="0"/>
      <c r="AL613" s="0"/>
    </row>
    <row r="614" customFormat="false" ht="19.5" hidden="false" customHeight="true" outlineLevel="0" collapsed="false">
      <c r="A614" s="0"/>
      <c r="B614" s="0"/>
      <c r="C614" s="117"/>
      <c r="D614" s="117"/>
      <c r="E614" s="117"/>
      <c r="F614" s="110" t="s">
        <v>48</v>
      </c>
      <c r="G614" s="110"/>
      <c r="H614" s="110"/>
      <c r="I614" s="110"/>
      <c r="J614" s="110"/>
      <c r="K614" s="111" t="n">
        <f aca="false">B583</f>
        <v>0</v>
      </c>
      <c r="L614" s="112" t="n">
        <f aca="false">AC583</f>
        <v>0</v>
      </c>
      <c r="M614" s="112"/>
      <c r="N614" s="113" t="n">
        <f aca="false">COUNTIF(AC545:AC582,"T")</f>
        <v>0</v>
      </c>
      <c r="O614" s="113" t="inlineStr">
        <f aca="false">IF(L614=0,"",N614/L614%)</f>
        <is>
          <t/>
        </is>
      </c>
      <c r="P614" s="113" t="n">
        <f aca="false">COUNTIF(AC545:AC582,"Đ")</f>
        <v>0</v>
      </c>
      <c r="Q614" s="113" t="inlineStr">
        <f aca="false">IF(L614=0,"",P614/L614%)</f>
        <is>
          <t/>
        </is>
      </c>
      <c r="R614" s="113" t="n">
        <f aca="false">COUNTIF(AC545:AC582,"C")</f>
        <v>0</v>
      </c>
      <c r="S614" s="113" t="inlineStr">
        <f aca="false">IF(L614=0,"",R614/L614%)</f>
        <is>
          <t/>
        </is>
      </c>
      <c r="T614" s="118" t="s">
        <v>134</v>
      </c>
      <c r="U614" s="118"/>
      <c r="V614" s="118"/>
      <c r="W614" s="118"/>
      <c r="X614" s="119" t="n">
        <f aca="false">B583</f>
        <v>0</v>
      </c>
      <c r="Y614" s="119" t="n">
        <f aca="false">AI583</f>
        <v>0</v>
      </c>
      <c r="Z614" s="119"/>
      <c r="AA614" s="120" t="n">
        <f aca="false">COUNTIF(AI545:AJ582,"X")</f>
        <v>0</v>
      </c>
      <c r="AB614" s="121" t="str">
        <f aca="false">IF(Y614=0,"",AA614/Y614%)</f>
        <v/>
      </c>
      <c r="AC614" s="121"/>
      <c r="AD614" s="0"/>
      <c r="AE614" s="0"/>
      <c r="AF614" s="0"/>
      <c r="AG614" s="0"/>
      <c r="AH614" s="0"/>
      <c r="AI614" s="0"/>
      <c r="AJ614" s="0"/>
      <c r="AK614" s="0"/>
      <c r="AL614" s="0"/>
    </row>
    <row r="615" customFormat="false" ht="19.5" hidden="false" customHeight="true" outlineLevel="0" collapsed="false">
      <c r="A615" s="0"/>
      <c r="B615" s="0"/>
      <c r="C615" s="117"/>
      <c r="D615" s="117"/>
      <c r="E615" s="117"/>
      <c r="F615" s="122" t="s">
        <v>49</v>
      </c>
      <c r="G615" s="122"/>
      <c r="H615" s="122"/>
      <c r="I615" s="122"/>
      <c r="J615" s="122"/>
      <c r="K615" s="123" t="n">
        <f aca="false">B583</f>
        <v>0</v>
      </c>
      <c r="L615" s="124" t="n">
        <f aca="false">AD583</f>
        <v>0</v>
      </c>
      <c r="M615" s="124"/>
      <c r="N615" s="125" t="n">
        <f aca="false">COUNTIF(AD545:AD582,"T")</f>
        <v>0</v>
      </c>
      <c r="O615" s="125" t="inlineStr">
        <f aca="false">IF(L615=0,"",N615/L615%)</f>
        <is>
          <t/>
        </is>
      </c>
      <c r="P615" s="125" t="n">
        <f aca="false">COUNTIF(AD545:AD582,"Đ")</f>
        <v>0</v>
      </c>
      <c r="Q615" s="125" t="inlineStr">
        <f aca="false">IF(L615=0,"",P615/L615%)</f>
        <is>
          <t/>
        </is>
      </c>
      <c r="R615" s="125" t="n">
        <f aca="false">COUNTIF(AD545:AD582,"C")</f>
        <v>0</v>
      </c>
      <c r="S615" s="125" t="inlineStr">
        <f aca="false">IF(L615=0,"",R615/L615%)</f>
        <is>
          <t/>
        </is>
      </c>
      <c r="T615" s="118"/>
      <c r="U615" s="118"/>
      <c r="V615" s="118"/>
      <c r="W615" s="118"/>
      <c r="X615" s="119"/>
      <c r="Y615" s="119"/>
      <c r="Z615" s="119"/>
      <c r="AA615" s="120"/>
      <c r="AB615" s="121"/>
      <c r="AC615" s="121"/>
      <c r="AD615" s="0"/>
      <c r="AE615" s="0"/>
      <c r="AF615" s="0"/>
      <c r="AG615" s="0"/>
      <c r="AH615" s="0"/>
      <c r="AI615" s="0"/>
      <c r="AJ615" s="0"/>
      <c r="AK615" s="0"/>
      <c r="AL615" s="0"/>
    </row>
    <row r="616" customFormat="false" ht="11.25" hidden="false" customHeight="tru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87"/>
      <c r="O616" s="0"/>
      <c r="P616" s="87"/>
      <c r="Q616" s="87"/>
      <c r="R616" s="87"/>
      <c r="S616" s="87"/>
      <c r="T616" s="87"/>
      <c r="U616" s="87"/>
      <c r="V616" s="87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</row>
    <row r="617" customFormat="false" ht="15" hidden="false" customHeight="tru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87"/>
      <c r="O617" s="0"/>
      <c r="P617" s="87"/>
      <c r="Q617" s="87"/>
      <c r="R617" s="87"/>
      <c r="S617" s="87"/>
      <c r="T617" s="87"/>
      <c r="U617" s="87"/>
      <c r="V617" s="87"/>
      <c r="W617" s="0"/>
      <c r="X617" s="126" t="str">
        <f aca="false">'THONG TIN'!$F$7</f>
        <v>Nguyên Lý, ngày 20 tháng  5 năm 2017</v>
      </c>
      <c r="Y617" s="126"/>
      <c r="Z617" s="126"/>
      <c r="AA617" s="126"/>
      <c r="AB617" s="126"/>
      <c r="AC617" s="126"/>
      <c r="AD617" s="126"/>
      <c r="AE617" s="126"/>
      <c r="AF617" s="126"/>
      <c r="AG617" s="126"/>
      <c r="AH617" s="126"/>
      <c r="AI617" s="126"/>
      <c r="AJ617" s="126"/>
      <c r="AK617" s="126"/>
      <c r="AL617" s="126"/>
    </row>
    <row r="618" customFormat="false" ht="16.5" hidden="false" customHeight="true" outlineLevel="0" collapsed="false">
      <c r="A618" s="0"/>
      <c r="B618" s="32" t="s">
        <v>135</v>
      </c>
      <c r="C618" s="32"/>
      <c r="D618" s="32"/>
      <c r="E618" s="32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2" t="s">
        <v>11</v>
      </c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7.25" hidden="false" customHeight="true" outlineLevel="0" collapsed="false">
      <c r="A619" s="0"/>
      <c r="B619" s="127" t="s">
        <v>136</v>
      </c>
      <c r="C619" s="127"/>
      <c r="D619" s="127"/>
      <c r="E619" s="127"/>
      <c r="F619" s="128"/>
      <c r="G619" s="128"/>
      <c r="H619" s="128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  <c r="AA619" s="129"/>
      <c r="AB619" s="129"/>
      <c r="AC619" s="129"/>
      <c r="AD619" s="129"/>
      <c r="AE619" s="129"/>
      <c r="AF619" s="129"/>
      <c r="AG619" s="129"/>
      <c r="AH619" s="129"/>
      <c r="AI619" s="129"/>
      <c r="AJ619" s="129"/>
      <c r="AK619" s="129"/>
      <c r="AL619" s="129"/>
    </row>
    <row r="620" customFormat="false" ht="21.75" hidden="false" customHeight="true" outlineLevel="0" collapsed="false">
      <c r="A620" s="0"/>
      <c r="B620" s="129"/>
      <c r="C620" s="29"/>
      <c r="D620" s="29"/>
      <c r="E620" s="29"/>
      <c r="F620" s="29"/>
      <c r="G620" s="29"/>
      <c r="H620" s="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  <c r="AA620" s="129"/>
      <c r="AB620" s="129"/>
      <c r="AC620" s="129"/>
      <c r="AD620" s="129"/>
      <c r="AE620" s="129"/>
      <c r="AF620" s="129"/>
      <c r="AG620" s="129"/>
      <c r="AH620" s="129"/>
      <c r="AI620" s="129"/>
      <c r="AJ620" s="129"/>
      <c r="AK620" s="129"/>
      <c r="AL620" s="129"/>
    </row>
    <row r="621" customFormat="false" ht="21.75" hidden="false" customHeight="true" outlineLevel="0" collapsed="false">
      <c r="A621" s="0"/>
      <c r="B621" s="129"/>
      <c r="C621" s="129"/>
      <c r="D621" s="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  <c r="AC621" s="129"/>
      <c r="AD621" s="129"/>
      <c r="AE621" s="129"/>
      <c r="AF621" s="129"/>
      <c r="AG621" s="129"/>
      <c r="AH621" s="129"/>
      <c r="AI621" s="129"/>
      <c r="AJ621" s="129"/>
      <c r="AK621" s="129"/>
      <c r="AL621" s="129"/>
    </row>
    <row r="622" customFormat="false" ht="21.75" hidden="false" customHeight="true" outlineLevel="0" collapsed="false">
      <c r="A622" s="0"/>
      <c r="B622" s="129"/>
      <c r="C622" s="129"/>
      <c r="D622" s="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  <c r="AA622" s="129"/>
      <c r="AB622" s="129"/>
      <c r="AC622" s="129"/>
      <c r="AD622" s="129"/>
      <c r="AE622" s="129"/>
      <c r="AF622" s="129"/>
      <c r="AG622" s="129"/>
      <c r="AH622" s="129"/>
      <c r="AI622" s="129"/>
      <c r="AJ622" s="129"/>
      <c r="AK622" s="129"/>
      <c r="AL622" s="129"/>
    </row>
    <row r="623" customFormat="false" ht="21.75" hidden="false" customHeight="true" outlineLevel="0" collapsed="false">
      <c r="A623" s="0"/>
      <c r="B623" s="29"/>
      <c r="C623" s="29"/>
      <c r="D623" s="29"/>
      <c r="E623" s="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30" t="str">
        <f aca="false">'THONG TIN'!$G$16</f>
        <v>Phạm Thị Hường</v>
      </c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customFormat="false" ht="15.75" hidden="false" customHeight="false" outlineLevel="0" collapsed="false">
      <c r="A624" s="29" t="s">
        <v>17</v>
      </c>
      <c r="B624" s="29"/>
      <c r="C624" s="29"/>
      <c r="D624" s="29"/>
      <c r="E624" s="29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</row>
    <row r="625" customFormat="false" ht="15.75" hidden="false" customHeight="false" outlineLevel="0" collapsed="false">
      <c r="A625" s="30" t="str">
        <f aca="false">'THONG TIN'!$C$2</f>
        <v>TRƯỜNG TIỂU HỌC XÃ NGUYÊN LÝ</v>
      </c>
      <c r="B625" s="30"/>
      <c r="C625" s="30"/>
      <c r="D625" s="30"/>
      <c r="E625" s="30"/>
      <c r="F625" s="31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</row>
    <row r="626" customFormat="false" ht="11.25" hidden="false" customHeight="true" outlineLevel="0" collapsed="false">
      <c r="A626" s="32"/>
      <c r="B626" s="32"/>
      <c r="C626" s="32"/>
      <c r="D626" s="32"/>
      <c r="E626" s="32"/>
      <c r="F626" s="31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</row>
    <row r="627" customFormat="false" ht="15.75" hidden="false" customHeight="false" outlineLevel="0" collapsed="false">
      <c r="A627" s="33" t="s">
        <v>18</v>
      </c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4" t="str">
        <f aca="false">'THONG TIN'!$D$5</f>
        <v>CUỐI NĂM</v>
      </c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0"/>
      <c r="AK627" s="0"/>
      <c r="AL627" s="0"/>
    </row>
    <row r="628" customFormat="false" ht="15.75" hidden="false" customHeight="false" outlineLevel="0" collapsed="false">
      <c r="A628" s="33" t="s">
        <v>4</v>
      </c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6" t="str">
        <f aca="false">'THONG TIN'!$D$6</f>
        <v>2016 - 2017</v>
      </c>
      <c r="O628" s="36"/>
      <c r="P628" s="36"/>
      <c r="Q628" s="36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2" t="s">
        <v>290</v>
      </c>
      <c r="AF628" s="32"/>
      <c r="AG628" s="32"/>
      <c r="AH628" s="32"/>
      <c r="AI628" s="32"/>
      <c r="AJ628" s="32"/>
      <c r="AK628" s="32"/>
      <c r="AL628" s="32"/>
    </row>
    <row r="629" customFormat="false" ht="8.25" hidden="false" customHeight="tru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</row>
    <row r="630" customFormat="false" ht="17.25" hidden="false" customHeight="true" outlineLevel="0" collapsed="false">
      <c r="A630" s="37" t="s">
        <v>20</v>
      </c>
      <c r="B630" s="38" t="s">
        <v>21</v>
      </c>
      <c r="C630" s="39" t="s">
        <v>22</v>
      </c>
      <c r="D630" s="38" t="s">
        <v>23</v>
      </c>
      <c r="E630" s="39" t="s">
        <v>24</v>
      </c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 t="s">
        <v>25</v>
      </c>
      <c r="Y630" s="39"/>
      <c r="Z630" s="39"/>
      <c r="AA630" s="39" t="s">
        <v>26</v>
      </c>
      <c r="AB630" s="39"/>
      <c r="AC630" s="39"/>
      <c r="AD630" s="39"/>
      <c r="AE630" s="40" t="s">
        <v>27</v>
      </c>
      <c r="AF630" s="40"/>
      <c r="AG630" s="40" t="s">
        <v>28</v>
      </c>
      <c r="AH630" s="40"/>
      <c r="AI630" s="39" t="s">
        <v>29</v>
      </c>
      <c r="AJ630" s="39"/>
      <c r="AK630" s="41" t="s">
        <v>30</v>
      </c>
      <c r="AL630" s="41"/>
    </row>
    <row r="631" customFormat="false" ht="18" hidden="false" customHeight="true" outlineLevel="0" collapsed="false">
      <c r="A631" s="37"/>
      <c r="B631" s="38"/>
      <c r="C631" s="39"/>
      <c r="D631" s="38"/>
      <c r="E631" s="42" t="s">
        <v>31</v>
      </c>
      <c r="F631" s="42"/>
      <c r="G631" s="42" t="s">
        <v>32</v>
      </c>
      <c r="H631" s="42"/>
      <c r="I631" s="42" t="s">
        <v>33</v>
      </c>
      <c r="J631" s="42"/>
      <c r="K631" s="42" t="s">
        <v>34</v>
      </c>
      <c r="L631" s="42"/>
      <c r="M631" s="42" t="s">
        <v>35</v>
      </c>
      <c r="N631" s="42" t="s">
        <v>36</v>
      </c>
      <c r="O631" s="42" t="s">
        <v>37</v>
      </c>
      <c r="P631" s="42" t="s">
        <v>38</v>
      </c>
      <c r="Q631" s="42" t="s">
        <v>39</v>
      </c>
      <c r="R631" s="42" t="s">
        <v>40</v>
      </c>
      <c r="S631" s="42"/>
      <c r="T631" s="42" t="s">
        <v>41</v>
      </c>
      <c r="U631" s="42"/>
      <c r="V631" s="42" t="s">
        <v>42</v>
      </c>
      <c r="W631" s="42"/>
      <c r="X631" s="43" t="s">
        <v>43</v>
      </c>
      <c r="Y631" s="43" t="s">
        <v>44</v>
      </c>
      <c r="Z631" s="43" t="s">
        <v>45</v>
      </c>
      <c r="AA631" s="43" t="s">
        <v>46</v>
      </c>
      <c r="AB631" s="43" t="s">
        <v>47</v>
      </c>
      <c r="AC631" s="43" t="s">
        <v>48</v>
      </c>
      <c r="AD631" s="43" t="s">
        <v>49</v>
      </c>
      <c r="AE631" s="40"/>
      <c r="AF631" s="40"/>
      <c r="AG631" s="40"/>
      <c r="AH631" s="40"/>
      <c r="AI631" s="39"/>
      <c r="AJ631" s="39"/>
      <c r="AK631" s="41"/>
      <c r="AL631" s="41"/>
    </row>
    <row r="632" customFormat="false" ht="18" hidden="false" customHeight="true" outlineLevel="0" collapsed="false">
      <c r="A632" s="37"/>
      <c r="B632" s="38"/>
      <c r="C632" s="39"/>
      <c r="D632" s="38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3"/>
      <c r="Y632" s="43"/>
      <c r="Z632" s="43"/>
      <c r="AA632" s="43"/>
      <c r="AB632" s="43"/>
      <c r="AC632" s="43"/>
      <c r="AD632" s="43"/>
      <c r="AE632" s="40"/>
      <c r="AF632" s="40"/>
      <c r="AG632" s="40"/>
      <c r="AH632" s="40"/>
      <c r="AI632" s="39"/>
      <c r="AJ632" s="39"/>
      <c r="AK632" s="41"/>
      <c r="AL632" s="41"/>
    </row>
    <row r="633" customFormat="false" ht="63.75" hidden="false" customHeight="true" outlineLevel="0" collapsed="false">
      <c r="A633" s="37"/>
      <c r="B633" s="38"/>
      <c r="C633" s="39"/>
      <c r="D633" s="38"/>
      <c r="E633" s="43" t="s">
        <v>50</v>
      </c>
      <c r="F633" s="43" t="s">
        <v>51</v>
      </c>
      <c r="G633" s="43" t="s">
        <v>50</v>
      </c>
      <c r="H633" s="43" t="s">
        <v>51</v>
      </c>
      <c r="I633" s="43" t="s">
        <v>50</v>
      </c>
      <c r="J633" s="43" t="s">
        <v>51</v>
      </c>
      <c r="K633" s="43" t="s">
        <v>50</v>
      </c>
      <c r="L633" s="43" t="s">
        <v>51</v>
      </c>
      <c r="M633" s="43" t="s">
        <v>50</v>
      </c>
      <c r="N633" s="43" t="s">
        <v>50</v>
      </c>
      <c r="O633" s="43" t="s">
        <v>50</v>
      </c>
      <c r="P633" s="43" t="s">
        <v>50</v>
      </c>
      <c r="Q633" s="43" t="s">
        <v>50</v>
      </c>
      <c r="R633" s="43" t="s">
        <v>50</v>
      </c>
      <c r="S633" s="43" t="s">
        <v>51</v>
      </c>
      <c r="T633" s="43" t="s">
        <v>50</v>
      </c>
      <c r="U633" s="43" t="s">
        <v>51</v>
      </c>
      <c r="V633" s="43" t="s">
        <v>50</v>
      </c>
      <c r="W633" s="43" t="s">
        <v>51</v>
      </c>
      <c r="X633" s="43"/>
      <c r="Y633" s="43"/>
      <c r="Z633" s="43"/>
      <c r="AA633" s="43"/>
      <c r="AB633" s="43"/>
      <c r="AC633" s="43"/>
      <c r="AD633" s="43"/>
      <c r="AE633" s="43" t="s">
        <v>52</v>
      </c>
      <c r="AF633" s="43" t="s">
        <v>53</v>
      </c>
      <c r="AG633" s="40"/>
      <c r="AH633" s="40"/>
      <c r="AI633" s="39"/>
      <c r="AJ633" s="39"/>
      <c r="AK633" s="41"/>
      <c r="AL633" s="41"/>
    </row>
    <row r="634" customFormat="false" ht="12" hidden="false" customHeight="true" outlineLevel="0" collapsed="false">
      <c r="A634" s="44" t="str">
        <f aca="false">IF(B634&lt;&gt;"",COUNTA($B$634:B634),"")</f>
        <v/>
      </c>
      <c r="B634" s="63"/>
      <c r="C634" s="64"/>
      <c r="D634" s="65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2"/>
      <c r="AL634" s="52"/>
    </row>
    <row r="635" customFormat="false" ht="12" hidden="false" customHeight="true" outlineLevel="0" collapsed="false">
      <c r="A635" s="44" t="inlineStr">
        <f aca="false">IF(B635&lt;&gt;"",COUNTA($B$634:B635),"")</f>
        <is>
          <t/>
        </is>
      </c>
      <c r="B635" s="63"/>
      <c r="C635" s="64"/>
      <c r="D635" s="65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2"/>
      <c r="AL635" s="52"/>
    </row>
    <row r="636" customFormat="false" ht="12" hidden="false" customHeight="true" outlineLevel="0" collapsed="false">
      <c r="A636" s="44" t="inlineStr">
        <f aca="false">IF(B636&lt;&gt;"",COUNTA($B$634:B636),"")</f>
        <is>
          <t/>
        </is>
      </c>
      <c r="B636" s="63"/>
      <c r="C636" s="64"/>
      <c r="D636" s="65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2"/>
      <c r="AL636" s="52"/>
    </row>
    <row r="637" customFormat="false" ht="12" hidden="false" customHeight="true" outlineLevel="0" collapsed="false">
      <c r="A637" s="44" t="inlineStr">
        <f aca="false">IF(B637&lt;&gt;"",COUNTA($B$634:B637),"")</f>
        <is>
          <t/>
        </is>
      </c>
      <c r="B637" s="63"/>
      <c r="C637" s="64"/>
      <c r="D637" s="65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2"/>
      <c r="AL637" s="52"/>
    </row>
    <row r="638" customFormat="false" ht="12" hidden="false" customHeight="true" outlineLevel="0" collapsed="false">
      <c r="A638" s="44" t="inlineStr">
        <f aca="false">IF(B638&lt;&gt;"",COUNTA($B$634:B638),"")</f>
        <is>
          <t/>
        </is>
      </c>
      <c r="B638" s="63"/>
      <c r="C638" s="64"/>
      <c r="D638" s="65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2"/>
      <c r="AL638" s="52"/>
    </row>
    <row r="639" customFormat="false" ht="12" hidden="false" customHeight="true" outlineLevel="0" collapsed="false">
      <c r="A639" s="44" t="inlineStr">
        <f aca="false">IF(B639&lt;&gt;"",COUNTA($B$634:B639),"")</f>
        <is>
          <t/>
        </is>
      </c>
      <c r="B639" s="63"/>
      <c r="C639" s="64"/>
      <c r="D639" s="65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2"/>
      <c r="AL639" s="52"/>
    </row>
    <row r="640" customFormat="false" ht="12" hidden="false" customHeight="true" outlineLevel="0" collapsed="false">
      <c r="A640" s="44" t="inlineStr">
        <f aca="false">IF(B640&lt;&gt;"",COUNTA($B$634:B640),"")</f>
        <is>
          <t/>
        </is>
      </c>
      <c r="B640" s="63"/>
      <c r="C640" s="64"/>
      <c r="D640" s="65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2"/>
      <c r="AL640" s="52"/>
    </row>
    <row r="641" customFormat="false" ht="12" hidden="false" customHeight="true" outlineLevel="0" collapsed="false">
      <c r="A641" s="44" t="inlineStr">
        <f aca="false">IF(B641&lt;&gt;"",COUNTA($B$634:B641),"")</f>
        <is>
          <t/>
        </is>
      </c>
      <c r="B641" s="63"/>
      <c r="C641" s="64"/>
      <c r="D641" s="65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2"/>
      <c r="AL641" s="52"/>
    </row>
    <row r="642" customFormat="false" ht="12" hidden="false" customHeight="true" outlineLevel="0" collapsed="false">
      <c r="A642" s="44" t="inlineStr">
        <f aca="false">IF(B642&lt;&gt;"",COUNTA($B$634:B642),"")</f>
        <is>
          <t/>
        </is>
      </c>
      <c r="B642" s="63"/>
      <c r="C642" s="64"/>
      <c r="D642" s="65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2"/>
      <c r="AL642" s="52"/>
    </row>
    <row r="643" customFormat="false" ht="12" hidden="false" customHeight="true" outlineLevel="0" collapsed="false">
      <c r="A643" s="44" t="inlineStr">
        <f aca="false">IF(B643&lt;&gt;"",COUNTA($B$634:B643),"")</f>
        <is>
          <t/>
        </is>
      </c>
      <c r="B643" s="63"/>
      <c r="C643" s="64"/>
      <c r="D643" s="65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2"/>
      <c r="AL643" s="52"/>
    </row>
    <row r="644" customFormat="false" ht="12" hidden="false" customHeight="true" outlineLevel="0" collapsed="false">
      <c r="A644" s="44" t="inlineStr">
        <f aca="false">IF(B644&lt;&gt;"",COUNTA($B$634:B644),"")</f>
        <is>
          <t/>
        </is>
      </c>
      <c r="B644" s="63"/>
      <c r="C644" s="64"/>
      <c r="D644" s="65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2"/>
      <c r="AL644" s="52"/>
    </row>
    <row r="645" customFormat="false" ht="12" hidden="false" customHeight="true" outlineLevel="0" collapsed="false">
      <c r="A645" s="44" t="inlineStr">
        <f aca="false">IF(B645&lt;&gt;"",COUNTA($B$634:B645),"")</f>
        <is>
          <t/>
        </is>
      </c>
      <c r="B645" s="63"/>
      <c r="C645" s="64"/>
      <c r="D645" s="65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2"/>
      <c r="AL645" s="52"/>
    </row>
    <row r="646" customFormat="false" ht="12" hidden="false" customHeight="true" outlineLevel="0" collapsed="false">
      <c r="A646" s="44" t="inlineStr">
        <f aca="false">IF(B646&lt;&gt;"",COUNTA($B$634:B646),"")</f>
        <is>
          <t/>
        </is>
      </c>
      <c r="B646" s="63"/>
      <c r="C646" s="64"/>
      <c r="D646" s="65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2"/>
      <c r="AL646" s="52"/>
    </row>
    <row r="647" customFormat="false" ht="12" hidden="false" customHeight="true" outlineLevel="0" collapsed="false">
      <c r="A647" s="44" t="inlineStr">
        <f aca="false">IF(B647&lt;&gt;"",COUNTA($B$634:B647),"")</f>
        <is>
          <t/>
        </is>
      </c>
      <c r="B647" s="63"/>
      <c r="C647" s="64"/>
      <c r="D647" s="65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2"/>
      <c r="AL647" s="52"/>
    </row>
    <row r="648" customFormat="false" ht="12" hidden="false" customHeight="true" outlineLevel="0" collapsed="false">
      <c r="A648" s="44" t="inlineStr">
        <f aca="false">IF(B648&lt;&gt;"",COUNTA($B$634:B648),"")</f>
        <is>
          <t/>
        </is>
      </c>
      <c r="B648" s="63"/>
      <c r="C648" s="64"/>
      <c r="D648" s="65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2"/>
      <c r="AL648" s="52"/>
    </row>
    <row r="649" customFormat="false" ht="12" hidden="false" customHeight="true" outlineLevel="0" collapsed="false">
      <c r="A649" s="44" t="inlineStr">
        <f aca="false">IF(B649&lt;&gt;"",COUNTA($B$634:B649),"")</f>
        <is>
          <t/>
        </is>
      </c>
      <c r="B649" s="63"/>
      <c r="C649" s="64"/>
      <c r="D649" s="65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2"/>
      <c r="AL649" s="52"/>
    </row>
    <row r="650" customFormat="false" ht="12" hidden="false" customHeight="true" outlineLevel="0" collapsed="false">
      <c r="A650" s="44" t="inlineStr">
        <f aca="false">IF(B650&lt;&gt;"",COUNTA($B$634:B650),"")</f>
        <is>
          <t/>
        </is>
      </c>
      <c r="B650" s="63"/>
      <c r="C650" s="64"/>
      <c r="D650" s="65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2"/>
      <c r="AL650" s="52"/>
    </row>
    <row r="651" customFormat="false" ht="12" hidden="false" customHeight="true" outlineLevel="0" collapsed="false">
      <c r="A651" s="44" t="inlineStr">
        <f aca="false">IF(B651&lt;&gt;"",COUNTA($B$634:B651),"")</f>
        <is>
          <t/>
        </is>
      </c>
      <c r="B651" s="63"/>
      <c r="C651" s="64"/>
      <c r="D651" s="65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2"/>
      <c r="AL651" s="52"/>
    </row>
    <row r="652" customFormat="false" ht="12" hidden="false" customHeight="true" outlineLevel="0" collapsed="false">
      <c r="A652" s="44" t="inlineStr">
        <f aca="false">IF(B652&lt;&gt;"",COUNTA($B$634:B652),"")</f>
        <is>
          <t/>
        </is>
      </c>
      <c r="B652" s="63"/>
      <c r="C652" s="64"/>
      <c r="D652" s="65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2"/>
      <c r="AL652" s="52"/>
    </row>
    <row r="653" customFormat="false" ht="12" hidden="false" customHeight="true" outlineLevel="0" collapsed="false">
      <c r="A653" s="44" t="inlineStr">
        <f aca="false">IF(B653&lt;&gt;"",COUNTA($B$634:B653),"")</f>
        <is>
          <t/>
        </is>
      </c>
      <c r="B653" s="63"/>
      <c r="C653" s="64"/>
      <c r="D653" s="65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2"/>
      <c r="AL653" s="52"/>
    </row>
    <row r="654" customFormat="false" ht="12" hidden="false" customHeight="true" outlineLevel="0" collapsed="false">
      <c r="A654" s="44" t="inlineStr">
        <f aca="false">IF(B654&lt;&gt;"",COUNTA($B$634:B654),"")</f>
        <is>
          <t/>
        </is>
      </c>
      <c r="B654" s="63"/>
      <c r="C654" s="64"/>
      <c r="D654" s="65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2"/>
      <c r="AL654" s="52"/>
    </row>
    <row r="655" customFormat="false" ht="12" hidden="false" customHeight="true" outlineLevel="0" collapsed="false">
      <c r="A655" s="44" t="inlineStr">
        <f aca="false">IF(B655&lt;&gt;"",COUNTA($B$634:B655),"")</f>
        <is>
          <t/>
        </is>
      </c>
      <c r="B655" s="63"/>
      <c r="C655" s="64"/>
      <c r="D655" s="65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2"/>
      <c r="AL655" s="52"/>
    </row>
    <row r="656" customFormat="false" ht="12" hidden="false" customHeight="true" outlineLevel="0" collapsed="false">
      <c r="A656" s="44" t="inlineStr">
        <f aca="false">IF(B656&lt;&gt;"",COUNTA($B$634:B656),"")</f>
        <is>
          <t/>
        </is>
      </c>
      <c r="B656" s="63"/>
      <c r="C656" s="64"/>
      <c r="D656" s="65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2"/>
      <c r="AL656" s="52"/>
    </row>
    <row r="657" customFormat="false" ht="12" hidden="false" customHeight="true" outlineLevel="0" collapsed="false">
      <c r="A657" s="44" t="inlineStr">
        <f aca="false">IF(B657&lt;&gt;"",COUNTA($B$634:B657),"")</f>
        <is>
          <t/>
        </is>
      </c>
      <c r="B657" s="63"/>
      <c r="C657" s="64"/>
      <c r="D657" s="65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2"/>
      <c r="AL657" s="52"/>
    </row>
    <row r="658" customFormat="false" ht="12" hidden="false" customHeight="true" outlineLevel="0" collapsed="false">
      <c r="A658" s="44" t="inlineStr">
        <f aca="false">IF(B658&lt;&gt;"",COUNTA($B$634:B658),"")</f>
        <is>
          <t/>
        </is>
      </c>
      <c r="B658" s="63"/>
      <c r="C658" s="64"/>
      <c r="D658" s="65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2"/>
      <c r="AL658" s="52"/>
    </row>
    <row r="659" customFormat="false" ht="12" hidden="false" customHeight="true" outlineLevel="0" collapsed="false">
      <c r="A659" s="44" t="inlineStr">
        <f aca="false">IF(B659&lt;&gt;"",COUNTA($B$634:B659),"")</f>
        <is>
          <t/>
        </is>
      </c>
      <c r="B659" s="63"/>
      <c r="C659" s="64"/>
      <c r="D659" s="65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2"/>
      <c r="AL659" s="52"/>
    </row>
    <row r="660" customFormat="false" ht="12" hidden="false" customHeight="true" outlineLevel="0" collapsed="false">
      <c r="A660" s="44" t="inlineStr">
        <f aca="false">IF(B660&lt;&gt;"",COUNTA($B$634:B660),"")</f>
        <is>
          <t/>
        </is>
      </c>
      <c r="B660" s="63"/>
      <c r="C660" s="64"/>
      <c r="D660" s="65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2"/>
      <c r="AL660" s="52"/>
    </row>
    <row r="661" customFormat="false" ht="12" hidden="false" customHeight="true" outlineLevel="0" collapsed="false">
      <c r="A661" s="44" t="inlineStr">
        <f aca="false">IF(B661&lt;&gt;"",COUNTA($B$634:B661),"")</f>
        <is>
          <t/>
        </is>
      </c>
      <c r="B661" s="63"/>
      <c r="C661" s="64"/>
      <c r="D661" s="65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2"/>
      <c r="AL661" s="52"/>
    </row>
    <row r="662" customFormat="false" ht="12" hidden="false" customHeight="true" outlineLevel="0" collapsed="false">
      <c r="A662" s="44" t="inlineStr">
        <f aca="false">IF(B662&lt;&gt;"",COUNTA($B$634:B662),"")</f>
        <is>
          <t/>
        </is>
      </c>
      <c r="B662" s="63"/>
      <c r="C662" s="64"/>
      <c r="D662" s="65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2"/>
      <c r="AL662" s="52"/>
    </row>
    <row r="663" customFormat="false" ht="12" hidden="false" customHeight="true" outlineLevel="0" collapsed="false">
      <c r="A663" s="44" t="inlineStr">
        <f aca="false">IF(B663&lt;&gt;"",COUNTA($B$634:B663),"")</f>
        <is>
          <t/>
        </is>
      </c>
      <c r="B663" s="63"/>
      <c r="C663" s="64"/>
      <c r="D663" s="65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2"/>
      <c r="AL663" s="52"/>
    </row>
    <row r="664" customFormat="false" ht="12" hidden="false" customHeight="true" outlineLevel="0" collapsed="false">
      <c r="A664" s="44" t="inlineStr">
        <f aca="false">IF(B664&lt;&gt;"",COUNTA($B$634:B664),"")</f>
        <is>
          <t/>
        </is>
      </c>
      <c r="B664" s="63"/>
      <c r="C664" s="64"/>
      <c r="D664" s="65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2"/>
      <c r="AL664" s="52"/>
    </row>
    <row r="665" customFormat="false" ht="12" hidden="false" customHeight="true" outlineLevel="0" collapsed="false">
      <c r="A665" s="44" t="inlineStr">
        <f aca="false">IF(B665&lt;&gt;"",COUNTA($B$634:B665),"")</f>
        <is>
          <t/>
        </is>
      </c>
      <c r="B665" s="63"/>
      <c r="C665" s="64"/>
      <c r="D665" s="65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2"/>
      <c r="AL665" s="52"/>
    </row>
    <row r="666" customFormat="false" ht="12" hidden="false" customHeight="true" outlineLevel="0" collapsed="false">
      <c r="A666" s="44" t="inlineStr">
        <f aca="false">IF(B666&lt;&gt;"",COUNTA($B$634:B666),"")</f>
        <is>
          <t/>
        </is>
      </c>
      <c r="B666" s="63"/>
      <c r="C666" s="64"/>
      <c r="D666" s="65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2"/>
      <c r="AL666" s="52"/>
    </row>
    <row r="667" customFormat="false" ht="12" hidden="false" customHeight="true" outlineLevel="0" collapsed="false">
      <c r="A667" s="44" t="inlineStr">
        <f aca="false">IF(B667&lt;&gt;"",COUNTA($B$634:B667),"")</f>
        <is>
          <t/>
        </is>
      </c>
      <c r="B667" s="63"/>
      <c r="C667" s="64"/>
      <c r="D667" s="65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2"/>
      <c r="AL667" s="52"/>
    </row>
    <row r="668" customFormat="false" ht="12" hidden="false" customHeight="true" outlineLevel="0" collapsed="false">
      <c r="A668" s="44" t="inlineStr">
        <f aca="false">IF(B668&lt;&gt;"",COUNTA($B$634:B668),"")</f>
        <is>
          <t/>
        </is>
      </c>
      <c r="B668" s="63"/>
      <c r="C668" s="64"/>
      <c r="D668" s="65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2"/>
      <c r="AL668" s="52"/>
    </row>
    <row r="669" customFormat="false" ht="12" hidden="false" customHeight="true" outlineLevel="0" collapsed="false">
      <c r="A669" s="44" t="inlineStr">
        <f aca="false">IF(B669&lt;&gt;"",COUNTA($B$634:B669),"")</f>
        <is>
          <t/>
        </is>
      </c>
      <c r="B669" s="63"/>
      <c r="C669" s="64"/>
      <c r="D669" s="65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2"/>
      <c r="AL669" s="52"/>
    </row>
    <row r="670" customFormat="false" ht="12" hidden="false" customHeight="true" outlineLevel="0" collapsed="false">
      <c r="A670" s="44" t="inlineStr">
        <f aca="false">IF(B670&lt;&gt;"",COUNTA($B$634:B670),"")</f>
        <is>
          <t/>
        </is>
      </c>
      <c r="B670" s="63"/>
      <c r="C670" s="64"/>
      <c r="D670" s="65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2"/>
      <c r="AL670" s="52"/>
    </row>
    <row r="671" customFormat="false" ht="12" hidden="false" customHeight="true" outlineLevel="0" collapsed="false">
      <c r="A671" s="66" t="inlineStr">
        <f aca="false">IF(B671&lt;&gt;"",COUNTA($B$634:B671),"")</f>
        <is>
          <t/>
        </is>
      </c>
      <c r="B671" s="67"/>
      <c r="C671" s="67"/>
      <c r="D671" s="68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70"/>
      <c r="AL671" s="70"/>
    </row>
    <row r="672" customFormat="false" ht="13.5" hidden="false" customHeight="false" outlineLevel="0" collapsed="false">
      <c r="A672" s="71"/>
      <c r="B672" s="72" t="n">
        <f aca="false">COUNTA(B634:B671)</f>
        <v>0</v>
      </c>
      <c r="C672" s="73"/>
      <c r="D672" s="74" t="n">
        <f aca="false">COUNTA(D634:D671)</f>
        <v>0</v>
      </c>
      <c r="E672" s="75" t="n">
        <f aca="false">COUNTA(E634:E671)</f>
        <v>0</v>
      </c>
      <c r="F672" s="75" t="n">
        <f aca="false">COUNTA(F634:F671)</f>
        <v>0</v>
      </c>
      <c r="G672" s="75" t="n">
        <f aca="false">COUNTA(G634:G671)</f>
        <v>0</v>
      </c>
      <c r="H672" s="75" t="n">
        <f aca="false">COUNTA(H634:H671)</f>
        <v>0</v>
      </c>
      <c r="I672" s="75" t="n">
        <f aca="false">COUNTA(I634:I671)</f>
        <v>0</v>
      </c>
      <c r="J672" s="75" t="n">
        <f aca="false">COUNTA(J634:J671)</f>
        <v>0</v>
      </c>
      <c r="K672" s="75" t="n">
        <f aca="false">COUNTA(K634:K671)</f>
        <v>0</v>
      </c>
      <c r="L672" s="75" t="n">
        <f aca="false">COUNTA(L634:L671)</f>
        <v>0</v>
      </c>
      <c r="M672" s="75" t="n">
        <f aca="false">COUNTA(M634:M671)</f>
        <v>0</v>
      </c>
      <c r="N672" s="75" t="n">
        <f aca="false">COUNTA(N634:N671)</f>
        <v>0</v>
      </c>
      <c r="O672" s="75" t="n">
        <f aca="false">COUNTA(O634:O671)</f>
        <v>0</v>
      </c>
      <c r="P672" s="75" t="n">
        <f aca="false">COUNTA(P634:P671)</f>
        <v>0</v>
      </c>
      <c r="Q672" s="75" t="n">
        <f aca="false">COUNTA(Q634:Q671)</f>
        <v>0</v>
      </c>
      <c r="R672" s="75" t="n">
        <f aca="false">COUNTA(R634:R671)</f>
        <v>0</v>
      </c>
      <c r="S672" s="75" t="n">
        <f aca="false">COUNTA(S634:S671)</f>
        <v>0</v>
      </c>
      <c r="T672" s="75" t="n">
        <f aca="false">COUNTA(T634:T671)</f>
        <v>0</v>
      </c>
      <c r="U672" s="75" t="n">
        <f aca="false">COUNTA(U634:U671)</f>
        <v>0</v>
      </c>
      <c r="V672" s="75" t="n">
        <f aca="false">COUNTA(V634:V671)</f>
        <v>0</v>
      </c>
      <c r="W672" s="75" t="n">
        <f aca="false">COUNTA(W634:W671)</f>
        <v>0</v>
      </c>
      <c r="X672" s="75" t="n">
        <f aca="false">COUNTA(X634:X671)</f>
        <v>0</v>
      </c>
      <c r="Y672" s="75" t="n">
        <f aca="false">COUNTA(Y634:Y671)</f>
        <v>0</v>
      </c>
      <c r="Z672" s="75" t="n">
        <f aca="false">COUNTA(Z634:Z671)</f>
        <v>0</v>
      </c>
      <c r="AA672" s="75" t="n">
        <f aca="false">COUNTA(AA634:AA671)</f>
        <v>0</v>
      </c>
      <c r="AB672" s="75" t="n">
        <f aca="false">COUNTA(AB634:AB671)</f>
        <v>0</v>
      </c>
      <c r="AC672" s="75" t="n">
        <f aca="false">COUNTA(AC634:AC671)</f>
        <v>0</v>
      </c>
      <c r="AD672" s="75" t="n">
        <f aca="false">COUNTA(AD634:AD671)</f>
        <v>0</v>
      </c>
      <c r="AE672" s="75" t="n">
        <f aca="false">COUNTA(AE634:AE671)</f>
        <v>0</v>
      </c>
      <c r="AF672" s="75" t="n">
        <f aca="false">COUNTA(AF634:AF671)</f>
        <v>0</v>
      </c>
      <c r="AG672" s="76" t="n">
        <f aca="false">COUNTA(AG634:AH671)</f>
        <v>0</v>
      </c>
      <c r="AH672" s="76"/>
      <c r="AI672" s="76" t="n">
        <f aca="false">COUNTA(AI634:AJ671)</f>
        <v>0</v>
      </c>
      <c r="AJ672" s="76"/>
      <c r="AK672" s="77"/>
      <c r="AL672" s="77"/>
    </row>
    <row r="673" customFormat="false" ht="12.75" hidden="false" customHeight="false" outlineLevel="0" collapsed="false">
      <c r="A673" s="0"/>
      <c r="B673" s="78"/>
      <c r="C673" s="78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</row>
    <row r="674" customFormat="false" ht="12.75" hidden="false" customHeight="false" outlineLevel="0" collapsed="false">
      <c r="A674" s="79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80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</row>
    <row r="675" customFormat="false" ht="13.5" hidden="false" customHeight="false" outlineLevel="0" collapsed="false"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</row>
    <row r="676" customFormat="false" ht="21.75" hidden="false" customHeight="true" outlineLevel="0" collapsed="false">
      <c r="B676" s="0"/>
      <c r="C676" s="81" t="s">
        <v>112</v>
      </c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2"/>
      <c r="AH676" s="82"/>
      <c r="AI676" s="82"/>
      <c r="AJ676" s="82"/>
      <c r="AK676" s="82"/>
      <c r="AL676" s="82"/>
    </row>
    <row r="677" customFormat="false" ht="18.75" hidden="false" customHeight="true" outlineLevel="0" collapsed="false">
      <c r="B677" s="0"/>
      <c r="C677" s="83" t="s">
        <v>113</v>
      </c>
      <c r="D677" s="83"/>
      <c r="E677" s="84" t="s">
        <v>114</v>
      </c>
      <c r="F677" s="84" t="s">
        <v>115</v>
      </c>
      <c r="G677" s="85" t="s">
        <v>116</v>
      </c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6"/>
      <c r="AH677" s="86"/>
      <c r="AI677" s="86"/>
      <c r="AJ677" s="86"/>
      <c r="AK677" s="86"/>
      <c r="AL677" s="86"/>
    </row>
    <row r="678" customFormat="false" ht="21.75" hidden="false" customHeight="true" outlineLevel="0" collapsed="false">
      <c r="B678" s="0"/>
      <c r="C678" s="83"/>
      <c r="D678" s="83"/>
      <c r="E678" s="84"/>
      <c r="F678" s="84"/>
      <c r="G678" s="84" t="s">
        <v>50</v>
      </c>
      <c r="H678" s="84"/>
      <c r="I678" s="84"/>
      <c r="J678" s="84"/>
      <c r="K678" s="84"/>
      <c r="L678" s="84"/>
      <c r="M678" s="85" t="s">
        <v>117</v>
      </c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7"/>
      <c r="AH678" s="87"/>
      <c r="AI678" s="87"/>
      <c r="AJ678" s="87"/>
      <c r="AK678" s="87"/>
      <c r="AL678" s="87"/>
    </row>
    <row r="679" customFormat="false" ht="20.25" hidden="false" customHeight="true" outlineLevel="0" collapsed="false">
      <c r="B679" s="0"/>
      <c r="C679" s="83"/>
      <c r="D679" s="83"/>
      <c r="E679" s="84"/>
      <c r="F679" s="84"/>
      <c r="G679" s="84" t="s">
        <v>118</v>
      </c>
      <c r="H679" s="84"/>
      <c r="I679" s="84" t="s">
        <v>119</v>
      </c>
      <c r="J679" s="84"/>
      <c r="K679" s="84" t="s">
        <v>120</v>
      </c>
      <c r="L679" s="84"/>
      <c r="M679" s="84" t="n">
        <v>10</v>
      </c>
      <c r="N679" s="84"/>
      <c r="O679" s="84" t="n">
        <v>9</v>
      </c>
      <c r="P679" s="84"/>
      <c r="Q679" s="84" t="n">
        <v>8</v>
      </c>
      <c r="R679" s="84"/>
      <c r="S679" s="84" t="n">
        <v>7</v>
      </c>
      <c r="T679" s="84"/>
      <c r="U679" s="84" t="n">
        <v>6</v>
      </c>
      <c r="V679" s="84"/>
      <c r="W679" s="88" t="n">
        <v>5</v>
      </c>
      <c r="X679" s="88"/>
      <c r="Y679" s="88" t="n">
        <v>4</v>
      </c>
      <c r="Z679" s="88"/>
      <c r="AA679" s="88" t="n">
        <v>3</v>
      </c>
      <c r="AB679" s="88"/>
      <c r="AC679" s="88" t="n">
        <v>2</v>
      </c>
      <c r="AD679" s="88"/>
      <c r="AE679" s="89" t="n">
        <v>1</v>
      </c>
      <c r="AF679" s="89"/>
      <c r="AG679" s="90"/>
      <c r="AH679" s="90"/>
      <c r="AI679" s="90"/>
      <c r="AJ679" s="90"/>
      <c r="AK679" s="90"/>
      <c r="AL679" s="90"/>
    </row>
    <row r="680" customFormat="false" ht="27" hidden="false" customHeight="true" outlineLevel="0" collapsed="false">
      <c r="B680" s="0"/>
      <c r="C680" s="83"/>
      <c r="D680" s="83"/>
      <c r="E680" s="84"/>
      <c r="F680" s="84"/>
      <c r="G680" s="84"/>
      <c r="H680" s="84"/>
      <c r="I680" s="84"/>
      <c r="J680" s="84"/>
      <c r="K680" s="84"/>
      <c r="L680" s="84"/>
      <c r="M680" s="84" t="s">
        <v>121</v>
      </c>
      <c r="N680" s="84" t="s">
        <v>122</v>
      </c>
      <c r="O680" s="84" t="s">
        <v>121</v>
      </c>
      <c r="P680" s="84" t="s">
        <v>122</v>
      </c>
      <c r="Q680" s="84" t="s">
        <v>121</v>
      </c>
      <c r="R680" s="84" t="s">
        <v>122</v>
      </c>
      <c r="S680" s="84" t="s">
        <v>121</v>
      </c>
      <c r="T680" s="84" t="s">
        <v>122</v>
      </c>
      <c r="U680" s="84" t="s">
        <v>121</v>
      </c>
      <c r="V680" s="84" t="s">
        <v>122</v>
      </c>
      <c r="W680" s="84" t="s">
        <v>121</v>
      </c>
      <c r="X680" s="84" t="s">
        <v>122</v>
      </c>
      <c r="Y680" s="84" t="s">
        <v>121</v>
      </c>
      <c r="Z680" s="84" t="s">
        <v>122</v>
      </c>
      <c r="AA680" s="84" t="s">
        <v>121</v>
      </c>
      <c r="AB680" s="84" t="s">
        <v>122</v>
      </c>
      <c r="AC680" s="84" t="s">
        <v>121</v>
      </c>
      <c r="AD680" s="84" t="s">
        <v>122</v>
      </c>
      <c r="AE680" s="84" t="s">
        <v>121</v>
      </c>
      <c r="AF680" s="85" t="s">
        <v>122</v>
      </c>
      <c r="AG680" s="91"/>
      <c r="AH680" s="91"/>
      <c r="AI680" s="91"/>
      <c r="AJ680" s="91"/>
      <c r="AK680" s="91"/>
      <c r="AL680" s="91"/>
    </row>
    <row r="681" customFormat="false" ht="21" hidden="false" customHeight="true" outlineLevel="0" collapsed="false">
      <c r="B681" s="0"/>
      <c r="C681" s="83"/>
      <c r="D681" s="83"/>
      <c r="E681" s="84"/>
      <c r="F681" s="84"/>
      <c r="G681" s="84" t="s">
        <v>121</v>
      </c>
      <c r="H681" s="84" t="s">
        <v>122</v>
      </c>
      <c r="I681" s="84" t="s">
        <v>121</v>
      </c>
      <c r="J681" s="84" t="s">
        <v>122</v>
      </c>
      <c r="K681" s="84" t="s">
        <v>121</v>
      </c>
      <c r="L681" s="84" t="s">
        <v>122</v>
      </c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5"/>
      <c r="AG681" s="91"/>
      <c r="AH681" s="91"/>
      <c r="AI681" s="91"/>
      <c r="AJ681" s="91"/>
      <c r="AK681" s="91"/>
      <c r="AL681" s="91"/>
    </row>
    <row r="682" customFormat="false" ht="17.25" hidden="false" customHeight="true" outlineLevel="0" collapsed="false">
      <c r="B682" s="0"/>
      <c r="C682" s="92" t="s">
        <v>31</v>
      </c>
      <c r="D682" s="92"/>
      <c r="E682" s="93" t="n">
        <f aca="false">B672</f>
        <v>0</v>
      </c>
      <c r="F682" s="93" t="n">
        <f aca="false">E672</f>
        <v>0</v>
      </c>
      <c r="G682" s="94" t="n">
        <f aca="false">COUNTIF(E634:E671,"T")</f>
        <v>0</v>
      </c>
      <c r="H682" s="94" t="str">
        <f aca="false">IF(E682=0,"",G682/E682%)</f>
        <v/>
      </c>
      <c r="I682" s="94" t="n">
        <f aca="false">COUNTIF(E634:E671,"H")</f>
        <v>0</v>
      </c>
      <c r="J682" s="94" t="str">
        <f aca="false">IF(E682=0,"",I682/E682%)</f>
        <v/>
      </c>
      <c r="K682" s="94" t="n">
        <f aca="false">COUNTIF(E634:E671,"C")</f>
        <v>0</v>
      </c>
      <c r="L682" s="94" t="str">
        <f aca="false">IF(E682=0,"",K682/E682%)</f>
        <v/>
      </c>
      <c r="M682" s="94" t="n">
        <f aca="false">COUNTIF(F634:F671,"10")</f>
        <v>0</v>
      </c>
      <c r="N682" s="95" t="str">
        <f aca="false">IF(E682=0,"",M682/E682%)</f>
        <v/>
      </c>
      <c r="O682" s="94" t="n">
        <f aca="false">COUNTIF(F634:F671,"9")</f>
        <v>0</v>
      </c>
      <c r="P682" s="95" t="str">
        <f aca="false">IF(E682=0,"",O682/E682%)</f>
        <v/>
      </c>
      <c r="Q682" s="94" t="n">
        <f aca="false">COUNTIF(F634:F671,"8")</f>
        <v>0</v>
      </c>
      <c r="R682" s="95" t="str">
        <f aca="false">IF(E682=0,"",Q682/E682%)</f>
        <v/>
      </c>
      <c r="S682" s="94" t="n">
        <f aca="false">COUNTIF(F634:F671,"7")</f>
        <v>0</v>
      </c>
      <c r="T682" s="95" t="str">
        <f aca="false">IF(E682=0,"",S682/E$59%)</f>
        <v/>
      </c>
      <c r="U682" s="94" t="n">
        <f aca="false">COUNTIF(F634:F671,"6")</f>
        <v>0</v>
      </c>
      <c r="V682" s="95" t="str">
        <f aca="false">IF(E682=0,"",U682/E682%)</f>
        <v/>
      </c>
      <c r="W682" s="94" t="n">
        <f aca="false">COUNTIF(F634:F671,"5")</f>
        <v>0</v>
      </c>
      <c r="X682" s="95" t="str">
        <f aca="false">IF(E682=0,"",W682/E682%)</f>
        <v/>
      </c>
      <c r="Y682" s="94" t="n">
        <f aca="false">COUNTIF(F634:F671,"4")</f>
        <v>0</v>
      </c>
      <c r="Z682" s="95" t="str">
        <f aca="false">IF(E682=0,"",Y682/E682%)</f>
        <v/>
      </c>
      <c r="AA682" s="94" t="n">
        <f aca="false">COUNTIF(F634:F671,"3")</f>
        <v>0</v>
      </c>
      <c r="AB682" s="95" t="str">
        <f aca="false">IF(E682=0,"",AA682/E682%)</f>
        <v/>
      </c>
      <c r="AC682" s="94" t="n">
        <f aca="false">COUNTIF(F634:F671,"2")</f>
        <v>0</v>
      </c>
      <c r="AD682" s="95" t="str">
        <f aca="false">IF(E682=0,"",AC682/E682%)</f>
        <v/>
      </c>
      <c r="AE682" s="94" t="n">
        <f aca="false">COUNTIF(F634:F671,"1")</f>
        <v>0</v>
      </c>
      <c r="AF682" s="96" t="str">
        <f aca="false">IF(E682=0,"",AE682/E682%)</f>
        <v/>
      </c>
      <c r="AG682" s="0"/>
      <c r="AH682" s="0"/>
      <c r="AI682" s="0"/>
      <c r="AJ682" s="0"/>
      <c r="AK682" s="0"/>
      <c r="AL682" s="0"/>
    </row>
    <row r="683" customFormat="false" ht="17.25" hidden="false" customHeight="true" outlineLevel="0" collapsed="false">
      <c r="B683" s="0"/>
      <c r="C683" s="92" t="s">
        <v>32</v>
      </c>
      <c r="D683" s="92"/>
      <c r="E683" s="93" t="n">
        <f aca="false">B672</f>
        <v>0</v>
      </c>
      <c r="F683" s="93" t="n">
        <f aca="false">G672</f>
        <v>0</v>
      </c>
      <c r="G683" s="94" t="n">
        <f aca="false">COUNTIF(G634:G671,"T")</f>
        <v>0</v>
      </c>
      <c r="H683" s="95" t="inlineStr">
        <f aca="false">IF(E683=0,"",G683/E683%)</f>
        <is>
          <t/>
        </is>
      </c>
      <c r="I683" s="94" t="n">
        <f aca="false">COUNTIF(G634:G671,"H")</f>
        <v>0</v>
      </c>
      <c r="J683" s="95" t="inlineStr">
        <f aca="false">IF(E683=0,"",I683/E683%)</f>
        <is>
          <t/>
        </is>
      </c>
      <c r="K683" s="94" t="n">
        <f aca="false">COUNTIF(G634:G671,"C")</f>
        <v>0</v>
      </c>
      <c r="L683" s="95" t="inlineStr">
        <f aca="false">IF(E683=0,"",K683/E683%)</f>
        <is>
          <t/>
        </is>
      </c>
      <c r="M683" s="94" t="n">
        <f aca="false">COUNTIF(H634:H671,"10")</f>
        <v>0</v>
      </c>
      <c r="N683" s="95" t="inlineStr">
        <f aca="false">IF(E683=0,"",M683/E683%)</f>
        <is>
          <t/>
        </is>
      </c>
      <c r="O683" s="94" t="n">
        <f aca="false">COUNTIF(H634:H671,"9")</f>
        <v>0</v>
      </c>
      <c r="P683" s="95" t="inlineStr">
        <f aca="false">IF(E683=0,"",O683/E683%)</f>
        <is>
          <t/>
        </is>
      </c>
      <c r="Q683" s="94" t="n">
        <f aca="false">COUNTIF(H634:H671,"8")</f>
        <v>0</v>
      </c>
      <c r="R683" s="95" t="inlineStr">
        <f aca="false">IF(E683=0,"",Q683/E683%)</f>
        <is>
          <t/>
        </is>
      </c>
      <c r="S683" s="94" t="n">
        <f aca="false">COUNTIF(H634:H671,"7")</f>
        <v>0</v>
      </c>
      <c r="T683" s="95" t="inlineStr">
        <f aca="false">IF(E683=0,"",S683/E$59%)</f>
        <is>
          <t/>
        </is>
      </c>
      <c r="U683" s="94" t="n">
        <f aca="false">COUNTIF(H634:H671,"6")</f>
        <v>0</v>
      </c>
      <c r="V683" s="95" t="inlineStr">
        <f aca="false">IF(E683=0,"",U683/E683%)</f>
        <is>
          <t/>
        </is>
      </c>
      <c r="W683" s="94" t="n">
        <f aca="false">COUNTIF(H634:H671,"5")</f>
        <v>0</v>
      </c>
      <c r="X683" s="95" t="inlineStr">
        <f aca="false">IF(E683=0,"",W683/E683%)</f>
        <is>
          <t/>
        </is>
      </c>
      <c r="Y683" s="94" t="n">
        <f aca="false">COUNTIF(H634:H671,"4")</f>
        <v>0</v>
      </c>
      <c r="Z683" s="95" t="inlineStr">
        <f aca="false">IF(E683=0,"",Y683/E683%)</f>
        <is>
          <t/>
        </is>
      </c>
      <c r="AA683" s="94" t="n">
        <f aca="false">COUNTIF(H634:H671,"3")</f>
        <v>0</v>
      </c>
      <c r="AB683" s="95" t="inlineStr">
        <f aca="false">IF(E683=0,"",AA683/E683%)</f>
        <is>
          <t/>
        </is>
      </c>
      <c r="AC683" s="94" t="n">
        <f aca="false">COUNTIF(H634:H671,"2")</f>
        <v>0</v>
      </c>
      <c r="AD683" s="95" t="inlineStr">
        <f aca="false">IF(E683=0,"",AC683/E683%)</f>
        <is>
          <t/>
        </is>
      </c>
      <c r="AE683" s="94" t="n">
        <f aca="false">COUNTIF(H634:H671,"1")</f>
        <v>0</v>
      </c>
      <c r="AF683" s="96" t="inlineStr">
        <f aca="false">IF(E683=0,"",AE683/E683%)</f>
        <is>
          <t/>
        </is>
      </c>
      <c r="AG683" s="0"/>
      <c r="AH683" s="0"/>
      <c r="AI683" s="0"/>
      <c r="AJ683" s="0"/>
      <c r="AK683" s="0"/>
      <c r="AL683" s="0"/>
    </row>
    <row r="684" customFormat="false" ht="17.25" hidden="false" customHeight="true" outlineLevel="0" collapsed="false">
      <c r="B684" s="0"/>
      <c r="C684" s="92" t="s">
        <v>123</v>
      </c>
      <c r="D684" s="92"/>
      <c r="E684" s="93" t="n">
        <f aca="false">B672</f>
        <v>0</v>
      </c>
      <c r="F684" s="93" t="n">
        <f aca="false">I672</f>
        <v>0</v>
      </c>
      <c r="G684" s="94" t="n">
        <f aca="false">COUNTIF(I634:I671,"T")</f>
        <v>0</v>
      </c>
      <c r="H684" s="95" t="inlineStr">
        <f aca="false">IF(E684=0,"",G684/E684%)</f>
        <is>
          <t/>
        </is>
      </c>
      <c r="I684" s="94" t="n">
        <f aca="false">COUNTIF(I634:I671,"H")</f>
        <v>0</v>
      </c>
      <c r="J684" s="95" t="inlineStr">
        <f aca="false">IF(E684=0,"",I684/E684%)</f>
        <is>
          <t/>
        </is>
      </c>
      <c r="K684" s="94" t="n">
        <f aca="false">COUNTIF(I634:I671,"C")</f>
        <v>0</v>
      </c>
      <c r="L684" s="95" t="inlineStr">
        <f aca="false">IF(E684=0,"",K684/E684%)</f>
        <is>
          <t/>
        </is>
      </c>
      <c r="M684" s="94" t="n">
        <f aca="false">COUNTIF(J634:J671,"10")</f>
        <v>0</v>
      </c>
      <c r="N684" s="95" t="inlineStr">
        <f aca="false">IF(E684=0,"",M684/E684%)</f>
        <is>
          <t/>
        </is>
      </c>
      <c r="O684" s="94" t="n">
        <f aca="false">COUNTIF(J634:J671,"9")</f>
        <v>0</v>
      </c>
      <c r="P684" s="95" t="inlineStr">
        <f aca="false">IF(E684=0,"",O684/E684%)</f>
        <is>
          <t/>
        </is>
      </c>
      <c r="Q684" s="94" t="n">
        <f aca="false">COUNTIF(J634:J671,"8")</f>
        <v>0</v>
      </c>
      <c r="R684" s="95" t="inlineStr">
        <f aca="false">IF(E684=0,"",Q684/E684%)</f>
        <is>
          <t/>
        </is>
      </c>
      <c r="S684" s="94" t="n">
        <f aca="false">COUNTIF(J634:J671,"7")</f>
        <v>0</v>
      </c>
      <c r="T684" s="95" t="inlineStr">
        <f aca="false">IF(E684=0,"",S684/E$59%)</f>
        <is>
          <t/>
        </is>
      </c>
      <c r="U684" s="94" t="n">
        <f aca="false">COUNTIF(J634:J671,"6")</f>
        <v>0</v>
      </c>
      <c r="V684" s="95" t="inlineStr">
        <f aca="false">IF(E684=0,"",U684/E684%)</f>
        <is>
          <t/>
        </is>
      </c>
      <c r="W684" s="94" t="n">
        <f aca="false">COUNTIF(J634:J671,"5")</f>
        <v>0</v>
      </c>
      <c r="X684" s="95" t="inlineStr">
        <f aca="false">IF(E684=0,"",W684/E684%)</f>
        <is>
          <t/>
        </is>
      </c>
      <c r="Y684" s="94" t="n">
        <f aca="false">COUNTIF(J634:J671,"4")</f>
        <v>0</v>
      </c>
      <c r="Z684" s="95" t="inlineStr">
        <f aca="false">IF(E684=0,"",Y684/E684%)</f>
        <is>
          <t/>
        </is>
      </c>
      <c r="AA684" s="94" t="n">
        <f aca="false">COUNTIF(J634:J671,"3")</f>
        <v>0</v>
      </c>
      <c r="AB684" s="95" t="inlineStr">
        <f aca="false">IF(E684=0,"",AA684/E684%)</f>
        <is>
          <t/>
        </is>
      </c>
      <c r="AC684" s="94" t="n">
        <f aca="false">COUNTIF(J634:J671,"2")</f>
        <v>0</v>
      </c>
      <c r="AD684" s="95" t="inlineStr">
        <f aca="false">IF(E684=0,"",AC684/E684%)</f>
        <is>
          <t/>
        </is>
      </c>
      <c r="AE684" s="94" t="n">
        <f aca="false">COUNTIF(J634:J671,"1")</f>
        <v>0</v>
      </c>
      <c r="AF684" s="96" t="inlineStr">
        <f aca="false">IF(E684=0,"",AE684/E684%)</f>
        <is>
          <t/>
        </is>
      </c>
      <c r="AG684" s="0"/>
      <c r="AH684" s="0"/>
      <c r="AI684" s="0"/>
      <c r="AJ684" s="0"/>
      <c r="AK684" s="0"/>
      <c r="AL684" s="0"/>
    </row>
    <row r="685" customFormat="false" ht="17.25" hidden="false" customHeight="true" outlineLevel="0" collapsed="false">
      <c r="B685" s="0"/>
      <c r="C685" s="92" t="s">
        <v>124</v>
      </c>
      <c r="D685" s="92"/>
      <c r="E685" s="93" t="n">
        <f aca="false">B672</f>
        <v>0</v>
      </c>
      <c r="F685" s="93" t="n">
        <f aca="false">K672</f>
        <v>0</v>
      </c>
      <c r="G685" s="94" t="n">
        <f aca="false">COUNTIF(K634:K671,"T")</f>
        <v>0</v>
      </c>
      <c r="H685" s="95" t="inlineStr">
        <f aca="false">IF(E685=0,"",G685/E685%)</f>
        <is>
          <t/>
        </is>
      </c>
      <c r="I685" s="94" t="n">
        <f aca="false">COUNTIF(K634:K671,"H")</f>
        <v>0</v>
      </c>
      <c r="J685" s="95" t="inlineStr">
        <f aca="false">IF(E685=0,"",I685/E685%)</f>
        <is>
          <t/>
        </is>
      </c>
      <c r="K685" s="94" t="n">
        <f aca="false">COUNTIF(K634:K671,"C")</f>
        <v>0</v>
      </c>
      <c r="L685" s="95" t="inlineStr">
        <f aca="false">IF(E685=0,"",K685/E685%)</f>
        <is>
          <t/>
        </is>
      </c>
      <c r="M685" s="94" t="n">
        <f aca="false">COUNTIF(L634:L671,"10")</f>
        <v>0</v>
      </c>
      <c r="N685" s="95" t="inlineStr">
        <f aca="false">IF(E685=0,"",M685/E685%)</f>
        <is>
          <t/>
        </is>
      </c>
      <c r="O685" s="94" t="n">
        <f aca="false">COUNTIF(L634:L671,"9")</f>
        <v>0</v>
      </c>
      <c r="P685" s="95" t="inlineStr">
        <f aca="false">IF(E685=0,"",O685/E685%)</f>
        <is>
          <t/>
        </is>
      </c>
      <c r="Q685" s="94" t="n">
        <f aca="false">COUNTIF(L634:L671,"8")</f>
        <v>0</v>
      </c>
      <c r="R685" s="95" t="inlineStr">
        <f aca="false">IF(E685=0,"",Q685/E685%)</f>
        <is>
          <t/>
        </is>
      </c>
      <c r="S685" s="94" t="n">
        <f aca="false">COUNTIF(L634:L671,"7")</f>
        <v>0</v>
      </c>
      <c r="T685" s="95" t="inlineStr">
        <f aca="false">IF(E685=0,"",S685/E$59%)</f>
        <is>
          <t/>
        </is>
      </c>
      <c r="U685" s="94" t="n">
        <f aca="false">COUNTIF(L634:L671,"6")</f>
        <v>0</v>
      </c>
      <c r="V685" s="95" t="inlineStr">
        <f aca="false">IF(E685=0,"",U685/E685%)</f>
        <is>
          <t/>
        </is>
      </c>
      <c r="W685" s="94" t="n">
        <f aca="false">COUNTIF(L634:L671,"5")</f>
        <v>0</v>
      </c>
      <c r="X685" s="95" t="inlineStr">
        <f aca="false">IF(E685=0,"",W685/E685%)</f>
        <is>
          <t/>
        </is>
      </c>
      <c r="Y685" s="94" t="n">
        <f aca="false">COUNTIF(L634:L671,"4")</f>
        <v>0</v>
      </c>
      <c r="Z685" s="95" t="inlineStr">
        <f aca="false">IF(E685=0,"",Y685/E685%)</f>
        <is>
          <t/>
        </is>
      </c>
      <c r="AA685" s="94" t="n">
        <f aca="false">COUNTIF(L634:L671,"3")</f>
        <v>0</v>
      </c>
      <c r="AB685" s="95" t="inlineStr">
        <f aca="false">IF(E685=0,"",AA685/E685%)</f>
        <is>
          <t/>
        </is>
      </c>
      <c r="AC685" s="94" t="n">
        <f aca="false">COUNTIF(L634:L671,"2")</f>
        <v>0</v>
      </c>
      <c r="AD685" s="95" t="inlineStr">
        <f aca="false">IF(E685=0,"",AC685/E685%)</f>
        <is>
          <t/>
        </is>
      </c>
      <c r="AE685" s="94" t="n">
        <f aca="false">COUNTIF(L634:L671,"1")</f>
        <v>0</v>
      </c>
      <c r="AF685" s="96" t="inlineStr">
        <f aca="false">IF(E685=0,"",AE685/E685%)</f>
        <is>
          <t/>
        </is>
      </c>
      <c r="AG685" s="0"/>
      <c r="AH685" s="0"/>
      <c r="AI685" s="0"/>
      <c r="AJ685" s="0"/>
      <c r="AK685" s="0"/>
      <c r="AL685" s="0"/>
    </row>
    <row r="686" customFormat="false" ht="17.25" hidden="false" customHeight="true" outlineLevel="0" collapsed="false">
      <c r="B686" s="0"/>
      <c r="C686" s="92" t="s">
        <v>35</v>
      </c>
      <c r="D686" s="92"/>
      <c r="E686" s="93" t="n">
        <f aca="false">B672</f>
        <v>0</v>
      </c>
      <c r="F686" s="93" t="n">
        <f aca="false">M672</f>
        <v>0</v>
      </c>
      <c r="G686" s="94" t="n">
        <f aca="false">COUNTIF(M634:M671,"T")</f>
        <v>0</v>
      </c>
      <c r="H686" s="95" t="inlineStr">
        <f aca="false">IF(E686=0,"",G686/E686%)</f>
        <is>
          <t/>
        </is>
      </c>
      <c r="I686" s="94" t="n">
        <f aca="false">COUNTIF(M634:M671,"H")</f>
        <v>0</v>
      </c>
      <c r="J686" s="95" t="inlineStr">
        <f aca="false">IF(E686=0,"",I686/E686%)</f>
        <is>
          <t/>
        </is>
      </c>
      <c r="K686" s="94" t="n">
        <f aca="false">COUNTIF(M634:M671,"C")</f>
        <v>0</v>
      </c>
      <c r="L686" s="95" t="inlineStr">
        <f aca="false">IF(E686=0,"",K686/E686%)</f>
        <is>
          <t/>
        </is>
      </c>
      <c r="M686" s="97"/>
      <c r="N686" s="97"/>
      <c r="O686" s="97"/>
      <c r="P686" s="98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  <c r="AF686" s="99"/>
      <c r="AG686" s="0"/>
      <c r="AH686" s="0"/>
      <c r="AI686" s="0"/>
      <c r="AJ686" s="0"/>
      <c r="AK686" s="0"/>
      <c r="AL686" s="0"/>
    </row>
    <row r="687" customFormat="false" ht="21.75" hidden="false" customHeight="true" outlineLevel="0" collapsed="false">
      <c r="B687" s="0"/>
      <c r="C687" s="92" t="s">
        <v>125</v>
      </c>
      <c r="D687" s="92"/>
      <c r="E687" s="93" t="n">
        <f aca="false">B672</f>
        <v>0</v>
      </c>
      <c r="F687" s="93" t="n">
        <f aca="false">N672</f>
        <v>0</v>
      </c>
      <c r="G687" s="94" t="n">
        <f aca="false">COUNTIF(N634:N671,"T")</f>
        <v>0</v>
      </c>
      <c r="H687" s="95" t="inlineStr">
        <f aca="false">IF(E687=0,"",G687/E687%)</f>
        <is>
          <t/>
        </is>
      </c>
      <c r="I687" s="94" t="n">
        <f aca="false">COUNTIF(N634:N671,"H")</f>
        <v>0</v>
      </c>
      <c r="J687" s="95" t="inlineStr">
        <f aca="false">IF(E687=0,"",I687/E687%)</f>
        <is>
          <t/>
        </is>
      </c>
      <c r="K687" s="94" t="n">
        <f aca="false">COUNTIF(N634:N671,"C")</f>
        <v>0</v>
      </c>
      <c r="L687" s="95" t="inlineStr">
        <f aca="false">IF(E687=0,"",K687/E687%)</f>
        <is>
          <t/>
        </is>
      </c>
      <c r="M687" s="97"/>
      <c r="N687" s="97"/>
      <c r="O687" s="97"/>
      <c r="P687" s="98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  <c r="AF687" s="99"/>
      <c r="AG687" s="0"/>
      <c r="AH687" s="0"/>
      <c r="AI687" s="0"/>
      <c r="AJ687" s="0"/>
      <c r="AK687" s="0"/>
      <c r="AL687" s="0"/>
    </row>
    <row r="688" customFormat="false" ht="17.25" hidden="false" customHeight="true" outlineLevel="0" collapsed="false">
      <c r="B688" s="0"/>
      <c r="C688" s="92" t="s">
        <v>37</v>
      </c>
      <c r="D688" s="92"/>
      <c r="E688" s="93" t="n">
        <f aca="false">B672</f>
        <v>0</v>
      </c>
      <c r="F688" s="93" t="n">
        <f aca="false">O672</f>
        <v>0</v>
      </c>
      <c r="G688" s="94" t="n">
        <f aca="false">COUNTIF(O634:O671,"T")</f>
        <v>0</v>
      </c>
      <c r="H688" s="95" t="inlineStr">
        <f aca="false">IF(E688=0,"",G688/E688%)</f>
        <is>
          <t/>
        </is>
      </c>
      <c r="I688" s="94" t="n">
        <f aca="false">COUNTIF(O634:O671,"H")</f>
        <v>0</v>
      </c>
      <c r="J688" s="95" t="inlineStr">
        <f aca="false">IF(E688=0,"",I688/E688%)</f>
        <is>
          <t/>
        </is>
      </c>
      <c r="K688" s="94" t="n">
        <f aca="false">COUNTIF(O634:O671,"C")</f>
        <v>0</v>
      </c>
      <c r="L688" s="95" t="inlineStr">
        <f aca="false">IF(E688=0,"",K688/E688%)</f>
        <is>
          <t/>
        </is>
      </c>
      <c r="M688" s="97"/>
      <c r="N688" s="97"/>
      <c r="O688" s="97"/>
      <c r="P688" s="98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  <c r="AF688" s="99"/>
      <c r="AG688" s="0"/>
      <c r="AH688" s="0"/>
      <c r="AI688" s="0"/>
      <c r="AJ688" s="0"/>
      <c r="AK688" s="0"/>
      <c r="AL688" s="0"/>
    </row>
    <row r="689" customFormat="false" ht="17.25" hidden="false" customHeight="true" outlineLevel="0" collapsed="false">
      <c r="B689" s="0"/>
      <c r="C689" s="92" t="s">
        <v>38</v>
      </c>
      <c r="D689" s="92"/>
      <c r="E689" s="93" t="n">
        <f aca="false">B672</f>
        <v>0</v>
      </c>
      <c r="F689" s="93" t="n">
        <f aca="false">P672</f>
        <v>0</v>
      </c>
      <c r="G689" s="94" t="n">
        <f aca="false">COUNTIF(P634:P671,"T")</f>
        <v>0</v>
      </c>
      <c r="H689" s="95" t="inlineStr">
        <f aca="false">IF(E689=0,"",G689/E689%)</f>
        <is>
          <t/>
        </is>
      </c>
      <c r="I689" s="94" t="n">
        <f aca="false">COUNTIF(P634:P671,"H")</f>
        <v>0</v>
      </c>
      <c r="J689" s="95" t="inlineStr">
        <f aca="false">IF(E689=0,"",I689/E689%)</f>
        <is>
          <t/>
        </is>
      </c>
      <c r="K689" s="94" t="n">
        <f aca="false">COUNTIF(P634:P671,"C")</f>
        <v>0</v>
      </c>
      <c r="L689" s="95" t="inlineStr">
        <f aca="false">IF(E689=0,"",K689/E689%)</f>
        <is>
          <t/>
        </is>
      </c>
      <c r="M689" s="97"/>
      <c r="N689" s="97"/>
      <c r="O689" s="97"/>
      <c r="P689" s="98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  <c r="AF689" s="99"/>
      <c r="AG689" s="0"/>
      <c r="AH689" s="0"/>
      <c r="AI689" s="0"/>
      <c r="AJ689" s="0"/>
      <c r="AK689" s="0"/>
      <c r="AL689" s="0"/>
    </row>
    <row r="690" customFormat="false" ht="17.25" hidden="false" customHeight="true" outlineLevel="0" collapsed="false">
      <c r="B690" s="0"/>
      <c r="C690" s="92" t="s">
        <v>39</v>
      </c>
      <c r="D690" s="92"/>
      <c r="E690" s="93" t="n">
        <f aca="false">B672</f>
        <v>0</v>
      </c>
      <c r="F690" s="93" t="n">
        <f aca="false">Q672</f>
        <v>0</v>
      </c>
      <c r="G690" s="94" t="n">
        <f aca="false">COUNTIF(Q634:Q671,"T")</f>
        <v>0</v>
      </c>
      <c r="H690" s="95" t="inlineStr">
        <f aca="false">IF(E690=0,"",G690/E690%)</f>
        <is>
          <t/>
        </is>
      </c>
      <c r="I690" s="94" t="n">
        <f aca="false">COUNTIF(Q634:Q671,"H")</f>
        <v>0</v>
      </c>
      <c r="J690" s="95" t="inlineStr">
        <f aca="false">IF(E690=0,"",I690/E690%)</f>
        <is>
          <t/>
        </is>
      </c>
      <c r="K690" s="94" t="n">
        <f aca="false">COUNTIF(Q634:Q671,"C")</f>
        <v>0</v>
      </c>
      <c r="L690" s="95" t="inlineStr">
        <f aca="false">IF(E690=0,"",K690/E690%)</f>
        <is>
          <t/>
        </is>
      </c>
      <c r="M690" s="97"/>
      <c r="N690" s="97"/>
      <c r="O690" s="97"/>
      <c r="P690" s="98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  <c r="AF690" s="99"/>
      <c r="AG690" s="0"/>
      <c r="AH690" s="0"/>
      <c r="AI690" s="0"/>
      <c r="AJ690" s="0"/>
      <c r="AK690" s="0"/>
      <c r="AL690" s="0"/>
    </row>
    <row r="691" customFormat="false" ht="17.25" hidden="false" customHeight="true" outlineLevel="0" collapsed="false">
      <c r="B691" s="0"/>
      <c r="C691" s="92" t="s">
        <v>40</v>
      </c>
      <c r="D691" s="92"/>
      <c r="E691" s="93" t="n">
        <f aca="false">B672</f>
        <v>0</v>
      </c>
      <c r="F691" s="93" t="n">
        <f aca="false">R672</f>
        <v>0</v>
      </c>
      <c r="G691" s="94" t="n">
        <f aca="false">COUNTIF(R634:R671,"T")</f>
        <v>0</v>
      </c>
      <c r="H691" s="95" t="inlineStr">
        <f aca="false">IF(E691=0,"",G691/E691%)</f>
        <is>
          <t/>
        </is>
      </c>
      <c r="I691" s="94" t="n">
        <f aca="false">COUNTIF(R634:R671,"H")</f>
        <v>0</v>
      </c>
      <c r="J691" s="95" t="inlineStr">
        <f aca="false">IF(E691=0,"",I691/E691%)</f>
        <is>
          <t/>
        </is>
      </c>
      <c r="K691" s="94" t="n">
        <f aca="false">COUNTIF(R634:R671,"C")</f>
        <v>0</v>
      </c>
      <c r="L691" s="95" t="inlineStr">
        <f aca="false">IF(E691=0,"",K691/E691%)</f>
        <is>
          <t/>
        </is>
      </c>
      <c r="M691" s="94" t="n">
        <f aca="false">COUNTIF(S634:S671,"&gt;=9,5")</f>
        <v>0</v>
      </c>
      <c r="N691" s="95" t="str">
        <f aca="false">IF(E691=0,"",M691/E691%)</f>
        <v/>
      </c>
      <c r="O691" s="94" t="n">
        <f aca="false">COUNTIF(S634:S671,"&lt;=9,25")-COUNTIF(S634:S671,"&lt;=8,25")</f>
        <v>0</v>
      </c>
      <c r="P691" s="95" t="str">
        <f aca="false">IF(E691=0,"",O691/E691%)</f>
        <v/>
      </c>
      <c r="Q691" s="94" t="n">
        <f aca="false">COUNTIF(S634:S671,"&lt;=8,25")-COUNTIF(S634:S671,"&lt;=7,25")</f>
        <v>0</v>
      </c>
      <c r="R691" s="95" t="str">
        <f aca="false">IF(E691=0,"",Q691/E691%)</f>
        <v/>
      </c>
      <c r="S691" s="94" t="n">
        <f aca="false">COUNTIF(S634:S671,"&lt;=7,25")-COUNTIF(S634:S671,"&lt;=6,25")</f>
        <v>0</v>
      </c>
      <c r="T691" s="95" t="str">
        <f aca="false">IF(E691=0,"",S691/E$59%)</f>
        <v/>
      </c>
      <c r="U691" s="94" t="n">
        <f aca="false">COUNTIF(S634:S671,"&lt;=6,25")-COUNTIF(S634:S671,"&lt;=5,25")</f>
        <v>0</v>
      </c>
      <c r="V691" s="95" t="str">
        <f aca="false">IF(E691=0,"",U691/E691%)</f>
        <v/>
      </c>
      <c r="W691" s="94" t="n">
        <f aca="false">COUNTIF(S634:S671,"&lt;=5,25")-COUNTIF(S634:S671,"&lt;=4,25")</f>
        <v>0</v>
      </c>
      <c r="X691" s="95" t="str">
        <f aca="false">IF(E691=0,"",W691/E691%)</f>
        <v/>
      </c>
      <c r="Y691" s="94" t="n">
        <f aca="false">COUNTIF(S634:S671,"&lt;=4,25")-COUNTIF(S634:S671,"&lt;=3,25")</f>
        <v>0</v>
      </c>
      <c r="Z691" s="95" t="str">
        <f aca="false">IF(E691=0,"",Y691/E691%)</f>
        <v/>
      </c>
      <c r="AA691" s="94" t="n">
        <f aca="false">COUNTIF(S634:S671,"&lt;=3,25")-COUNTIF(S634:S671,"&lt;=2,25")</f>
        <v>0</v>
      </c>
      <c r="AB691" s="95" t="str">
        <f aca="false">IF(E691=0,"",AA691/E691%)</f>
        <v/>
      </c>
      <c r="AC691" s="94" t="n">
        <f aca="false">COUNTIF(S634:S671,"&lt;=2,25")-COUNTIF(S634:S671,"&lt;=1,25")</f>
        <v>0</v>
      </c>
      <c r="AD691" s="95" t="str">
        <f aca="false">IF(E691=0,"",AC691/E691%)</f>
        <v/>
      </c>
      <c r="AE691" s="94" t="n">
        <f aca="false">COUNTIF(S634:S671,"&lt;=1,25")</f>
        <v>0</v>
      </c>
      <c r="AF691" s="96" t="str">
        <f aca="false">IF(E691=0,"",AE691/E691%)</f>
        <v/>
      </c>
      <c r="AG691" s="0"/>
      <c r="AH691" s="0"/>
      <c r="AI691" s="0"/>
      <c r="AJ691" s="0"/>
      <c r="AK691" s="0"/>
      <c r="AL691" s="0"/>
    </row>
    <row r="692" customFormat="false" ht="17.25" hidden="false" customHeight="true" outlineLevel="0" collapsed="false">
      <c r="B692" s="0"/>
      <c r="C692" s="92" t="s">
        <v>41</v>
      </c>
      <c r="D692" s="92"/>
      <c r="E692" s="93" t="n">
        <f aca="false">B672</f>
        <v>0</v>
      </c>
      <c r="F692" s="93" t="n">
        <f aca="false">T672</f>
        <v>0</v>
      </c>
      <c r="G692" s="94" t="n">
        <f aca="false">COUNTIF(T634:T671,"T")</f>
        <v>0</v>
      </c>
      <c r="H692" s="95" t="inlineStr">
        <f aca="false">IF(E692=0,"",G692/E692%)</f>
        <is>
          <t/>
        </is>
      </c>
      <c r="I692" s="94" t="n">
        <f aca="false">COUNTIF(T634:T671,"H")</f>
        <v>0</v>
      </c>
      <c r="J692" s="95" t="inlineStr">
        <f aca="false">IF(E692=0,"",I692/E692%)</f>
        <is>
          <t/>
        </is>
      </c>
      <c r="K692" s="94" t="n">
        <f aca="false">COUNTIF(T634:T671,"C")</f>
        <v>0</v>
      </c>
      <c r="L692" s="95" t="inlineStr">
        <f aca="false">IF(E692=0,"",K692/E692%)</f>
        <is>
          <t/>
        </is>
      </c>
      <c r="M692" s="94" t="n">
        <f aca="false">COUNTIF(U634:U671,"10")</f>
        <v>0</v>
      </c>
      <c r="N692" s="95" t="inlineStr">
        <f aca="false">IF(E692=0,"",M692/E692%)</f>
        <is>
          <t/>
        </is>
      </c>
      <c r="O692" s="94" t="n">
        <f aca="false">COUNTIF(U634:U671,"9")</f>
        <v>0</v>
      </c>
      <c r="P692" s="95" t="inlineStr">
        <f aca="false">IF(E692=0,"",O692/E692%)</f>
        <is>
          <t/>
        </is>
      </c>
      <c r="Q692" s="94" t="n">
        <f aca="false">COUNTIF(U634:U671,"8")</f>
        <v>0</v>
      </c>
      <c r="R692" s="95" t="inlineStr">
        <f aca="false">IF(E692=0,"",Q692/E692%)</f>
        <is>
          <t/>
        </is>
      </c>
      <c r="S692" s="94" t="n">
        <f aca="false">COUNTIF(U634:U671,"7")</f>
        <v>0</v>
      </c>
      <c r="T692" s="95" t="inlineStr">
        <f aca="false">IF(E692=0,"",S692/E$59%)</f>
        <is>
          <t/>
        </is>
      </c>
      <c r="U692" s="94" t="n">
        <f aca="false">COUNTIF(U634:U671,"6")</f>
        <v>0</v>
      </c>
      <c r="V692" s="95" t="inlineStr">
        <f aca="false">IF(E692=0,"",U692/E692%)</f>
        <is>
          <t/>
        </is>
      </c>
      <c r="W692" s="94" t="n">
        <f aca="false">COUNTIF(U634:U671,"5")</f>
        <v>0</v>
      </c>
      <c r="X692" s="95" t="inlineStr">
        <f aca="false">IF(E692=0,"",W692/E692%)</f>
        <is>
          <t/>
        </is>
      </c>
      <c r="Y692" s="94" t="n">
        <f aca="false">COUNTIF(U634:U671,"4")</f>
        <v>0</v>
      </c>
      <c r="Z692" s="95" t="inlineStr">
        <f aca="false">IF(E692=0,"",Y692/E692%)</f>
        <is>
          <t/>
        </is>
      </c>
      <c r="AA692" s="94" t="n">
        <f aca="false">COUNTIF(U634:U671,"3")</f>
        <v>0</v>
      </c>
      <c r="AB692" s="95" t="inlineStr">
        <f aca="false">IF(E692=0,"",AA692/E692%)</f>
        <is>
          <t/>
        </is>
      </c>
      <c r="AC692" s="94" t="n">
        <f aca="false">COUNTIF(U634:U671,"2")</f>
        <v>0</v>
      </c>
      <c r="AD692" s="95" t="inlineStr">
        <f aca="false">IF(E692=0,"",AC692/E692%)</f>
        <is>
          <t/>
        </is>
      </c>
      <c r="AE692" s="94" t="n">
        <f aca="false">COUNTIF(U634:U671,"1")</f>
        <v>0</v>
      </c>
      <c r="AF692" s="96" t="inlineStr">
        <f aca="false">IF(E692=0,"",AE692/E692%)</f>
        <is>
          <t/>
        </is>
      </c>
      <c r="AG692" s="0"/>
      <c r="AH692" s="0"/>
      <c r="AI692" s="0"/>
      <c r="AJ692" s="0"/>
      <c r="AK692" s="0"/>
      <c r="AL692" s="0"/>
    </row>
    <row r="693" customFormat="false" ht="17.25" hidden="false" customHeight="true" outlineLevel="0" collapsed="false">
      <c r="B693" s="0"/>
      <c r="C693" s="92" t="s">
        <v>42</v>
      </c>
      <c r="D693" s="92"/>
      <c r="E693" s="93" t="n">
        <f aca="false">B672</f>
        <v>0</v>
      </c>
      <c r="F693" s="93" t="n">
        <f aca="false">V672</f>
        <v>0</v>
      </c>
      <c r="G693" s="94" t="n">
        <f aca="false">COUNTIF(V634:V671,"T")</f>
        <v>0</v>
      </c>
      <c r="H693" s="95" t="inlineStr">
        <f aca="false">IF(E693=0,"",G693/E693%)</f>
        <is>
          <t/>
        </is>
      </c>
      <c r="I693" s="94" t="n">
        <f aca="false">COUNTIF(V634:V671,"H")</f>
        <v>0</v>
      </c>
      <c r="J693" s="95" t="inlineStr">
        <f aca="false">IF(E693=0,"",I693/E693%)</f>
        <is>
          <t/>
        </is>
      </c>
      <c r="K693" s="94" t="n">
        <f aca="false">COUNTIF(V634:V671,"C")</f>
        <v>0</v>
      </c>
      <c r="L693" s="95" t="inlineStr">
        <f aca="false">IF(E693=0,"",K693/E693%)</f>
        <is>
          <t/>
        </is>
      </c>
      <c r="M693" s="94" t="n">
        <f aca="false">COUNTIF(W634:W671,"10")</f>
        <v>0</v>
      </c>
      <c r="N693" s="95" t="inlineStr">
        <f aca="false">IF(E693=0,"",M693/E693%)</f>
        <is>
          <t/>
        </is>
      </c>
      <c r="O693" s="94" t="n">
        <f aca="false">COUNTIF(W634:W671,"9")</f>
        <v>0</v>
      </c>
      <c r="P693" s="95" t="inlineStr">
        <f aca="false">IF(E693=0,"",O693/E693%)</f>
        <is>
          <t/>
        </is>
      </c>
      <c r="Q693" s="94" t="n">
        <f aca="false">COUNTIF(W634:W671,"8")</f>
        <v>0</v>
      </c>
      <c r="R693" s="95" t="inlineStr">
        <f aca="false">IF(E693=0,"",Q693/E693%)</f>
        <is>
          <t/>
        </is>
      </c>
      <c r="S693" s="94" t="n">
        <f aca="false">COUNTIF(W634:W671,"7")</f>
        <v>0</v>
      </c>
      <c r="T693" s="95" t="inlineStr">
        <f aca="false">IF(E693=0,"",S693/E$59%)</f>
        <is>
          <t/>
        </is>
      </c>
      <c r="U693" s="94" t="n">
        <f aca="false">COUNTIF(W634:W671,"6")</f>
        <v>0</v>
      </c>
      <c r="V693" s="95" t="inlineStr">
        <f aca="false">IF(E693=0,"",U693/E693%)</f>
        <is>
          <t/>
        </is>
      </c>
      <c r="W693" s="94" t="n">
        <f aca="false">COUNTIF(W634:W671,"5")</f>
        <v>0</v>
      </c>
      <c r="X693" s="95" t="inlineStr">
        <f aca="false">IF(E693=0,"",W693/E693%)</f>
        <is>
          <t/>
        </is>
      </c>
      <c r="Y693" s="94" t="n">
        <f aca="false">COUNTIF(W634:W671,"4")</f>
        <v>0</v>
      </c>
      <c r="Z693" s="95" t="inlineStr">
        <f aca="false">IF(E693=0,"",Y693/E693%)</f>
        <is>
          <t/>
        </is>
      </c>
      <c r="AA693" s="94" t="n">
        <f aca="false">COUNTIF(W634:W671,"3")</f>
        <v>0</v>
      </c>
      <c r="AB693" s="95" t="inlineStr">
        <f aca="false">IF(E693=0,"",AA693/E693%)</f>
        <is>
          <t/>
        </is>
      </c>
      <c r="AC693" s="94" t="n">
        <f aca="false">COUNTIF(W634:W671,"2")</f>
        <v>0</v>
      </c>
      <c r="AD693" s="95" t="inlineStr">
        <f aca="false">IF(E693=0,"",AC693/E693%)</f>
        <is>
          <t/>
        </is>
      </c>
      <c r="AE693" s="94" t="n">
        <f aca="false">COUNTIF(W634:W671,"1")</f>
        <v>0</v>
      </c>
      <c r="AF693" s="96" t="inlineStr">
        <f aca="false">IF(E693=0,"",AE693/E693%)</f>
        <is>
          <t/>
        </is>
      </c>
      <c r="AG693" s="0"/>
      <c r="AH693" s="0"/>
      <c r="AI693" s="0"/>
      <c r="AJ693" s="0"/>
      <c r="AK693" s="0"/>
      <c r="AL693" s="0"/>
    </row>
    <row r="694" customFormat="false" ht="14.25" hidden="false" customHeight="true" outlineLevel="0" collapsed="false">
      <c r="B694" s="0"/>
      <c r="C694" s="100"/>
      <c r="D694" s="100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2"/>
      <c r="AE694" s="67"/>
      <c r="AF694" s="103"/>
      <c r="AG694" s="0"/>
      <c r="AH694" s="0"/>
      <c r="AI694" s="0"/>
      <c r="AJ694" s="0"/>
      <c r="AK694" s="0"/>
      <c r="AL694" s="0"/>
    </row>
    <row r="695" customFormat="false" ht="14.25" hidden="false" customHeight="false" outlineLevel="0" collapsed="false"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</row>
    <row r="696" customFormat="false" ht="31.5" hidden="false" customHeight="true" outlineLevel="0" collapsed="false">
      <c r="B696" s="0"/>
      <c r="C696" s="104" t="s">
        <v>126</v>
      </c>
      <c r="D696" s="104"/>
      <c r="E696" s="104"/>
      <c r="F696" s="104"/>
      <c r="G696" s="104"/>
      <c r="H696" s="104"/>
      <c r="I696" s="104"/>
      <c r="J696" s="104"/>
      <c r="K696" s="105" t="s">
        <v>127</v>
      </c>
      <c r="L696" s="105" t="s">
        <v>128</v>
      </c>
      <c r="M696" s="105"/>
      <c r="N696" s="105" t="s">
        <v>129</v>
      </c>
      <c r="O696" s="105"/>
      <c r="P696" s="105" t="s">
        <v>130</v>
      </c>
      <c r="Q696" s="105"/>
      <c r="R696" s="105" t="s">
        <v>131</v>
      </c>
      <c r="S696" s="105"/>
      <c r="T696" s="105" t="s">
        <v>126</v>
      </c>
      <c r="U696" s="105"/>
      <c r="V696" s="105"/>
      <c r="W696" s="105"/>
      <c r="X696" s="105" t="s">
        <v>127</v>
      </c>
      <c r="Y696" s="105" t="s">
        <v>128</v>
      </c>
      <c r="Z696" s="105"/>
      <c r="AA696" s="105" t="s">
        <v>121</v>
      </c>
      <c r="AB696" s="106" t="s">
        <v>122</v>
      </c>
      <c r="AC696" s="106"/>
      <c r="AD696" s="0"/>
      <c r="AE696" s="0"/>
      <c r="AF696" s="0"/>
      <c r="AG696" s="0"/>
      <c r="AH696" s="0"/>
      <c r="AI696" s="0"/>
      <c r="AJ696" s="0"/>
      <c r="AK696" s="0"/>
      <c r="AL696" s="0"/>
    </row>
    <row r="697" customFormat="false" ht="21" hidden="false" customHeight="true" outlineLevel="0" collapsed="false">
      <c r="B697" s="0"/>
      <c r="C697" s="104"/>
      <c r="D697" s="104"/>
      <c r="E697" s="104"/>
      <c r="F697" s="104"/>
      <c r="G697" s="104"/>
      <c r="H697" s="104"/>
      <c r="I697" s="104"/>
      <c r="J697" s="104"/>
      <c r="K697" s="105"/>
      <c r="L697" s="105"/>
      <c r="M697" s="105"/>
      <c r="N697" s="107" t="s">
        <v>121</v>
      </c>
      <c r="O697" s="107" t="s">
        <v>122</v>
      </c>
      <c r="P697" s="107" t="s">
        <v>121</v>
      </c>
      <c r="Q697" s="107" t="s">
        <v>122</v>
      </c>
      <c r="R697" s="108" t="s">
        <v>121</v>
      </c>
      <c r="S697" s="108" t="s">
        <v>122</v>
      </c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6"/>
      <c r="AD697" s="0"/>
      <c r="AE697" s="0"/>
      <c r="AF697" s="0"/>
      <c r="AG697" s="0"/>
      <c r="AH697" s="0"/>
      <c r="AI697" s="0"/>
      <c r="AJ697" s="0"/>
      <c r="AK697" s="0"/>
      <c r="AL697" s="0"/>
    </row>
    <row r="698" customFormat="false" ht="19.5" hidden="false" customHeight="true" outlineLevel="0" collapsed="false">
      <c r="B698" s="0"/>
      <c r="C698" s="109" t="s">
        <v>25</v>
      </c>
      <c r="D698" s="109"/>
      <c r="E698" s="109"/>
      <c r="F698" s="110" t="s">
        <v>43</v>
      </c>
      <c r="G698" s="110"/>
      <c r="H698" s="110"/>
      <c r="I698" s="110"/>
      <c r="J698" s="110"/>
      <c r="K698" s="111" t="n">
        <f aca="false">B672</f>
        <v>0</v>
      </c>
      <c r="L698" s="112" t="n">
        <f aca="false">X672</f>
        <v>0</v>
      </c>
      <c r="M698" s="112"/>
      <c r="N698" s="113" t="n">
        <f aca="false">COUNTIF(X634:X671,"T")</f>
        <v>0</v>
      </c>
      <c r="O698" s="113" t="str">
        <f aca="false">IF(L698=0,"",N698/L698%)</f>
        <v/>
      </c>
      <c r="P698" s="113" t="n">
        <f aca="false">COUNTIF(X634:X671,"Đ")</f>
        <v>0</v>
      </c>
      <c r="Q698" s="113" t="str">
        <f aca="false">IF(L698=0,"",P698/L698%)</f>
        <v/>
      </c>
      <c r="R698" s="113" t="n">
        <f aca="false">COUNTIF(X634:X671,"C")</f>
        <v>0</v>
      </c>
      <c r="S698" s="113" t="str">
        <f aca="false">IF(L698=0,"",R698/L698%)</f>
        <v/>
      </c>
      <c r="T698" s="114" t="s">
        <v>132</v>
      </c>
      <c r="U698" s="114"/>
      <c r="V698" s="114"/>
      <c r="W698" s="114"/>
      <c r="X698" s="115" t="n">
        <f aca="false">B672</f>
        <v>0</v>
      </c>
      <c r="Y698" s="115" t="n">
        <f aca="false">AE672+AF672</f>
        <v>0</v>
      </c>
      <c r="Z698" s="115"/>
      <c r="AA698" s="115" t="n">
        <f aca="false">COUNTIF(AE634:AE671,"X")+COUNTIF(AJ634:AJ671,"X")</f>
        <v>0</v>
      </c>
      <c r="AB698" s="116" t="str">
        <f aca="false">IF(X698=0,"",AA698/X698%)</f>
        <v/>
      </c>
      <c r="AC698" s="116"/>
      <c r="AD698" s="0"/>
      <c r="AE698" s="0"/>
      <c r="AF698" s="0"/>
      <c r="AG698" s="0"/>
      <c r="AH698" s="0"/>
      <c r="AI698" s="0"/>
      <c r="AJ698" s="0"/>
      <c r="AK698" s="0"/>
      <c r="AL698" s="0"/>
    </row>
    <row r="699" customFormat="false" ht="19.5" hidden="false" customHeight="true" outlineLevel="0" collapsed="false">
      <c r="B699" s="0"/>
      <c r="C699" s="109"/>
      <c r="D699" s="109"/>
      <c r="E699" s="109"/>
      <c r="F699" s="110" t="s">
        <v>44</v>
      </c>
      <c r="G699" s="110"/>
      <c r="H699" s="110"/>
      <c r="I699" s="110"/>
      <c r="J699" s="110"/>
      <c r="K699" s="111" t="n">
        <f aca="false">B672</f>
        <v>0</v>
      </c>
      <c r="L699" s="112" t="n">
        <f aca="false">Y672</f>
        <v>0</v>
      </c>
      <c r="M699" s="112"/>
      <c r="N699" s="113" t="n">
        <f aca="false">COUNTIF(Y634:Y671,"T")</f>
        <v>0</v>
      </c>
      <c r="O699" s="113" t="inlineStr">
        <f aca="false">IF(L699=0,"",N699/L699%)</f>
        <is>
          <t/>
        </is>
      </c>
      <c r="P699" s="113" t="n">
        <f aca="false">COUNTIF(Y634:Y671,"Đ")</f>
        <v>0</v>
      </c>
      <c r="Q699" s="113" t="inlineStr">
        <f aca="false">IF(L699=0,"",P699/L699%)</f>
        <is>
          <t/>
        </is>
      </c>
      <c r="R699" s="113" t="n">
        <f aca="false">COUNTIF(Y634:Y671,"C")</f>
        <v>0</v>
      </c>
      <c r="S699" s="113" t="inlineStr">
        <f aca="false">IF(L699=0,"",R699/L699%)</f>
        <is>
          <t/>
        </is>
      </c>
      <c r="T699" s="114"/>
      <c r="U699" s="114"/>
      <c r="V699" s="114"/>
      <c r="W699" s="114"/>
      <c r="X699" s="115"/>
      <c r="Y699" s="115"/>
      <c r="Z699" s="115"/>
      <c r="AA699" s="115"/>
      <c r="AB699" s="116"/>
      <c r="AC699" s="116"/>
      <c r="AD699" s="0"/>
      <c r="AE699" s="0"/>
      <c r="AF699" s="0"/>
      <c r="AG699" s="0"/>
      <c r="AH699" s="0"/>
      <c r="AI699" s="0"/>
      <c r="AJ699" s="0"/>
      <c r="AK699" s="0"/>
      <c r="AL699" s="0"/>
    </row>
    <row r="700" customFormat="false" ht="19.5" hidden="false" customHeight="true" outlineLevel="0" collapsed="false">
      <c r="B700" s="0"/>
      <c r="C700" s="109"/>
      <c r="D700" s="109"/>
      <c r="E700" s="109"/>
      <c r="F700" s="110" t="s">
        <v>45</v>
      </c>
      <c r="G700" s="110"/>
      <c r="H700" s="110"/>
      <c r="I700" s="110"/>
      <c r="J700" s="110"/>
      <c r="K700" s="111" t="n">
        <f aca="false">B672</f>
        <v>0</v>
      </c>
      <c r="L700" s="112" t="n">
        <f aca="false">Z672</f>
        <v>0</v>
      </c>
      <c r="M700" s="112"/>
      <c r="N700" s="113" t="n">
        <f aca="false">COUNTIF(Z634:Z671,"T")</f>
        <v>0</v>
      </c>
      <c r="O700" s="113" t="inlineStr">
        <f aca="false">IF(L700=0,"",N700/L700%)</f>
        <is>
          <t/>
        </is>
      </c>
      <c r="P700" s="113" t="n">
        <f aca="false">COUNTIF(Z634:Z671,"Đ")</f>
        <v>0</v>
      </c>
      <c r="Q700" s="113" t="inlineStr">
        <f aca="false">IF(L700=0,"",P700/L700%)</f>
        <is>
          <t/>
        </is>
      </c>
      <c r="R700" s="113" t="n">
        <f aca="false">COUNTIF(Z634:Z671,"C")</f>
        <v>0</v>
      </c>
      <c r="S700" s="113" t="inlineStr">
        <f aca="false">IF(L700=0,"",R700/L700%)</f>
        <is>
          <t/>
        </is>
      </c>
      <c r="T700" s="114" t="s">
        <v>133</v>
      </c>
      <c r="U700" s="114"/>
      <c r="V700" s="114"/>
      <c r="W700" s="114"/>
      <c r="X700" s="115" t="n">
        <f aca="false">B672</f>
        <v>0</v>
      </c>
      <c r="Y700" s="115" t="n">
        <f aca="false">AG672</f>
        <v>0</v>
      </c>
      <c r="Z700" s="115"/>
      <c r="AA700" s="115" t="n">
        <f aca="false">COUNTIF(AG634:AH671,"X")</f>
        <v>0</v>
      </c>
      <c r="AB700" s="116" t="str">
        <f aca="false">IF(X700=0,"",AA700/X700%)</f>
        <v/>
      </c>
      <c r="AC700" s="116"/>
      <c r="AD700" s="0"/>
      <c r="AE700" s="0"/>
      <c r="AF700" s="0"/>
      <c r="AG700" s="0"/>
      <c r="AH700" s="0"/>
      <c r="AI700" s="0"/>
      <c r="AJ700" s="0"/>
      <c r="AK700" s="0"/>
      <c r="AL700" s="0"/>
    </row>
    <row r="701" customFormat="false" ht="19.5" hidden="false" customHeight="true" outlineLevel="0" collapsed="false">
      <c r="B701" s="0"/>
      <c r="C701" s="117" t="s">
        <v>26</v>
      </c>
      <c r="D701" s="117"/>
      <c r="E701" s="117"/>
      <c r="F701" s="110" t="s">
        <v>46</v>
      </c>
      <c r="G701" s="110"/>
      <c r="H701" s="110"/>
      <c r="I701" s="110"/>
      <c r="J701" s="110"/>
      <c r="K701" s="111" t="n">
        <f aca="false">B672</f>
        <v>0</v>
      </c>
      <c r="L701" s="112" t="n">
        <f aca="false">AA672</f>
        <v>0</v>
      </c>
      <c r="M701" s="112"/>
      <c r="N701" s="113" t="n">
        <f aca="false">COUNTIF(AA634:AA671,"T")</f>
        <v>0</v>
      </c>
      <c r="O701" s="113" t="inlineStr">
        <f aca="false">IF(L701=0,"",N701/L701%)</f>
        <is>
          <t/>
        </is>
      </c>
      <c r="P701" s="113" t="n">
        <f aca="false">COUNTIF(AA634:AA671,"Đ")</f>
        <v>0</v>
      </c>
      <c r="Q701" s="113" t="inlineStr">
        <f aca="false">IF(L701=0,"",P701/L701%)</f>
        <is>
          <t/>
        </is>
      </c>
      <c r="R701" s="113" t="n">
        <f aca="false">COUNTIF(AA634:AA671,"C")</f>
        <v>0</v>
      </c>
      <c r="S701" s="113" t="inlineStr">
        <f aca="false">IF(L701=0,"",R701/L701%)</f>
        <is>
          <t/>
        </is>
      </c>
      <c r="T701" s="114"/>
      <c r="U701" s="114"/>
      <c r="V701" s="114"/>
      <c r="W701" s="114"/>
      <c r="X701" s="115"/>
      <c r="Y701" s="115"/>
      <c r="Z701" s="115"/>
      <c r="AA701" s="115"/>
      <c r="AB701" s="116"/>
      <c r="AC701" s="116"/>
      <c r="AD701" s="0"/>
      <c r="AE701" s="0"/>
      <c r="AF701" s="0"/>
      <c r="AG701" s="0"/>
      <c r="AH701" s="0"/>
      <c r="AI701" s="0"/>
      <c r="AJ701" s="0"/>
      <c r="AK701" s="0"/>
      <c r="AL701" s="0"/>
    </row>
    <row r="702" customFormat="false" ht="19.5" hidden="false" customHeight="true" outlineLevel="0" collapsed="false">
      <c r="B702" s="0"/>
      <c r="C702" s="117"/>
      <c r="D702" s="117"/>
      <c r="E702" s="117"/>
      <c r="F702" s="110" t="s">
        <v>47</v>
      </c>
      <c r="G702" s="110"/>
      <c r="H702" s="110"/>
      <c r="I702" s="110"/>
      <c r="J702" s="110"/>
      <c r="K702" s="111" t="n">
        <f aca="false">B672</f>
        <v>0</v>
      </c>
      <c r="L702" s="112" t="n">
        <f aca="false">AB672</f>
        <v>0</v>
      </c>
      <c r="M702" s="112"/>
      <c r="N702" s="113" t="n">
        <f aca="false">COUNTIF(AB634:AB671,"T")</f>
        <v>0</v>
      </c>
      <c r="O702" s="113" t="inlineStr">
        <f aca="false">IF(L702=0,"",N702/L702%)</f>
        <is>
          <t/>
        </is>
      </c>
      <c r="P702" s="113" t="n">
        <f aca="false">COUNTIF(AB634:AB671,"Đ")</f>
        <v>0</v>
      </c>
      <c r="Q702" s="113" t="inlineStr">
        <f aca="false">IF(L702=0,"",P702/L702%)</f>
        <is>
          <t/>
        </is>
      </c>
      <c r="R702" s="113" t="n">
        <f aca="false">COUNTIF(AB634:AB671,"C")</f>
        <v>0</v>
      </c>
      <c r="S702" s="113" t="inlineStr">
        <f aca="false">IF(L702=0,"",R702/L702%)</f>
        <is>
          <t/>
        </is>
      </c>
      <c r="T702" s="114"/>
      <c r="U702" s="114"/>
      <c r="V702" s="114"/>
      <c r="W702" s="114"/>
      <c r="X702" s="115"/>
      <c r="Y702" s="115"/>
      <c r="Z702" s="115"/>
      <c r="AA702" s="115"/>
      <c r="AB702" s="116"/>
      <c r="AC702" s="116"/>
      <c r="AD702" s="0"/>
      <c r="AE702" s="0"/>
      <c r="AF702" s="0"/>
      <c r="AG702" s="0"/>
      <c r="AH702" s="0"/>
      <c r="AI702" s="0"/>
      <c r="AJ702" s="0"/>
      <c r="AK702" s="0"/>
      <c r="AL702" s="0"/>
    </row>
    <row r="703" customFormat="false" ht="19.5" hidden="false" customHeight="true" outlineLevel="0" collapsed="false">
      <c r="B703" s="0"/>
      <c r="C703" s="117"/>
      <c r="D703" s="117"/>
      <c r="E703" s="117"/>
      <c r="F703" s="110" t="s">
        <v>48</v>
      </c>
      <c r="G703" s="110"/>
      <c r="H703" s="110"/>
      <c r="I703" s="110"/>
      <c r="J703" s="110"/>
      <c r="K703" s="111" t="n">
        <f aca="false">B672</f>
        <v>0</v>
      </c>
      <c r="L703" s="112" t="n">
        <f aca="false">AC672</f>
        <v>0</v>
      </c>
      <c r="M703" s="112"/>
      <c r="N703" s="113" t="n">
        <f aca="false">COUNTIF(AC634:AC671,"T")</f>
        <v>0</v>
      </c>
      <c r="O703" s="113" t="inlineStr">
        <f aca="false">IF(L703=0,"",N703/L703%)</f>
        <is>
          <t/>
        </is>
      </c>
      <c r="P703" s="113" t="n">
        <f aca="false">COUNTIF(AC634:AC671,"Đ")</f>
        <v>0</v>
      </c>
      <c r="Q703" s="113" t="inlineStr">
        <f aca="false">IF(L703=0,"",P703/L703%)</f>
        <is>
          <t/>
        </is>
      </c>
      <c r="R703" s="113" t="n">
        <f aca="false">COUNTIF(AC634:AC671,"C")</f>
        <v>0</v>
      </c>
      <c r="S703" s="113" t="inlineStr">
        <f aca="false">IF(L703=0,"",R703/L703%)</f>
        <is>
          <t/>
        </is>
      </c>
      <c r="T703" s="118" t="s">
        <v>134</v>
      </c>
      <c r="U703" s="118"/>
      <c r="V703" s="118"/>
      <c r="W703" s="118"/>
      <c r="X703" s="119" t="n">
        <f aca="false">B672</f>
        <v>0</v>
      </c>
      <c r="Y703" s="119" t="n">
        <f aca="false">AI672</f>
        <v>0</v>
      </c>
      <c r="Z703" s="119"/>
      <c r="AA703" s="120" t="n">
        <f aca="false">COUNTIF(AI634:AJ671,"X")</f>
        <v>0</v>
      </c>
      <c r="AB703" s="121" t="str">
        <f aca="false">IF(Y703=0,"",AA703/Y703%)</f>
        <v/>
      </c>
      <c r="AC703" s="121"/>
      <c r="AD703" s="0"/>
      <c r="AE703" s="0"/>
      <c r="AF703" s="0"/>
      <c r="AG703" s="0"/>
      <c r="AH703" s="0"/>
      <c r="AI703" s="0"/>
      <c r="AJ703" s="0"/>
      <c r="AK703" s="0"/>
      <c r="AL703" s="0"/>
    </row>
    <row r="704" customFormat="false" ht="19.5" hidden="false" customHeight="true" outlineLevel="0" collapsed="false">
      <c r="B704" s="0"/>
      <c r="C704" s="117"/>
      <c r="D704" s="117"/>
      <c r="E704" s="117"/>
      <c r="F704" s="122" t="s">
        <v>49</v>
      </c>
      <c r="G704" s="122"/>
      <c r="H704" s="122"/>
      <c r="I704" s="122"/>
      <c r="J704" s="122"/>
      <c r="K704" s="123" t="n">
        <f aca="false">B672</f>
        <v>0</v>
      </c>
      <c r="L704" s="124" t="n">
        <f aca="false">AD672</f>
        <v>0</v>
      </c>
      <c r="M704" s="124"/>
      <c r="N704" s="125" t="n">
        <f aca="false">COUNTIF(AD634:AD671,"T")</f>
        <v>0</v>
      </c>
      <c r="O704" s="125" t="inlineStr">
        <f aca="false">IF(L704=0,"",N704/L704%)</f>
        <is>
          <t/>
        </is>
      </c>
      <c r="P704" s="125" t="n">
        <f aca="false">COUNTIF(AD634:AD671,"Đ")</f>
        <v>0</v>
      </c>
      <c r="Q704" s="125" t="inlineStr">
        <f aca="false">IF(L704=0,"",P704/L704%)</f>
        <is>
          <t/>
        </is>
      </c>
      <c r="R704" s="125" t="n">
        <f aca="false">COUNTIF(AD634:AD671,"C")</f>
        <v>0</v>
      </c>
      <c r="S704" s="125" t="inlineStr">
        <f aca="false">IF(L704=0,"",R704/L704%)</f>
        <is>
          <t/>
        </is>
      </c>
      <c r="T704" s="118"/>
      <c r="U704" s="118"/>
      <c r="V704" s="118"/>
      <c r="W704" s="118"/>
      <c r="X704" s="119"/>
      <c r="Y704" s="119"/>
      <c r="Z704" s="119"/>
      <c r="AA704" s="120"/>
      <c r="AB704" s="121"/>
      <c r="AC704" s="121"/>
      <c r="AD704" s="0"/>
      <c r="AE704" s="0"/>
      <c r="AF704" s="0"/>
      <c r="AG704" s="0"/>
      <c r="AH704" s="0"/>
      <c r="AI704" s="0"/>
      <c r="AJ704" s="0"/>
      <c r="AK704" s="0"/>
      <c r="AL704" s="0"/>
    </row>
    <row r="705" customFormat="false" ht="11.25" hidden="false" customHeight="true" outlineLevel="0" collapsed="false"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87"/>
      <c r="O705" s="0"/>
      <c r="P705" s="87"/>
      <c r="Q705" s="87"/>
      <c r="R705" s="87"/>
      <c r="S705" s="87"/>
      <c r="T705" s="87"/>
      <c r="U705" s="87"/>
      <c r="V705" s="87"/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</row>
    <row r="706" customFormat="false" ht="15" hidden="false" customHeight="true" outlineLevel="0" collapsed="false"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87"/>
      <c r="O706" s="0"/>
      <c r="P706" s="87"/>
      <c r="Q706" s="87"/>
      <c r="R706" s="87"/>
      <c r="S706" s="87"/>
      <c r="T706" s="87"/>
      <c r="U706" s="87"/>
      <c r="V706" s="87"/>
      <c r="W706" s="0"/>
      <c r="X706" s="126" t="str">
        <f aca="false">'THONG TIN'!$F$7</f>
        <v>Nguyên Lý, ngày 20 tháng  5 năm 2017</v>
      </c>
      <c r="Y706" s="126"/>
      <c r="Z706" s="126"/>
      <c r="AA706" s="126"/>
      <c r="AB706" s="126"/>
      <c r="AC706" s="126"/>
      <c r="AD706" s="126"/>
      <c r="AE706" s="126"/>
      <c r="AF706" s="126"/>
      <c r="AG706" s="126"/>
      <c r="AH706" s="126"/>
      <c r="AI706" s="126"/>
      <c r="AJ706" s="126"/>
      <c r="AK706" s="126"/>
      <c r="AL706" s="126"/>
    </row>
    <row r="707" customFormat="false" ht="16.5" hidden="false" customHeight="true" outlineLevel="0" collapsed="false">
      <c r="B707" s="32" t="s">
        <v>135</v>
      </c>
      <c r="C707" s="32"/>
      <c r="D707" s="32"/>
      <c r="E707" s="32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2" t="s">
        <v>11</v>
      </c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7.25" hidden="false" customHeight="true" outlineLevel="0" collapsed="false">
      <c r="B708" s="127" t="s">
        <v>136</v>
      </c>
      <c r="C708" s="127"/>
      <c r="D708" s="127"/>
      <c r="E708" s="127"/>
      <c r="F708" s="128"/>
      <c r="G708" s="128"/>
      <c r="H708" s="128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  <c r="AA708" s="129"/>
      <c r="AB708" s="129"/>
      <c r="AC708" s="129"/>
      <c r="AD708" s="129"/>
      <c r="AE708" s="129"/>
      <c r="AF708" s="129"/>
      <c r="AG708" s="129"/>
      <c r="AH708" s="129"/>
      <c r="AI708" s="129"/>
      <c r="AJ708" s="129"/>
      <c r="AK708" s="129"/>
      <c r="AL708" s="129"/>
    </row>
    <row r="709" customFormat="false" ht="21.75" hidden="false" customHeight="true" outlineLevel="0" collapsed="false">
      <c r="B709" s="129"/>
      <c r="C709" s="29"/>
      <c r="D709" s="29"/>
      <c r="E709" s="29"/>
      <c r="F709" s="29"/>
      <c r="G709" s="29"/>
      <c r="H709" s="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  <c r="AA709" s="129"/>
      <c r="AB709" s="129"/>
      <c r="AC709" s="129"/>
      <c r="AD709" s="129"/>
      <c r="AE709" s="129"/>
      <c r="AF709" s="129"/>
      <c r="AG709" s="129"/>
      <c r="AH709" s="129"/>
      <c r="AI709" s="129"/>
      <c r="AJ709" s="129"/>
      <c r="AK709" s="129"/>
      <c r="AL709" s="129"/>
    </row>
    <row r="710" customFormat="false" ht="21.75" hidden="false" customHeight="true" outlineLevel="0" collapsed="false">
      <c r="B710" s="129"/>
      <c r="C710" s="129"/>
      <c r="D710" s="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  <c r="AA710" s="129"/>
      <c r="AB710" s="129"/>
      <c r="AC710" s="129"/>
      <c r="AD710" s="129"/>
      <c r="AE710" s="129"/>
      <c r="AF710" s="129"/>
      <c r="AG710" s="129"/>
      <c r="AH710" s="129"/>
      <c r="AI710" s="129"/>
      <c r="AJ710" s="129"/>
      <c r="AK710" s="129"/>
      <c r="AL710" s="129"/>
    </row>
    <row r="711" customFormat="false" ht="21.75" hidden="false" customHeight="true" outlineLevel="0" collapsed="false">
      <c r="B711" s="129"/>
      <c r="C711" s="129"/>
      <c r="D711" s="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  <c r="AA711" s="129"/>
      <c r="AB711" s="129"/>
      <c r="AC711" s="129"/>
      <c r="AD711" s="129"/>
      <c r="AE711" s="129"/>
      <c r="AF711" s="129"/>
      <c r="AG711" s="129"/>
      <c r="AH711" s="129"/>
      <c r="AI711" s="129"/>
      <c r="AJ711" s="129"/>
      <c r="AK711" s="129"/>
      <c r="AL711" s="129"/>
    </row>
    <row r="712" customFormat="false" ht="15.75" hidden="false" customHeight="false" outlineLevel="0" collapsed="false">
      <c r="B712" s="29"/>
      <c r="C712" s="29"/>
      <c r="D712" s="29"/>
      <c r="E712" s="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30" t="str">
        <f aca="false">'THONG TIN'!$G$16</f>
        <v>Phạm Thị Hường</v>
      </c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</sheetData>
  <sheetProtection sheet="true" password="ec6e" objects="true" scenarios="true"/>
  <mergeCells count="1897">
    <mergeCell ref="A1:E1"/>
    <mergeCell ref="A2:E2"/>
    <mergeCell ref="A4:R4"/>
    <mergeCell ref="A5:M5"/>
    <mergeCell ref="N5:Q5"/>
    <mergeCell ref="AE5:AL5"/>
    <mergeCell ref="A7:A10"/>
    <mergeCell ref="B7:B10"/>
    <mergeCell ref="C7:C10"/>
    <mergeCell ref="D7:D10"/>
    <mergeCell ref="E7:W7"/>
    <mergeCell ref="X7:Z7"/>
    <mergeCell ref="AA7:AD7"/>
    <mergeCell ref="AE7:AF9"/>
    <mergeCell ref="AG7:AH10"/>
    <mergeCell ref="AI7:AJ10"/>
    <mergeCell ref="AK7:AL10"/>
    <mergeCell ref="E8:F9"/>
    <mergeCell ref="G8:H9"/>
    <mergeCell ref="I8:J9"/>
    <mergeCell ref="K8:L9"/>
    <mergeCell ref="M8:M9"/>
    <mergeCell ref="N8:N9"/>
    <mergeCell ref="O8:O9"/>
    <mergeCell ref="P8:P9"/>
    <mergeCell ref="Q8:Q9"/>
    <mergeCell ref="R8:S9"/>
    <mergeCell ref="T8:U9"/>
    <mergeCell ref="V8:W9"/>
    <mergeCell ref="X8:X10"/>
    <mergeCell ref="Y8:Y10"/>
    <mergeCell ref="Z8:Z10"/>
    <mergeCell ref="AA8:AA10"/>
    <mergeCell ref="AB8:AB10"/>
    <mergeCell ref="AC8:AC10"/>
    <mergeCell ref="AD8:AD10"/>
    <mergeCell ref="AG11:AH11"/>
    <mergeCell ref="AI11:AJ11"/>
    <mergeCell ref="AK11:AL11"/>
    <mergeCell ref="AG12:AH12"/>
    <mergeCell ref="AI12:AJ12"/>
    <mergeCell ref="AK12:AL12"/>
    <mergeCell ref="AG13:AH13"/>
    <mergeCell ref="AI13:AJ13"/>
    <mergeCell ref="AK13:AL13"/>
    <mergeCell ref="AG14:AH14"/>
    <mergeCell ref="AI14:AJ14"/>
    <mergeCell ref="AK14:AL14"/>
    <mergeCell ref="AG15:AH15"/>
    <mergeCell ref="AI15:AJ15"/>
    <mergeCell ref="AK15:AL15"/>
    <mergeCell ref="AG16:AH16"/>
    <mergeCell ref="AI16:AJ16"/>
    <mergeCell ref="AK16:AL16"/>
    <mergeCell ref="AG17:AH17"/>
    <mergeCell ref="AI17:AJ17"/>
    <mergeCell ref="AK17:AL17"/>
    <mergeCell ref="AG18:AH18"/>
    <mergeCell ref="AI18:AJ18"/>
    <mergeCell ref="AK18:AL18"/>
    <mergeCell ref="AG19:AH19"/>
    <mergeCell ref="AI19:AJ19"/>
    <mergeCell ref="AK19:AL19"/>
    <mergeCell ref="AG20:AH20"/>
    <mergeCell ref="AI20:AJ20"/>
    <mergeCell ref="AK20:AL20"/>
    <mergeCell ref="AG21:AH21"/>
    <mergeCell ref="AI21:AJ21"/>
    <mergeCell ref="AK21:AL21"/>
    <mergeCell ref="AG22:AH22"/>
    <mergeCell ref="AI22:AJ22"/>
    <mergeCell ref="AK22:AL22"/>
    <mergeCell ref="AG23:AH23"/>
    <mergeCell ref="AI23:AJ23"/>
    <mergeCell ref="AK23:AL23"/>
    <mergeCell ref="AG24:AH24"/>
    <mergeCell ref="AI24:AJ24"/>
    <mergeCell ref="AK24:AL24"/>
    <mergeCell ref="AG25:AH25"/>
    <mergeCell ref="AI25:AJ25"/>
    <mergeCell ref="AK25:AL25"/>
    <mergeCell ref="AG26:AH26"/>
    <mergeCell ref="AI26:AJ26"/>
    <mergeCell ref="AK26:AL26"/>
    <mergeCell ref="AG27:AH27"/>
    <mergeCell ref="AI27:AJ27"/>
    <mergeCell ref="AK27:AL27"/>
    <mergeCell ref="AG28:AH28"/>
    <mergeCell ref="AI28:AJ28"/>
    <mergeCell ref="AK28:AL28"/>
    <mergeCell ref="AG29:AH29"/>
    <mergeCell ref="AI29:AJ29"/>
    <mergeCell ref="AK29:AL29"/>
    <mergeCell ref="AG30:AH30"/>
    <mergeCell ref="AI30:AJ30"/>
    <mergeCell ref="AK30:AL30"/>
    <mergeCell ref="AG31:AH31"/>
    <mergeCell ref="AI31:AJ31"/>
    <mergeCell ref="AK31:AL31"/>
    <mergeCell ref="AG32:AH32"/>
    <mergeCell ref="AI32:AJ32"/>
    <mergeCell ref="AK32:AL32"/>
    <mergeCell ref="AG33:AH33"/>
    <mergeCell ref="AI33:AJ33"/>
    <mergeCell ref="AK33:AL33"/>
    <mergeCell ref="AG34:AH34"/>
    <mergeCell ref="AI34:AJ34"/>
    <mergeCell ref="AK34:AL34"/>
    <mergeCell ref="AG35:AH35"/>
    <mergeCell ref="AI35:AJ35"/>
    <mergeCell ref="AK35:AL35"/>
    <mergeCell ref="AG36:AH36"/>
    <mergeCell ref="AI36:AJ36"/>
    <mergeCell ref="AK36:AL36"/>
    <mergeCell ref="AG37:AH37"/>
    <mergeCell ref="AI37:AJ37"/>
    <mergeCell ref="AK37:AL37"/>
    <mergeCell ref="AG38:AH38"/>
    <mergeCell ref="AI38:AJ38"/>
    <mergeCell ref="AK38:AL38"/>
    <mergeCell ref="AG39:AH39"/>
    <mergeCell ref="AI39:AJ39"/>
    <mergeCell ref="AK39:AL39"/>
    <mergeCell ref="AG40:AH40"/>
    <mergeCell ref="AI40:AJ40"/>
    <mergeCell ref="AK40:AL40"/>
    <mergeCell ref="AG41:AH41"/>
    <mergeCell ref="AI41:AJ41"/>
    <mergeCell ref="AK41:AL41"/>
    <mergeCell ref="AG42:AH42"/>
    <mergeCell ref="AI42:AJ42"/>
    <mergeCell ref="AK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AG46:AH46"/>
    <mergeCell ref="AI46:AJ46"/>
    <mergeCell ref="AK46:AL46"/>
    <mergeCell ref="AG47:AH47"/>
    <mergeCell ref="AI47:AJ47"/>
    <mergeCell ref="AK47:AL47"/>
    <mergeCell ref="AG48:AH48"/>
    <mergeCell ref="AI48:AJ48"/>
    <mergeCell ref="AK48:AL48"/>
    <mergeCell ref="AG49:AH49"/>
    <mergeCell ref="AI49:AJ49"/>
    <mergeCell ref="AK49:AL49"/>
    <mergeCell ref="C53:AF53"/>
    <mergeCell ref="C54:D58"/>
    <mergeCell ref="E54:E58"/>
    <mergeCell ref="F54:F58"/>
    <mergeCell ref="G54:AF54"/>
    <mergeCell ref="G55:L55"/>
    <mergeCell ref="M55:AF55"/>
    <mergeCell ref="G56:H57"/>
    <mergeCell ref="I56:J57"/>
    <mergeCell ref="K56:L57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3:J74"/>
    <mergeCell ref="K73:K74"/>
    <mergeCell ref="L73:M74"/>
    <mergeCell ref="N73:O73"/>
    <mergeCell ref="P73:Q73"/>
    <mergeCell ref="R73:S73"/>
    <mergeCell ref="T73:W74"/>
    <mergeCell ref="X73:X74"/>
    <mergeCell ref="Y73:Z74"/>
    <mergeCell ref="AA73:AA74"/>
    <mergeCell ref="AB73:AC74"/>
    <mergeCell ref="C75:E77"/>
    <mergeCell ref="F75:J75"/>
    <mergeCell ref="L75:M75"/>
    <mergeCell ref="T75:W76"/>
    <mergeCell ref="X75:X76"/>
    <mergeCell ref="Y75:Z76"/>
    <mergeCell ref="AA75:AA76"/>
    <mergeCell ref="AB75:AC76"/>
    <mergeCell ref="F76:J76"/>
    <mergeCell ref="L76:M76"/>
    <mergeCell ref="F77:J77"/>
    <mergeCell ref="L77:M77"/>
    <mergeCell ref="T77:W79"/>
    <mergeCell ref="X77:X79"/>
    <mergeCell ref="Y77:Z79"/>
    <mergeCell ref="AA77:AA79"/>
    <mergeCell ref="AB77:AC79"/>
    <mergeCell ref="C78:E81"/>
    <mergeCell ref="F78:J78"/>
    <mergeCell ref="L78:M78"/>
    <mergeCell ref="F79:J79"/>
    <mergeCell ref="L79:M79"/>
    <mergeCell ref="F80:J80"/>
    <mergeCell ref="L80:M80"/>
    <mergeCell ref="T80:W81"/>
    <mergeCell ref="X80:X81"/>
    <mergeCell ref="Y80:Z81"/>
    <mergeCell ref="AA80:AA81"/>
    <mergeCell ref="AB80:AC81"/>
    <mergeCell ref="F81:J81"/>
    <mergeCell ref="L81:M81"/>
    <mergeCell ref="X83:AL83"/>
    <mergeCell ref="B84:E84"/>
    <mergeCell ref="X84:AL84"/>
    <mergeCell ref="B85:E85"/>
    <mergeCell ref="C86:D86"/>
    <mergeCell ref="E86:F86"/>
    <mergeCell ref="G86:H86"/>
    <mergeCell ref="B88:E88"/>
    <mergeCell ref="B89:E89"/>
    <mergeCell ref="X89:AL89"/>
    <mergeCell ref="A90:E90"/>
    <mergeCell ref="A91:E91"/>
    <mergeCell ref="A93:R93"/>
    <mergeCell ref="A94:M94"/>
    <mergeCell ref="N94:Q94"/>
    <mergeCell ref="AE94:AL94"/>
    <mergeCell ref="A96:A99"/>
    <mergeCell ref="B96:B99"/>
    <mergeCell ref="C96:C99"/>
    <mergeCell ref="D96:D99"/>
    <mergeCell ref="E96:W96"/>
    <mergeCell ref="X96:Z96"/>
    <mergeCell ref="AA96:AD96"/>
    <mergeCell ref="AE96:AF98"/>
    <mergeCell ref="AG96:AH99"/>
    <mergeCell ref="AI96:AJ99"/>
    <mergeCell ref="AK96:AL99"/>
    <mergeCell ref="E97:F98"/>
    <mergeCell ref="G97:H98"/>
    <mergeCell ref="I97:J98"/>
    <mergeCell ref="K97:L98"/>
    <mergeCell ref="M97:M98"/>
    <mergeCell ref="N97:N98"/>
    <mergeCell ref="O97:O98"/>
    <mergeCell ref="P97:P98"/>
    <mergeCell ref="Q97:Q98"/>
    <mergeCell ref="R97:S98"/>
    <mergeCell ref="T97:U98"/>
    <mergeCell ref="V97:W98"/>
    <mergeCell ref="X97:X99"/>
    <mergeCell ref="Y97:Y99"/>
    <mergeCell ref="Z97:Z99"/>
    <mergeCell ref="AA97:AA99"/>
    <mergeCell ref="AB97:AB99"/>
    <mergeCell ref="AC97:AC99"/>
    <mergeCell ref="AD97:AD99"/>
    <mergeCell ref="AG100:AH100"/>
    <mergeCell ref="AI100:AJ100"/>
    <mergeCell ref="AK100:AL100"/>
    <mergeCell ref="AG101:AH101"/>
    <mergeCell ref="AI101:AJ101"/>
    <mergeCell ref="AK101:AL101"/>
    <mergeCell ref="AG102:AH102"/>
    <mergeCell ref="AI102:AJ102"/>
    <mergeCell ref="AK102:AL102"/>
    <mergeCell ref="AG103:AH103"/>
    <mergeCell ref="AI103:AJ103"/>
    <mergeCell ref="AK103:AL103"/>
    <mergeCell ref="AG104:AH104"/>
    <mergeCell ref="AI104:AJ104"/>
    <mergeCell ref="AK104:AL104"/>
    <mergeCell ref="AG105:AH105"/>
    <mergeCell ref="AI105:AJ105"/>
    <mergeCell ref="AK105:AL105"/>
    <mergeCell ref="AG106:AH106"/>
    <mergeCell ref="AI106:AJ106"/>
    <mergeCell ref="AK106:AL106"/>
    <mergeCell ref="AG107:AH107"/>
    <mergeCell ref="AI107:AJ107"/>
    <mergeCell ref="AK107:AL107"/>
    <mergeCell ref="AG108:AH108"/>
    <mergeCell ref="AI108:AJ108"/>
    <mergeCell ref="AK108:AL108"/>
    <mergeCell ref="AG109:AH109"/>
    <mergeCell ref="AI109:AJ109"/>
    <mergeCell ref="AK109:AL109"/>
    <mergeCell ref="AG110:AH110"/>
    <mergeCell ref="AI110:AJ110"/>
    <mergeCell ref="AK110:AL110"/>
    <mergeCell ref="AG111:AH111"/>
    <mergeCell ref="AI111:AJ111"/>
    <mergeCell ref="AK111:AL111"/>
    <mergeCell ref="AG112:AH112"/>
    <mergeCell ref="AI112:AJ112"/>
    <mergeCell ref="AK112:AL112"/>
    <mergeCell ref="AG113:AH113"/>
    <mergeCell ref="AI113:AJ113"/>
    <mergeCell ref="AK113:AL113"/>
    <mergeCell ref="AG114:AH114"/>
    <mergeCell ref="AI114:AJ114"/>
    <mergeCell ref="AK114:AL114"/>
    <mergeCell ref="AG115:AH115"/>
    <mergeCell ref="AI115:AJ115"/>
    <mergeCell ref="AK115:AL115"/>
    <mergeCell ref="AG116:AH116"/>
    <mergeCell ref="AI116:AJ116"/>
    <mergeCell ref="AK116:AL116"/>
    <mergeCell ref="AG117:AH117"/>
    <mergeCell ref="AI117:AJ117"/>
    <mergeCell ref="AK117:AL117"/>
    <mergeCell ref="AG118:AH118"/>
    <mergeCell ref="AI118:AJ118"/>
    <mergeCell ref="AK118:AL118"/>
    <mergeCell ref="AG119:AH119"/>
    <mergeCell ref="AI119:AJ119"/>
    <mergeCell ref="AK119:AL119"/>
    <mergeCell ref="AG120:AH120"/>
    <mergeCell ref="AI120:AJ120"/>
    <mergeCell ref="AK120:AL120"/>
    <mergeCell ref="AG121:AH121"/>
    <mergeCell ref="AI121:AJ121"/>
    <mergeCell ref="AK121:AL121"/>
    <mergeCell ref="AG122:AH122"/>
    <mergeCell ref="AI122:AJ122"/>
    <mergeCell ref="AK122:AL122"/>
    <mergeCell ref="AG123:AH123"/>
    <mergeCell ref="AI123:AJ123"/>
    <mergeCell ref="AK123:AL123"/>
    <mergeCell ref="AG124:AH124"/>
    <mergeCell ref="AI124:AJ124"/>
    <mergeCell ref="AK124:AL124"/>
    <mergeCell ref="AG125:AH125"/>
    <mergeCell ref="AI125:AJ125"/>
    <mergeCell ref="AK125:AL125"/>
    <mergeCell ref="AG126:AH126"/>
    <mergeCell ref="AI126:AJ126"/>
    <mergeCell ref="AK126:AL126"/>
    <mergeCell ref="AG127:AH127"/>
    <mergeCell ref="AI127:AJ127"/>
    <mergeCell ref="AK127:AL127"/>
    <mergeCell ref="AG128:AH128"/>
    <mergeCell ref="AI128:AJ128"/>
    <mergeCell ref="AK128:AL128"/>
    <mergeCell ref="AG129:AH129"/>
    <mergeCell ref="AI129:AJ129"/>
    <mergeCell ref="AK129:AL129"/>
    <mergeCell ref="AG130:AH130"/>
    <mergeCell ref="AI130:AJ130"/>
    <mergeCell ref="AK130:AL130"/>
    <mergeCell ref="AG131:AH131"/>
    <mergeCell ref="AI131:AJ131"/>
    <mergeCell ref="AK131:AL131"/>
    <mergeCell ref="AG132:AH132"/>
    <mergeCell ref="AI132:AJ132"/>
    <mergeCell ref="AK132:AL132"/>
    <mergeCell ref="AG133:AH133"/>
    <mergeCell ref="AI133:AJ133"/>
    <mergeCell ref="AK133:AL133"/>
    <mergeCell ref="AG134:AH134"/>
    <mergeCell ref="AI134:AJ134"/>
    <mergeCell ref="AK134:AL134"/>
    <mergeCell ref="AG135:AH135"/>
    <mergeCell ref="AI135:AJ135"/>
    <mergeCell ref="AK135:AL135"/>
    <mergeCell ref="AG136:AH136"/>
    <mergeCell ref="AI136:AJ136"/>
    <mergeCell ref="AK136:AL136"/>
    <mergeCell ref="AG137:AH137"/>
    <mergeCell ref="AI137:AJ137"/>
    <mergeCell ref="AK137:AL137"/>
    <mergeCell ref="AG138:AH138"/>
    <mergeCell ref="AI138:AJ138"/>
    <mergeCell ref="AK138:AL138"/>
    <mergeCell ref="C142:AF142"/>
    <mergeCell ref="C143:D147"/>
    <mergeCell ref="E143:E147"/>
    <mergeCell ref="F143:F147"/>
    <mergeCell ref="G143:AF143"/>
    <mergeCell ref="G144:L144"/>
    <mergeCell ref="M144:AF144"/>
    <mergeCell ref="G145:H146"/>
    <mergeCell ref="I145:J146"/>
    <mergeCell ref="K145:L146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2:J163"/>
    <mergeCell ref="K162:K163"/>
    <mergeCell ref="L162:M163"/>
    <mergeCell ref="N162:O162"/>
    <mergeCell ref="P162:Q162"/>
    <mergeCell ref="R162:S162"/>
    <mergeCell ref="T162:W163"/>
    <mergeCell ref="X162:X163"/>
    <mergeCell ref="Y162:Z163"/>
    <mergeCell ref="AA162:AA163"/>
    <mergeCell ref="AB162:AC163"/>
    <mergeCell ref="C164:E166"/>
    <mergeCell ref="F164:J164"/>
    <mergeCell ref="L164:M164"/>
    <mergeCell ref="T164:W165"/>
    <mergeCell ref="X164:X165"/>
    <mergeCell ref="Y164:Z165"/>
    <mergeCell ref="AA164:AA165"/>
    <mergeCell ref="AB164:AC165"/>
    <mergeCell ref="F165:J165"/>
    <mergeCell ref="L165:M165"/>
    <mergeCell ref="F166:J166"/>
    <mergeCell ref="L166:M166"/>
    <mergeCell ref="T166:W168"/>
    <mergeCell ref="X166:X168"/>
    <mergeCell ref="Y166:Z168"/>
    <mergeCell ref="AA166:AA168"/>
    <mergeCell ref="AB166:AC168"/>
    <mergeCell ref="C167:E170"/>
    <mergeCell ref="F167:J167"/>
    <mergeCell ref="L167:M167"/>
    <mergeCell ref="F168:J168"/>
    <mergeCell ref="L168:M168"/>
    <mergeCell ref="F169:J169"/>
    <mergeCell ref="L169:M169"/>
    <mergeCell ref="T169:W170"/>
    <mergeCell ref="X169:X170"/>
    <mergeCell ref="Y169:Z170"/>
    <mergeCell ref="AA169:AA170"/>
    <mergeCell ref="AB169:AC170"/>
    <mergeCell ref="F170:J170"/>
    <mergeCell ref="L170:M170"/>
    <mergeCell ref="X172:AL172"/>
    <mergeCell ref="B173:E173"/>
    <mergeCell ref="X173:AL173"/>
    <mergeCell ref="B174:E174"/>
    <mergeCell ref="C175:D175"/>
    <mergeCell ref="E175:F175"/>
    <mergeCell ref="G175:H175"/>
    <mergeCell ref="B178:E178"/>
    <mergeCell ref="X178:AL178"/>
    <mergeCell ref="A179:E179"/>
    <mergeCell ref="A180:E180"/>
    <mergeCell ref="A182:R182"/>
    <mergeCell ref="A183:M183"/>
    <mergeCell ref="N183:Q183"/>
    <mergeCell ref="AE183:AL183"/>
    <mergeCell ref="A185:A188"/>
    <mergeCell ref="B185:B188"/>
    <mergeCell ref="C185:C188"/>
    <mergeCell ref="D185:D188"/>
    <mergeCell ref="E185:W185"/>
    <mergeCell ref="X185:Z185"/>
    <mergeCell ref="AA185:AD185"/>
    <mergeCell ref="AE185:AF187"/>
    <mergeCell ref="AG185:AH188"/>
    <mergeCell ref="AI185:AJ188"/>
    <mergeCell ref="AK185:AL188"/>
    <mergeCell ref="E186:F187"/>
    <mergeCell ref="G186:H187"/>
    <mergeCell ref="I186:J187"/>
    <mergeCell ref="K186:L187"/>
    <mergeCell ref="M186:M187"/>
    <mergeCell ref="N186:N187"/>
    <mergeCell ref="O186:O187"/>
    <mergeCell ref="P186:P187"/>
    <mergeCell ref="Q186:Q187"/>
    <mergeCell ref="R186:S187"/>
    <mergeCell ref="T186:U187"/>
    <mergeCell ref="V186:W187"/>
    <mergeCell ref="X186:X188"/>
    <mergeCell ref="Y186:Y188"/>
    <mergeCell ref="Z186:Z188"/>
    <mergeCell ref="AA186:AA188"/>
    <mergeCell ref="AB186:AB188"/>
    <mergeCell ref="AC186:AC188"/>
    <mergeCell ref="AD186:AD188"/>
    <mergeCell ref="AG189:AH189"/>
    <mergeCell ref="AI189:AJ189"/>
    <mergeCell ref="AK189:AL189"/>
    <mergeCell ref="AG190:AH190"/>
    <mergeCell ref="AI190:AJ190"/>
    <mergeCell ref="AK190:AL190"/>
    <mergeCell ref="AG191:AH191"/>
    <mergeCell ref="AI191:AJ191"/>
    <mergeCell ref="AK191:AL191"/>
    <mergeCell ref="AG192:AH192"/>
    <mergeCell ref="AI192:AJ192"/>
    <mergeCell ref="AK192:AL192"/>
    <mergeCell ref="AG193:AH193"/>
    <mergeCell ref="AI193:AJ193"/>
    <mergeCell ref="AK193:AL193"/>
    <mergeCell ref="AG194:AH194"/>
    <mergeCell ref="AI194:AJ194"/>
    <mergeCell ref="AK194:AL194"/>
    <mergeCell ref="AG195:AH195"/>
    <mergeCell ref="AI195:AJ195"/>
    <mergeCell ref="AK195:AL195"/>
    <mergeCell ref="AG196:AH196"/>
    <mergeCell ref="AI196:AJ196"/>
    <mergeCell ref="AK196:AL196"/>
    <mergeCell ref="AG197:AH197"/>
    <mergeCell ref="AI197:AJ197"/>
    <mergeCell ref="AK197:AL197"/>
    <mergeCell ref="AG198:AH198"/>
    <mergeCell ref="AI198:AJ198"/>
    <mergeCell ref="AK198:AL198"/>
    <mergeCell ref="AG199:AH199"/>
    <mergeCell ref="AI199:AJ199"/>
    <mergeCell ref="AK199:AL199"/>
    <mergeCell ref="AG200:AH200"/>
    <mergeCell ref="AI200:AJ200"/>
    <mergeCell ref="AK200:AL200"/>
    <mergeCell ref="AG201:AH201"/>
    <mergeCell ref="AI201:AJ201"/>
    <mergeCell ref="AK201:AL201"/>
    <mergeCell ref="AG202:AH202"/>
    <mergeCell ref="AI202:AJ202"/>
    <mergeCell ref="AK202:AL202"/>
    <mergeCell ref="AG203:AH203"/>
    <mergeCell ref="AI203:AJ203"/>
    <mergeCell ref="AK203:AL203"/>
    <mergeCell ref="AG204:AH204"/>
    <mergeCell ref="AI204:AJ204"/>
    <mergeCell ref="AK204:AL204"/>
    <mergeCell ref="AG205:AH205"/>
    <mergeCell ref="AI205:AJ205"/>
    <mergeCell ref="AK205:AL205"/>
    <mergeCell ref="AG206:AH206"/>
    <mergeCell ref="AI206:AJ206"/>
    <mergeCell ref="AK206:AL206"/>
    <mergeCell ref="AG207:AH207"/>
    <mergeCell ref="AI207:AJ207"/>
    <mergeCell ref="AK207:AL207"/>
    <mergeCell ref="AG208:AH208"/>
    <mergeCell ref="AI208:AJ208"/>
    <mergeCell ref="AK208:AL208"/>
    <mergeCell ref="AG209:AH209"/>
    <mergeCell ref="AI209:AJ209"/>
    <mergeCell ref="AK209:AL209"/>
    <mergeCell ref="AG210:AH210"/>
    <mergeCell ref="AI210:AJ210"/>
    <mergeCell ref="AK210:AL210"/>
    <mergeCell ref="AG211:AH211"/>
    <mergeCell ref="AI211:AJ211"/>
    <mergeCell ref="AK211:AL211"/>
    <mergeCell ref="AG212:AH212"/>
    <mergeCell ref="AI212:AJ212"/>
    <mergeCell ref="AK212:AL212"/>
    <mergeCell ref="AG213:AH213"/>
    <mergeCell ref="AI213:AJ213"/>
    <mergeCell ref="AK213:AL213"/>
    <mergeCell ref="AG214:AH214"/>
    <mergeCell ref="AI214:AJ214"/>
    <mergeCell ref="AK214:AL214"/>
    <mergeCell ref="AG215:AH215"/>
    <mergeCell ref="AI215:AJ215"/>
    <mergeCell ref="AK215:AL215"/>
    <mergeCell ref="AG216:AH216"/>
    <mergeCell ref="AI216:AJ216"/>
    <mergeCell ref="AK216:AL216"/>
    <mergeCell ref="AG217:AH217"/>
    <mergeCell ref="AI217:AJ217"/>
    <mergeCell ref="AK217:AL217"/>
    <mergeCell ref="AG218:AH218"/>
    <mergeCell ref="AI218:AJ218"/>
    <mergeCell ref="AK218:AL218"/>
    <mergeCell ref="AG219:AH219"/>
    <mergeCell ref="AI219:AJ219"/>
    <mergeCell ref="AK219:AL219"/>
    <mergeCell ref="AG220:AH220"/>
    <mergeCell ref="AI220:AJ220"/>
    <mergeCell ref="AK220:AL220"/>
    <mergeCell ref="AG221:AH221"/>
    <mergeCell ref="AI221:AJ221"/>
    <mergeCell ref="AK221:AL221"/>
    <mergeCell ref="AG222:AH222"/>
    <mergeCell ref="AI222:AJ222"/>
    <mergeCell ref="AK222:AL222"/>
    <mergeCell ref="AG223:AH223"/>
    <mergeCell ref="AI223:AJ223"/>
    <mergeCell ref="AK223:AL223"/>
    <mergeCell ref="AG224:AH224"/>
    <mergeCell ref="AI224:AJ224"/>
    <mergeCell ref="AK224:AL224"/>
    <mergeCell ref="AG225:AH225"/>
    <mergeCell ref="AI225:AJ225"/>
    <mergeCell ref="AK225:AL225"/>
    <mergeCell ref="AG226:AH226"/>
    <mergeCell ref="AI226:AJ226"/>
    <mergeCell ref="AK226:AL226"/>
    <mergeCell ref="AG227:AH227"/>
    <mergeCell ref="AI227:AJ227"/>
    <mergeCell ref="AK227:AL227"/>
    <mergeCell ref="C231:AF231"/>
    <mergeCell ref="C232:D236"/>
    <mergeCell ref="E232:E236"/>
    <mergeCell ref="F232:F236"/>
    <mergeCell ref="G232:AF232"/>
    <mergeCell ref="G233:L233"/>
    <mergeCell ref="M233:AF233"/>
    <mergeCell ref="G234:H235"/>
    <mergeCell ref="I234:J235"/>
    <mergeCell ref="K234:L235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C234:AD234"/>
    <mergeCell ref="AE234:AF234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1:J252"/>
    <mergeCell ref="K251:K252"/>
    <mergeCell ref="L251:M252"/>
    <mergeCell ref="N251:O251"/>
    <mergeCell ref="P251:Q251"/>
    <mergeCell ref="R251:S251"/>
    <mergeCell ref="T251:W252"/>
    <mergeCell ref="X251:X252"/>
    <mergeCell ref="Y251:Z252"/>
    <mergeCell ref="AA251:AA252"/>
    <mergeCell ref="AB251:AC252"/>
    <mergeCell ref="C253:E255"/>
    <mergeCell ref="F253:J253"/>
    <mergeCell ref="L253:M253"/>
    <mergeCell ref="T253:W254"/>
    <mergeCell ref="X253:X254"/>
    <mergeCell ref="Y253:Z254"/>
    <mergeCell ref="AA253:AA254"/>
    <mergeCell ref="AB253:AC254"/>
    <mergeCell ref="F254:J254"/>
    <mergeCell ref="L254:M254"/>
    <mergeCell ref="F255:J255"/>
    <mergeCell ref="L255:M255"/>
    <mergeCell ref="T255:W257"/>
    <mergeCell ref="X255:X257"/>
    <mergeCell ref="Y255:Z257"/>
    <mergeCell ref="AA255:AA257"/>
    <mergeCell ref="AB255:AC257"/>
    <mergeCell ref="C256:E259"/>
    <mergeCell ref="F256:J256"/>
    <mergeCell ref="L256:M256"/>
    <mergeCell ref="F257:J257"/>
    <mergeCell ref="L257:M257"/>
    <mergeCell ref="F258:J258"/>
    <mergeCell ref="L258:M258"/>
    <mergeCell ref="T258:W259"/>
    <mergeCell ref="X258:X259"/>
    <mergeCell ref="Y258:Z259"/>
    <mergeCell ref="AA258:AA259"/>
    <mergeCell ref="AB258:AC259"/>
    <mergeCell ref="F259:J259"/>
    <mergeCell ref="L259:M259"/>
    <mergeCell ref="X261:AL261"/>
    <mergeCell ref="B262:E262"/>
    <mergeCell ref="X262:AL262"/>
    <mergeCell ref="B263:E263"/>
    <mergeCell ref="C264:D264"/>
    <mergeCell ref="E264:F264"/>
    <mergeCell ref="G264:H264"/>
    <mergeCell ref="B267:E267"/>
    <mergeCell ref="X267:AL267"/>
    <mergeCell ref="A268:E268"/>
    <mergeCell ref="A269:E269"/>
    <mergeCell ref="A271:R271"/>
    <mergeCell ref="A272:M272"/>
    <mergeCell ref="N272:Q272"/>
    <mergeCell ref="AE272:AL272"/>
    <mergeCell ref="A274:A277"/>
    <mergeCell ref="B274:B277"/>
    <mergeCell ref="C274:C277"/>
    <mergeCell ref="D274:D277"/>
    <mergeCell ref="E274:W274"/>
    <mergeCell ref="X274:Z274"/>
    <mergeCell ref="AA274:AD274"/>
    <mergeCell ref="AE274:AF276"/>
    <mergeCell ref="AG274:AH277"/>
    <mergeCell ref="AI274:AJ277"/>
    <mergeCell ref="AK274:AL277"/>
    <mergeCell ref="E275:F276"/>
    <mergeCell ref="G275:H276"/>
    <mergeCell ref="I275:J276"/>
    <mergeCell ref="K275:L276"/>
    <mergeCell ref="M275:M276"/>
    <mergeCell ref="N275:N276"/>
    <mergeCell ref="O275:O276"/>
    <mergeCell ref="P275:P276"/>
    <mergeCell ref="Q275:Q276"/>
    <mergeCell ref="R275:S276"/>
    <mergeCell ref="T275:U276"/>
    <mergeCell ref="V275:W276"/>
    <mergeCell ref="X275:X277"/>
    <mergeCell ref="Y275:Y277"/>
    <mergeCell ref="Z275:Z277"/>
    <mergeCell ref="AA275:AA277"/>
    <mergeCell ref="AB275:AB277"/>
    <mergeCell ref="AC275:AC277"/>
    <mergeCell ref="AD275:AD277"/>
    <mergeCell ref="AG278:AH278"/>
    <mergeCell ref="AI278:AJ278"/>
    <mergeCell ref="AK278:AL278"/>
    <mergeCell ref="AG279:AH279"/>
    <mergeCell ref="AI279:AJ279"/>
    <mergeCell ref="AK279:AL279"/>
    <mergeCell ref="AG280:AH280"/>
    <mergeCell ref="AI280:AJ280"/>
    <mergeCell ref="AK280:AL280"/>
    <mergeCell ref="AG281:AH281"/>
    <mergeCell ref="AI281:AJ281"/>
    <mergeCell ref="AK281:AL281"/>
    <mergeCell ref="AG282:AH282"/>
    <mergeCell ref="AI282:AJ282"/>
    <mergeCell ref="AK282:AL282"/>
    <mergeCell ref="AG283:AH283"/>
    <mergeCell ref="AI283:AJ283"/>
    <mergeCell ref="AK283:AL283"/>
    <mergeCell ref="AG284:AH284"/>
    <mergeCell ref="AI284:AJ284"/>
    <mergeCell ref="AK284:AL284"/>
    <mergeCell ref="AG285:AH285"/>
    <mergeCell ref="AI285:AJ285"/>
    <mergeCell ref="AK285:AL285"/>
    <mergeCell ref="AG286:AH286"/>
    <mergeCell ref="AI286:AJ286"/>
    <mergeCell ref="AK286:AL286"/>
    <mergeCell ref="AG287:AH287"/>
    <mergeCell ref="AI287:AJ287"/>
    <mergeCell ref="AK287:AL287"/>
    <mergeCell ref="AG288:AH288"/>
    <mergeCell ref="AI288:AJ288"/>
    <mergeCell ref="AK288:AL288"/>
    <mergeCell ref="AG289:AH289"/>
    <mergeCell ref="AI289:AJ289"/>
    <mergeCell ref="AK289:AL289"/>
    <mergeCell ref="AG290:AH290"/>
    <mergeCell ref="AI290:AJ290"/>
    <mergeCell ref="AK290:AL290"/>
    <mergeCell ref="AG291:AH291"/>
    <mergeCell ref="AI291:AJ291"/>
    <mergeCell ref="AK291:AL291"/>
    <mergeCell ref="AG292:AH292"/>
    <mergeCell ref="AI292:AJ292"/>
    <mergeCell ref="AK292:AL292"/>
    <mergeCell ref="AG293:AH293"/>
    <mergeCell ref="AI293:AJ293"/>
    <mergeCell ref="AK293:AL293"/>
    <mergeCell ref="AG294:AH294"/>
    <mergeCell ref="AI294:AJ294"/>
    <mergeCell ref="AK294:AL294"/>
    <mergeCell ref="AG295:AH295"/>
    <mergeCell ref="AI295:AJ295"/>
    <mergeCell ref="AK295:AL295"/>
    <mergeCell ref="AG296:AH296"/>
    <mergeCell ref="AI296:AJ296"/>
    <mergeCell ref="AK296:AL296"/>
    <mergeCell ref="AG297:AH297"/>
    <mergeCell ref="AI297:AJ297"/>
    <mergeCell ref="AK297:AL297"/>
    <mergeCell ref="AG298:AH298"/>
    <mergeCell ref="AI298:AJ298"/>
    <mergeCell ref="AK298:AL298"/>
    <mergeCell ref="AG299:AH299"/>
    <mergeCell ref="AI299:AJ299"/>
    <mergeCell ref="AK299:AL299"/>
    <mergeCell ref="AG300:AH300"/>
    <mergeCell ref="AI300:AJ300"/>
    <mergeCell ref="AK300:AL300"/>
    <mergeCell ref="AG301:AH301"/>
    <mergeCell ref="AI301:AJ301"/>
    <mergeCell ref="AK301:AL301"/>
    <mergeCell ref="AG302:AH302"/>
    <mergeCell ref="AI302:AJ302"/>
    <mergeCell ref="AK302:AL302"/>
    <mergeCell ref="AG303:AH303"/>
    <mergeCell ref="AI303:AJ303"/>
    <mergeCell ref="AK303:AL303"/>
    <mergeCell ref="AG304:AH304"/>
    <mergeCell ref="AI304:AJ304"/>
    <mergeCell ref="AK304:AL304"/>
    <mergeCell ref="AG305:AH305"/>
    <mergeCell ref="AI305:AJ305"/>
    <mergeCell ref="AK305:AL305"/>
    <mergeCell ref="AG306:AH306"/>
    <mergeCell ref="AI306:AJ306"/>
    <mergeCell ref="AK306:AL306"/>
    <mergeCell ref="AG307:AH307"/>
    <mergeCell ref="AI307:AJ307"/>
    <mergeCell ref="AK307:AL307"/>
    <mergeCell ref="AG308:AH308"/>
    <mergeCell ref="AI308:AJ308"/>
    <mergeCell ref="AK308:AL308"/>
    <mergeCell ref="AG309:AH309"/>
    <mergeCell ref="AI309:AJ309"/>
    <mergeCell ref="AK309:AL309"/>
    <mergeCell ref="AG310:AH310"/>
    <mergeCell ref="AI310:AJ310"/>
    <mergeCell ref="AK310:AL310"/>
    <mergeCell ref="AG311:AH311"/>
    <mergeCell ref="AI311:AJ311"/>
    <mergeCell ref="AK311:AL311"/>
    <mergeCell ref="AG312:AH312"/>
    <mergeCell ref="AI312:AJ312"/>
    <mergeCell ref="AK312:AL312"/>
    <mergeCell ref="AG313:AH313"/>
    <mergeCell ref="AI313:AJ313"/>
    <mergeCell ref="AK313:AL313"/>
    <mergeCell ref="AG314:AH314"/>
    <mergeCell ref="AI314:AJ314"/>
    <mergeCell ref="AK314:AL314"/>
    <mergeCell ref="AG315:AH315"/>
    <mergeCell ref="AI315:AJ315"/>
    <mergeCell ref="AK315:AL315"/>
    <mergeCell ref="AG316:AH316"/>
    <mergeCell ref="AI316:AJ316"/>
    <mergeCell ref="AK316:AL316"/>
    <mergeCell ref="C320:AF320"/>
    <mergeCell ref="C321:D325"/>
    <mergeCell ref="E321:E325"/>
    <mergeCell ref="F321:F325"/>
    <mergeCell ref="G321:AF321"/>
    <mergeCell ref="G322:L322"/>
    <mergeCell ref="M322:AF322"/>
    <mergeCell ref="G323:H324"/>
    <mergeCell ref="I323:J324"/>
    <mergeCell ref="K323:L324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40:J341"/>
    <mergeCell ref="K340:K341"/>
    <mergeCell ref="L340:M341"/>
    <mergeCell ref="N340:O340"/>
    <mergeCell ref="P340:Q340"/>
    <mergeCell ref="R340:S340"/>
    <mergeCell ref="T340:W341"/>
    <mergeCell ref="X340:X341"/>
    <mergeCell ref="Y340:Z341"/>
    <mergeCell ref="AA340:AA341"/>
    <mergeCell ref="AB340:AC341"/>
    <mergeCell ref="C342:E344"/>
    <mergeCell ref="F342:J342"/>
    <mergeCell ref="L342:M342"/>
    <mergeCell ref="T342:W343"/>
    <mergeCell ref="X342:X343"/>
    <mergeCell ref="Y342:Z343"/>
    <mergeCell ref="AA342:AA343"/>
    <mergeCell ref="AB342:AC343"/>
    <mergeCell ref="F343:J343"/>
    <mergeCell ref="L343:M343"/>
    <mergeCell ref="F344:J344"/>
    <mergeCell ref="L344:M344"/>
    <mergeCell ref="T344:W346"/>
    <mergeCell ref="X344:X346"/>
    <mergeCell ref="Y344:Z346"/>
    <mergeCell ref="AA344:AA346"/>
    <mergeCell ref="AB344:AC346"/>
    <mergeCell ref="C345:E348"/>
    <mergeCell ref="F345:J345"/>
    <mergeCell ref="L345:M345"/>
    <mergeCell ref="F346:J346"/>
    <mergeCell ref="L346:M346"/>
    <mergeCell ref="F347:J347"/>
    <mergeCell ref="L347:M347"/>
    <mergeCell ref="T347:W348"/>
    <mergeCell ref="X347:X348"/>
    <mergeCell ref="Y347:Z348"/>
    <mergeCell ref="AA347:AA348"/>
    <mergeCell ref="AB347:AC348"/>
    <mergeCell ref="F348:J348"/>
    <mergeCell ref="L348:M348"/>
    <mergeCell ref="X350:AL350"/>
    <mergeCell ref="B351:E351"/>
    <mergeCell ref="X351:AL351"/>
    <mergeCell ref="B352:E352"/>
    <mergeCell ref="C353:D353"/>
    <mergeCell ref="E353:F353"/>
    <mergeCell ref="G353:H353"/>
    <mergeCell ref="B356:E356"/>
    <mergeCell ref="X356:AL356"/>
    <mergeCell ref="A357:E357"/>
    <mergeCell ref="A358:E358"/>
    <mergeCell ref="A360:R360"/>
    <mergeCell ref="A361:M361"/>
    <mergeCell ref="N361:Q361"/>
    <mergeCell ref="AE361:AL361"/>
    <mergeCell ref="A363:A366"/>
    <mergeCell ref="B363:B366"/>
    <mergeCell ref="C363:C366"/>
    <mergeCell ref="D363:D366"/>
    <mergeCell ref="E363:W363"/>
    <mergeCell ref="X363:Z363"/>
    <mergeCell ref="AA363:AD363"/>
    <mergeCell ref="AE363:AF365"/>
    <mergeCell ref="AG363:AH366"/>
    <mergeCell ref="AI363:AJ366"/>
    <mergeCell ref="AK363:AL366"/>
    <mergeCell ref="E364:F365"/>
    <mergeCell ref="G364:H365"/>
    <mergeCell ref="I364:J365"/>
    <mergeCell ref="K364:L365"/>
    <mergeCell ref="M364:M365"/>
    <mergeCell ref="N364:N365"/>
    <mergeCell ref="O364:O365"/>
    <mergeCell ref="P364:P365"/>
    <mergeCell ref="Q364:Q365"/>
    <mergeCell ref="R364:S365"/>
    <mergeCell ref="T364:U365"/>
    <mergeCell ref="V364:W365"/>
    <mergeCell ref="X364:X366"/>
    <mergeCell ref="Y364:Y366"/>
    <mergeCell ref="Z364:Z366"/>
    <mergeCell ref="AA364:AA366"/>
    <mergeCell ref="AB364:AB366"/>
    <mergeCell ref="AC364:AC366"/>
    <mergeCell ref="AD364:AD366"/>
    <mergeCell ref="AG367:AH367"/>
    <mergeCell ref="AI367:AJ367"/>
    <mergeCell ref="AK367:AL367"/>
    <mergeCell ref="AG368:AH368"/>
    <mergeCell ref="AI368:AJ368"/>
    <mergeCell ref="AK368:AL368"/>
    <mergeCell ref="AG369:AH369"/>
    <mergeCell ref="AI369:AJ369"/>
    <mergeCell ref="AK369:AL369"/>
    <mergeCell ref="AG370:AH370"/>
    <mergeCell ref="AI370:AJ370"/>
    <mergeCell ref="AK370:AL370"/>
    <mergeCell ref="AG371:AH371"/>
    <mergeCell ref="AI371:AJ371"/>
    <mergeCell ref="AK371:AL371"/>
    <mergeCell ref="AG372:AH372"/>
    <mergeCell ref="AI372:AJ372"/>
    <mergeCell ref="AK372:AL372"/>
    <mergeCell ref="AG373:AH373"/>
    <mergeCell ref="AI373:AJ373"/>
    <mergeCell ref="AK373:AL373"/>
    <mergeCell ref="AG374:AH374"/>
    <mergeCell ref="AI374:AJ374"/>
    <mergeCell ref="AK374:AL374"/>
    <mergeCell ref="AG375:AH375"/>
    <mergeCell ref="AI375:AJ375"/>
    <mergeCell ref="AK375:AL375"/>
    <mergeCell ref="AG376:AH376"/>
    <mergeCell ref="AI376:AJ376"/>
    <mergeCell ref="AK376:AL376"/>
    <mergeCell ref="AG377:AH377"/>
    <mergeCell ref="AI377:AJ377"/>
    <mergeCell ref="AK377:AL377"/>
    <mergeCell ref="AG378:AH378"/>
    <mergeCell ref="AI378:AJ378"/>
    <mergeCell ref="AK378:AL378"/>
    <mergeCell ref="AG379:AH379"/>
    <mergeCell ref="AI379:AJ379"/>
    <mergeCell ref="AK379:AL379"/>
    <mergeCell ref="AG380:AH380"/>
    <mergeCell ref="AI380:AJ380"/>
    <mergeCell ref="AK380:AL380"/>
    <mergeCell ref="AG381:AH381"/>
    <mergeCell ref="AI381:AJ381"/>
    <mergeCell ref="AK381:AL381"/>
    <mergeCell ref="AG382:AH382"/>
    <mergeCell ref="AI382:AJ382"/>
    <mergeCell ref="AK382:AL382"/>
    <mergeCell ref="AG383:AH383"/>
    <mergeCell ref="AI383:AJ383"/>
    <mergeCell ref="AK383:AL383"/>
    <mergeCell ref="AG384:AH384"/>
    <mergeCell ref="AI384:AJ384"/>
    <mergeCell ref="AK384:AL384"/>
    <mergeCell ref="AG385:AH385"/>
    <mergeCell ref="AI385:AJ385"/>
    <mergeCell ref="AK385:AL385"/>
    <mergeCell ref="AG386:AH386"/>
    <mergeCell ref="AI386:AJ386"/>
    <mergeCell ref="AK386:AL386"/>
    <mergeCell ref="AG387:AH387"/>
    <mergeCell ref="AI387:AJ387"/>
    <mergeCell ref="AK387:AL387"/>
    <mergeCell ref="AG388:AH388"/>
    <mergeCell ref="AI388:AJ388"/>
    <mergeCell ref="AK388:AL388"/>
    <mergeCell ref="AG389:AH389"/>
    <mergeCell ref="AI389:AJ389"/>
    <mergeCell ref="AK389:AL389"/>
    <mergeCell ref="AG390:AH390"/>
    <mergeCell ref="AI390:AJ390"/>
    <mergeCell ref="AK390:AL390"/>
    <mergeCell ref="AG391:AH391"/>
    <mergeCell ref="AI391:AJ391"/>
    <mergeCell ref="AK391:AL391"/>
    <mergeCell ref="AG392:AH392"/>
    <mergeCell ref="AI392:AJ392"/>
    <mergeCell ref="AK392:AL392"/>
    <mergeCell ref="AG393:AH393"/>
    <mergeCell ref="AI393:AJ393"/>
    <mergeCell ref="AK393:AL393"/>
    <mergeCell ref="AG394:AH394"/>
    <mergeCell ref="AI394:AJ394"/>
    <mergeCell ref="AK394:AL394"/>
    <mergeCell ref="AG395:AH395"/>
    <mergeCell ref="AI395:AJ395"/>
    <mergeCell ref="AK395:AL395"/>
    <mergeCell ref="AG396:AH396"/>
    <mergeCell ref="AI396:AJ396"/>
    <mergeCell ref="AK396:AL396"/>
    <mergeCell ref="AG397:AH397"/>
    <mergeCell ref="AI397:AJ397"/>
    <mergeCell ref="AK397:AL397"/>
    <mergeCell ref="AG398:AH398"/>
    <mergeCell ref="AI398:AJ398"/>
    <mergeCell ref="AK398:AL398"/>
    <mergeCell ref="AG399:AH399"/>
    <mergeCell ref="AI399:AJ399"/>
    <mergeCell ref="AK399:AL399"/>
    <mergeCell ref="AG400:AH400"/>
    <mergeCell ref="AI400:AJ400"/>
    <mergeCell ref="AK400:AL400"/>
    <mergeCell ref="AG401:AH401"/>
    <mergeCell ref="AI401:AJ401"/>
    <mergeCell ref="AK401:AL401"/>
    <mergeCell ref="AG402:AH402"/>
    <mergeCell ref="AI402:AJ402"/>
    <mergeCell ref="AK402:AL402"/>
    <mergeCell ref="AG403:AH403"/>
    <mergeCell ref="AI403:AJ403"/>
    <mergeCell ref="AK403:AL403"/>
    <mergeCell ref="AG404:AH404"/>
    <mergeCell ref="AI404:AJ404"/>
    <mergeCell ref="AK404:AL404"/>
    <mergeCell ref="AG405:AH405"/>
    <mergeCell ref="AI405:AJ405"/>
    <mergeCell ref="AK405:AL405"/>
    <mergeCell ref="C409:AF409"/>
    <mergeCell ref="C410:D414"/>
    <mergeCell ref="E410:E414"/>
    <mergeCell ref="F410:F414"/>
    <mergeCell ref="G410:AF410"/>
    <mergeCell ref="G411:L411"/>
    <mergeCell ref="M411:AF411"/>
    <mergeCell ref="G412:H413"/>
    <mergeCell ref="I412:J413"/>
    <mergeCell ref="K412:L413"/>
    <mergeCell ref="M412:N412"/>
    <mergeCell ref="O412:P412"/>
    <mergeCell ref="Q412:R412"/>
    <mergeCell ref="S412:T412"/>
    <mergeCell ref="U412:V412"/>
    <mergeCell ref="W412:X412"/>
    <mergeCell ref="Y412:Z412"/>
    <mergeCell ref="AA412:AB412"/>
    <mergeCell ref="AC412:AD412"/>
    <mergeCell ref="AE412:AF412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9:J430"/>
    <mergeCell ref="K429:K430"/>
    <mergeCell ref="L429:M430"/>
    <mergeCell ref="N429:O429"/>
    <mergeCell ref="P429:Q429"/>
    <mergeCell ref="R429:S429"/>
    <mergeCell ref="T429:W430"/>
    <mergeCell ref="X429:X430"/>
    <mergeCell ref="Y429:Z430"/>
    <mergeCell ref="AA429:AA430"/>
    <mergeCell ref="AB429:AC430"/>
    <mergeCell ref="C431:E433"/>
    <mergeCell ref="F431:J431"/>
    <mergeCell ref="L431:M431"/>
    <mergeCell ref="T431:W432"/>
    <mergeCell ref="X431:X432"/>
    <mergeCell ref="Y431:Z432"/>
    <mergeCell ref="AA431:AA432"/>
    <mergeCell ref="AB431:AC432"/>
    <mergeCell ref="F432:J432"/>
    <mergeCell ref="L432:M432"/>
    <mergeCell ref="F433:J433"/>
    <mergeCell ref="L433:M433"/>
    <mergeCell ref="T433:W435"/>
    <mergeCell ref="X433:X435"/>
    <mergeCell ref="Y433:Z435"/>
    <mergeCell ref="AA433:AA435"/>
    <mergeCell ref="AB433:AC435"/>
    <mergeCell ref="C434:E437"/>
    <mergeCell ref="F434:J434"/>
    <mergeCell ref="L434:M434"/>
    <mergeCell ref="F435:J435"/>
    <mergeCell ref="L435:M435"/>
    <mergeCell ref="F436:J436"/>
    <mergeCell ref="L436:M436"/>
    <mergeCell ref="T436:W437"/>
    <mergeCell ref="X436:X437"/>
    <mergeCell ref="Y436:Z437"/>
    <mergeCell ref="AA436:AA437"/>
    <mergeCell ref="AB436:AC437"/>
    <mergeCell ref="F437:J437"/>
    <mergeCell ref="L437:M437"/>
    <mergeCell ref="X439:AL439"/>
    <mergeCell ref="B440:E440"/>
    <mergeCell ref="X440:AL440"/>
    <mergeCell ref="B441:E441"/>
    <mergeCell ref="C442:D442"/>
    <mergeCell ref="E442:F442"/>
    <mergeCell ref="G442:H442"/>
    <mergeCell ref="B445:E445"/>
    <mergeCell ref="X445:AL445"/>
    <mergeCell ref="A446:E446"/>
    <mergeCell ref="A447:E447"/>
    <mergeCell ref="A449:R449"/>
    <mergeCell ref="A450:M450"/>
    <mergeCell ref="N450:Q450"/>
    <mergeCell ref="AE450:AL450"/>
    <mergeCell ref="A452:A455"/>
    <mergeCell ref="B452:B455"/>
    <mergeCell ref="C452:C455"/>
    <mergeCell ref="D452:D455"/>
    <mergeCell ref="E452:W452"/>
    <mergeCell ref="X452:Z452"/>
    <mergeCell ref="AA452:AD452"/>
    <mergeCell ref="AE452:AF454"/>
    <mergeCell ref="AG452:AH455"/>
    <mergeCell ref="AI452:AJ455"/>
    <mergeCell ref="AK452:AL455"/>
    <mergeCell ref="E453:F454"/>
    <mergeCell ref="G453:H454"/>
    <mergeCell ref="I453:J454"/>
    <mergeCell ref="K453:L454"/>
    <mergeCell ref="M453:M454"/>
    <mergeCell ref="N453:N454"/>
    <mergeCell ref="O453:O454"/>
    <mergeCell ref="P453:P454"/>
    <mergeCell ref="Q453:Q454"/>
    <mergeCell ref="R453:S454"/>
    <mergeCell ref="T453:U454"/>
    <mergeCell ref="V453:W454"/>
    <mergeCell ref="X453:X455"/>
    <mergeCell ref="Y453:Y455"/>
    <mergeCell ref="Z453:Z455"/>
    <mergeCell ref="AA453:AA455"/>
    <mergeCell ref="AB453:AB455"/>
    <mergeCell ref="AC453:AC455"/>
    <mergeCell ref="AD453:AD455"/>
    <mergeCell ref="AG456:AH456"/>
    <mergeCell ref="AI456:AJ456"/>
    <mergeCell ref="AK456:AL456"/>
    <mergeCell ref="AG457:AH457"/>
    <mergeCell ref="AI457:AJ457"/>
    <mergeCell ref="AK457:AL457"/>
    <mergeCell ref="AG458:AH458"/>
    <mergeCell ref="AI458:AJ458"/>
    <mergeCell ref="AK458:AL458"/>
    <mergeCell ref="AG459:AH459"/>
    <mergeCell ref="AI459:AJ459"/>
    <mergeCell ref="AK459:AL459"/>
    <mergeCell ref="AG460:AH460"/>
    <mergeCell ref="AI460:AJ460"/>
    <mergeCell ref="AK460:AL460"/>
    <mergeCell ref="AG461:AH461"/>
    <mergeCell ref="AI461:AJ461"/>
    <mergeCell ref="AK461:AL461"/>
    <mergeCell ref="AG462:AH462"/>
    <mergeCell ref="AI462:AJ462"/>
    <mergeCell ref="AK462:AL462"/>
    <mergeCell ref="AG463:AH463"/>
    <mergeCell ref="AI463:AJ463"/>
    <mergeCell ref="AK463:AL463"/>
    <mergeCell ref="AG464:AH464"/>
    <mergeCell ref="AI464:AJ464"/>
    <mergeCell ref="AK464:AL464"/>
    <mergeCell ref="AG465:AH465"/>
    <mergeCell ref="AI465:AJ465"/>
    <mergeCell ref="AK465:AL465"/>
    <mergeCell ref="AG466:AH466"/>
    <mergeCell ref="AI466:AJ466"/>
    <mergeCell ref="AK466:AL466"/>
    <mergeCell ref="AG467:AH467"/>
    <mergeCell ref="AI467:AJ467"/>
    <mergeCell ref="AK467:AL467"/>
    <mergeCell ref="AG468:AH468"/>
    <mergeCell ref="AI468:AJ468"/>
    <mergeCell ref="AK468:AL468"/>
    <mergeCell ref="AG469:AH469"/>
    <mergeCell ref="AI469:AJ469"/>
    <mergeCell ref="AK469:AL469"/>
    <mergeCell ref="AG470:AH470"/>
    <mergeCell ref="AI470:AJ470"/>
    <mergeCell ref="AK470:AL470"/>
    <mergeCell ref="AG471:AH471"/>
    <mergeCell ref="AI471:AJ471"/>
    <mergeCell ref="AK471:AL471"/>
    <mergeCell ref="AG472:AH472"/>
    <mergeCell ref="AI472:AJ472"/>
    <mergeCell ref="AK472:AL472"/>
    <mergeCell ref="AG473:AH473"/>
    <mergeCell ref="AI473:AJ473"/>
    <mergeCell ref="AK473:AL473"/>
    <mergeCell ref="AG474:AH474"/>
    <mergeCell ref="AI474:AJ474"/>
    <mergeCell ref="AK474:AL474"/>
    <mergeCell ref="AG475:AH475"/>
    <mergeCell ref="AI475:AJ475"/>
    <mergeCell ref="AK475:AL475"/>
    <mergeCell ref="AG476:AH476"/>
    <mergeCell ref="AI476:AJ476"/>
    <mergeCell ref="AK476:AL476"/>
    <mergeCell ref="AG477:AH477"/>
    <mergeCell ref="AI477:AJ477"/>
    <mergeCell ref="AK477:AL477"/>
    <mergeCell ref="AG478:AH478"/>
    <mergeCell ref="AI478:AJ478"/>
    <mergeCell ref="AK478:AL478"/>
    <mergeCell ref="AG479:AH479"/>
    <mergeCell ref="AI479:AJ479"/>
    <mergeCell ref="AK479:AL479"/>
    <mergeCell ref="AG480:AH480"/>
    <mergeCell ref="AI480:AJ480"/>
    <mergeCell ref="AK480:AL480"/>
    <mergeCell ref="AG481:AH481"/>
    <mergeCell ref="AI481:AJ481"/>
    <mergeCell ref="AK481:AL481"/>
    <mergeCell ref="AG482:AH482"/>
    <mergeCell ref="AI482:AJ482"/>
    <mergeCell ref="AK482:AL482"/>
    <mergeCell ref="AG483:AH483"/>
    <mergeCell ref="AI483:AJ483"/>
    <mergeCell ref="AK483:AL483"/>
    <mergeCell ref="AG484:AH484"/>
    <mergeCell ref="AI484:AJ484"/>
    <mergeCell ref="AK484:AL484"/>
    <mergeCell ref="AG485:AH485"/>
    <mergeCell ref="AI485:AJ485"/>
    <mergeCell ref="AK485:AL485"/>
    <mergeCell ref="AG486:AH486"/>
    <mergeCell ref="AI486:AJ486"/>
    <mergeCell ref="AK486:AL486"/>
    <mergeCell ref="AG487:AH487"/>
    <mergeCell ref="AI487:AJ487"/>
    <mergeCell ref="AK487:AL487"/>
    <mergeCell ref="AG488:AH488"/>
    <mergeCell ref="AI488:AJ488"/>
    <mergeCell ref="AK488:AL488"/>
    <mergeCell ref="AG489:AH489"/>
    <mergeCell ref="AI489:AJ489"/>
    <mergeCell ref="AK489:AL489"/>
    <mergeCell ref="AG490:AH490"/>
    <mergeCell ref="AI490:AJ490"/>
    <mergeCell ref="AK490:AL490"/>
    <mergeCell ref="AG491:AH491"/>
    <mergeCell ref="AI491:AJ491"/>
    <mergeCell ref="AK491:AL491"/>
    <mergeCell ref="AG492:AH492"/>
    <mergeCell ref="AI492:AJ492"/>
    <mergeCell ref="AK492:AL492"/>
    <mergeCell ref="AG493:AH493"/>
    <mergeCell ref="AI493:AJ493"/>
    <mergeCell ref="AK493:AL493"/>
    <mergeCell ref="AG494:AH494"/>
    <mergeCell ref="AI494:AJ494"/>
    <mergeCell ref="AK494:AL494"/>
    <mergeCell ref="C498:AF498"/>
    <mergeCell ref="C499:D503"/>
    <mergeCell ref="E499:E503"/>
    <mergeCell ref="F499:F503"/>
    <mergeCell ref="G499:AF499"/>
    <mergeCell ref="G500:L500"/>
    <mergeCell ref="M500:AF500"/>
    <mergeCell ref="G501:H502"/>
    <mergeCell ref="I501:J502"/>
    <mergeCell ref="K501:L502"/>
    <mergeCell ref="M501:N501"/>
    <mergeCell ref="O501:P501"/>
    <mergeCell ref="Q501:R501"/>
    <mergeCell ref="S501:T501"/>
    <mergeCell ref="U501:V501"/>
    <mergeCell ref="W501:X501"/>
    <mergeCell ref="Y501:Z501"/>
    <mergeCell ref="AA501:AB501"/>
    <mergeCell ref="AC501:AD501"/>
    <mergeCell ref="AE501:AF501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8:J519"/>
    <mergeCell ref="K518:K519"/>
    <mergeCell ref="L518:M519"/>
    <mergeCell ref="N518:O518"/>
    <mergeCell ref="P518:Q518"/>
    <mergeCell ref="R518:S518"/>
    <mergeCell ref="T518:W519"/>
    <mergeCell ref="X518:X519"/>
    <mergeCell ref="Y518:Z519"/>
    <mergeCell ref="AA518:AA519"/>
    <mergeCell ref="AB518:AC519"/>
    <mergeCell ref="C520:E522"/>
    <mergeCell ref="F520:J520"/>
    <mergeCell ref="L520:M520"/>
    <mergeCell ref="T520:W521"/>
    <mergeCell ref="X520:X521"/>
    <mergeCell ref="Y520:Z521"/>
    <mergeCell ref="AA520:AA521"/>
    <mergeCell ref="AB520:AC521"/>
    <mergeCell ref="F521:J521"/>
    <mergeCell ref="L521:M521"/>
    <mergeCell ref="F522:J522"/>
    <mergeCell ref="L522:M522"/>
    <mergeCell ref="T522:W524"/>
    <mergeCell ref="X522:X524"/>
    <mergeCell ref="Y522:Z524"/>
    <mergeCell ref="AA522:AA524"/>
    <mergeCell ref="AB522:AC524"/>
    <mergeCell ref="C523:E526"/>
    <mergeCell ref="F523:J523"/>
    <mergeCell ref="L523:M523"/>
    <mergeCell ref="F524:J524"/>
    <mergeCell ref="L524:M524"/>
    <mergeCell ref="F525:J525"/>
    <mergeCell ref="L525:M525"/>
    <mergeCell ref="T525:W526"/>
    <mergeCell ref="X525:X526"/>
    <mergeCell ref="Y525:Z526"/>
    <mergeCell ref="AA525:AA526"/>
    <mergeCell ref="AB525:AC526"/>
    <mergeCell ref="F526:J526"/>
    <mergeCell ref="L526:M526"/>
    <mergeCell ref="X528:AL528"/>
    <mergeCell ref="B529:E529"/>
    <mergeCell ref="X529:AL529"/>
    <mergeCell ref="B530:E530"/>
    <mergeCell ref="C531:D531"/>
    <mergeCell ref="E531:F531"/>
    <mergeCell ref="G531:H531"/>
    <mergeCell ref="B534:E534"/>
    <mergeCell ref="X534:AL534"/>
    <mergeCell ref="A535:E535"/>
    <mergeCell ref="A536:E536"/>
    <mergeCell ref="A538:R538"/>
    <mergeCell ref="A539:M539"/>
    <mergeCell ref="N539:Q539"/>
    <mergeCell ref="AE539:AL539"/>
    <mergeCell ref="A541:A544"/>
    <mergeCell ref="B541:B544"/>
    <mergeCell ref="C541:C544"/>
    <mergeCell ref="D541:D544"/>
    <mergeCell ref="E541:W541"/>
    <mergeCell ref="X541:Z541"/>
    <mergeCell ref="AA541:AD541"/>
    <mergeCell ref="AE541:AF543"/>
    <mergeCell ref="AG541:AH544"/>
    <mergeCell ref="AI541:AJ544"/>
    <mergeCell ref="AK541:AL544"/>
    <mergeCell ref="E542:F543"/>
    <mergeCell ref="G542:H543"/>
    <mergeCell ref="I542:J543"/>
    <mergeCell ref="K542:L543"/>
    <mergeCell ref="M542:M543"/>
    <mergeCell ref="N542:N543"/>
    <mergeCell ref="O542:O543"/>
    <mergeCell ref="P542:P543"/>
    <mergeCell ref="Q542:Q543"/>
    <mergeCell ref="R542:S543"/>
    <mergeCell ref="T542:U543"/>
    <mergeCell ref="V542:W543"/>
    <mergeCell ref="X542:X544"/>
    <mergeCell ref="Y542:Y544"/>
    <mergeCell ref="Z542:Z544"/>
    <mergeCell ref="AA542:AA544"/>
    <mergeCell ref="AB542:AB544"/>
    <mergeCell ref="AC542:AC544"/>
    <mergeCell ref="AD542:AD544"/>
    <mergeCell ref="AG545:AH545"/>
    <mergeCell ref="AI545:AJ545"/>
    <mergeCell ref="AK545:AL545"/>
    <mergeCell ref="AG546:AH546"/>
    <mergeCell ref="AI546:AJ546"/>
    <mergeCell ref="AK546:AL546"/>
    <mergeCell ref="AG547:AH547"/>
    <mergeCell ref="AI547:AJ547"/>
    <mergeCell ref="AK547:AL547"/>
    <mergeCell ref="AG548:AH548"/>
    <mergeCell ref="AI548:AJ548"/>
    <mergeCell ref="AK548:AL548"/>
    <mergeCell ref="AG549:AH549"/>
    <mergeCell ref="AI549:AJ549"/>
    <mergeCell ref="AK549:AL549"/>
    <mergeCell ref="AG550:AH550"/>
    <mergeCell ref="AI550:AJ550"/>
    <mergeCell ref="AK550:AL550"/>
    <mergeCell ref="AG551:AH551"/>
    <mergeCell ref="AI551:AJ551"/>
    <mergeCell ref="AK551:AL551"/>
    <mergeCell ref="AG552:AH552"/>
    <mergeCell ref="AI552:AJ552"/>
    <mergeCell ref="AK552:AL552"/>
    <mergeCell ref="AG553:AH553"/>
    <mergeCell ref="AI553:AJ553"/>
    <mergeCell ref="AK553:AL553"/>
    <mergeCell ref="AG554:AH554"/>
    <mergeCell ref="AI554:AJ554"/>
    <mergeCell ref="AK554:AL554"/>
    <mergeCell ref="AG555:AH555"/>
    <mergeCell ref="AI555:AJ555"/>
    <mergeCell ref="AK555:AL555"/>
    <mergeCell ref="AG556:AH556"/>
    <mergeCell ref="AI556:AJ556"/>
    <mergeCell ref="AK556:AL556"/>
    <mergeCell ref="AG557:AH557"/>
    <mergeCell ref="AI557:AJ557"/>
    <mergeCell ref="AK557:AL557"/>
    <mergeCell ref="AG558:AH558"/>
    <mergeCell ref="AI558:AJ558"/>
    <mergeCell ref="AK558:AL558"/>
    <mergeCell ref="AG559:AH559"/>
    <mergeCell ref="AI559:AJ559"/>
    <mergeCell ref="AK559:AL559"/>
    <mergeCell ref="AG560:AH560"/>
    <mergeCell ref="AI560:AJ560"/>
    <mergeCell ref="AK560:AL560"/>
    <mergeCell ref="AG561:AH561"/>
    <mergeCell ref="AI561:AJ561"/>
    <mergeCell ref="AK561:AL561"/>
    <mergeCell ref="AG562:AH562"/>
    <mergeCell ref="AI562:AJ562"/>
    <mergeCell ref="AK562:AL562"/>
    <mergeCell ref="AG563:AH563"/>
    <mergeCell ref="AI563:AJ563"/>
    <mergeCell ref="AK563:AL563"/>
    <mergeCell ref="AG564:AH564"/>
    <mergeCell ref="AI564:AJ564"/>
    <mergeCell ref="AK564:AL564"/>
    <mergeCell ref="AG565:AH565"/>
    <mergeCell ref="AI565:AJ565"/>
    <mergeCell ref="AK565:AL565"/>
    <mergeCell ref="AG566:AH566"/>
    <mergeCell ref="AI566:AJ566"/>
    <mergeCell ref="AK566:AL566"/>
    <mergeCell ref="AG567:AH567"/>
    <mergeCell ref="AI567:AJ567"/>
    <mergeCell ref="AK567:AL567"/>
    <mergeCell ref="AG568:AH568"/>
    <mergeCell ref="AI568:AJ568"/>
    <mergeCell ref="AK568:AL568"/>
    <mergeCell ref="AG569:AH569"/>
    <mergeCell ref="AI569:AJ569"/>
    <mergeCell ref="AK569:AL569"/>
    <mergeCell ref="AG570:AH570"/>
    <mergeCell ref="AI570:AJ570"/>
    <mergeCell ref="AK570:AL570"/>
    <mergeCell ref="AG571:AH571"/>
    <mergeCell ref="AI571:AJ571"/>
    <mergeCell ref="AK571:AL571"/>
    <mergeCell ref="AG572:AH572"/>
    <mergeCell ref="AI572:AJ572"/>
    <mergeCell ref="AK572:AL572"/>
    <mergeCell ref="AG573:AH573"/>
    <mergeCell ref="AI573:AJ573"/>
    <mergeCell ref="AK573:AL573"/>
    <mergeCell ref="AG574:AH574"/>
    <mergeCell ref="AI574:AJ574"/>
    <mergeCell ref="AK574:AL574"/>
    <mergeCell ref="AG575:AH575"/>
    <mergeCell ref="AI575:AJ575"/>
    <mergeCell ref="AK575:AL575"/>
    <mergeCell ref="AG576:AH576"/>
    <mergeCell ref="AI576:AJ576"/>
    <mergeCell ref="AK576:AL576"/>
    <mergeCell ref="AG577:AH577"/>
    <mergeCell ref="AI577:AJ577"/>
    <mergeCell ref="AK577:AL577"/>
    <mergeCell ref="AG578:AH578"/>
    <mergeCell ref="AI578:AJ578"/>
    <mergeCell ref="AK578:AL578"/>
    <mergeCell ref="AG579:AH579"/>
    <mergeCell ref="AI579:AJ579"/>
    <mergeCell ref="AK579:AL579"/>
    <mergeCell ref="AG580:AH580"/>
    <mergeCell ref="AI580:AJ580"/>
    <mergeCell ref="AK580:AL580"/>
    <mergeCell ref="AG581:AH581"/>
    <mergeCell ref="AI581:AJ581"/>
    <mergeCell ref="AK581:AL581"/>
    <mergeCell ref="AG582:AH582"/>
    <mergeCell ref="AI582:AJ582"/>
    <mergeCell ref="AK582:AL582"/>
    <mergeCell ref="AG583:AH583"/>
    <mergeCell ref="AI583:AJ583"/>
    <mergeCell ref="AK583:AL583"/>
    <mergeCell ref="C587:AF587"/>
    <mergeCell ref="C588:D592"/>
    <mergeCell ref="E588:E592"/>
    <mergeCell ref="F588:F592"/>
    <mergeCell ref="G588:AF588"/>
    <mergeCell ref="G589:L589"/>
    <mergeCell ref="M589:AF589"/>
    <mergeCell ref="G590:H591"/>
    <mergeCell ref="I590:J591"/>
    <mergeCell ref="K590:L591"/>
    <mergeCell ref="M590:N590"/>
    <mergeCell ref="O590:P590"/>
    <mergeCell ref="Q590:R590"/>
    <mergeCell ref="S590:T590"/>
    <mergeCell ref="U590:V590"/>
    <mergeCell ref="W590:X590"/>
    <mergeCell ref="Y590:Z590"/>
    <mergeCell ref="AA590:AB590"/>
    <mergeCell ref="AC590:AD590"/>
    <mergeCell ref="AE590:AF590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7:J608"/>
    <mergeCell ref="K607:K608"/>
    <mergeCell ref="L607:M608"/>
    <mergeCell ref="N607:O607"/>
    <mergeCell ref="P607:Q607"/>
    <mergeCell ref="R607:S607"/>
    <mergeCell ref="T607:W608"/>
    <mergeCell ref="X607:X608"/>
    <mergeCell ref="Y607:Z608"/>
    <mergeCell ref="AA607:AA608"/>
    <mergeCell ref="AB607:AC608"/>
    <mergeCell ref="C609:E611"/>
    <mergeCell ref="F609:J609"/>
    <mergeCell ref="L609:M609"/>
    <mergeCell ref="T609:W610"/>
    <mergeCell ref="X609:X610"/>
    <mergeCell ref="Y609:Z610"/>
    <mergeCell ref="AA609:AA610"/>
    <mergeCell ref="AB609:AC610"/>
    <mergeCell ref="F610:J610"/>
    <mergeCell ref="L610:M610"/>
    <mergeCell ref="F611:J611"/>
    <mergeCell ref="L611:M611"/>
    <mergeCell ref="T611:W613"/>
    <mergeCell ref="X611:X613"/>
    <mergeCell ref="Y611:Z613"/>
    <mergeCell ref="AA611:AA613"/>
    <mergeCell ref="AB611:AC613"/>
    <mergeCell ref="C612:E615"/>
    <mergeCell ref="F612:J612"/>
    <mergeCell ref="L612:M612"/>
    <mergeCell ref="F613:J613"/>
    <mergeCell ref="L613:M613"/>
    <mergeCell ref="F614:J614"/>
    <mergeCell ref="L614:M614"/>
    <mergeCell ref="T614:W615"/>
    <mergeCell ref="X614:X615"/>
    <mergeCell ref="Y614:Z615"/>
    <mergeCell ref="AA614:AA615"/>
    <mergeCell ref="AB614:AC615"/>
    <mergeCell ref="F615:J615"/>
    <mergeCell ref="L615:M615"/>
    <mergeCell ref="X617:AL617"/>
    <mergeCell ref="B618:E618"/>
    <mergeCell ref="X618:AL618"/>
    <mergeCell ref="B619:E619"/>
    <mergeCell ref="C620:D620"/>
    <mergeCell ref="E620:F620"/>
    <mergeCell ref="G620:H620"/>
    <mergeCell ref="B623:E623"/>
    <mergeCell ref="X623:AL623"/>
    <mergeCell ref="A624:E624"/>
    <mergeCell ref="A625:E625"/>
    <mergeCell ref="A627:R627"/>
    <mergeCell ref="A628:M628"/>
    <mergeCell ref="N628:Q628"/>
    <mergeCell ref="AE628:AL628"/>
    <mergeCell ref="A630:A633"/>
    <mergeCell ref="B630:B633"/>
    <mergeCell ref="C630:C633"/>
    <mergeCell ref="D630:D633"/>
    <mergeCell ref="E630:W630"/>
    <mergeCell ref="X630:Z630"/>
    <mergeCell ref="AA630:AD630"/>
    <mergeCell ref="AE630:AF632"/>
    <mergeCell ref="AG630:AH633"/>
    <mergeCell ref="AI630:AJ633"/>
    <mergeCell ref="AK630:AL633"/>
    <mergeCell ref="E631:F632"/>
    <mergeCell ref="G631:H632"/>
    <mergeCell ref="I631:J632"/>
    <mergeCell ref="K631:L632"/>
    <mergeCell ref="M631:M632"/>
    <mergeCell ref="N631:N632"/>
    <mergeCell ref="O631:O632"/>
    <mergeCell ref="P631:P632"/>
    <mergeCell ref="Q631:Q632"/>
    <mergeCell ref="R631:S632"/>
    <mergeCell ref="T631:U632"/>
    <mergeCell ref="V631:W632"/>
    <mergeCell ref="X631:X633"/>
    <mergeCell ref="Y631:Y633"/>
    <mergeCell ref="Z631:Z633"/>
    <mergeCell ref="AA631:AA633"/>
    <mergeCell ref="AB631:AB633"/>
    <mergeCell ref="AC631:AC633"/>
    <mergeCell ref="AD631:AD633"/>
    <mergeCell ref="AG634:AH634"/>
    <mergeCell ref="AI634:AJ634"/>
    <mergeCell ref="AK634:AL634"/>
    <mergeCell ref="AG635:AH635"/>
    <mergeCell ref="AI635:AJ635"/>
    <mergeCell ref="AK635:AL635"/>
    <mergeCell ref="AG636:AH636"/>
    <mergeCell ref="AI636:AJ636"/>
    <mergeCell ref="AK636:AL636"/>
    <mergeCell ref="AG637:AH637"/>
    <mergeCell ref="AI637:AJ637"/>
    <mergeCell ref="AK637:AL637"/>
    <mergeCell ref="AG638:AH638"/>
    <mergeCell ref="AI638:AJ638"/>
    <mergeCell ref="AK638:AL638"/>
    <mergeCell ref="AG639:AH639"/>
    <mergeCell ref="AI639:AJ639"/>
    <mergeCell ref="AK639:AL639"/>
    <mergeCell ref="AG640:AH640"/>
    <mergeCell ref="AI640:AJ640"/>
    <mergeCell ref="AK640:AL640"/>
    <mergeCell ref="AG641:AH641"/>
    <mergeCell ref="AI641:AJ641"/>
    <mergeCell ref="AK641:AL641"/>
    <mergeCell ref="AG642:AH642"/>
    <mergeCell ref="AI642:AJ642"/>
    <mergeCell ref="AK642:AL642"/>
    <mergeCell ref="AG643:AH643"/>
    <mergeCell ref="AI643:AJ643"/>
    <mergeCell ref="AK643:AL643"/>
    <mergeCell ref="AG644:AH644"/>
    <mergeCell ref="AI644:AJ644"/>
    <mergeCell ref="AK644:AL644"/>
    <mergeCell ref="AG645:AH645"/>
    <mergeCell ref="AI645:AJ645"/>
    <mergeCell ref="AK645:AL645"/>
    <mergeCell ref="AG646:AH646"/>
    <mergeCell ref="AI646:AJ646"/>
    <mergeCell ref="AK646:AL646"/>
    <mergeCell ref="AG647:AH647"/>
    <mergeCell ref="AI647:AJ647"/>
    <mergeCell ref="AK647:AL647"/>
    <mergeCell ref="AG648:AH648"/>
    <mergeCell ref="AI648:AJ648"/>
    <mergeCell ref="AK648:AL648"/>
    <mergeCell ref="AG649:AH649"/>
    <mergeCell ref="AI649:AJ649"/>
    <mergeCell ref="AK649:AL649"/>
    <mergeCell ref="AG650:AH650"/>
    <mergeCell ref="AI650:AJ650"/>
    <mergeCell ref="AK650:AL650"/>
    <mergeCell ref="AG651:AH651"/>
    <mergeCell ref="AI651:AJ651"/>
    <mergeCell ref="AK651:AL651"/>
    <mergeCell ref="AG652:AH652"/>
    <mergeCell ref="AI652:AJ652"/>
    <mergeCell ref="AK652:AL652"/>
    <mergeCell ref="AG653:AH653"/>
    <mergeCell ref="AI653:AJ653"/>
    <mergeCell ref="AK653:AL653"/>
    <mergeCell ref="AG654:AH654"/>
    <mergeCell ref="AI654:AJ654"/>
    <mergeCell ref="AK654:AL654"/>
    <mergeCell ref="AG655:AH655"/>
    <mergeCell ref="AI655:AJ655"/>
    <mergeCell ref="AK655:AL655"/>
    <mergeCell ref="AG656:AH656"/>
    <mergeCell ref="AI656:AJ656"/>
    <mergeCell ref="AK656:AL656"/>
    <mergeCell ref="AG657:AH657"/>
    <mergeCell ref="AI657:AJ657"/>
    <mergeCell ref="AK657:AL657"/>
    <mergeCell ref="AG658:AH658"/>
    <mergeCell ref="AI658:AJ658"/>
    <mergeCell ref="AK658:AL658"/>
    <mergeCell ref="AG659:AH659"/>
    <mergeCell ref="AI659:AJ659"/>
    <mergeCell ref="AK659:AL659"/>
    <mergeCell ref="AG660:AH660"/>
    <mergeCell ref="AI660:AJ660"/>
    <mergeCell ref="AK660:AL660"/>
    <mergeCell ref="AG661:AH661"/>
    <mergeCell ref="AI661:AJ661"/>
    <mergeCell ref="AK661:AL661"/>
    <mergeCell ref="AG662:AH662"/>
    <mergeCell ref="AI662:AJ662"/>
    <mergeCell ref="AK662:AL662"/>
    <mergeCell ref="AG663:AH663"/>
    <mergeCell ref="AI663:AJ663"/>
    <mergeCell ref="AK663:AL663"/>
    <mergeCell ref="AG664:AH664"/>
    <mergeCell ref="AI664:AJ664"/>
    <mergeCell ref="AK664:AL664"/>
    <mergeCell ref="AG665:AH665"/>
    <mergeCell ref="AI665:AJ665"/>
    <mergeCell ref="AK665:AL665"/>
    <mergeCell ref="AG666:AH666"/>
    <mergeCell ref="AI666:AJ666"/>
    <mergeCell ref="AK666:AL666"/>
    <mergeCell ref="AG667:AH667"/>
    <mergeCell ref="AI667:AJ667"/>
    <mergeCell ref="AK667:AL667"/>
    <mergeCell ref="AG668:AH668"/>
    <mergeCell ref="AI668:AJ668"/>
    <mergeCell ref="AK668:AL668"/>
    <mergeCell ref="AG669:AH669"/>
    <mergeCell ref="AI669:AJ669"/>
    <mergeCell ref="AK669:AL669"/>
    <mergeCell ref="AG670:AH670"/>
    <mergeCell ref="AI670:AJ670"/>
    <mergeCell ref="AK670:AL670"/>
    <mergeCell ref="AG671:AH671"/>
    <mergeCell ref="AI671:AJ671"/>
    <mergeCell ref="AK671:AL671"/>
    <mergeCell ref="AG672:AH672"/>
    <mergeCell ref="AI672:AJ672"/>
    <mergeCell ref="AK672:AL672"/>
    <mergeCell ref="C676:AF676"/>
    <mergeCell ref="C677:D681"/>
    <mergeCell ref="E677:E681"/>
    <mergeCell ref="F677:F681"/>
    <mergeCell ref="G677:AF677"/>
    <mergeCell ref="G678:L678"/>
    <mergeCell ref="M678:AF678"/>
    <mergeCell ref="G679:H680"/>
    <mergeCell ref="I679:J680"/>
    <mergeCell ref="K679:L680"/>
    <mergeCell ref="M679:N679"/>
    <mergeCell ref="O679:P679"/>
    <mergeCell ref="Q679:R679"/>
    <mergeCell ref="S679:T679"/>
    <mergeCell ref="U679:V679"/>
    <mergeCell ref="W679:X679"/>
    <mergeCell ref="Y679:Z679"/>
    <mergeCell ref="AA679:AB679"/>
    <mergeCell ref="AC679:AD679"/>
    <mergeCell ref="AE679:AF679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6:J697"/>
    <mergeCell ref="K696:K697"/>
    <mergeCell ref="L696:M697"/>
    <mergeCell ref="N696:O696"/>
    <mergeCell ref="P696:Q696"/>
    <mergeCell ref="R696:S696"/>
    <mergeCell ref="T696:W697"/>
    <mergeCell ref="X696:X697"/>
    <mergeCell ref="Y696:Z697"/>
    <mergeCell ref="AA696:AA697"/>
    <mergeCell ref="AB696:AC697"/>
    <mergeCell ref="C698:E700"/>
    <mergeCell ref="F698:J698"/>
    <mergeCell ref="L698:M698"/>
    <mergeCell ref="T698:W699"/>
    <mergeCell ref="X698:X699"/>
    <mergeCell ref="Y698:Z699"/>
    <mergeCell ref="AA698:AA699"/>
    <mergeCell ref="AB698:AC699"/>
    <mergeCell ref="F699:J699"/>
    <mergeCell ref="L699:M699"/>
    <mergeCell ref="F700:J700"/>
    <mergeCell ref="L700:M700"/>
    <mergeCell ref="T700:W702"/>
    <mergeCell ref="X700:X702"/>
    <mergeCell ref="Y700:Z702"/>
    <mergeCell ref="AA700:AA702"/>
    <mergeCell ref="AB700:AC702"/>
    <mergeCell ref="C701:E704"/>
    <mergeCell ref="F701:J701"/>
    <mergeCell ref="L701:M701"/>
    <mergeCell ref="F702:J702"/>
    <mergeCell ref="L702:M702"/>
    <mergeCell ref="F703:J703"/>
    <mergeCell ref="L703:M703"/>
    <mergeCell ref="T703:W704"/>
    <mergeCell ref="X703:X704"/>
    <mergeCell ref="Y703:Z704"/>
    <mergeCell ref="AA703:AA704"/>
    <mergeCell ref="AB703:AC704"/>
    <mergeCell ref="F704:J704"/>
    <mergeCell ref="L704:M704"/>
    <mergeCell ref="X706:AL706"/>
    <mergeCell ref="B707:E707"/>
    <mergeCell ref="X707:AL707"/>
    <mergeCell ref="B708:E708"/>
    <mergeCell ref="C709:D709"/>
    <mergeCell ref="E709:F709"/>
    <mergeCell ref="G709:H709"/>
    <mergeCell ref="B712:E712"/>
    <mergeCell ref="X712:AL712"/>
  </mergeCells>
  <printOptions headings="false" gridLines="false" gridLinesSet="true" horizontalCentered="false" verticalCentered="false"/>
  <pageMargins left="0.259722222222222" right="0.170138888888889" top="0.290277777777778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8" manualBreakCount="8">
    <brk id="50" man="true" max="16383" min="0"/>
    <brk id="89" man="true" max="16383" min="0"/>
    <brk id="141" man="true" max="16383" min="0"/>
    <brk id="178" man="true" max="16383" min="0"/>
    <brk id="230" man="true" max="16383" min="0"/>
    <brk id="267" man="true" max="16383" min="0"/>
    <brk id="319" man="true" max="16383" min="0"/>
    <brk id="356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12"/>
  <sheetViews>
    <sheetView windowProtection="false" showFormulas="false" showGridLines="true" showRowColHeaders="true" showZeros="true" rightToLeft="false" tabSelected="false" showOutlineSymbols="true" defaultGridColor="true" view="pageBreakPreview" topLeftCell="D1" colorId="64" zoomScale="100" zoomScaleNormal="100" zoomScalePageLayoutView="100" workbookViewId="0">
      <selection pane="topLeft" activeCell="AA20" activeCellId="0" sqref="AA20"/>
    </sheetView>
  </sheetViews>
  <sheetFormatPr defaultRowHeight="12.75"/>
  <cols>
    <col collapsed="false" hidden="false" max="1" min="1" style="27" width="3.99489795918367"/>
    <col collapsed="false" hidden="false" max="2" min="2" style="27" width="27.4234693877551"/>
    <col collapsed="false" hidden="false" max="3" min="3" style="27" width="9.4234693877551"/>
    <col collapsed="false" hidden="false" max="4" min="4" style="28" width="4.70918367346939"/>
    <col collapsed="false" hidden="false" max="5" min="5" style="27" width="4.86224489795918"/>
    <col collapsed="false" hidden="false" max="6" min="6" style="27" width="5.13775510204082"/>
    <col collapsed="false" hidden="false" max="13" min="7" style="27" width="4.13775510204082"/>
    <col collapsed="false" hidden="false" max="14" min="14" style="27" width="6.4234693877551"/>
    <col collapsed="false" hidden="false" max="15" min="15" style="27" width="4.70918367346939"/>
    <col collapsed="false" hidden="false" max="16" min="16" style="27" width="4.57142857142857"/>
    <col collapsed="false" hidden="false" max="24" min="17" style="27" width="4.13775510204082"/>
    <col collapsed="false" hidden="false" max="25" min="25" style="27" width="3.41836734693878"/>
    <col collapsed="false" hidden="false" max="26" min="26" style="27" width="3.86224489795918"/>
    <col collapsed="false" hidden="false" max="27" min="27" style="27" width="3.41836734693878"/>
    <col collapsed="false" hidden="false" max="28" min="28" style="27" width="3.70918367346939"/>
    <col collapsed="false" hidden="false" max="29" min="29" style="27" width="3.41836734693878"/>
    <col collapsed="false" hidden="false" max="30" min="30" style="27" width="3.99489795918367"/>
    <col collapsed="false" hidden="false" max="31" min="31" style="27" width="3.70918367346939"/>
    <col collapsed="false" hidden="false" max="32" min="32" style="27" width="4.57142857142857"/>
    <col collapsed="false" hidden="false" max="33" min="33" style="27" width="2.99489795918367"/>
    <col collapsed="false" hidden="false" max="34" min="34" style="27" width="3.41836734693878"/>
    <col collapsed="false" hidden="false" max="35" min="35" style="27" width="2.99489795918367"/>
    <col collapsed="false" hidden="false" max="36" min="36" style="27" width="3.28571428571429"/>
    <col collapsed="false" hidden="false" max="37" min="37" style="27" width="3.41836734693878"/>
    <col collapsed="false" hidden="false" max="38" min="38" style="27" width="3.28571428571429"/>
    <col collapsed="false" hidden="false" max="1025" min="39" style="27" width="9.14285714285714"/>
  </cols>
  <sheetData>
    <row r="1" customFormat="false" ht="15.75" hidden="false" customHeight="false" outlineLevel="0" collapsed="false">
      <c r="A1" s="29" t="s">
        <v>17</v>
      </c>
      <c r="B1" s="29"/>
      <c r="C1" s="29"/>
      <c r="D1" s="29"/>
      <c r="E1" s="29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5.75" hidden="false" customHeight="false" outlineLevel="0" collapsed="false">
      <c r="A2" s="30" t="str">
        <f aca="false">'THONG TIN'!$C$2</f>
        <v>TRƯỜNG TIỂU HỌC XÃ NGUYÊN LÝ</v>
      </c>
      <c r="B2" s="30"/>
      <c r="C2" s="30"/>
      <c r="D2" s="30"/>
      <c r="E2" s="30"/>
      <c r="F2" s="3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1.25" hidden="false" customHeight="true" outlineLevel="0" collapsed="false">
      <c r="A3" s="32"/>
      <c r="B3" s="32"/>
      <c r="C3" s="32"/>
      <c r="D3" s="32"/>
      <c r="E3" s="32"/>
      <c r="F3" s="31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5.75" hidden="false" customHeight="false" outlineLevel="0" collapsed="false">
      <c r="A4" s="33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 t="str">
        <f aca="false">'THONG TIN'!$D$5</f>
        <v>CUỐI NĂM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0"/>
      <c r="AK4" s="0"/>
      <c r="AL4" s="0"/>
    </row>
    <row r="5" customFormat="false" ht="15.75" hidden="false" customHeight="false" outlineLevel="0" collapsed="false">
      <c r="A5" s="33" t="s">
        <v>291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6" t="str">
        <f aca="false">'THONG TIN'!$D$6</f>
        <v>2016 - 2017</v>
      </c>
      <c r="O5" s="36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2"/>
      <c r="AF5" s="32"/>
      <c r="AG5" s="32"/>
      <c r="AH5" s="32"/>
      <c r="AI5" s="32"/>
      <c r="AJ5" s="32"/>
      <c r="AK5" s="32"/>
      <c r="AL5" s="32"/>
    </row>
    <row r="6" customFormat="false" ht="8.2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7.25" hidden="false" customHeight="true" outlineLevel="0" collapsed="false">
      <c r="A7" s="37" t="s">
        <v>20</v>
      </c>
      <c r="B7" s="38" t="s">
        <v>21</v>
      </c>
      <c r="C7" s="39" t="s">
        <v>22</v>
      </c>
      <c r="D7" s="38" t="s">
        <v>23</v>
      </c>
      <c r="E7" s="39" t="s">
        <v>24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 t="s">
        <v>25</v>
      </c>
      <c r="Y7" s="39"/>
      <c r="Z7" s="39"/>
      <c r="AA7" s="39" t="s">
        <v>26</v>
      </c>
      <c r="AB7" s="39"/>
      <c r="AC7" s="39"/>
      <c r="AD7" s="39"/>
      <c r="AE7" s="40" t="s">
        <v>27</v>
      </c>
      <c r="AF7" s="40"/>
      <c r="AG7" s="40" t="s">
        <v>28</v>
      </c>
      <c r="AH7" s="40"/>
      <c r="AI7" s="39" t="s">
        <v>29</v>
      </c>
      <c r="AJ7" s="39"/>
      <c r="AK7" s="41" t="s">
        <v>30</v>
      </c>
      <c r="AL7" s="41"/>
    </row>
    <row r="8" customFormat="false" ht="18" hidden="false" customHeight="true" outlineLevel="0" collapsed="false">
      <c r="A8" s="37"/>
      <c r="B8" s="38"/>
      <c r="C8" s="39"/>
      <c r="D8" s="38"/>
      <c r="E8" s="42" t="s">
        <v>31</v>
      </c>
      <c r="F8" s="42"/>
      <c r="G8" s="42" t="s">
        <v>32</v>
      </c>
      <c r="H8" s="42"/>
      <c r="I8" s="42" t="s">
        <v>33</v>
      </c>
      <c r="J8" s="42"/>
      <c r="K8" s="42" t="s">
        <v>34</v>
      </c>
      <c r="L8" s="42"/>
      <c r="M8" s="42" t="s">
        <v>35</v>
      </c>
      <c r="N8" s="42" t="s">
        <v>36</v>
      </c>
      <c r="O8" s="42" t="s">
        <v>37</v>
      </c>
      <c r="P8" s="42" t="s">
        <v>38</v>
      </c>
      <c r="Q8" s="42" t="s">
        <v>39</v>
      </c>
      <c r="R8" s="42" t="s">
        <v>40</v>
      </c>
      <c r="S8" s="42"/>
      <c r="T8" s="42" t="s">
        <v>41</v>
      </c>
      <c r="U8" s="42"/>
      <c r="V8" s="42" t="s">
        <v>42</v>
      </c>
      <c r="W8" s="42"/>
      <c r="X8" s="43" t="s">
        <v>43</v>
      </c>
      <c r="Y8" s="43" t="s">
        <v>44</v>
      </c>
      <c r="Z8" s="43" t="s">
        <v>45</v>
      </c>
      <c r="AA8" s="43" t="s">
        <v>46</v>
      </c>
      <c r="AB8" s="43" t="s">
        <v>47</v>
      </c>
      <c r="AC8" s="43" t="s">
        <v>48</v>
      </c>
      <c r="AD8" s="43" t="s">
        <v>49</v>
      </c>
      <c r="AE8" s="40"/>
      <c r="AF8" s="40"/>
      <c r="AG8" s="40"/>
      <c r="AH8" s="40"/>
      <c r="AI8" s="39"/>
      <c r="AJ8" s="39"/>
      <c r="AK8" s="41"/>
      <c r="AL8" s="41"/>
    </row>
    <row r="9" customFormat="false" ht="18" hidden="false" customHeight="true" outlineLevel="0" collapsed="false">
      <c r="A9" s="37"/>
      <c r="B9" s="38"/>
      <c r="C9" s="39"/>
      <c r="D9" s="38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43"/>
      <c r="Z9" s="43"/>
      <c r="AA9" s="43"/>
      <c r="AB9" s="43"/>
      <c r="AC9" s="43"/>
      <c r="AD9" s="43"/>
      <c r="AE9" s="40"/>
      <c r="AF9" s="40"/>
      <c r="AG9" s="40"/>
      <c r="AH9" s="40"/>
      <c r="AI9" s="39"/>
      <c r="AJ9" s="39"/>
      <c r="AK9" s="41"/>
      <c r="AL9" s="41"/>
    </row>
    <row r="10" customFormat="false" ht="63.75" hidden="false" customHeight="true" outlineLevel="0" collapsed="false">
      <c r="A10" s="37"/>
      <c r="B10" s="38"/>
      <c r="C10" s="39"/>
      <c r="D10" s="38"/>
      <c r="E10" s="43" t="s">
        <v>50</v>
      </c>
      <c r="F10" s="43" t="s">
        <v>51</v>
      </c>
      <c r="G10" s="43" t="s">
        <v>50</v>
      </c>
      <c r="H10" s="43" t="s">
        <v>51</v>
      </c>
      <c r="I10" s="43" t="s">
        <v>50</v>
      </c>
      <c r="J10" s="43" t="s">
        <v>51</v>
      </c>
      <c r="K10" s="43" t="s">
        <v>50</v>
      </c>
      <c r="L10" s="43" t="s">
        <v>51</v>
      </c>
      <c r="M10" s="43" t="s">
        <v>50</v>
      </c>
      <c r="N10" s="43" t="s">
        <v>50</v>
      </c>
      <c r="O10" s="43" t="s">
        <v>50</v>
      </c>
      <c r="P10" s="43" t="s">
        <v>50</v>
      </c>
      <c r="Q10" s="43" t="s">
        <v>50</v>
      </c>
      <c r="R10" s="43" t="s">
        <v>50</v>
      </c>
      <c r="S10" s="43" t="s">
        <v>51</v>
      </c>
      <c r="T10" s="43" t="s">
        <v>50</v>
      </c>
      <c r="U10" s="43" t="s">
        <v>51</v>
      </c>
      <c r="V10" s="43" t="s">
        <v>50</v>
      </c>
      <c r="W10" s="43" t="s">
        <v>51</v>
      </c>
      <c r="X10" s="43"/>
      <c r="Y10" s="43"/>
      <c r="Z10" s="43"/>
      <c r="AA10" s="43"/>
      <c r="AB10" s="43"/>
      <c r="AC10" s="43"/>
      <c r="AD10" s="43"/>
      <c r="AE10" s="43" t="s">
        <v>52</v>
      </c>
      <c r="AF10" s="43" t="s">
        <v>53</v>
      </c>
      <c r="AG10" s="40"/>
      <c r="AH10" s="40"/>
      <c r="AI10" s="39"/>
      <c r="AJ10" s="39"/>
      <c r="AK10" s="41"/>
      <c r="AL10" s="41"/>
    </row>
    <row r="11" customFormat="false" ht="12" hidden="false" customHeight="true" outlineLevel="0" collapsed="false">
      <c r="A11" s="44" t="n">
        <f aca="false">IF(B11&lt;&gt;"",COUNTA($B$11:B11),"")</f>
        <v>1</v>
      </c>
      <c r="B11" s="152" t="s">
        <v>292</v>
      </c>
      <c r="C11" s="153" t="n">
        <v>39944</v>
      </c>
      <c r="D11" s="154" t="s">
        <v>55</v>
      </c>
      <c r="E11" s="48" t="s">
        <v>56</v>
      </c>
      <c r="F11" s="48" t="n">
        <v>9</v>
      </c>
      <c r="G11" s="48" t="s">
        <v>56</v>
      </c>
      <c r="H11" s="48" t="n">
        <v>9</v>
      </c>
      <c r="I11" s="48" t="s">
        <v>56</v>
      </c>
      <c r="J11" s="49"/>
      <c r="K11" s="50"/>
      <c r="L11" s="49"/>
      <c r="M11" s="48" t="s">
        <v>56</v>
      </c>
      <c r="N11" s="48" t="s">
        <v>56</v>
      </c>
      <c r="O11" s="48" t="s">
        <v>56</v>
      </c>
      <c r="P11" s="48" t="s">
        <v>56</v>
      </c>
      <c r="Q11" s="48" t="s">
        <v>56</v>
      </c>
      <c r="R11" s="50" t="s">
        <v>56</v>
      </c>
      <c r="S11" s="50" t="n">
        <v>9</v>
      </c>
      <c r="T11" s="50"/>
      <c r="U11" s="51"/>
      <c r="V11" s="50"/>
      <c r="W11" s="50"/>
      <c r="X11" s="48" t="s">
        <v>56</v>
      </c>
      <c r="Y11" s="48" t="s">
        <v>56</v>
      </c>
      <c r="Z11" s="48" t="s">
        <v>56</v>
      </c>
      <c r="AA11" s="48" t="s">
        <v>56</v>
      </c>
      <c r="AB11" s="48" t="s">
        <v>56</v>
      </c>
      <c r="AC11" s="48" t="s">
        <v>56</v>
      </c>
      <c r="AD11" s="48" t="s">
        <v>56</v>
      </c>
      <c r="AE11" s="48" t="s">
        <v>55</v>
      </c>
      <c r="AF11" s="51"/>
      <c r="AG11" s="50" t="s">
        <v>55</v>
      </c>
      <c r="AH11" s="50"/>
      <c r="AI11" s="50" t="s">
        <v>55</v>
      </c>
      <c r="AJ11" s="50"/>
      <c r="AK11" s="52"/>
      <c r="AL11" s="52"/>
    </row>
    <row r="12" customFormat="false" ht="12" hidden="false" customHeight="true" outlineLevel="0" collapsed="false">
      <c r="A12" s="44" t="n">
        <f aca="false">IF(B12&lt;&gt;"",COUNTA($B$11:B12),"")</f>
        <v>2</v>
      </c>
      <c r="B12" s="152" t="s">
        <v>293</v>
      </c>
      <c r="C12" s="153" t="n">
        <v>39953</v>
      </c>
      <c r="D12" s="154"/>
      <c r="E12" s="48" t="s">
        <v>56</v>
      </c>
      <c r="F12" s="48" t="n">
        <v>10</v>
      </c>
      <c r="G12" s="48" t="s">
        <v>56</v>
      </c>
      <c r="H12" s="48" t="n">
        <v>9</v>
      </c>
      <c r="I12" s="48" t="s">
        <v>56</v>
      </c>
      <c r="J12" s="49"/>
      <c r="K12" s="50"/>
      <c r="L12" s="49"/>
      <c r="M12" s="48" t="s">
        <v>56</v>
      </c>
      <c r="N12" s="48" t="s">
        <v>56</v>
      </c>
      <c r="O12" s="48" t="s">
        <v>57</v>
      </c>
      <c r="P12" s="48" t="s">
        <v>56</v>
      </c>
      <c r="Q12" s="48" t="s">
        <v>56</v>
      </c>
      <c r="R12" s="50" t="s">
        <v>56</v>
      </c>
      <c r="S12" s="50" t="n">
        <v>10</v>
      </c>
      <c r="T12" s="50"/>
      <c r="U12" s="51"/>
      <c r="V12" s="50"/>
      <c r="W12" s="50"/>
      <c r="X12" s="48" t="s">
        <v>56</v>
      </c>
      <c r="Y12" s="48" t="s">
        <v>56</v>
      </c>
      <c r="Z12" s="48" t="s">
        <v>56</v>
      </c>
      <c r="AA12" s="48" t="s">
        <v>56</v>
      </c>
      <c r="AB12" s="48" t="s">
        <v>56</v>
      </c>
      <c r="AC12" s="48" t="s">
        <v>56</v>
      </c>
      <c r="AD12" s="48" t="s">
        <v>56</v>
      </c>
      <c r="AE12" s="48" t="s">
        <v>55</v>
      </c>
      <c r="AF12" s="51"/>
      <c r="AG12" s="50" t="s">
        <v>55</v>
      </c>
      <c r="AH12" s="50"/>
      <c r="AI12" s="50" t="s">
        <v>55</v>
      </c>
      <c r="AJ12" s="50"/>
      <c r="AK12" s="52"/>
      <c r="AL12" s="52"/>
    </row>
    <row r="13" customFormat="false" ht="12" hidden="false" customHeight="true" outlineLevel="0" collapsed="false">
      <c r="A13" s="44" t="n">
        <f aca="false">IF(B13&lt;&gt;"",COUNTA($B$11:B13),"")</f>
        <v>3</v>
      </c>
      <c r="B13" s="152" t="s">
        <v>294</v>
      </c>
      <c r="C13" s="153" t="n">
        <v>39960</v>
      </c>
      <c r="D13" s="154"/>
      <c r="E13" s="48" t="s">
        <v>56</v>
      </c>
      <c r="F13" s="48" t="n">
        <v>9</v>
      </c>
      <c r="G13" s="48" t="s">
        <v>56</v>
      </c>
      <c r="H13" s="48" t="n">
        <v>10</v>
      </c>
      <c r="I13" s="48" t="s">
        <v>56</v>
      </c>
      <c r="J13" s="49"/>
      <c r="K13" s="50"/>
      <c r="L13" s="49"/>
      <c r="M13" s="48" t="s">
        <v>56</v>
      </c>
      <c r="N13" s="48" t="s">
        <v>56</v>
      </c>
      <c r="O13" s="48" t="s">
        <v>56</v>
      </c>
      <c r="P13" s="48" t="s">
        <v>56</v>
      </c>
      <c r="Q13" s="48" t="s">
        <v>56</v>
      </c>
      <c r="R13" s="50" t="s">
        <v>57</v>
      </c>
      <c r="S13" s="50" t="n">
        <v>8</v>
      </c>
      <c r="T13" s="50"/>
      <c r="U13" s="51"/>
      <c r="V13" s="50"/>
      <c r="W13" s="50"/>
      <c r="X13" s="48" t="s">
        <v>56</v>
      </c>
      <c r="Y13" s="48" t="s">
        <v>56</v>
      </c>
      <c r="Z13" s="48" t="s">
        <v>56</v>
      </c>
      <c r="AA13" s="48" t="s">
        <v>56</v>
      </c>
      <c r="AB13" s="48" t="s">
        <v>56</v>
      </c>
      <c r="AC13" s="48" t="s">
        <v>56</v>
      </c>
      <c r="AD13" s="48" t="s">
        <v>56</v>
      </c>
      <c r="AE13" s="48" t="s">
        <v>55</v>
      </c>
      <c r="AF13" s="51"/>
      <c r="AG13" s="50" t="s">
        <v>55</v>
      </c>
      <c r="AH13" s="50"/>
      <c r="AI13" s="50" t="s">
        <v>55</v>
      </c>
      <c r="AJ13" s="50"/>
      <c r="AK13" s="52"/>
      <c r="AL13" s="52"/>
    </row>
    <row r="14" customFormat="false" ht="12" hidden="false" customHeight="true" outlineLevel="0" collapsed="false">
      <c r="A14" s="44" t="n">
        <f aca="false">IF(B14&lt;&gt;"",COUNTA($B$11:B14),"")</f>
        <v>4</v>
      </c>
      <c r="B14" s="155" t="s">
        <v>295</v>
      </c>
      <c r="C14" s="156" t="n">
        <v>40134</v>
      </c>
      <c r="D14" s="157"/>
      <c r="E14" s="48" t="s">
        <v>57</v>
      </c>
      <c r="F14" s="48" t="n">
        <v>8</v>
      </c>
      <c r="G14" s="48" t="s">
        <v>56</v>
      </c>
      <c r="H14" s="48" t="n">
        <v>9</v>
      </c>
      <c r="I14" s="48" t="s">
        <v>56</v>
      </c>
      <c r="J14" s="49"/>
      <c r="K14" s="50"/>
      <c r="L14" s="49"/>
      <c r="M14" s="48" t="s">
        <v>56</v>
      </c>
      <c r="N14" s="48" t="s">
        <v>56</v>
      </c>
      <c r="O14" s="48" t="s">
        <v>57</v>
      </c>
      <c r="P14" s="48" t="s">
        <v>57</v>
      </c>
      <c r="Q14" s="48" t="s">
        <v>57</v>
      </c>
      <c r="R14" s="50" t="s">
        <v>57</v>
      </c>
      <c r="S14" s="50" t="n">
        <v>8</v>
      </c>
      <c r="T14" s="50"/>
      <c r="U14" s="51"/>
      <c r="V14" s="50"/>
      <c r="W14" s="50"/>
      <c r="X14" s="48" t="s">
        <v>56</v>
      </c>
      <c r="Y14" s="48" t="s">
        <v>56</v>
      </c>
      <c r="Z14" s="48" t="s">
        <v>56</v>
      </c>
      <c r="AA14" s="48" t="s">
        <v>56</v>
      </c>
      <c r="AB14" s="48" t="s">
        <v>56</v>
      </c>
      <c r="AC14" s="48" t="s">
        <v>56</v>
      </c>
      <c r="AD14" s="48" t="s">
        <v>56</v>
      </c>
      <c r="AE14" s="48" t="s">
        <v>55</v>
      </c>
      <c r="AF14" s="51"/>
      <c r="AG14" s="50" t="s">
        <v>55</v>
      </c>
      <c r="AH14" s="50"/>
      <c r="AI14" s="50" t="s">
        <v>55</v>
      </c>
      <c r="AJ14" s="50"/>
      <c r="AK14" s="52"/>
      <c r="AL14" s="52"/>
    </row>
    <row r="15" customFormat="false" ht="12" hidden="false" customHeight="true" outlineLevel="0" collapsed="false">
      <c r="A15" s="44" t="n">
        <f aca="false">IF(B15&lt;&gt;"",COUNTA($B$11:B15),"")</f>
        <v>5</v>
      </c>
      <c r="B15" s="152" t="s">
        <v>248</v>
      </c>
      <c r="C15" s="152" t="s">
        <v>296</v>
      </c>
      <c r="D15" s="154"/>
      <c r="E15" s="48" t="s">
        <v>57</v>
      </c>
      <c r="F15" s="48" t="n">
        <v>7</v>
      </c>
      <c r="G15" s="48" t="s">
        <v>57</v>
      </c>
      <c r="H15" s="48" t="n">
        <v>7</v>
      </c>
      <c r="I15" s="48" t="s">
        <v>57</v>
      </c>
      <c r="J15" s="49"/>
      <c r="K15" s="50"/>
      <c r="L15" s="49"/>
      <c r="M15" s="48" t="s">
        <v>57</v>
      </c>
      <c r="N15" s="48" t="s">
        <v>57</v>
      </c>
      <c r="O15" s="48" t="s">
        <v>57</v>
      </c>
      <c r="P15" s="48" t="s">
        <v>57</v>
      </c>
      <c r="Q15" s="48" t="s">
        <v>57</v>
      </c>
      <c r="R15" s="50" t="s">
        <v>57</v>
      </c>
      <c r="S15" s="50" t="n">
        <v>7</v>
      </c>
      <c r="T15" s="50"/>
      <c r="U15" s="58"/>
      <c r="V15" s="50"/>
      <c r="W15" s="50"/>
      <c r="X15" s="48" t="s">
        <v>61</v>
      </c>
      <c r="Y15" s="48" t="s">
        <v>61</v>
      </c>
      <c r="Z15" s="48" t="s">
        <v>61</v>
      </c>
      <c r="AA15" s="48" t="s">
        <v>61</v>
      </c>
      <c r="AB15" s="48" t="s">
        <v>61</v>
      </c>
      <c r="AC15" s="48" t="s">
        <v>61</v>
      </c>
      <c r="AD15" s="48" t="s">
        <v>61</v>
      </c>
      <c r="AE15" s="51"/>
      <c r="AF15" s="51"/>
      <c r="AG15" s="50" t="s">
        <v>55</v>
      </c>
      <c r="AH15" s="50"/>
      <c r="AI15" s="50" t="s">
        <v>55</v>
      </c>
      <c r="AJ15" s="50"/>
      <c r="AK15" s="52"/>
      <c r="AL15" s="52"/>
    </row>
    <row r="16" customFormat="false" ht="12" hidden="false" customHeight="true" outlineLevel="0" collapsed="false">
      <c r="A16" s="44" t="n">
        <f aca="false">IF(B16&lt;&gt;"",COUNTA($B$11:B16),"")</f>
        <v>6</v>
      </c>
      <c r="B16" s="152" t="s">
        <v>297</v>
      </c>
      <c r="C16" s="153" t="s">
        <v>298</v>
      </c>
      <c r="D16" s="154" t="s">
        <v>55</v>
      </c>
      <c r="E16" s="48" t="s">
        <v>56</v>
      </c>
      <c r="F16" s="48" t="n">
        <v>9</v>
      </c>
      <c r="G16" s="48" t="s">
        <v>56</v>
      </c>
      <c r="H16" s="48" t="n">
        <v>10</v>
      </c>
      <c r="I16" s="48" t="s">
        <v>56</v>
      </c>
      <c r="J16" s="49"/>
      <c r="K16" s="50"/>
      <c r="L16" s="49"/>
      <c r="M16" s="48" t="s">
        <v>56</v>
      </c>
      <c r="N16" s="48" t="s">
        <v>56</v>
      </c>
      <c r="O16" s="48" t="s">
        <v>56</v>
      </c>
      <c r="P16" s="48" t="s">
        <v>56</v>
      </c>
      <c r="Q16" s="48" t="s">
        <v>56</v>
      </c>
      <c r="R16" s="50" t="s">
        <v>56</v>
      </c>
      <c r="S16" s="50" t="n">
        <v>10</v>
      </c>
      <c r="T16" s="50"/>
      <c r="U16" s="51"/>
      <c r="V16" s="50"/>
      <c r="W16" s="50"/>
      <c r="X16" s="48" t="s">
        <v>56</v>
      </c>
      <c r="Y16" s="48" t="s">
        <v>56</v>
      </c>
      <c r="Z16" s="48" t="s">
        <v>56</v>
      </c>
      <c r="AA16" s="48" t="s">
        <v>56</v>
      </c>
      <c r="AB16" s="48" t="s">
        <v>56</v>
      </c>
      <c r="AC16" s="48" t="s">
        <v>56</v>
      </c>
      <c r="AD16" s="48" t="s">
        <v>56</v>
      </c>
      <c r="AE16" s="48" t="s">
        <v>55</v>
      </c>
      <c r="AF16" s="51"/>
      <c r="AG16" s="50" t="s">
        <v>55</v>
      </c>
      <c r="AH16" s="50"/>
      <c r="AI16" s="50" t="s">
        <v>55</v>
      </c>
      <c r="AJ16" s="50"/>
      <c r="AK16" s="52"/>
      <c r="AL16" s="52"/>
    </row>
    <row r="17" customFormat="false" ht="12" hidden="false" customHeight="true" outlineLevel="0" collapsed="false">
      <c r="A17" s="44" t="n">
        <f aca="false">IF(B17&lt;&gt;"",COUNTA($B$11:B17),"")</f>
        <v>7</v>
      </c>
      <c r="B17" s="152" t="s">
        <v>299</v>
      </c>
      <c r="C17" s="153" t="s">
        <v>300</v>
      </c>
      <c r="D17" s="154" t="s">
        <v>55</v>
      </c>
      <c r="E17" s="48" t="s">
        <v>56</v>
      </c>
      <c r="F17" s="48" t="n">
        <v>9</v>
      </c>
      <c r="G17" s="48" t="s">
        <v>56</v>
      </c>
      <c r="H17" s="48" t="n">
        <v>9</v>
      </c>
      <c r="I17" s="48" t="s">
        <v>57</v>
      </c>
      <c r="J17" s="49"/>
      <c r="K17" s="50"/>
      <c r="L17" s="49"/>
      <c r="M17" s="48" t="s">
        <v>56</v>
      </c>
      <c r="N17" s="48" t="s">
        <v>56</v>
      </c>
      <c r="O17" s="48" t="s">
        <v>56</v>
      </c>
      <c r="P17" s="48" t="s">
        <v>56</v>
      </c>
      <c r="Q17" s="48" t="s">
        <v>56</v>
      </c>
      <c r="R17" s="50" t="s">
        <v>57</v>
      </c>
      <c r="S17" s="50" t="n">
        <v>8</v>
      </c>
      <c r="T17" s="50"/>
      <c r="U17" s="51"/>
      <c r="V17" s="50"/>
      <c r="W17" s="50"/>
      <c r="X17" s="48" t="s">
        <v>56</v>
      </c>
      <c r="Y17" s="48" t="s">
        <v>56</v>
      </c>
      <c r="Z17" s="48" t="s">
        <v>56</v>
      </c>
      <c r="AA17" s="48" t="s">
        <v>56</v>
      </c>
      <c r="AB17" s="48" t="s">
        <v>56</v>
      </c>
      <c r="AC17" s="48" t="s">
        <v>56</v>
      </c>
      <c r="AD17" s="48" t="s">
        <v>56</v>
      </c>
      <c r="AE17" s="48" t="s">
        <v>55</v>
      </c>
      <c r="AF17" s="51"/>
      <c r="AG17" s="50" t="s">
        <v>55</v>
      </c>
      <c r="AH17" s="50"/>
      <c r="AI17" s="50" t="s">
        <v>55</v>
      </c>
      <c r="AJ17" s="50"/>
      <c r="AK17" s="52"/>
      <c r="AL17" s="52"/>
    </row>
    <row r="18" customFormat="false" ht="12" hidden="false" customHeight="true" outlineLevel="0" collapsed="false">
      <c r="A18" s="44" t="n">
        <f aca="false">IF(B18&lt;&gt;"",COUNTA($B$11:B18),"")</f>
        <v>8</v>
      </c>
      <c r="B18" s="152" t="s">
        <v>301</v>
      </c>
      <c r="C18" s="153" t="n">
        <v>40090</v>
      </c>
      <c r="D18" s="154" t="s">
        <v>55</v>
      </c>
      <c r="E18" s="48" t="s">
        <v>57</v>
      </c>
      <c r="F18" s="48" t="n">
        <v>7</v>
      </c>
      <c r="G18" s="48" t="s">
        <v>57</v>
      </c>
      <c r="H18" s="48" t="n">
        <v>7</v>
      </c>
      <c r="I18" s="48" t="s">
        <v>57</v>
      </c>
      <c r="J18" s="49"/>
      <c r="K18" s="50"/>
      <c r="L18" s="49"/>
      <c r="M18" s="48" t="s">
        <v>57</v>
      </c>
      <c r="N18" s="48" t="s">
        <v>57</v>
      </c>
      <c r="O18" s="48" t="s">
        <v>57</v>
      </c>
      <c r="P18" s="48" t="s">
        <v>57</v>
      </c>
      <c r="Q18" s="48" t="s">
        <v>57</v>
      </c>
      <c r="R18" s="50" t="s">
        <v>57</v>
      </c>
      <c r="S18" s="50" t="n">
        <v>6</v>
      </c>
      <c r="T18" s="50"/>
      <c r="U18" s="51"/>
      <c r="V18" s="50"/>
      <c r="W18" s="50"/>
      <c r="X18" s="48" t="s">
        <v>56</v>
      </c>
      <c r="Y18" s="48" t="s">
        <v>56</v>
      </c>
      <c r="Z18" s="48" t="s">
        <v>61</v>
      </c>
      <c r="AA18" s="48" t="s">
        <v>61</v>
      </c>
      <c r="AB18" s="48" t="s">
        <v>56</v>
      </c>
      <c r="AC18" s="48" t="s">
        <v>56</v>
      </c>
      <c r="AD18" s="48" t="s">
        <v>56</v>
      </c>
      <c r="AE18" s="51"/>
      <c r="AF18" s="51"/>
      <c r="AG18" s="50" t="s">
        <v>55</v>
      </c>
      <c r="AH18" s="50"/>
      <c r="AI18" s="50" t="s">
        <v>55</v>
      </c>
      <c r="AJ18" s="50"/>
      <c r="AK18" s="52"/>
      <c r="AL18" s="52"/>
    </row>
    <row r="19" customFormat="false" ht="12" hidden="false" customHeight="true" outlineLevel="0" collapsed="false">
      <c r="A19" s="44" t="n">
        <f aca="false">IF(B19&lt;&gt;"",COUNTA($B$11:B19),"")</f>
        <v>9</v>
      </c>
      <c r="B19" s="158" t="s">
        <v>302</v>
      </c>
      <c r="C19" s="60" t="n">
        <v>39995</v>
      </c>
      <c r="D19" s="159"/>
      <c r="E19" s="48" t="s">
        <v>57</v>
      </c>
      <c r="F19" s="48" t="n">
        <v>6</v>
      </c>
      <c r="G19" s="48" t="s">
        <v>56</v>
      </c>
      <c r="H19" s="48" t="n">
        <v>9</v>
      </c>
      <c r="I19" s="48" t="s">
        <v>57</v>
      </c>
      <c r="J19" s="49"/>
      <c r="K19" s="50"/>
      <c r="L19" s="49"/>
      <c r="M19" s="48" t="s">
        <v>57</v>
      </c>
      <c r="N19" s="48" t="s">
        <v>57</v>
      </c>
      <c r="O19" s="48" t="s">
        <v>57</v>
      </c>
      <c r="P19" s="48" t="s">
        <v>57</v>
      </c>
      <c r="Q19" s="48" t="s">
        <v>57</v>
      </c>
      <c r="R19" s="50" t="s">
        <v>57</v>
      </c>
      <c r="S19" s="50" t="n">
        <v>5</v>
      </c>
      <c r="T19" s="50"/>
      <c r="U19" s="51"/>
      <c r="V19" s="50"/>
      <c r="W19" s="50"/>
      <c r="X19" s="48" t="s">
        <v>61</v>
      </c>
      <c r="Y19" s="48" t="s">
        <v>61</v>
      </c>
      <c r="Z19" s="48" t="s">
        <v>61</v>
      </c>
      <c r="AA19" s="48" t="s">
        <v>61</v>
      </c>
      <c r="AB19" s="48" t="s">
        <v>61</v>
      </c>
      <c r="AC19" s="48" t="s">
        <v>61</v>
      </c>
      <c r="AD19" s="48" t="s">
        <v>61</v>
      </c>
      <c r="AE19" s="51"/>
      <c r="AF19" s="51"/>
      <c r="AG19" s="50" t="s">
        <v>55</v>
      </c>
      <c r="AH19" s="50"/>
      <c r="AI19" s="50" t="s">
        <v>55</v>
      </c>
      <c r="AJ19" s="50"/>
      <c r="AK19" s="52"/>
      <c r="AL19" s="52"/>
    </row>
    <row r="20" customFormat="false" ht="12" hidden="false" customHeight="true" outlineLevel="0" collapsed="false">
      <c r="A20" s="44" t="n">
        <f aca="false">IF(B20&lt;&gt;"",COUNTA($B$11:B20),"")</f>
        <v>10</v>
      </c>
      <c r="B20" s="158" t="s">
        <v>63</v>
      </c>
      <c r="C20" s="60" t="n">
        <v>40051</v>
      </c>
      <c r="D20" s="159"/>
      <c r="E20" s="48" t="s">
        <v>57</v>
      </c>
      <c r="F20" s="48" t="n">
        <v>7</v>
      </c>
      <c r="G20" s="48" t="s">
        <v>56</v>
      </c>
      <c r="H20" s="48" t="n">
        <v>9</v>
      </c>
      <c r="I20" s="48" t="s">
        <v>57</v>
      </c>
      <c r="J20" s="49"/>
      <c r="K20" s="50"/>
      <c r="L20" s="49"/>
      <c r="M20" s="48" t="s">
        <v>57</v>
      </c>
      <c r="N20" s="48" t="s">
        <v>57</v>
      </c>
      <c r="O20" s="48" t="s">
        <v>57</v>
      </c>
      <c r="P20" s="48" t="s">
        <v>57</v>
      </c>
      <c r="Q20" s="48" t="s">
        <v>57</v>
      </c>
      <c r="R20" s="50" t="s">
        <v>57</v>
      </c>
      <c r="S20" s="50" t="n">
        <v>5</v>
      </c>
      <c r="T20" s="50"/>
      <c r="U20" s="51"/>
      <c r="V20" s="50"/>
      <c r="W20" s="50"/>
      <c r="X20" s="48" t="s">
        <v>61</v>
      </c>
      <c r="Y20" s="48" t="s">
        <v>61</v>
      </c>
      <c r="Z20" s="48" t="s">
        <v>61</v>
      </c>
      <c r="AA20" s="48" t="s">
        <v>61</v>
      </c>
      <c r="AB20" s="48" t="s">
        <v>61</v>
      </c>
      <c r="AC20" s="48" t="s">
        <v>61</v>
      </c>
      <c r="AD20" s="48" t="s">
        <v>61</v>
      </c>
      <c r="AE20" s="51"/>
      <c r="AF20" s="51"/>
      <c r="AG20" s="50" t="s">
        <v>55</v>
      </c>
      <c r="AH20" s="50"/>
      <c r="AI20" s="50" t="s">
        <v>55</v>
      </c>
      <c r="AJ20" s="50"/>
      <c r="AK20" s="52"/>
      <c r="AL20" s="52"/>
    </row>
    <row r="21" customFormat="false" ht="12" hidden="false" customHeight="true" outlineLevel="0" collapsed="false">
      <c r="A21" s="44" t="n">
        <f aca="false">IF(B21&lt;&gt;"",COUNTA($B$11:B21),"")</f>
        <v>11</v>
      </c>
      <c r="B21" s="160" t="s">
        <v>303</v>
      </c>
      <c r="C21" s="161" t="n">
        <v>39819</v>
      </c>
      <c r="D21" s="162"/>
      <c r="E21" s="48" t="s">
        <v>56</v>
      </c>
      <c r="F21" s="48" t="n">
        <v>10</v>
      </c>
      <c r="G21" s="48" t="s">
        <v>56</v>
      </c>
      <c r="H21" s="48" t="n">
        <v>10</v>
      </c>
      <c r="I21" s="48" t="s">
        <v>57</v>
      </c>
      <c r="J21" s="49"/>
      <c r="K21" s="50"/>
      <c r="L21" s="49"/>
      <c r="M21" s="48" t="s">
        <v>57</v>
      </c>
      <c r="N21" s="48" t="s">
        <v>57</v>
      </c>
      <c r="O21" s="48" t="s">
        <v>57</v>
      </c>
      <c r="P21" s="48" t="s">
        <v>57</v>
      </c>
      <c r="Q21" s="48" t="s">
        <v>57</v>
      </c>
      <c r="R21" s="50" t="s">
        <v>57</v>
      </c>
      <c r="S21" s="50" t="n">
        <v>8</v>
      </c>
      <c r="T21" s="50"/>
      <c r="U21" s="51"/>
      <c r="V21" s="50"/>
      <c r="W21" s="50"/>
      <c r="X21" s="48" t="s">
        <v>56</v>
      </c>
      <c r="Y21" s="48" t="s">
        <v>56</v>
      </c>
      <c r="Z21" s="48" t="s">
        <v>56</v>
      </c>
      <c r="AA21" s="48" t="s">
        <v>56</v>
      </c>
      <c r="AB21" s="48" t="s">
        <v>56</v>
      </c>
      <c r="AC21" s="48" t="s">
        <v>56</v>
      </c>
      <c r="AD21" s="48" t="s">
        <v>56</v>
      </c>
      <c r="AE21" s="48" t="s">
        <v>55</v>
      </c>
      <c r="AF21" s="51"/>
      <c r="AG21" s="50" t="s">
        <v>55</v>
      </c>
      <c r="AH21" s="50"/>
      <c r="AI21" s="50" t="s">
        <v>55</v>
      </c>
      <c r="AJ21" s="50"/>
      <c r="AK21" s="52"/>
      <c r="AL21" s="52"/>
    </row>
    <row r="22" customFormat="false" ht="12" hidden="false" customHeight="true" outlineLevel="0" collapsed="false">
      <c r="A22" s="44" t="n">
        <f aca="false">IF(B22&lt;&gt;"",COUNTA($B$11:B22),"")</f>
        <v>12</v>
      </c>
      <c r="B22" s="158" t="s">
        <v>304</v>
      </c>
      <c r="C22" s="60" t="n">
        <v>40096</v>
      </c>
      <c r="D22" s="159"/>
      <c r="E22" s="48" t="s">
        <v>57</v>
      </c>
      <c r="F22" s="48" t="n">
        <v>8</v>
      </c>
      <c r="G22" s="48" t="s">
        <v>56</v>
      </c>
      <c r="H22" s="48" t="n">
        <v>9</v>
      </c>
      <c r="I22" s="48" t="s">
        <v>57</v>
      </c>
      <c r="J22" s="49"/>
      <c r="K22" s="50"/>
      <c r="L22" s="49"/>
      <c r="M22" s="48" t="s">
        <v>57</v>
      </c>
      <c r="N22" s="48" t="s">
        <v>57</v>
      </c>
      <c r="O22" s="48" t="s">
        <v>57</v>
      </c>
      <c r="P22" s="48" t="s">
        <v>57</v>
      </c>
      <c r="Q22" s="48" t="s">
        <v>57</v>
      </c>
      <c r="R22" s="50" t="s">
        <v>57</v>
      </c>
      <c r="S22" s="50" t="n">
        <v>7</v>
      </c>
      <c r="T22" s="50"/>
      <c r="U22" s="51"/>
      <c r="V22" s="50"/>
      <c r="W22" s="50"/>
      <c r="X22" s="48" t="s">
        <v>56</v>
      </c>
      <c r="Y22" s="48" t="s">
        <v>56</v>
      </c>
      <c r="Z22" s="48" t="s">
        <v>61</v>
      </c>
      <c r="AA22" s="48" t="s">
        <v>61</v>
      </c>
      <c r="AB22" s="48" t="s">
        <v>56</v>
      </c>
      <c r="AC22" s="48" t="s">
        <v>56</v>
      </c>
      <c r="AD22" s="48" t="s">
        <v>56</v>
      </c>
      <c r="AE22" s="51"/>
      <c r="AF22" s="51"/>
      <c r="AG22" s="50" t="s">
        <v>55</v>
      </c>
      <c r="AH22" s="50"/>
      <c r="AI22" s="50" t="s">
        <v>55</v>
      </c>
      <c r="AJ22" s="50"/>
      <c r="AK22" s="52"/>
      <c r="AL22" s="52"/>
    </row>
    <row r="23" customFormat="false" ht="12" hidden="false" customHeight="true" outlineLevel="0" collapsed="false">
      <c r="A23" s="44" t="n">
        <f aca="false">IF(B23&lt;&gt;"",COUNTA($B$11:B23),"")</f>
        <v>13</v>
      </c>
      <c r="B23" s="163" t="s">
        <v>305</v>
      </c>
      <c r="C23" s="147" t="n">
        <v>39839</v>
      </c>
      <c r="D23" s="164"/>
      <c r="E23" s="48" t="s">
        <v>56</v>
      </c>
      <c r="F23" s="48" t="n">
        <v>9</v>
      </c>
      <c r="G23" s="48" t="s">
        <v>56</v>
      </c>
      <c r="H23" s="48" t="n">
        <v>9</v>
      </c>
      <c r="I23" s="48" t="s">
        <v>57</v>
      </c>
      <c r="J23" s="49"/>
      <c r="K23" s="50"/>
      <c r="L23" s="49"/>
      <c r="M23" s="48" t="s">
        <v>56</v>
      </c>
      <c r="N23" s="48" t="s">
        <v>56</v>
      </c>
      <c r="O23" s="48" t="s">
        <v>56</v>
      </c>
      <c r="P23" s="48" t="s">
        <v>56</v>
      </c>
      <c r="Q23" s="48" t="s">
        <v>56</v>
      </c>
      <c r="R23" s="50" t="s">
        <v>57</v>
      </c>
      <c r="S23" s="50" t="n">
        <v>8</v>
      </c>
      <c r="T23" s="50"/>
      <c r="U23" s="51"/>
      <c r="V23" s="50"/>
      <c r="W23" s="50"/>
      <c r="X23" s="48" t="s">
        <v>56</v>
      </c>
      <c r="Y23" s="48" t="s">
        <v>56</v>
      </c>
      <c r="Z23" s="48" t="s">
        <v>56</v>
      </c>
      <c r="AA23" s="48" t="s">
        <v>56</v>
      </c>
      <c r="AB23" s="48" t="s">
        <v>56</v>
      </c>
      <c r="AC23" s="48" t="s">
        <v>56</v>
      </c>
      <c r="AD23" s="48" t="s">
        <v>56</v>
      </c>
      <c r="AE23" s="48" t="s">
        <v>55</v>
      </c>
      <c r="AF23" s="51"/>
      <c r="AG23" s="50" t="s">
        <v>55</v>
      </c>
      <c r="AH23" s="50"/>
      <c r="AI23" s="50" t="s">
        <v>55</v>
      </c>
      <c r="AJ23" s="50"/>
      <c r="AK23" s="52"/>
      <c r="AL23" s="52"/>
    </row>
    <row r="24" customFormat="false" ht="12" hidden="false" customHeight="true" outlineLevel="0" collapsed="false">
      <c r="A24" s="44" t="n">
        <f aca="false">IF(B24&lt;&gt;"",COUNTA($B$11:B24),"")</f>
        <v>14</v>
      </c>
      <c r="B24" s="152" t="s">
        <v>306</v>
      </c>
      <c r="C24" s="153" t="s">
        <v>307</v>
      </c>
      <c r="D24" s="154"/>
      <c r="E24" s="48" t="s">
        <v>57</v>
      </c>
      <c r="F24" s="48" t="n">
        <v>7</v>
      </c>
      <c r="G24" s="48" t="s">
        <v>57</v>
      </c>
      <c r="H24" s="48" t="n">
        <v>8</v>
      </c>
      <c r="I24" s="48" t="s">
        <v>57</v>
      </c>
      <c r="J24" s="49"/>
      <c r="K24" s="50"/>
      <c r="L24" s="49"/>
      <c r="M24" s="48" t="s">
        <v>57</v>
      </c>
      <c r="N24" s="48" t="s">
        <v>57</v>
      </c>
      <c r="O24" s="48" t="s">
        <v>57</v>
      </c>
      <c r="P24" s="48" t="s">
        <v>57</v>
      </c>
      <c r="Q24" s="48" t="s">
        <v>57</v>
      </c>
      <c r="R24" s="50" t="s">
        <v>57</v>
      </c>
      <c r="S24" s="50" t="n">
        <v>5</v>
      </c>
      <c r="T24" s="50"/>
      <c r="U24" s="51"/>
      <c r="V24" s="50"/>
      <c r="W24" s="50"/>
      <c r="X24" s="48" t="s">
        <v>61</v>
      </c>
      <c r="Y24" s="48" t="s">
        <v>61</v>
      </c>
      <c r="Z24" s="48" t="s">
        <v>61</v>
      </c>
      <c r="AA24" s="48" t="s">
        <v>61</v>
      </c>
      <c r="AB24" s="48" t="s">
        <v>61</v>
      </c>
      <c r="AC24" s="48" t="s">
        <v>61</v>
      </c>
      <c r="AD24" s="48" t="s">
        <v>61</v>
      </c>
      <c r="AE24" s="51"/>
      <c r="AF24" s="51"/>
      <c r="AG24" s="50" t="s">
        <v>55</v>
      </c>
      <c r="AH24" s="50"/>
      <c r="AI24" s="50" t="s">
        <v>55</v>
      </c>
      <c r="AJ24" s="50"/>
      <c r="AK24" s="52"/>
      <c r="AL24" s="52"/>
    </row>
    <row r="25" customFormat="false" ht="12" hidden="false" customHeight="true" outlineLevel="0" collapsed="false">
      <c r="A25" s="44" t="n">
        <f aca="false">IF(B25&lt;&gt;"",COUNTA($B$11:B25),"")</f>
        <v>15</v>
      </c>
      <c r="B25" s="131" t="s">
        <v>308</v>
      </c>
      <c r="C25" s="54" t="n">
        <v>39193</v>
      </c>
      <c r="D25" s="130" t="s">
        <v>55</v>
      </c>
      <c r="E25" s="48" t="s">
        <v>57</v>
      </c>
      <c r="F25" s="48" t="n">
        <v>5</v>
      </c>
      <c r="G25" s="48" t="s">
        <v>57</v>
      </c>
      <c r="H25" s="48" t="n">
        <v>7</v>
      </c>
      <c r="I25" s="48" t="s">
        <v>57</v>
      </c>
      <c r="J25" s="49"/>
      <c r="K25" s="50"/>
      <c r="L25" s="49"/>
      <c r="M25" s="48" t="s">
        <v>57</v>
      </c>
      <c r="N25" s="48" t="s">
        <v>57</v>
      </c>
      <c r="O25" s="48" t="s">
        <v>57</v>
      </c>
      <c r="P25" s="48" t="s">
        <v>57</v>
      </c>
      <c r="Q25" s="48" t="s">
        <v>57</v>
      </c>
      <c r="R25" s="50" t="s">
        <v>57</v>
      </c>
      <c r="S25" s="50" t="n">
        <v>5</v>
      </c>
      <c r="T25" s="50"/>
      <c r="U25" s="51"/>
      <c r="V25" s="50"/>
      <c r="W25" s="50"/>
      <c r="X25" s="48" t="s">
        <v>61</v>
      </c>
      <c r="Y25" s="48" t="s">
        <v>61</v>
      </c>
      <c r="Z25" s="48" t="s">
        <v>61</v>
      </c>
      <c r="AA25" s="48" t="s">
        <v>61</v>
      </c>
      <c r="AB25" s="48" t="s">
        <v>61</v>
      </c>
      <c r="AC25" s="48" t="s">
        <v>61</v>
      </c>
      <c r="AD25" s="48" t="s">
        <v>61</v>
      </c>
      <c r="AE25" s="51"/>
      <c r="AF25" s="51"/>
      <c r="AG25" s="50" t="s">
        <v>55</v>
      </c>
      <c r="AH25" s="50"/>
      <c r="AI25" s="50" t="s">
        <v>55</v>
      </c>
      <c r="AJ25" s="50"/>
      <c r="AK25" s="52"/>
      <c r="AL25" s="52"/>
    </row>
    <row r="26" customFormat="false" ht="12" hidden="false" customHeight="true" outlineLevel="0" collapsed="false">
      <c r="A26" s="44" t="n">
        <f aca="false">IF(B26&lt;&gt;"",COUNTA($B$11:B26),"")</f>
        <v>16</v>
      </c>
      <c r="B26" s="152" t="s">
        <v>79</v>
      </c>
      <c r="C26" s="153" t="s">
        <v>309</v>
      </c>
      <c r="D26" s="154" t="s">
        <v>55</v>
      </c>
      <c r="E26" s="48" t="s">
        <v>56</v>
      </c>
      <c r="F26" s="48" t="n">
        <v>10</v>
      </c>
      <c r="G26" s="48" t="s">
        <v>57</v>
      </c>
      <c r="H26" s="48" t="n">
        <v>8</v>
      </c>
      <c r="I26" s="48" t="s">
        <v>56</v>
      </c>
      <c r="J26" s="49"/>
      <c r="K26" s="50"/>
      <c r="L26" s="49"/>
      <c r="M26" s="48" t="s">
        <v>56</v>
      </c>
      <c r="N26" s="48" t="s">
        <v>56</v>
      </c>
      <c r="O26" s="48" t="s">
        <v>56</v>
      </c>
      <c r="P26" s="48" t="s">
        <v>56</v>
      </c>
      <c r="Q26" s="48" t="s">
        <v>56</v>
      </c>
      <c r="R26" s="50" t="s">
        <v>56</v>
      </c>
      <c r="S26" s="50" t="n">
        <v>10</v>
      </c>
      <c r="T26" s="50"/>
      <c r="U26" s="51"/>
      <c r="V26" s="50"/>
      <c r="W26" s="50"/>
      <c r="X26" s="48" t="s">
        <v>56</v>
      </c>
      <c r="Y26" s="48" t="s">
        <v>56</v>
      </c>
      <c r="Z26" s="48" t="s">
        <v>56</v>
      </c>
      <c r="AA26" s="48" t="s">
        <v>56</v>
      </c>
      <c r="AB26" s="48" t="s">
        <v>56</v>
      </c>
      <c r="AC26" s="48" t="s">
        <v>56</v>
      </c>
      <c r="AD26" s="48" t="s">
        <v>56</v>
      </c>
      <c r="AE26" s="48" t="s">
        <v>55</v>
      </c>
      <c r="AF26" s="51"/>
      <c r="AG26" s="50" t="s">
        <v>55</v>
      </c>
      <c r="AH26" s="50"/>
      <c r="AI26" s="50" t="s">
        <v>55</v>
      </c>
      <c r="AJ26" s="50"/>
      <c r="AK26" s="52"/>
      <c r="AL26" s="52"/>
    </row>
    <row r="27" customFormat="false" ht="12" hidden="false" customHeight="true" outlineLevel="0" collapsed="false">
      <c r="A27" s="44" t="n">
        <f aca="false">IF(B27&lt;&gt;"",COUNTA($B$11:B27),"")</f>
        <v>17</v>
      </c>
      <c r="B27" s="163" t="s">
        <v>310</v>
      </c>
      <c r="C27" s="165" t="n">
        <v>40095</v>
      </c>
      <c r="D27" s="164"/>
      <c r="E27" s="48" t="s">
        <v>57</v>
      </c>
      <c r="F27" s="48" t="n">
        <v>8</v>
      </c>
      <c r="G27" s="48" t="s">
        <v>57</v>
      </c>
      <c r="H27" s="48" t="n">
        <v>8</v>
      </c>
      <c r="I27" s="48" t="s">
        <v>57</v>
      </c>
      <c r="J27" s="49"/>
      <c r="K27" s="50"/>
      <c r="L27" s="49"/>
      <c r="M27" s="48" t="s">
        <v>57</v>
      </c>
      <c r="N27" s="48" t="s">
        <v>57</v>
      </c>
      <c r="O27" s="48" t="s">
        <v>57</v>
      </c>
      <c r="P27" s="48" t="s">
        <v>57</v>
      </c>
      <c r="Q27" s="48" t="s">
        <v>57</v>
      </c>
      <c r="R27" s="50" t="s">
        <v>57</v>
      </c>
      <c r="S27" s="50" t="n">
        <v>5</v>
      </c>
      <c r="T27" s="50"/>
      <c r="U27" s="51"/>
      <c r="V27" s="50"/>
      <c r="W27" s="50"/>
      <c r="X27" s="48" t="s">
        <v>56</v>
      </c>
      <c r="Y27" s="48" t="s">
        <v>56</v>
      </c>
      <c r="Z27" s="48" t="s">
        <v>61</v>
      </c>
      <c r="AA27" s="48" t="s">
        <v>61</v>
      </c>
      <c r="AB27" s="48" t="s">
        <v>56</v>
      </c>
      <c r="AC27" s="48" t="s">
        <v>56</v>
      </c>
      <c r="AD27" s="48" t="s">
        <v>56</v>
      </c>
      <c r="AE27" s="51"/>
      <c r="AF27" s="51"/>
      <c r="AG27" s="50" t="s">
        <v>55</v>
      </c>
      <c r="AH27" s="50"/>
      <c r="AI27" s="50" t="s">
        <v>55</v>
      </c>
      <c r="AJ27" s="50"/>
      <c r="AK27" s="52"/>
      <c r="AL27" s="52"/>
    </row>
    <row r="28" customFormat="false" ht="12" hidden="false" customHeight="true" outlineLevel="0" collapsed="false">
      <c r="A28" s="44" t="n">
        <f aca="false">IF(B28&lt;&gt;"",COUNTA($B$11:B28),"")</f>
        <v>18</v>
      </c>
      <c r="B28" s="158" t="s">
        <v>311</v>
      </c>
      <c r="C28" s="60" t="n">
        <v>39892</v>
      </c>
      <c r="D28" s="159" t="s">
        <v>55</v>
      </c>
      <c r="E28" s="48" t="s">
        <v>56</v>
      </c>
      <c r="F28" s="48" t="n">
        <v>9</v>
      </c>
      <c r="G28" s="48" t="s">
        <v>57</v>
      </c>
      <c r="H28" s="48" t="n">
        <v>8</v>
      </c>
      <c r="I28" s="48" t="s">
        <v>57</v>
      </c>
      <c r="J28" s="49"/>
      <c r="K28" s="50"/>
      <c r="L28" s="49"/>
      <c r="M28" s="48" t="s">
        <v>57</v>
      </c>
      <c r="N28" s="48" t="s">
        <v>57</v>
      </c>
      <c r="O28" s="48" t="s">
        <v>57</v>
      </c>
      <c r="P28" s="48" t="s">
        <v>57</v>
      </c>
      <c r="Q28" s="48" t="s">
        <v>57</v>
      </c>
      <c r="R28" s="50" t="s">
        <v>57</v>
      </c>
      <c r="S28" s="50" t="n">
        <v>7</v>
      </c>
      <c r="T28" s="50"/>
      <c r="U28" s="51"/>
      <c r="V28" s="50"/>
      <c r="W28" s="50"/>
      <c r="X28" s="48" t="s">
        <v>56</v>
      </c>
      <c r="Y28" s="48" t="s">
        <v>56</v>
      </c>
      <c r="Z28" s="48" t="s">
        <v>61</v>
      </c>
      <c r="AA28" s="48" t="s">
        <v>61</v>
      </c>
      <c r="AB28" s="48" t="s">
        <v>56</v>
      </c>
      <c r="AC28" s="48" t="s">
        <v>56</v>
      </c>
      <c r="AD28" s="48" t="s">
        <v>56</v>
      </c>
      <c r="AE28" s="51"/>
      <c r="AF28" s="51"/>
      <c r="AG28" s="50" t="s">
        <v>55</v>
      </c>
      <c r="AH28" s="50"/>
      <c r="AI28" s="50" t="s">
        <v>55</v>
      </c>
      <c r="AJ28" s="50"/>
      <c r="AK28" s="52"/>
      <c r="AL28" s="52"/>
    </row>
    <row r="29" customFormat="false" ht="12" hidden="false" customHeight="true" outlineLevel="0" collapsed="false">
      <c r="A29" s="44" t="n">
        <f aca="false">IF(B29&lt;&gt;"",COUNTA($B$11:B29),"")</f>
        <v>19</v>
      </c>
      <c r="B29" s="152" t="s">
        <v>312</v>
      </c>
      <c r="C29" s="153" t="n">
        <v>40088</v>
      </c>
      <c r="D29" s="154"/>
      <c r="E29" s="48" t="s">
        <v>57</v>
      </c>
      <c r="F29" s="48" t="n">
        <v>8</v>
      </c>
      <c r="G29" s="48" t="s">
        <v>56</v>
      </c>
      <c r="H29" s="48" t="n">
        <v>9</v>
      </c>
      <c r="I29" s="48" t="s">
        <v>57</v>
      </c>
      <c r="J29" s="49"/>
      <c r="K29" s="50"/>
      <c r="L29" s="49"/>
      <c r="M29" s="48" t="s">
        <v>57</v>
      </c>
      <c r="N29" s="48" t="s">
        <v>57</v>
      </c>
      <c r="O29" s="48" t="s">
        <v>57</v>
      </c>
      <c r="P29" s="48" t="s">
        <v>57</v>
      </c>
      <c r="Q29" s="48" t="s">
        <v>57</v>
      </c>
      <c r="R29" s="50" t="s">
        <v>57</v>
      </c>
      <c r="S29" s="50" t="n">
        <v>6</v>
      </c>
      <c r="T29" s="50"/>
      <c r="U29" s="51"/>
      <c r="V29" s="50"/>
      <c r="W29" s="50"/>
      <c r="X29" s="48" t="s">
        <v>61</v>
      </c>
      <c r="Y29" s="48" t="s">
        <v>61</v>
      </c>
      <c r="Z29" s="48" t="s">
        <v>61</v>
      </c>
      <c r="AA29" s="48" t="s">
        <v>61</v>
      </c>
      <c r="AB29" s="48" t="s">
        <v>61</v>
      </c>
      <c r="AC29" s="48" t="s">
        <v>61</v>
      </c>
      <c r="AD29" s="48" t="s">
        <v>61</v>
      </c>
      <c r="AE29" s="51"/>
      <c r="AF29" s="51"/>
      <c r="AG29" s="50" t="s">
        <v>55</v>
      </c>
      <c r="AH29" s="50"/>
      <c r="AI29" s="50" t="s">
        <v>55</v>
      </c>
      <c r="AJ29" s="50"/>
      <c r="AK29" s="52"/>
      <c r="AL29" s="52"/>
    </row>
    <row r="30" customFormat="false" ht="12" hidden="false" customHeight="true" outlineLevel="0" collapsed="false">
      <c r="A30" s="44" t="n">
        <f aca="false">IF(B30&lt;&gt;"",COUNTA($B$11:B30),"")</f>
        <v>20</v>
      </c>
      <c r="B30" s="158" t="s">
        <v>313</v>
      </c>
      <c r="C30" s="60" t="n">
        <v>40071</v>
      </c>
      <c r="D30" s="159" t="s">
        <v>55</v>
      </c>
      <c r="E30" s="48" t="s">
        <v>56</v>
      </c>
      <c r="F30" s="48" t="n">
        <v>9</v>
      </c>
      <c r="G30" s="48" t="s">
        <v>57</v>
      </c>
      <c r="H30" s="48" t="n">
        <v>7</v>
      </c>
      <c r="I30" s="48" t="s">
        <v>56</v>
      </c>
      <c r="J30" s="49"/>
      <c r="K30" s="50"/>
      <c r="L30" s="49"/>
      <c r="M30" s="48" t="s">
        <v>56</v>
      </c>
      <c r="N30" s="48" t="s">
        <v>56</v>
      </c>
      <c r="O30" s="48" t="s">
        <v>57</v>
      </c>
      <c r="P30" s="48" t="s">
        <v>56</v>
      </c>
      <c r="Q30" s="48" t="s">
        <v>57</v>
      </c>
      <c r="R30" s="50" t="s">
        <v>57</v>
      </c>
      <c r="S30" s="50" t="n">
        <v>6</v>
      </c>
      <c r="T30" s="50"/>
      <c r="U30" s="51"/>
      <c r="V30" s="50"/>
      <c r="W30" s="50"/>
      <c r="X30" s="48" t="s">
        <v>56</v>
      </c>
      <c r="Y30" s="48" t="s">
        <v>56</v>
      </c>
      <c r="Z30" s="48" t="s">
        <v>56</v>
      </c>
      <c r="AA30" s="48" t="s">
        <v>56</v>
      </c>
      <c r="AB30" s="48" t="s">
        <v>56</v>
      </c>
      <c r="AC30" s="48" t="s">
        <v>56</v>
      </c>
      <c r="AD30" s="48" t="s">
        <v>56</v>
      </c>
      <c r="AE30" s="48" t="s">
        <v>55</v>
      </c>
      <c r="AF30" s="51"/>
      <c r="AG30" s="50" t="s">
        <v>55</v>
      </c>
      <c r="AH30" s="50"/>
      <c r="AI30" s="50" t="s">
        <v>55</v>
      </c>
      <c r="AJ30" s="50"/>
      <c r="AK30" s="52"/>
      <c r="AL30" s="52"/>
    </row>
    <row r="31" customFormat="false" ht="12" hidden="false" customHeight="true" outlineLevel="0" collapsed="false">
      <c r="A31" s="44" t="n">
        <f aca="false">IF(B31&lt;&gt;"",COUNTA($B$11:B31),"")</f>
        <v>21</v>
      </c>
      <c r="B31" s="152" t="s">
        <v>314</v>
      </c>
      <c r="C31" s="153" t="n">
        <v>40034</v>
      </c>
      <c r="D31" s="154"/>
      <c r="E31" s="48" t="s">
        <v>57</v>
      </c>
      <c r="F31" s="48" t="n">
        <v>8</v>
      </c>
      <c r="G31" s="48" t="s">
        <v>57</v>
      </c>
      <c r="H31" s="48" t="n">
        <v>8</v>
      </c>
      <c r="I31" s="48" t="s">
        <v>57</v>
      </c>
      <c r="J31" s="49"/>
      <c r="K31" s="50"/>
      <c r="L31" s="49"/>
      <c r="M31" s="48" t="s">
        <v>57</v>
      </c>
      <c r="N31" s="48" t="s">
        <v>57</v>
      </c>
      <c r="O31" s="48" t="s">
        <v>57</v>
      </c>
      <c r="P31" s="48" t="s">
        <v>57</v>
      </c>
      <c r="Q31" s="48" t="s">
        <v>57</v>
      </c>
      <c r="R31" s="50" t="s">
        <v>57</v>
      </c>
      <c r="S31" s="50" t="n">
        <v>5</v>
      </c>
      <c r="T31" s="50"/>
      <c r="U31" s="51"/>
      <c r="V31" s="50"/>
      <c r="W31" s="50"/>
      <c r="X31" s="48" t="s">
        <v>61</v>
      </c>
      <c r="Y31" s="48" t="s">
        <v>61</v>
      </c>
      <c r="Z31" s="48" t="s">
        <v>61</v>
      </c>
      <c r="AA31" s="48" t="s">
        <v>61</v>
      </c>
      <c r="AB31" s="48" t="s">
        <v>61</v>
      </c>
      <c r="AC31" s="48" t="s">
        <v>61</v>
      </c>
      <c r="AD31" s="48" t="s">
        <v>61</v>
      </c>
      <c r="AE31" s="51"/>
      <c r="AF31" s="51"/>
      <c r="AG31" s="50" t="s">
        <v>55</v>
      </c>
      <c r="AH31" s="50"/>
      <c r="AI31" s="50" t="s">
        <v>55</v>
      </c>
      <c r="AJ31" s="50"/>
      <c r="AK31" s="52"/>
      <c r="AL31" s="52"/>
    </row>
    <row r="32" customFormat="false" ht="12" hidden="false" customHeight="true" outlineLevel="0" collapsed="false">
      <c r="A32" s="44" t="n">
        <f aca="false">IF(B32&lt;&gt;"",COUNTA($B$11:B32),"")</f>
        <v>22</v>
      </c>
      <c r="B32" s="158" t="s">
        <v>315</v>
      </c>
      <c r="C32" s="166" t="s">
        <v>316</v>
      </c>
      <c r="D32" s="159"/>
      <c r="E32" s="48" t="s">
        <v>56</v>
      </c>
      <c r="F32" s="48" t="n">
        <v>9</v>
      </c>
      <c r="G32" s="48" t="s">
        <v>57</v>
      </c>
      <c r="H32" s="48" t="n">
        <v>8</v>
      </c>
      <c r="I32" s="48" t="s">
        <v>57</v>
      </c>
      <c r="J32" s="49"/>
      <c r="K32" s="50"/>
      <c r="L32" s="49"/>
      <c r="M32" s="48" t="s">
        <v>57</v>
      </c>
      <c r="N32" s="48" t="s">
        <v>57</v>
      </c>
      <c r="O32" s="48" t="s">
        <v>57</v>
      </c>
      <c r="P32" s="48" t="s">
        <v>57</v>
      </c>
      <c r="Q32" s="48" t="s">
        <v>57</v>
      </c>
      <c r="R32" s="50" t="s">
        <v>57</v>
      </c>
      <c r="S32" s="50" t="n">
        <v>5</v>
      </c>
      <c r="T32" s="50"/>
      <c r="U32" s="51"/>
      <c r="V32" s="50"/>
      <c r="W32" s="50"/>
      <c r="X32" s="48" t="s">
        <v>61</v>
      </c>
      <c r="Y32" s="48" t="s">
        <v>61</v>
      </c>
      <c r="Z32" s="48" t="s">
        <v>61</v>
      </c>
      <c r="AA32" s="48" t="s">
        <v>61</v>
      </c>
      <c r="AB32" s="48" t="s">
        <v>61</v>
      </c>
      <c r="AC32" s="48" t="s">
        <v>61</v>
      </c>
      <c r="AD32" s="48" t="s">
        <v>61</v>
      </c>
      <c r="AE32" s="51"/>
      <c r="AF32" s="51"/>
      <c r="AG32" s="50" t="s">
        <v>55</v>
      </c>
      <c r="AH32" s="50"/>
      <c r="AI32" s="50" t="s">
        <v>55</v>
      </c>
      <c r="AJ32" s="50"/>
      <c r="AK32" s="52"/>
      <c r="AL32" s="52"/>
    </row>
    <row r="33" customFormat="false" ht="12" hidden="false" customHeight="true" outlineLevel="0" collapsed="false">
      <c r="A33" s="44" t="n">
        <f aca="false">IF(B33&lt;&gt;"",COUNTA($B$11:B33),"")</f>
        <v>23</v>
      </c>
      <c r="B33" s="152" t="s">
        <v>317</v>
      </c>
      <c r="C33" s="153" t="s">
        <v>318</v>
      </c>
      <c r="D33" s="154" t="s">
        <v>55</v>
      </c>
      <c r="E33" s="48" t="s">
        <v>56</v>
      </c>
      <c r="F33" s="48" t="n">
        <v>10</v>
      </c>
      <c r="G33" s="48" t="s">
        <v>56</v>
      </c>
      <c r="H33" s="48" t="n">
        <v>9</v>
      </c>
      <c r="I33" s="48" t="s">
        <v>56</v>
      </c>
      <c r="J33" s="49"/>
      <c r="K33" s="50"/>
      <c r="L33" s="49"/>
      <c r="M33" s="48" t="s">
        <v>56</v>
      </c>
      <c r="N33" s="48" t="s">
        <v>56</v>
      </c>
      <c r="O33" s="48" t="s">
        <v>56</v>
      </c>
      <c r="P33" s="48" t="s">
        <v>56</v>
      </c>
      <c r="Q33" s="48" t="s">
        <v>56</v>
      </c>
      <c r="R33" s="50" t="s">
        <v>56</v>
      </c>
      <c r="S33" s="50" t="n">
        <v>9</v>
      </c>
      <c r="T33" s="50"/>
      <c r="U33" s="51"/>
      <c r="V33" s="50"/>
      <c r="W33" s="50"/>
      <c r="X33" s="48" t="s">
        <v>56</v>
      </c>
      <c r="Y33" s="48" t="s">
        <v>56</v>
      </c>
      <c r="Z33" s="48" t="s">
        <v>56</v>
      </c>
      <c r="AA33" s="48" t="s">
        <v>56</v>
      </c>
      <c r="AB33" s="48" t="s">
        <v>56</v>
      </c>
      <c r="AC33" s="48" t="s">
        <v>56</v>
      </c>
      <c r="AD33" s="48" t="s">
        <v>56</v>
      </c>
      <c r="AE33" s="48" t="s">
        <v>55</v>
      </c>
      <c r="AF33" s="51"/>
      <c r="AG33" s="50" t="s">
        <v>55</v>
      </c>
      <c r="AH33" s="50"/>
      <c r="AI33" s="50" t="s">
        <v>55</v>
      </c>
      <c r="AJ33" s="50"/>
      <c r="AK33" s="52"/>
      <c r="AL33" s="52"/>
    </row>
    <row r="34" customFormat="false" ht="12" hidden="false" customHeight="true" outlineLevel="0" collapsed="false">
      <c r="A34" s="44" t="n">
        <f aca="false">IF(B34&lt;&gt;"",COUNTA($B$11:B34),"")</f>
        <v>24</v>
      </c>
      <c r="B34" s="167" t="s">
        <v>319</v>
      </c>
      <c r="C34" s="153" t="n">
        <v>40114</v>
      </c>
      <c r="D34" s="154" t="s">
        <v>55</v>
      </c>
      <c r="E34" s="48" t="s">
        <v>56</v>
      </c>
      <c r="F34" s="48" t="n">
        <v>9</v>
      </c>
      <c r="G34" s="48" t="s">
        <v>57</v>
      </c>
      <c r="H34" s="48" t="n">
        <v>8</v>
      </c>
      <c r="I34" s="48" t="s">
        <v>57</v>
      </c>
      <c r="J34" s="50"/>
      <c r="K34" s="50"/>
      <c r="L34" s="50"/>
      <c r="M34" s="48" t="s">
        <v>57</v>
      </c>
      <c r="N34" s="48" t="s">
        <v>57</v>
      </c>
      <c r="O34" s="48" t="s">
        <v>57</v>
      </c>
      <c r="P34" s="48" t="s">
        <v>56</v>
      </c>
      <c r="Q34" s="48" t="s">
        <v>57</v>
      </c>
      <c r="R34" s="50" t="s">
        <v>57</v>
      </c>
      <c r="S34" s="50" t="n">
        <v>8</v>
      </c>
      <c r="T34" s="50"/>
      <c r="U34" s="50"/>
      <c r="V34" s="50"/>
      <c r="W34" s="50"/>
      <c r="X34" s="48" t="s">
        <v>56</v>
      </c>
      <c r="Y34" s="48" t="s">
        <v>56</v>
      </c>
      <c r="Z34" s="48" t="s">
        <v>56</v>
      </c>
      <c r="AA34" s="48" t="s">
        <v>56</v>
      </c>
      <c r="AB34" s="48" t="s">
        <v>56</v>
      </c>
      <c r="AC34" s="48" t="s">
        <v>56</v>
      </c>
      <c r="AD34" s="48" t="s">
        <v>56</v>
      </c>
      <c r="AE34" s="48" t="s">
        <v>55</v>
      </c>
      <c r="AF34" s="51"/>
      <c r="AG34" s="50" t="s">
        <v>55</v>
      </c>
      <c r="AH34" s="50"/>
      <c r="AI34" s="50" t="s">
        <v>55</v>
      </c>
      <c r="AJ34" s="50"/>
      <c r="AK34" s="52"/>
      <c r="AL34" s="52"/>
    </row>
    <row r="35" customFormat="false" ht="12" hidden="false" customHeight="true" outlineLevel="0" collapsed="false">
      <c r="A35" s="44" t="n">
        <f aca="false">IF(B35&lt;&gt;"",COUNTA($B$11:B35),"")</f>
        <v>25</v>
      </c>
      <c r="B35" s="152" t="s">
        <v>320</v>
      </c>
      <c r="C35" s="153" t="n">
        <v>39906</v>
      </c>
      <c r="D35" s="154"/>
      <c r="E35" s="48" t="s">
        <v>56</v>
      </c>
      <c r="F35" s="48" t="n">
        <v>9</v>
      </c>
      <c r="G35" s="48" t="s">
        <v>57</v>
      </c>
      <c r="H35" s="48" t="n">
        <v>8</v>
      </c>
      <c r="I35" s="48" t="s">
        <v>57</v>
      </c>
      <c r="J35" s="50"/>
      <c r="K35" s="50"/>
      <c r="L35" s="50"/>
      <c r="M35" s="48" t="s">
        <v>57</v>
      </c>
      <c r="N35" s="48" t="s">
        <v>57</v>
      </c>
      <c r="O35" s="48" t="s">
        <v>57</v>
      </c>
      <c r="P35" s="48" t="s">
        <v>57</v>
      </c>
      <c r="Q35" s="48" t="s">
        <v>57</v>
      </c>
      <c r="R35" s="50" t="s">
        <v>57</v>
      </c>
      <c r="S35" s="50" t="n">
        <v>8</v>
      </c>
      <c r="T35" s="50"/>
      <c r="U35" s="50"/>
      <c r="V35" s="50"/>
      <c r="W35" s="50"/>
      <c r="X35" s="48" t="s">
        <v>56</v>
      </c>
      <c r="Y35" s="48" t="s">
        <v>56</v>
      </c>
      <c r="Z35" s="48" t="s">
        <v>56</v>
      </c>
      <c r="AA35" s="48" t="s">
        <v>56</v>
      </c>
      <c r="AB35" s="48" t="s">
        <v>56</v>
      </c>
      <c r="AC35" s="48" t="s">
        <v>56</v>
      </c>
      <c r="AD35" s="48" t="s">
        <v>56</v>
      </c>
      <c r="AE35" s="51"/>
      <c r="AF35" s="51"/>
      <c r="AG35" s="50" t="s">
        <v>55</v>
      </c>
      <c r="AH35" s="50"/>
      <c r="AI35" s="50" t="s">
        <v>55</v>
      </c>
      <c r="AJ35" s="50"/>
      <c r="AK35" s="52"/>
      <c r="AL35" s="52"/>
    </row>
    <row r="36" customFormat="false" ht="12" hidden="false" customHeight="true" outlineLevel="0" collapsed="false">
      <c r="A36" s="44" t="n">
        <f aca="false">IF(B36&lt;&gt;"",COUNTA($B$11:B36),"")</f>
        <v>26</v>
      </c>
      <c r="B36" s="158" t="s">
        <v>321</v>
      </c>
      <c r="C36" s="166" t="s">
        <v>322</v>
      </c>
      <c r="D36" s="159"/>
      <c r="E36" s="48" t="s">
        <v>56</v>
      </c>
      <c r="F36" s="48" t="n">
        <v>9</v>
      </c>
      <c r="G36" s="48" t="s">
        <v>56</v>
      </c>
      <c r="H36" s="48" t="n">
        <v>10</v>
      </c>
      <c r="I36" s="48" t="s">
        <v>56</v>
      </c>
      <c r="J36" s="49"/>
      <c r="K36" s="50"/>
      <c r="L36" s="49"/>
      <c r="M36" s="48" t="s">
        <v>56</v>
      </c>
      <c r="N36" s="48" t="s">
        <v>56</v>
      </c>
      <c r="O36" s="48" t="s">
        <v>56</v>
      </c>
      <c r="P36" s="48" t="s">
        <v>56</v>
      </c>
      <c r="Q36" s="48" t="s">
        <v>56</v>
      </c>
      <c r="R36" s="50" t="s">
        <v>56</v>
      </c>
      <c r="S36" s="50" t="n">
        <v>9</v>
      </c>
      <c r="T36" s="50"/>
      <c r="U36" s="51"/>
      <c r="V36" s="50"/>
      <c r="W36" s="50"/>
      <c r="X36" s="48" t="s">
        <v>56</v>
      </c>
      <c r="Y36" s="48" t="s">
        <v>56</v>
      </c>
      <c r="Z36" s="48" t="s">
        <v>56</v>
      </c>
      <c r="AA36" s="48" t="s">
        <v>56</v>
      </c>
      <c r="AB36" s="48" t="s">
        <v>56</v>
      </c>
      <c r="AC36" s="48" t="s">
        <v>56</v>
      </c>
      <c r="AD36" s="48" t="s">
        <v>56</v>
      </c>
      <c r="AE36" s="48" t="s">
        <v>55</v>
      </c>
      <c r="AF36" s="51"/>
      <c r="AG36" s="50" t="s">
        <v>55</v>
      </c>
      <c r="AH36" s="50"/>
      <c r="AI36" s="50" t="s">
        <v>55</v>
      </c>
      <c r="AJ36" s="50"/>
      <c r="AK36" s="52"/>
      <c r="AL36" s="52"/>
    </row>
    <row r="37" customFormat="false" ht="12" hidden="false" customHeight="true" outlineLevel="0" collapsed="false">
      <c r="A37" s="44" t="n">
        <f aca="false">IF(B37&lt;&gt;"",COUNTA($B$11:B37),"")</f>
        <v>27</v>
      </c>
      <c r="B37" s="158" t="s">
        <v>323</v>
      </c>
      <c r="C37" s="60" t="n">
        <v>40093</v>
      </c>
      <c r="D37" s="159"/>
      <c r="E37" s="48" t="s">
        <v>56</v>
      </c>
      <c r="F37" s="48" t="n">
        <v>9</v>
      </c>
      <c r="G37" s="48" t="s">
        <v>57</v>
      </c>
      <c r="H37" s="48" t="n">
        <v>8</v>
      </c>
      <c r="I37" s="48" t="s">
        <v>56</v>
      </c>
      <c r="J37" s="50"/>
      <c r="K37" s="50"/>
      <c r="L37" s="50"/>
      <c r="M37" s="48" t="s">
        <v>57</v>
      </c>
      <c r="N37" s="48" t="s">
        <v>57</v>
      </c>
      <c r="O37" s="48" t="s">
        <v>57</v>
      </c>
      <c r="P37" s="48" t="s">
        <v>57</v>
      </c>
      <c r="Q37" s="48" t="s">
        <v>57</v>
      </c>
      <c r="R37" s="50" t="s">
        <v>57</v>
      </c>
      <c r="S37" s="50" t="n">
        <v>8</v>
      </c>
      <c r="T37" s="50"/>
      <c r="U37" s="50"/>
      <c r="V37" s="50"/>
      <c r="W37" s="50"/>
      <c r="X37" s="48" t="s">
        <v>56</v>
      </c>
      <c r="Y37" s="48" t="s">
        <v>56</v>
      </c>
      <c r="Z37" s="48" t="s">
        <v>56</v>
      </c>
      <c r="AA37" s="48" t="s">
        <v>56</v>
      </c>
      <c r="AB37" s="48" t="s">
        <v>56</v>
      </c>
      <c r="AC37" s="48" t="s">
        <v>56</v>
      </c>
      <c r="AD37" s="48" t="s">
        <v>56</v>
      </c>
      <c r="AE37" s="48" t="s">
        <v>55</v>
      </c>
      <c r="AF37" s="51"/>
      <c r="AG37" s="50" t="s">
        <v>55</v>
      </c>
      <c r="AH37" s="50"/>
      <c r="AI37" s="50" t="s">
        <v>55</v>
      </c>
      <c r="AJ37" s="50"/>
      <c r="AK37" s="52"/>
      <c r="AL37" s="52"/>
    </row>
    <row r="38" customFormat="false" ht="12" hidden="false" customHeight="true" outlineLevel="0" collapsed="false">
      <c r="A38" s="44" t="n">
        <f aca="false">IF(B38&lt;&gt;"",COUNTA($B$11:B38),"")</f>
        <v>28</v>
      </c>
      <c r="B38" s="163" t="s">
        <v>324</v>
      </c>
      <c r="C38" s="165" t="s">
        <v>325</v>
      </c>
      <c r="D38" s="164"/>
      <c r="E38" s="48" t="s">
        <v>56</v>
      </c>
      <c r="F38" s="48" t="n">
        <v>9</v>
      </c>
      <c r="G38" s="48" t="s">
        <v>56</v>
      </c>
      <c r="H38" s="48" t="n">
        <v>9</v>
      </c>
      <c r="I38" s="48" t="s">
        <v>56</v>
      </c>
      <c r="J38" s="49"/>
      <c r="K38" s="50"/>
      <c r="L38" s="49"/>
      <c r="M38" s="48" t="s">
        <v>56</v>
      </c>
      <c r="N38" s="48" t="s">
        <v>56</v>
      </c>
      <c r="O38" s="48" t="s">
        <v>56</v>
      </c>
      <c r="P38" s="48" t="s">
        <v>56</v>
      </c>
      <c r="Q38" s="48" t="s">
        <v>56</v>
      </c>
      <c r="R38" s="50" t="s">
        <v>56</v>
      </c>
      <c r="S38" s="50" t="n">
        <v>9</v>
      </c>
      <c r="T38" s="50"/>
      <c r="U38" s="51"/>
      <c r="V38" s="50"/>
      <c r="W38" s="50"/>
      <c r="X38" s="48" t="s">
        <v>56</v>
      </c>
      <c r="Y38" s="48" t="s">
        <v>56</v>
      </c>
      <c r="Z38" s="48" t="s">
        <v>56</v>
      </c>
      <c r="AA38" s="48" t="s">
        <v>56</v>
      </c>
      <c r="AB38" s="48" t="s">
        <v>56</v>
      </c>
      <c r="AC38" s="48" t="s">
        <v>56</v>
      </c>
      <c r="AD38" s="48" t="s">
        <v>56</v>
      </c>
      <c r="AE38" s="48" t="s">
        <v>55</v>
      </c>
      <c r="AF38" s="51"/>
      <c r="AG38" s="50" t="s">
        <v>55</v>
      </c>
      <c r="AH38" s="50"/>
      <c r="AI38" s="50" t="s">
        <v>55</v>
      </c>
      <c r="AJ38" s="50"/>
      <c r="AK38" s="52"/>
      <c r="AL38" s="52"/>
    </row>
    <row r="39" customFormat="false" ht="12" hidden="false" customHeight="true" outlineLevel="0" collapsed="false">
      <c r="A39" s="44" t="n">
        <f aca="false">IF(B39&lt;&gt;"",COUNTA($B$11:B39),"")</f>
        <v>29</v>
      </c>
      <c r="B39" s="152" t="s">
        <v>326</v>
      </c>
      <c r="C39" s="153" t="s">
        <v>327</v>
      </c>
      <c r="D39" s="154" t="s">
        <v>55</v>
      </c>
      <c r="E39" s="48" t="s">
        <v>56</v>
      </c>
      <c r="F39" s="48" t="n">
        <v>9</v>
      </c>
      <c r="G39" s="48" t="s">
        <v>57</v>
      </c>
      <c r="H39" s="48" t="n">
        <v>8</v>
      </c>
      <c r="I39" s="48" t="s">
        <v>57</v>
      </c>
      <c r="J39" s="50"/>
      <c r="K39" s="50"/>
      <c r="L39" s="50"/>
      <c r="M39" s="48" t="s">
        <v>57</v>
      </c>
      <c r="N39" s="48" t="s">
        <v>57</v>
      </c>
      <c r="O39" s="48" t="s">
        <v>57</v>
      </c>
      <c r="P39" s="48" t="s">
        <v>57</v>
      </c>
      <c r="Q39" s="48" t="s">
        <v>57</v>
      </c>
      <c r="R39" s="50" t="s">
        <v>56</v>
      </c>
      <c r="S39" s="50" t="n">
        <v>9</v>
      </c>
      <c r="T39" s="50"/>
      <c r="U39" s="50"/>
      <c r="V39" s="50"/>
      <c r="W39" s="50"/>
      <c r="X39" s="48" t="s">
        <v>56</v>
      </c>
      <c r="Y39" s="48" t="s">
        <v>56</v>
      </c>
      <c r="Z39" s="48" t="s">
        <v>56</v>
      </c>
      <c r="AA39" s="48" t="s">
        <v>56</v>
      </c>
      <c r="AB39" s="48" t="s">
        <v>56</v>
      </c>
      <c r="AC39" s="48" t="s">
        <v>56</v>
      </c>
      <c r="AD39" s="48" t="s">
        <v>56</v>
      </c>
      <c r="AE39" s="51"/>
      <c r="AF39" s="51"/>
      <c r="AG39" s="50" t="s">
        <v>55</v>
      </c>
      <c r="AH39" s="50"/>
      <c r="AI39" s="50" t="s">
        <v>55</v>
      </c>
      <c r="AJ39" s="50"/>
      <c r="AK39" s="52"/>
      <c r="AL39" s="52"/>
    </row>
    <row r="40" customFormat="false" ht="12" hidden="false" customHeight="true" outlineLevel="0" collapsed="false">
      <c r="A40" s="44" t="n">
        <f aca="false">IF(B40&lt;&gt;"",COUNTA($B$11:B40),"")</f>
        <v>30</v>
      </c>
      <c r="B40" s="155" t="s">
        <v>328</v>
      </c>
      <c r="C40" s="168" t="n">
        <v>40097</v>
      </c>
      <c r="D40" s="157" t="s">
        <v>55</v>
      </c>
      <c r="E40" s="48" t="s">
        <v>56</v>
      </c>
      <c r="F40" s="48" t="n">
        <v>9</v>
      </c>
      <c r="G40" s="48" t="s">
        <v>56</v>
      </c>
      <c r="H40" s="48" t="n">
        <v>10</v>
      </c>
      <c r="I40" s="48" t="s">
        <v>56</v>
      </c>
      <c r="J40" s="49"/>
      <c r="K40" s="50"/>
      <c r="L40" s="49"/>
      <c r="M40" s="48" t="s">
        <v>56</v>
      </c>
      <c r="N40" s="48" t="s">
        <v>56</v>
      </c>
      <c r="O40" s="48" t="s">
        <v>56</v>
      </c>
      <c r="P40" s="48" t="s">
        <v>56</v>
      </c>
      <c r="Q40" s="48" t="s">
        <v>57</v>
      </c>
      <c r="R40" s="50" t="s">
        <v>57</v>
      </c>
      <c r="S40" s="50" t="n">
        <v>8</v>
      </c>
      <c r="T40" s="50"/>
      <c r="U40" s="51"/>
      <c r="V40" s="50"/>
      <c r="W40" s="50"/>
      <c r="X40" s="48" t="s">
        <v>56</v>
      </c>
      <c r="Y40" s="48" t="s">
        <v>56</v>
      </c>
      <c r="Z40" s="48" t="s">
        <v>56</v>
      </c>
      <c r="AA40" s="48" t="s">
        <v>56</v>
      </c>
      <c r="AB40" s="48" t="s">
        <v>56</v>
      </c>
      <c r="AC40" s="48" t="s">
        <v>56</v>
      </c>
      <c r="AD40" s="48" t="s">
        <v>56</v>
      </c>
      <c r="AE40" s="48" t="s">
        <v>55</v>
      </c>
      <c r="AF40" s="51"/>
      <c r="AG40" s="50" t="s">
        <v>55</v>
      </c>
      <c r="AH40" s="50"/>
      <c r="AI40" s="50" t="s">
        <v>55</v>
      </c>
      <c r="AJ40" s="50"/>
      <c r="AK40" s="52"/>
      <c r="AL40" s="52"/>
    </row>
    <row r="41" customFormat="false" ht="12" hidden="false" customHeight="true" outlineLevel="0" collapsed="false">
      <c r="A41" s="44" t="n">
        <f aca="false">IF(B41&lt;&gt;"",COUNTA($B$11:B41),"")</f>
        <v>31</v>
      </c>
      <c r="B41" s="158" t="s">
        <v>329</v>
      </c>
      <c r="C41" s="166" t="n">
        <v>40123</v>
      </c>
      <c r="D41" s="159" t="s">
        <v>55</v>
      </c>
      <c r="E41" s="48" t="s">
        <v>56</v>
      </c>
      <c r="F41" s="48" t="n">
        <v>10</v>
      </c>
      <c r="G41" s="48" t="s">
        <v>56</v>
      </c>
      <c r="H41" s="48" t="n">
        <v>10</v>
      </c>
      <c r="I41" s="48" t="s">
        <v>56</v>
      </c>
      <c r="J41" s="49"/>
      <c r="K41" s="50"/>
      <c r="L41" s="49"/>
      <c r="M41" s="48" t="s">
        <v>56</v>
      </c>
      <c r="N41" s="48" t="s">
        <v>56</v>
      </c>
      <c r="O41" s="48" t="s">
        <v>56</v>
      </c>
      <c r="P41" s="48" t="s">
        <v>56</v>
      </c>
      <c r="Q41" s="48" t="s">
        <v>56</v>
      </c>
      <c r="R41" s="50" t="s">
        <v>56</v>
      </c>
      <c r="S41" s="50" t="n">
        <v>9</v>
      </c>
      <c r="T41" s="50"/>
      <c r="U41" s="51"/>
      <c r="V41" s="50"/>
      <c r="W41" s="50"/>
      <c r="X41" s="48" t="s">
        <v>56</v>
      </c>
      <c r="Y41" s="48" t="s">
        <v>56</v>
      </c>
      <c r="Z41" s="48" t="s">
        <v>56</v>
      </c>
      <c r="AA41" s="48" t="s">
        <v>56</v>
      </c>
      <c r="AB41" s="48" t="s">
        <v>56</v>
      </c>
      <c r="AC41" s="48" t="s">
        <v>56</v>
      </c>
      <c r="AD41" s="48" t="s">
        <v>56</v>
      </c>
      <c r="AE41" s="48" t="s">
        <v>55</v>
      </c>
      <c r="AF41" s="51"/>
      <c r="AG41" s="50" t="s">
        <v>55</v>
      </c>
      <c r="AH41" s="50"/>
      <c r="AI41" s="50" t="s">
        <v>55</v>
      </c>
      <c r="AJ41" s="50"/>
      <c r="AK41" s="52"/>
      <c r="AL41" s="52"/>
    </row>
    <row r="42" customFormat="false" ht="12" hidden="false" customHeight="true" outlineLevel="0" collapsed="false">
      <c r="A42" s="44" t="n">
        <f aca="false">IF(B42&lt;&gt;"",COUNTA($B$11:B42),"")</f>
        <v>32</v>
      </c>
      <c r="B42" s="158" t="s">
        <v>330</v>
      </c>
      <c r="C42" s="166" t="n">
        <v>40000</v>
      </c>
      <c r="D42" s="159"/>
      <c r="E42" s="48" t="s">
        <v>57</v>
      </c>
      <c r="F42" s="48" t="n">
        <v>8</v>
      </c>
      <c r="G42" s="48" t="s">
        <v>56</v>
      </c>
      <c r="H42" s="48" t="n">
        <v>10</v>
      </c>
      <c r="I42" s="48" t="s">
        <v>57</v>
      </c>
      <c r="J42" s="50"/>
      <c r="K42" s="50"/>
      <c r="L42" s="50"/>
      <c r="M42" s="48" t="s">
        <v>57</v>
      </c>
      <c r="N42" s="48" t="s">
        <v>57</v>
      </c>
      <c r="O42" s="48" t="s">
        <v>57</v>
      </c>
      <c r="P42" s="48" t="s">
        <v>57</v>
      </c>
      <c r="Q42" s="48" t="s">
        <v>57</v>
      </c>
      <c r="R42" s="50" t="s">
        <v>57</v>
      </c>
      <c r="S42" s="50" t="n">
        <v>8</v>
      </c>
      <c r="T42" s="50"/>
      <c r="U42" s="50"/>
      <c r="V42" s="50"/>
      <c r="W42" s="50"/>
      <c r="X42" s="48" t="s">
        <v>61</v>
      </c>
      <c r="Y42" s="48" t="s">
        <v>61</v>
      </c>
      <c r="Z42" s="48" t="s">
        <v>61</v>
      </c>
      <c r="AA42" s="48" t="s">
        <v>61</v>
      </c>
      <c r="AB42" s="48" t="s">
        <v>61</v>
      </c>
      <c r="AC42" s="48" t="s">
        <v>61</v>
      </c>
      <c r="AD42" s="48" t="s">
        <v>61</v>
      </c>
      <c r="AE42" s="51"/>
      <c r="AF42" s="51"/>
      <c r="AG42" s="50" t="s">
        <v>55</v>
      </c>
      <c r="AH42" s="50"/>
      <c r="AI42" s="50" t="s">
        <v>55</v>
      </c>
      <c r="AJ42" s="50"/>
      <c r="AK42" s="52"/>
      <c r="AL42" s="52"/>
    </row>
    <row r="43" customFormat="false" ht="12" hidden="false" customHeight="true" outlineLevel="0" collapsed="false">
      <c r="A43" s="44" t="n">
        <f aca="false">IF(B43&lt;&gt;"",COUNTA($B$11:B43),"")</f>
        <v>33</v>
      </c>
      <c r="B43" s="152" t="s">
        <v>331</v>
      </c>
      <c r="C43" s="153" t="n">
        <v>40094</v>
      </c>
      <c r="D43" s="154"/>
      <c r="E43" s="48" t="s">
        <v>57</v>
      </c>
      <c r="F43" s="48" t="n">
        <v>8</v>
      </c>
      <c r="G43" s="48" t="s">
        <v>56</v>
      </c>
      <c r="H43" s="48" t="n">
        <v>10</v>
      </c>
      <c r="I43" s="48" t="s">
        <v>57</v>
      </c>
      <c r="J43" s="50"/>
      <c r="K43" s="50"/>
      <c r="L43" s="50"/>
      <c r="M43" s="48" t="s">
        <v>57</v>
      </c>
      <c r="N43" s="48" t="s">
        <v>57</v>
      </c>
      <c r="O43" s="48" t="s">
        <v>57</v>
      </c>
      <c r="P43" s="48" t="s">
        <v>57</v>
      </c>
      <c r="Q43" s="48" t="s">
        <v>57</v>
      </c>
      <c r="R43" s="50" t="s">
        <v>57</v>
      </c>
      <c r="S43" s="50" t="n">
        <v>6</v>
      </c>
      <c r="T43" s="50"/>
      <c r="U43" s="50"/>
      <c r="V43" s="50"/>
      <c r="W43" s="50"/>
      <c r="X43" s="48" t="s">
        <v>61</v>
      </c>
      <c r="Y43" s="48" t="s">
        <v>61</v>
      </c>
      <c r="Z43" s="48" t="s">
        <v>61</v>
      </c>
      <c r="AA43" s="48" t="s">
        <v>61</v>
      </c>
      <c r="AB43" s="48" t="s">
        <v>61</v>
      </c>
      <c r="AC43" s="48" t="s">
        <v>61</v>
      </c>
      <c r="AD43" s="48" t="s">
        <v>61</v>
      </c>
      <c r="AE43" s="51"/>
      <c r="AF43" s="51"/>
      <c r="AG43" s="50" t="s">
        <v>55</v>
      </c>
      <c r="AH43" s="50"/>
      <c r="AI43" s="50" t="s">
        <v>55</v>
      </c>
      <c r="AJ43" s="50"/>
      <c r="AK43" s="52"/>
      <c r="AL43" s="52"/>
    </row>
    <row r="44" customFormat="false" ht="12" hidden="false" customHeight="true" outlineLevel="0" collapsed="false">
      <c r="A44" s="44" t="n">
        <f aca="false">IF(B44&lt;&gt;"",COUNTA($B$11:B44),"")</f>
        <v>34</v>
      </c>
      <c r="B44" s="152" t="s">
        <v>283</v>
      </c>
      <c r="C44" s="153" t="n">
        <v>39816</v>
      </c>
      <c r="D44" s="154"/>
      <c r="E44" s="48" t="s">
        <v>56</v>
      </c>
      <c r="F44" s="48" t="n">
        <v>9</v>
      </c>
      <c r="G44" s="48" t="s">
        <v>56</v>
      </c>
      <c r="H44" s="48" t="n">
        <v>10</v>
      </c>
      <c r="I44" s="48" t="s">
        <v>56</v>
      </c>
      <c r="J44" s="49"/>
      <c r="K44" s="50"/>
      <c r="L44" s="49"/>
      <c r="M44" s="48" t="s">
        <v>56</v>
      </c>
      <c r="N44" s="48" t="s">
        <v>56</v>
      </c>
      <c r="O44" s="48" t="s">
        <v>56</v>
      </c>
      <c r="P44" s="48" t="s">
        <v>56</v>
      </c>
      <c r="Q44" s="48" t="s">
        <v>56</v>
      </c>
      <c r="R44" s="50" t="s">
        <v>56</v>
      </c>
      <c r="S44" s="50" t="n">
        <v>10</v>
      </c>
      <c r="T44" s="50"/>
      <c r="U44" s="51"/>
      <c r="V44" s="50"/>
      <c r="W44" s="50"/>
      <c r="X44" s="48" t="s">
        <v>56</v>
      </c>
      <c r="Y44" s="48" t="s">
        <v>56</v>
      </c>
      <c r="Z44" s="48" t="s">
        <v>56</v>
      </c>
      <c r="AA44" s="48" t="s">
        <v>56</v>
      </c>
      <c r="AB44" s="48" t="s">
        <v>56</v>
      </c>
      <c r="AC44" s="48" t="s">
        <v>56</v>
      </c>
      <c r="AD44" s="48" t="s">
        <v>56</v>
      </c>
      <c r="AE44" s="48" t="s">
        <v>55</v>
      </c>
      <c r="AF44" s="51"/>
      <c r="AG44" s="50" t="s">
        <v>55</v>
      </c>
      <c r="AH44" s="50"/>
      <c r="AI44" s="50" t="s">
        <v>55</v>
      </c>
      <c r="AJ44" s="50"/>
      <c r="AK44" s="52"/>
      <c r="AL44" s="52"/>
    </row>
    <row r="45" customFormat="false" ht="12" hidden="false" customHeight="true" outlineLevel="0" collapsed="false">
      <c r="A45" s="44" t="n">
        <f aca="false">IF(B45&lt;&gt;"",COUNTA($B$11:B45),"")</f>
        <v>35</v>
      </c>
      <c r="B45" s="131" t="s">
        <v>110</v>
      </c>
      <c r="C45" s="54" t="n">
        <v>39792</v>
      </c>
      <c r="D45" s="130"/>
      <c r="E45" s="48" t="s">
        <v>57</v>
      </c>
      <c r="F45" s="48" t="n">
        <v>6</v>
      </c>
      <c r="G45" s="48" t="s">
        <v>57</v>
      </c>
      <c r="H45" s="48" t="n">
        <v>6</v>
      </c>
      <c r="I45" s="48" t="s">
        <v>57</v>
      </c>
      <c r="J45" s="50"/>
      <c r="K45" s="50"/>
      <c r="L45" s="50"/>
      <c r="M45" s="48" t="s">
        <v>57</v>
      </c>
      <c r="N45" s="48" t="s">
        <v>57</v>
      </c>
      <c r="O45" s="48" t="s">
        <v>57</v>
      </c>
      <c r="P45" s="48" t="s">
        <v>57</v>
      </c>
      <c r="Q45" s="48" t="s">
        <v>57</v>
      </c>
      <c r="R45" s="50" t="s">
        <v>57</v>
      </c>
      <c r="S45" s="50" t="n">
        <v>5</v>
      </c>
      <c r="T45" s="50"/>
      <c r="U45" s="50"/>
      <c r="V45" s="50"/>
      <c r="W45" s="50"/>
      <c r="X45" s="48" t="s">
        <v>61</v>
      </c>
      <c r="Y45" s="48" t="s">
        <v>61</v>
      </c>
      <c r="Z45" s="48" t="s">
        <v>61</v>
      </c>
      <c r="AA45" s="48" t="s">
        <v>61</v>
      </c>
      <c r="AB45" s="48" t="s">
        <v>61</v>
      </c>
      <c r="AC45" s="48" t="s">
        <v>61</v>
      </c>
      <c r="AD45" s="48" t="s">
        <v>61</v>
      </c>
      <c r="AE45" s="51"/>
      <c r="AF45" s="51"/>
      <c r="AG45" s="50" t="s">
        <v>55</v>
      </c>
      <c r="AH45" s="50"/>
      <c r="AI45" s="50" t="s">
        <v>55</v>
      </c>
      <c r="AJ45" s="50"/>
      <c r="AK45" s="52"/>
      <c r="AL45" s="52"/>
    </row>
    <row r="46" customFormat="false" ht="12" hidden="false" customHeight="true" outlineLevel="0" collapsed="false">
      <c r="A46" s="44" t="inlineStr">
        <f aca="false">IF(B46&lt;&gt;"",COUNTA($B$11:B46),"")</f>
        <is>
          <t/>
        </is>
      </c>
      <c r="B46" s="63"/>
      <c r="C46" s="64"/>
      <c r="D46" s="65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2"/>
      <c r="AL46" s="52"/>
    </row>
    <row r="47" customFormat="false" ht="12" hidden="false" customHeight="true" outlineLevel="0" collapsed="false">
      <c r="A47" s="44" t="inlineStr">
        <f aca="false">IF(B47&lt;&gt;"",COUNTA($B$11:B47),"")</f>
        <is>
          <t/>
        </is>
      </c>
      <c r="B47" s="63"/>
      <c r="C47" s="64"/>
      <c r="D47" s="65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2"/>
      <c r="AL47" s="52"/>
    </row>
    <row r="48" customFormat="false" ht="12" hidden="false" customHeight="true" outlineLevel="0" collapsed="false">
      <c r="A48" s="66" t="inlineStr">
        <f aca="false">IF(B48&lt;&gt;"",COUNTA($B$11:B48),"")</f>
        <is>
          <t/>
        </is>
      </c>
      <c r="B48" s="67"/>
      <c r="C48" s="67"/>
      <c r="D48" s="68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70"/>
      <c r="AL48" s="70"/>
    </row>
    <row r="49" customFormat="false" ht="12" hidden="false" customHeight="true" outlineLevel="0" collapsed="false">
      <c r="A49" s="71"/>
      <c r="B49" s="72" t="n">
        <f aca="false">COUNTA(B11:B48)</f>
        <v>35</v>
      </c>
      <c r="C49" s="73"/>
      <c r="D49" s="74" t="n">
        <f aca="false">COUNTA(D11:D48)</f>
        <v>13</v>
      </c>
      <c r="E49" s="75" t="n">
        <f aca="false">COUNTA(E11:E48)</f>
        <v>35</v>
      </c>
      <c r="F49" s="75" t="n">
        <f aca="false">COUNTA(F11:F48)</f>
        <v>35</v>
      </c>
      <c r="G49" s="75" t="n">
        <f aca="false">COUNTA(G11:G48)</f>
        <v>35</v>
      </c>
      <c r="H49" s="75" t="n">
        <f aca="false">COUNTA(H11:H48)</f>
        <v>35</v>
      </c>
      <c r="I49" s="75" t="n">
        <f aca="false">COUNTA(I11:I48)</f>
        <v>35</v>
      </c>
      <c r="J49" s="75" t="n">
        <f aca="false">COUNTA(J11:J48)</f>
        <v>0</v>
      </c>
      <c r="K49" s="75" t="n">
        <f aca="false">COUNTA(K11:K48)</f>
        <v>0</v>
      </c>
      <c r="L49" s="75" t="n">
        <f aca="false">COUNTA(L11:L48)</f>
        <v>0</v>
      </c>
      <c r="M49" s="75" t="n">
        <f aca="false">COUNTA(M11:M48)</f>
        <v>35</v>
      </c>
      <c r="N49" s="75" t="n">
        <f aca="false">COUNTA(N11:N48)</f>
        <v>35</v>
      </c>
      <c r="O49" s="75" t="n">
        <f aca="false">COUNTA(O11:O48)</f>
        <v>35</v>
      </c>
      <c r="P49" s="75" t="n">
        <f aca="false">COUNTA(P11:P48)</f>
        <v>35</v>
      </c>
      <c r="Q49" s="75" t="n">
        <f aca="false">COUNTA(Q11:Q48)</f>
        <v>35</v>
      </c>
      <c r="R49" s="75" t="n">
        <f aca="false">COUNTA(R11:R48)</f>
        <v>35</v>
      </c>
      <c r="S49" s="75" t="n">
        <f aca="false">COUNTA(S11:S48)</f>
        <v>35</v>
      </c>
      <c r="T49" s="75" t="n">
        <f aca="false">COUNTA(T11:T48)</f>
        <v>0</v>
      </c>
      <c r="U49" s="75" t="n">
        <f aca="false">COUNTA(U11:U48)</f>
        <v>0</v>
      </c>
      <c r="V49" s="75" t="n">
        <f aca="false">COUNTA(V11:V48)</f>
        <v>0</v>
      </c>
      <c r="W49" s="75" t="n">
        <f aca="false">COUNTA(W11:W48)</f>
        <v>0</v>
      </c>
      <c r="X49" s="75" t="n">
        <f aca="false">COUNTA(X11:X48)</f>
        <v>35</v>
      </c>
      <c r="Y49" s="75" t="n">
        <f aca="false">COUNTA(Y11:Y48)</f>
        <v>35</v>
      </c>
      <c r="Z49" s="75" t="n">
        <f aca="false">COUNTA(Z11:Z48)</f>
        <v>35</v>
      </c>
      <c r="AA49" s="75" t="n">
        <f aca="false">COUNTA(AA11:AA48)</f>
        <v>35</v>
      </c>
      <c r="AB49" s="75" t="n">
        <f aca="false">COUNTA(AB11:AB48)</f>
        <v>35</v>
      </c>
      <c r="AC49" s="75" t="n">
        <f aca="false">COUNTA(AC11:AC48)</f>
        <v>35</v>
      </c>
      <c r="AD49" s="75" t="n">
        <f aca="false">COUNTA(AD11:AD48)</f>
        <v>35</v>
      </c>
      <c r="AE49" s="75" t="n">
        <f aca="false">COUNTA(AE11:AE48)</f>
        <v>18</v>
      </c>
      <c r="AF49" s="75" t="n">
        <f aca="false">COUNTA(AF11:AF48)</f>
        <v>0</v>
      </c>
      <c r="AG49" s="76" t="n">
        <f aca="false">COUNTA(AG11:AH48)</f>
        <v>35</v>
      </c>
      <c r="AH49" s="76"/>
      <c r="AI49" s="76" t="n">
        <f aca="false">COUNTA(AI11:AJ48)</f>
        <v>35</v>
      </c>
      <c r="AJ49" s="76"/>
      <c r="AK49" s="77"/>
      <c r="AL49" s="77"/>
    </row>
    <row r="50" customFormat="false" ht="12" hidden="false" customHeight="true" outlineLevel="0" collapsed="false">
      <c r="A50" s="0"/>
      <c r="B50" s="78"/>
      <c r="C50" s="78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</row>
    <row r="51" customFormat="false" ht="12" hidden="false" customHeight="true" outlineLevel="0" collapsed="false">
      <c r="A51" s="79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8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</row>
    <row r="53" customFormat="false" ht="21.75" hidden="false" customHeight="true" outlineLevel="0" collapsed="false">
      <c r="A53" s="0"/>
      <c r="B53" s="0"/>
      <c r="C53" s="81" t="s">
        <v>112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2"/>
      <c r="AH53" s="82"/>
      <c r="AI53" s="82"/>
      <c r="AJ53" s="82"/>
      <c r="AK53" s="82"/>
      <c r="AL53" s="82"/>
    </row>
    <row r="54" customFormat="false" ht="18.75" hidden="false" customHeight="true" outlineLevel="0" collapsed="false">
      <c r="A54" s="0"/>
      <c r="B54" s="0"/>
      <c r="C54" s="83" t="s">
        <v>113</v>
      </c>
      <c r="D54" s="83"/>
      <c r="E54" s="84" t="s">
        <v>114</v>
      </c>
      <c r="F54" s="84" t="s">
        <v>115</v>
      </c>
      <c r="G54" s="85" t="s">
        <v>116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6"/>
      <c r="AH54" s="86"/>
      <c r="AI54" s="86"/>
      <c r="AJ54" s="86"/>
      <c r="AK54" s="86"/>
      <c r="AL54" s="86"/>
    </row>
    <row r="55" customFormat="false" ht="21.75" hidden="false" customHeight="true" outlineLevel="0" collapsed="false">
      <c r="A55" s="0"/>
      <c r="B55" s="0"/>
      <c r="C55" s="83"/>
      <c r="D55" s="83"/>
      <c r="E55" s="84"/>
      <c r="F55" s="84"/>
      <c r="G55" s="84" t="s">
        <v>50</v>
      </c>
      <c r="H55" s="84"/>
      <c r="I55" s="84"/>
      <c r="J55" s="84"/>
      <c r="K55" s="84"/>
      <c r="L55" s="84"/>
      <c r="M55" s="85" t="s">
        <v>117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7"/>
      <c r="AH55" s="87"/>
      <c r="AI55" s="87"/>
      <c r="AJ55" s="87"/>
      <c r="AK55" s="87"/>
      <c r="AL55" s="87"/>
    </row>
    <row r="56" customFormat="false" ht="20.25" hidden="false" customHeight="true" outlineLevel="0" collapsed="false">
      <c r="A56" s="0"/>
      <c r="B56" s="0"/>
      <c r="C56" s="83"/>
      <c r="D56" s="83"/>
      <c r="E56" s="84"/>
      <c r="F56" s="84"/>
      <c r="G56" s="84" t="s">
        <v>118</v>
      </c>
      <c r="H56" s="84"/>
      <c r="I56" s="84" t="s">
        <v>119</v>
      </c>
      <c r="J56" s="84"/>
      <c r="K56" s="84" t="s">
        <v>120</v>
      </c>
      <c r="L56" s="84"/>
      <c r="M56" s="84" t="n">
        <v>10</v>
      </c>
      <c r="N56" s="84"/>
      <c r="O56" s="84" t="n">
        <v>9</v>
      </c>
      <c r="P56" s="84"/>
      <c r="Q56" s="84" t="n">
        <v>8</v>
      </c>
      <c r="R56" s="84"/>
      <c r="S56" s="84" t="n">
        <v>7</v>
      </c>
      <c r="T56" s="84"/>
      <c r="U56" s="84" t="n">
        <v>6</v>
      </c>
      <c r="V56" s="84"/>
      <c r="W56" s="88" t="n">
        <v>5</v>
      </c>
      <c r="X56" s="88"/>
      <c r="Y56" s="88" t="n">
        <v>4</v>
      </c>
      <c r="Z56" s="88"/>
      <c r="AA56" s="88" t="n">
        <v>3</v>
      </c>
      <c r="AB56" s="88"/>
      <c r="AC56" s="88" t="n">
        <v>2</v>
      </c>
      <c r="AD56" s="88"/>
      <c r="AE56" s="89" t="n">
        <v>1</v>
      </c>
      <c r="AF56" s="89"/>
      <c r="AG56" s="90"/>
      <c r="AH56" s="90"/>
      <c r="AI56" s="90"/>
      <c r="AJ56" s="90"/>
      <c r="AK56" s="90"/>
      <c r="AL56" s="90"/>
    </row>
    <row r="57" customFormat="false" ht="27" hidden="false" customHeight="true" outlineLevel="0" collapsed="false">
      <c r="A57" s="0"/>
      <c r="B57" s="0"/>
      <c r="C57" s="83"/>
      <c r="D57" s="83"/>
      <c r="E57" s="84"/>
      <c r="F57" s="84"/>
      <c r="G57" s="84"/>
      <c r="H57" s="84"/>
      <c r="I57" s="84"/>
      <c r="J57" s="84"/>
      <c r="K57" s="84"/>
      <c r="L57" s="84"/>
      <c r="M57" s="84" t="s">
        <v>121</v>
      </c>
      <c r="N57" s="84" t="s">
        <v>122</v>
      </c>
      <c r="O57" s="84" t="s">
        <v>121</v>
      </c>
      <c r="P57" s="84" t="s">
        <v>122</v>
      </c>
      <c r="Q57" s="84" t="s">
        <v>121</v>
      </c>
      <c r="R57" s="84" t="s">
        <v>122</v>
      </c>
      <c r="S57" s="84" t="s">
        <v>121</v>
      </c>
      <c r="T57" s="84" t="s">
        <v>122</v>
      </c>
      <c r="U57" s="84" t="s">
        <v>121</v>
      </c>
      <c r="V57" s="84" t="s">
        <v>122</v>
      </c>
      <c r="W57" s="84" t="s">
        <v>121</v>
      </c>
      <c r="X57" s="84" t="s">
        <v>122</v>
      </c>
      <c r="Y57" s="84" t="s">
        <v>121</v>
      </c>
      <c r="Z57" s="84" t="s">
        <v>122</v>
      </c>
      <c r="AA57" s="84" t="s">
        <v>121</v>
      </c>
      <c r="AB57" s="84" t="s">
        <v>122</v>
      </c>
      <c r="AC57" s="84" t="s">
        <v>121</v>
      </c>
      <c r="AD57" s="84" t="s">
        <v>122</v>
      </c>
      <c r="AE57" s="84" t="s">
        <v>121</v>
      </c>
      <c r="AF57" s="85" t="s">
        <v>122</v>
      </c>
      <c r="AG57" s="91"/>
      <c r="AH57" s="91"/>
      <c r="AI57" s="91"/>
      <c r="AJ57" s="91"/>
      <c r="AK57" s="91"/>
      <c r="AL57" s="91"/>
    </row>
    <row r="58" customFormat="false" ht="21" hidden="false" customHeight="true" outlineLevel="0" collapsed="false">
      <c r="A58" s="0"/>
      <c r="B58" s="0"/>
      <c r="C58" s="83"/>
      <c r="D58" s="83"/>
      <c r="E58" s="84"/>
      <c r="F58" s="84"/>
      <c r="G58" s="84" t="s">
        <v>121</v>
      </c>
      <c r="H58" s="84" t="s">
        <v>122</v>
      </c>
      <c r="I58" s="84" t="s">
        <v>121</v>
      </c>
      <c r="J58" s="84" t="s">
        <v>122</v>
      </c>
      <c r="K58" s="84" t="s">
        <v>121</v>
      </c>
      <c r="L58" s="84" t="s">
        <v>122</v>
      </c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5"/>
      <c r="AG58" s="91"/>
      <c r="AH58" s="91"/>
      <c r="AI58" s="91"/>
      <c r="AJ58" s="91"/>
      <c r="AK58" s="91"/>
      <c r="AL58" s="91"/>
    </row>
    <row r="59" customFormat="false" ht="17.25" hidden="false" customHeight="true" outlineLevel="0" collapsed="false">
      <c r="A59" s="0"/>
      <c r="B59" s="0"/>
      <c r="C59" s="92" t="s">
        <v>31</v>
      </c>
      <c r="D59" s="92"/>
      <c r="E59" s="93" t="n">
        <f aca="false">B49</f>
        <v>35</v>
      </c>
      <c r="F59" s="93" t="n">
        <f aca="false">E49</f>
        <v>35</v>
      </c>
      <c r="G59" s="94" t="n">
        <f aca="false">COUNTIF(E11:E48,"T")</f>
        <v>21</v>
      </c>
      <c r="H59" s="94" t="n">
        <f aca="false">IF(E59=0,"",G59/E59%)</f>
        <v>60</v>
      </c>
      <c r="I59" s="94" t="n">
        <f aca="false">COUNTIF(E11:E48,"H")</f>
        <v>14</v>
      </c>
      <c r="J59" s="94" t="n">
        <f aca="false">IF(E59=0,"",I59/E59%)</f>
        <v>40</v>
      </c>
      <c r="K59" s="94" t="n">
        <f aca="false">COUNTIF(E11:E48,"C")</f>
        <v>0</v>
      </c>
      <c r="L59" s="94" t="n">
        <f aca="false">IF(E59=0,"",K59/E59%)</f>
        <v>0</v>
      </c>
      <c r="M59" s="94" t="n">
        <f aca="false">COUNTIF(F11:F48,"10")</f>
        <v>5</v>
      </c>
      <c r="N59" s="95" t="n">
        <f aca="false">IF(E59=0,"",M59/E59%)</f>
        <v>14.2857142857143</v>
      </c>
      <c r="O59" s="94" t="n">
        <f aca="false">COUNTIF(F11:F48,"9")</f>
        <v>16</v>
      </c>
      <c r="P59" s="95" t="n">
        <f aca="false">IF(E59=0,"",O59/E59%)</f>
        <v>45.7142857142857</v>
      </c>
      <c r="Q59" s="94" t="n">
        <f aca="false">COUNTIF(F11:F48,"8")</f>
        <v>7</v>
      </c>
      <c r="R59" s="95" t="n">
        <f aca="false">IF(E59=0,"",Q59/E59%)</f>
        <v>20</v>
      </c>
      <c r="S59" s="94" t="n">
        <f aca="false">COUNTIF(F11:F48,"7")</f>
        <v>4</v>
      </c>
      <c r="T59" s="95" t="n">
        <f aca="false">IF(E59=0,"",S59/E$59%)</f>
        <v>11.4285714285714</v>
      </c>
      <c r="U59" s="94" t="n">
        <f aca="false">COUNTIF(F11:F48,"6")</f>
        <v>2</v>
      </c>
      <c r="V59" s="95" t="n">
        <f aca="false">IF(E59=0,"",U59/E59%)</f>
        <v>5.71428571428571</v>
      </c>
      <c r="W59" s="94" t="n">
        <f aca="false">COUNTIF(F11:F48,"5")</f>
        <v>1</v>
      </c>
      <c r="X59" s="95" t="n">
        <f aca="false">IF(E59=0,"",W59/E59%)</f>
        <v>2.85714285714286</v>
      </c>
      <c r="Y59" s="94" t="n">
        <f aca="false">COUNTIF(F11:F48,"4")</f>
        <v>0</v>
      </c>
      <c r="Z59" s="95" t="n">
        <f aca="false">IF(E59=0,"",Y59/E59%)</f>
        <v>0</v>
      </c>
      <c r="AA59" s="94" t="n">
        <f aca="false">COUNTIF(F11:F48,"3")</f>
        <v>0</v>
      </c>
      <c r="AB59" s="95" t="n">
        <f aca="false">IF(E59=0,"",AA59/E59%)</f>
        <v>0</v>
      </c>
      <c r="AC59" s="94" t="n">
        <f aca="false">COUNTIF(F11:F48,"2")</f>
        <v>0</v>
      </c>
      <c r="AD59" s="95" t="n">
        <f aca="false">IF(E59=0,"",AC59/E59%)</f>
        <v>0</v>
      </c>
      <c r="AE59" s="94" t="n">
        <f aca="false">COUNTIF(F11:F48,"1")</f>
        <v>0</v>
      </c>
      <c r="AF59" s="96" t="n">
        <f aca="false">IF(E59=0,"",AE59/E59%)</f>
        <v>0</v>
      </c>
      <c r="AG59" s="0"/>
      <c r="AH59" s="0"/>
      <c r="AI59" s="0"/>
      <c r="AJ59" s="0"/>
      <c r="AK59" s="0"/>
      <c r="AL59" s="0"/>
    </row>
    <row r="60" customFormat="false" ht="17.25" hidden="false" customHeight="true" outlineLevel="0" collapsed="false">
      <c r="A60" s="0"/>
      <c r="B60" s="0"/>
      <c r="C60" s="92" t="s">
        <v>32</v>
      </c>
      <c r="D60" s="92"/>
      <c r="E60" s="93" t="n">
        <f aca="false">B49</f>
        <v>35</v>
      </c>
      <c r="F60" s="93" t="n">
        <f aca="false">G49</f>
        <v>35</v>
      </c>
      <c r="G60" s="94" t="n">
        <f aca="false">COUNTIF(G11:G48,"T")</f>
        <v>20</v>
      </c>
      <c r="H60" s="95" t="n">
        <f aca="false">IF(E60=0,"",G60/E60%)</f>
        <v>57.1428571428571</v>
      </c>
      <c r="I60" s="94" t="n">
        <f aca="false">COUNTIF(G11:G48,"H")</f>
        <v>15</v>
      </c>
      <c r="J60" s="95" t="n">
        <f aca="false">IF(E60=0,"",I60/E60%)</f>
        <v>42.8571428571429</v>
      </c>
      <c r="K60" s="94" t="n">
        <f aca="false">COUNTIF(G11:G48,"C")</f>
        <v>0</v>
      </c>
      <c r="L60" s="95" t="n">
        <f aca="false">IF(E60=0,"",K60/E60%)</f>
        <v>0</v>
      </c>
      <c r="M60" s="94" t="n">
        <f aca="false">COUNTIF(H11:H48,"10")</f>
        <v>9</v>
      </c>
      <c r="N60" s="95" t="n">
        <f aca="false">IF(E60=0,"",M60/E60%)</f>
        <v>25.7142857142857</v>
      </c>
      <c r="O60" s="94" t="n">
        <f aca="false">COUNTIF(H11:H48,"9")</f>
        <v>11</v>
      </c>
      <c r="P60" s="95" t="n">
        <f aca="false">IF(E60=0,"",O60/E60%)</f>
        <v>31.4285714285714</v>
      </c>
      <c r="Q60" s="94" t="n">
        <f aca="false">COUNTIF(H11:H48,"8")</f>
        <v>10</v>
      </c>
      <c r="R60" s="95" t="n">
        <f aca="false">IF(E60=0,"",Q60/E60%)</f>
        <v>28.5714285714286</v>
      </c>
      <c r="S60" s="94" t="n">
        <f aca="false">COUNTIF(H11:H48,"7")</f>
        <v>4</v>
      </c>
      <c r="T60" s="95" t="n">
        <f aca="false">IF(E60=0,"",S60/E$59%)</f>
        <v>11.4285714285714</v>
      </c>
      <c r="U60" s="94" t="n">
        <f aca="false">COUNTIF(H11:H48,"6")</f>
        <v>1</v>
      </c>
      <c r="V60" s="95" t="n">
        <f aca="false">IF(E60=0,"",U60/E60%)</f>
        <v>2.85714285714286</v>
      </c>
      <c r="W60" s="94" t="n">
        <f aca="false">COUNTIF(H11:H48,"5")</f>
        <v>0</v>
      </c>
      <c r="X60" s="95" t="n">
        <f aca="false">IF(E60=0,"",W60/E60%)</f>
        <v>0</v>
      </c>
      <c r="Y60" s="94" t="n">
        <f aca="false">COUNTIF(H11:H48,"4")</f>
        <v>0</v>
      </c>
      <c r="Z60" s="95" t="n">
        <f aca="false">IF(E60=0,"",Y60/E60%)</f>
        <v>0</v>
      </c>
      <c r="AA60" s="94" t="n">
        <f aca="false">COUNTIF(H11:H48,"3")</f>
        <v>0</v>
      </c>
      <c r="AB60" s="95" t="n">
        <f aca="false">IF(E60=0,"",AA60/E60%)</f>
        <v>0</v>
      </c>
      <c r="AC60" s="94" t="n">
        <f aca="false">COUNTIF(H11:H48,"2")</f>
        <v>0</v>
      </c>
      <c r="AD60" s="95" t="n">
        <f aca="false">IF(E60=0,"",AC60/E60%)</f>
        <v>0</v>
      </c>
      <c r="AE60" s="94" t="n">
        <f aca="false">COUNTIF(H11:H48,"1")</f>
        <v>0</v>
      </c>
      <c r="AF60" s="96" t="n">
        <f aca="false">IF(E60=0,"",AE60/E60%)</f>
        <v>0</v>
      </c>
      <c r="AG60" s="0"/>
      <c r="AH60" s="0"/>
      <c r="AI60" s="0"/>
      <c r="AJ60" s="0"/>
      <c r="AK60" s="0"/>
      <c r="AL60" s="0"/>
    </row>
    <row r="61" customFormat="false" ht="17.25" hidden="false" customHeight="true" outlineLevel="0" collapsed="false">
      <c r="A61" s="0"/>
      <c r="B61" s="0"/>
      <c r="C61" s="92" t="s">
        <v>123</v>
      </c>
      <c r="D61" s="92"/>
      <c r="E61" s="93" t="n">
        <f aca="false">B49</f>
        <v>35</v>
      </c>
      <c r="F61" s="93" t="n">
        <f aca="false">I49</f>
        <v>35</v>
      </c>
      <c r="G61" s="94" t="n">
        <f aca="false">COUNTIF(I11:I48,"T")</f>
        <v>14</v>
      </c>
      <c r="H61" s="95" t="n">
        <f aca="false">IF(E61=0,"",G61/E61%)</f>
        <v>40</v>
      </c>
      <c r="I61" s="94" t="n">
        <f aca="false">COUNTIF(I11:I48,"H")</f>
        <v>21</v>
      </c>
      <c r="J61" s="95" t="n">
        <f aca="false">IF(E61=0,"",I61/E61%)</f>
        <v>60</v>
      </c>
      <c r="K61" s="94" t="n">
        <f aca="false">COUNTIF(I11:I48,"C")</f>
        <v>0</v>
      </c>
      <c r="L61" s="95" t="n">
        <f aca="false">IF(E61=0,"",K61/E61%)</f>
        <v>0</v>
      </c>
      <c r="M61" s="94" t="n">
        <f aca="false">COUNTIF(J11:J48,"10")</f>
        <v>0</v>
      </c>
      <c r="N61" s="95" t="n">
        <f aca="false">IF(E61=0,"",M61/E61%)</f>
        <v>0</v>
      </c>
      <c r="O61" s="94" t="n">
        <f aca="false">COUNTIF(J11:J48,"9")</f>
        <v>0</v>
      </c>
      <c r="P61" s="95" t="n">
        <f aca="false">IF(E61=0,"",O61/E61%)</f>
        <v>0</v>
      </c>
      <c r="Q61" s="94" t="n">
        <f aca="false">COUNTIF(J11:J48,"8")</f>
        <v>0</v>
      </c>
      <c r="R61" s="95" t="n">
        <f aca="false">IF(E61=0,"",Q61/E61%)</f>
        <v>0</v>
      </c>
      <c r="S61" s="94" t="n">
        <f aca="false">COUNTIF(J11:J48,"7")</f>
        <v>0</v>
      </c>
      <c r="T61" s="95" t="n">
        <f aca="false">IF(E61=0,"",S61/E$59%)</f>
        <v>0</v>
      </c>
      <c r="U61" s="94" t="n">
        <f aca="false">COUNTIF(J11:J48,"6")</f>
        <v>0</v>
      </c>
      <c r="V61" s="95" t="n">
        <f aca="false">IF(E61=0,"",U61/E61%)</f>
        <v>0</v>
      </c>
      <c r="W61" s="94" t="n">
        <f aca="false">COUNTIF(J11:J48,"5")</f>
        <v>0</v>
      </c>
      <c r="X61" s="95" t="n">
        <f aca="false">IF(E61=0,"",W61/E61%)</f>
        <v>0</v>
      </c>
      <c r="Y61" s="94" t="n">
        <f aca="false">COUNTIF(J11:J48,"4")</f>
        <v>0</v>
      </c>
      <c r="Z61" s="95" t="n">
        <f aca="false">IF(E61=0,"",Y61/E61%)</f>
        <v>0</v>
      </c>
      <c r="AA61" s="94" t="n">
        <f aca="false">COUNTIF(J11:J48,"3")</f>
        <v>0</v>
      </c>
      <c r="AB61" s="95" t="n">
        <f aca="false">IF(E61=0,"",AA61/E61%)</f>
        <v>0</v>
      </c>
      <c r="AC61" s="94" t="n">
        <f aca="false">COUNTIF(J11:J48,"2")</f>
        <v>0</v>
      </c>
      <c r="AD61" s="95" t="n">
        <f aca="false">IF(E61=0,"",AC61/E61%)</f>
        <v>0</v>
      </c>
      <c r="AE61" s="94" t="n">
        <f aca="false">COUNTIF(J11:J48,"1")</f>
        <v>0</v>
      </c>
      <c r="AF61" s="96" t="n">
        <f aca="false">IF(E61=0,"",AE61/E61%)</f>
        <v>0</v>
      </c>
      <c r="AG61" s="0"/>
      <c r="AH61" s="0"/>
      <c r="AI61" s="0"/>
      <c r="AJ61" s="0"/>
      <c r="AK61" s="0"/>
      <c r="AL61" s="0"/>
    </row>
    <row r="62" customFormat="false" ht="17.25" hidden="false" customHeight="true" outlineLevel="0" collapsed="false">
      <c r="A62" s="0"/>
      <c r="B62" s="0"/>
      <c r="C62" s="92" t="s">
        <v>124</v>
      </c>
      <c r="D62" s="92"/>
      <c r="E62" s="93" t="n">
        <f aca="false">B49</f>
        <v>35</v>
      </c>
      <c r="F62" s="93" t="n">
        <f aca="false">K49</f>
        <v>0</v>
      </c>
      <c r="G62" s="94" t="n">
        <f aca="false">COUNTIF(K11:K48,"T")</f>
        <v>0</v>
      </c>
      <c r="H62" s="95" t="n">
        <f aca="false">IF(E62=0,"",G62/E62%)</f>
        <v>0</v>
      </c>
      <c r="I62" s="94" t="n">
        <f aca="false">COUNTIF(K11:K48,"H")</f>
        <v>0</v>
      </c>
      <c r="J62" s="95" t="n">
        <f aca="false">IF(E62=0,"",I62/E62%)</f>
        <v>0</v>
      </c>
      <c r="K62" s="94" t="n">
        <f aca="false">COUNTIF(K11:K48,"C")</f>
        <v>0</v>
      </c>
      <c r="L62" s="95" t="n">
        <f aca="false">IF(E62=0,"",K62/E62%)</f>
        <v>0</v>
      </c>
      <c r="M62" s="94" t="n">
        <f aca="false">COUNTIF(L11:L48,"10")</f>
        <v>0</v>
      </c>
      <c r="N62" s="95" t="n">
        <f aca="false">IF(E62=0,"",M62/E62%)</f>
        <v>0</v>
      </c>
      <c r="O62" s="94" t="n">
        <f aca="false">COUNTIF(L11:L48,"9")</f>
        <v>0</v>
      </c>
      <c r="P62" s="95" t="n">
        <f aca="false">IF(E62=0,"",O62/E62%)</f>
        <v>0</v>
      </c>
      <c r="Q62" s="94" t="n">
        <f aca="false">COUNTIF(L11:L48,"8")</f>
        <v>0</v>
      </c>
      <c r="R62" s="95" t="n">
        <f aca="false">IF(E62=0,"",Q62/E62%)</f>
        <v>0</v>
      </c>
      <c r="S62" s="94" t="n">
        <f aca="false">COUNTIF(L11:L48,"7")</f>
        <v>0</v>
      </c>
      <c r="T62" s="95" t="n">
        <f aca="false">IF(E62=0,"",S62/E$59%)</f>
        <v>0</v>
      </c>
      <c r="U62" s="94" t="n">
        <f aca="false">COUNTIF(L11:L48,"6")</f>
        <v>0</v>
      </c>
      <c r="V62" s="95" t="n">
        <f aca="false">IF(E62=0,"",U62/E62%)</f>
        <v>0</v>
      </c>
      <c r="W62" s="94" t="n">
        <f aca="false">COUNTIF(L11:L48,"5")</f>
        <v>0</v>
      </c>
      <c r="X62" s="95" t="n">
        <f aca="false">IF(E62=0,"",W62/E62%)</f>
        <v>0</v>
      </c>
      <c r="Y62" s="94" t="n">
        <f aca="false">COUNTIF(L11:L48,"4")</f>
        <v>0</v>
      </c>
      <c r="Z62" s="95" t="n">
        <f aca="false">IF(E62=0,"",Y62/E62%)</f>
        <v>0</v>
      </c>
      <c r="AA62" s="94" t="n">
        <f aca="false">COUNTIF(L11:L48,"3")</f>
        <v>0</v>
      </c>
      <c r="AB62" s="95" t="n">
        <f aca="false">IF(E62=0,"",AA62/E62%)</f>
        <v>0</v>
      </c>
      <c r="AC62" s="94" t="n">
        <f aca="false">COUNTIF(L11:L48,"2")</f>
        <v>0</v>
      </c>
      <c r="AD62" s="95" t="n">
        <f aca="false">IF(E62=0,"",AC62/E62%)</f>
        <v>0</v>
      </c>
      <c r="AE62" s="94" t="n">
        <f aca="false">COUNTIF(L11:L48,"1")</f>
        <v>0</v>
      </c>
      <c r="AF62" s="96" t="n">
        <f aca="false">IF(E62=0,"",AE62/E62%)</f>
        <v>0</v>
      </c>
      <c r="AG62" s="0"/>
      <c r="AH62" s="0"/>
      <c r="AI62" s="0"/>
      <c r="AJ62" s="0"/>
      <c r="AK62" s="0"/>
      <c r="AL62" s="0"/>
    </row>
    <row r="63" customFormat="false" ht="17.25" hidden="false" customHeight="true" outlineLevel="0" collapsed="false">
      <c r="A63" s="0"/>
      <c r="B63" s="0"/>
      <c r="C63" s="92" t="s">
        <v>35</v>
      </c>
      <c r="D63" s="92"/>
      <c r="E63" s="93" t="n">
        <f aca="false">B49</f>
        <v>35</v>
      </c>
      <c r="F63" s="93" t="n">
        <f aca="false">M49</f>
        <v>35</v>
      </c>
      <c r="G63" s="94" t="n">
        <f aca="false">COUNTIF(M11:M48,"T")</f>
        <v>15</v>
      </c>
      <c r="H63" s="95" t="n">
        <f aca="false">IF(E63=0,"",G63/E63%)</f>
        <v>42.8571428571429</v>
      </c>
      <c r="I63" s="94" t="n">
        <f aca="false">COUNTIF(M11:M48,"H")</f>
        <v>20</v>
      </c>
      <c r="J63" s="95" t="n">
        <f aca="false">IF(E63=0,"",I63/E63%)</f>
        <v>57.1428571428571</v>
      </c>
      <c r="K63" s="94" t="n">
        <f aca="false">COUNTIF(M11:M48,"C")</f>
        <v>0</v>
      </c>
      <c r="L63" s="95" t="n">
        <f aca="false">IF(E63=0,"",K63/E63%)</f>
        <v>0</v>
      </c>
      <c r="M63" s="97"/>
      <c r="N63" s="97"/>
      <c r="O63" s="97"/>
      <c r="P63" s="98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9"/>
      <c r="AG63" s="0"/>
      <c r="AH63" s="0"/>
      <c r="AI63" s="0"/>
      <c r="AJ63" s="0"/>
      <c r="AK63" s="0"/>
      <c r="AL63" s="0"/>
    </row>
    <row r="64" customFormat="false" ht="21.75" hidden="false" customHeight="true" outlineLevel="0" collapsed="false">
      <c r="A64" s="0"/>
      <c r="B64" s="0"/>
      <c r="C64" s="92" t="s">
        <v>125</v>
      </c>
      <c r="D64" s="92"/>
      <c r="E64" s="93" t="n">
        <f aca="false">B49</f>
        <v>35</v>
      </c>
      <c r="F64" s="93" t="n">
        <f aca="false">N49</f>
        <v>35</v>
      </c>
      <c r="G64" s="94" t="n">
        <f aca="false">COUNTIF(N11:N48,"T")</f>
        <v>15</v>
      </c>
      <c r="H64" s="95" t="n">
        <f aca="false">IF(E64=0,"",G64/E64%)</f>
        <v>42.8571428571429</v>
      </c>
      <c r="I64" s="94" t="n">
        <f aca="false">COUNTIF(N11:N48,"H")</f>
        <v>20</v>
      </c>
      <c r="J64" s="95" t="n">
        <f aca="false">IF(E64=0,"",I64/E64%)</f>
        <v>57.1428571428571</v>
      </c>
      <c r="K64" s="94" t="n">
        <f aca="false">COUNTIF(N11:N48,"C")</f>
        <v>0</v>
      </c>
      <c r="L64" s="95" t="n">
        <f aca="false">IF(E64=0,"",K64/E64%)</f>
        <v>0</v>
      </c>
      <c r="M64" s="97"/>
      <c r="N64" s="97"/>
      <c r="O64" s="97"/>
      <c r="P64" s="98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9"/>
      <c r="AG64" s="0"/>
      <c r="AH64" s="0"/>
      <c r="AI64" s="0"/>
      <c r="AJ64" s="0"/>
      <c r="AK64" s="0"/>
      <c r="AL64" s="0"/>
    </row>
    <row r="65" customFormat="false" ht="17.25" hidden="false" customHeight="true" outlineLevel="0" collapsed="false">
      <c r="A65" s="0"/>
      <c r="B65" s="0"/>
      <c r="C65" s="92" t="s">
        <v>37</v>
      </c>
      <c r="D65" s="92"/>
      <c r="E65" s="93" t="n">
        <f aca="false">B49</f>
        <v>35</v>
      </c>
      <c r="F65" s="93" t="n">
        <f aca="false">O49</f>
        <v>35</v>
      </c>
      <c r="G65" s="94" t="n">
        <f aca="false">COUNTIF(O11:O48,"T")</f>
        <v>12</v>
      </c>
      <c r="H65" s="95" t="n">
        <f aca="false">IF(E65=0,"",G65/E65%)</f>
        <v>34.2857142857143</v>
      </c>
      <c r="I65" s="94" t="n">
        <f aca="false">COUNTIF(O11:O48,"H")</f>
        <v>23</v>
      </c>
      <c r="J65" s="95" t="n">
        <f aca="false">IF(E65=0,"",I65/E65%)</f>
        <v>65.7142857142857</v>
      </c>
      <c r="K65" s="94" t="n">
        <f aca="false">COUNTIF(O11:O48,"C")</f>
        <v>0</v>
      </c>
      <c r="L65" s="95" t="n">
        <f aca="false">IF(E65=0,"",K65/E65%)</f>
        <v>0</v>
      </c>
      <c r="M65" s="97"/>
      <c r="N65" s="97"/>
      <c r="O65" s="97"/>
      <c r="P65" s="98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9"/>
      <c r="AG65" s="0"/>
      <c r="AH65" s="0"/>
      <c r="AI65" s="0"/>
      <c r="AJ65" s="0"/>
      <c r="AK65" s="0"/>
      <c r="AL65" s="0"/>
    </row>
    <row r="66" customFormat="false" ht="17.25" hidden="false" customHeight="true" outlineLevel="0" collapsed="false">
      <c r="A66" s="0"/>
      <c r="B66" s="0"/>
      <c r="C66" s="92" t="s">
        <v>38</v>
      </c>
      <c r="D66" s="92"/>
      <c r="E66" s="93" t="n">
        <f aca="false">B49</f>
        <v>35</v>
      </c>
      <c r="F66" s="93" t="n">
        <f aca="false">P49</f>
        <v>35</v>
      </c>
      <c r="G66" s="94" t="n">
        <f aca="false">COUNTIF(P11:P48,"T")</f>
        <v>15</v>
      </c>
      <c r="H66" s="95" t="n">
        <f aca="false">IF(E66=0,"",G66/E66%)</f>
        <v>42.8571428571429</v>
      </c>
      <c r="I66" s="94" t="n">
        <f aca="false">COUNTIF(P11:P48,"H")</f>
        <v>20</v>
      </c>
      <c r="J66" s="95" t="n">
        <f aca="false">IF(E66=0,"",I66/E66%)</f>
        <v>57.1428571428571</v>
      </c>
      <c r="K66" s="94" t="n">
        <f aca="false">COUNTIF(P11:P48,"C")</f>
        <v>0</v>
      </c>
      <c r="L66" s="95" t="n">
        <f aca="false">IF(E66=0,"",K66/E66%)</f>
        <v>0</v>
      </c>
      <c r="M66" s="97"/>
      <c r="N66" s="97"/>
      <c r="O66" s="97"/>
      <c r="P66" s="98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9"/>
      <c r="AG66" s="0"/>
      <c r="AH66" s="0"/>
      <c r="AI66" s="0"/>
      <c r="AJ66" s="0"/>
      <c r="AK66" s="0"/>
      <c r="AL66" s="0"/>
    </row>
    <row r="67" customFormat="false" ht="17.25" hidden="false" customHeight="true" outlineLevel="0" collapsed="false">
      <c r="A67" s="0"/>
      <c r="B67" s="0"/>
      <c r="C67" s="92" t="s">
        <v>39</v>
      </c>
      <c r="D67" s="92"/>
      <c r="E67" s="93" t="n">
        <f aca="false">B49</f>
        <v>35</v>
      </c>
      <c r="F67" s="93" t="n">
        <f aca="false">Q49</f>
        <v>35</v>
      </c>
      <c r="G67" s="94" t="n">
        <f aca="false">COUNTIF(Q11:Q48,"T")</f>
        <v>11</v>
      </c>
      <c r="H67" s="95" t="n">
        <f aca="false">IF(E67=0,"",G67/E67%)</f>
        <v>31.4285714285714</v>
      </c>
      <c r="I67" s="94" t="n">
        <f aca="false">COUNTIF(Q11:Q48,"H")</f>
        <v>23</v>
      </c>
      <c r="J67" s="95" t="n">
        <f aca="false">IF(E67=0,"",I67/E67%)</f>
        <v>65.7142857142857</v>
      </c>
      <c r="K67" s="94" t="n">
        <f aca="false">COUNTIF(Q11:Q48,"C")</f>
        <v>0</v>
      </c>
      <c r="L67" s="95" t="n">
        <f aca="false">IF(E67=0,"",K67/E67%)</f>
        <v>0</v>
      </c>
      <c r="M67" s="97"/>
      <c r="N67" s="97"/>
      <c r="O67" s="97"/>
      <c r="P67" s="98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9"/>
      <c r="AG67" s="0"/>
      <c r="AH67" s="0"/>
      <c r="AI67" s="0"/>
      <c r="AJ67" s="0"/>
      <c r="AK67" s="0"/>
      <c r="AL67" s="0"/>
    </row>
    <row r="68" customFormat="false" ht="17.25" hidden="false" customHeight="true" outlineLevel="0" collapsed="false">
      <c r="A68" s="0"/>
      <c r="B68" s="0"/>
      <c r="C68" s="92" t="s">
        <v>40</v>
      </c>
      <c r="D68" s="92"/>
      <c r="E68" s="93" t="n">
        <f aca="false">B49</f>
        <v>35</v>
      </c>
      <c r="F68" s="93" t="n">
        <f aca="false">R49</f>
        <v>35</v>
      </c>
      <c r="G68" s="94" t="n">
        <f aca="false">COUNTIF(R11:R48,"T")</f>
        <v>10</v>
      </c>
      <c r="H68" s="95" t="n">
        <f aca="false">IF(E68=0,"",G68/E68%)</f>
        <v>28.5714285714286</v>
      </c>
      <c r="I68" s="94" t="n">
        <f aca="false">COUNTIF(R11:R48,"H")</f>
        <v>25</v>
      </c>
      <c r="J68" s="95" t="n">
        <f aca="false">IF(E68=0,"",I68/E68%)</f>
        <v>71.4285714285714</v>
      </c>
      <c r="K68" s="94" t="n">
        <f aca="false">COUNTIF(R11:R48,"C")</f>
        <v>0</v>
      </c>
      <c r="L68" s="95" t="n">
        <f aca="false">IF(E68=0,"",K68/E68%)</f>
        <v>0</v>
      </c>
      <c r="M68" s="94" t="n">
        <f aca="false">COUNTIF(S11:S48,"&gt;=9,5")</f>
        <v>4</v>
      </c>
      <c r="N68" s="95" t="n">
        <f aca="false">IF(E68=0,"",M68/E68%)</f>
        <v>11.4285714285714</v>
      </c>
      <c r="O68" s="94" t="n">
        <f aca="false">COUNTIF(S11:S48,"&lt;=9,25")-COUNTIF(S11:S48,"&lt;=8,25")</f>
        <v>6</v>
      </c>
      <c r="P68" s="95" t="n">
        <f aca="false">IF(E68=0,"",O68/E68%)</f>
        <v>17.1428571428571</v>
      </c>
      <c r="Q68" s="94" t="n">
        <f aca="false">COUNTIF(S11:S48,"&lt;=8,25")-COUNTIF(S11:S48,"&lt;=7,25")</f>
        <v>10</v>
      </c>
      <c r="R68" s="95" t="n">
        <f aca="false">IF(E68=0,"",Q68/E68%)</f>
        <v>28.5714285714286</v>
      </c>
      <c r="S68" s="94" t="n">
        <f aca="false">COUNTIF(S11:S48,"&lt;=7,25")-COUNTIF(S11:S48,"&lt;=6,25")</f>
        <v>3</v>
      </c>
      <c r="T68" s="95" t="n">
        <f aca="false">IF(E68=0,"",S68/E$59%)</f>
        <v>8.57142857142857</v>
      </c>
      <c r="U68" s="94" t="n">
        <f aca="false">COUNTIF(S11:S48,"&lt;=6,25")-COUNTIF(S11:S48,"&lt;=5,25")</f>
        <v>4</v>
      </c>
      <c r="V68" s="95" t="n">
        <f aca="false">IF(E68=0,"",U68/E68%)</f>
        <v>11.4285714285714</v>
      </c>
      <c r="W68" s="94" t="n">
        <f aca="false">COUNTIF(S11:S48,"&lt;=5,25")-COUNTIF(S11:S48,"&lt;=4,25")</f>
        <v>8</v>
      </c>
      <c r="X68" s="95" t="n">
        <f aca="false">IF(E68=0,"",W68/E68%)</f>
        <v>22.8571428571429</v>
      </c>
      <c r="Y68" s="94" t="n">
        <f aca="false">COUNTIF(S11:S48,"&lt;=4,25")-COUNTIF(S11:S48,"&lt;=3,25")</f>
        <v>0</v>
      </c>
      <c r="Z68" s="95" t="n">
        <f aca="false">IF(E68=0,"",Y68/E68%)</f>
        <v>0</v>
      </c>
      <c r="AA68" s="94" t="n">
        <f aca="false">COUNTIF(S11:S48,"&lt;=3,25")-COUNTIF(S11:S48,"&lt;=2,25")</f>
        <v>0</v>
      </c>
      <c r="AB68" s="95" t="n">
        <f aca="false">IF(E68=0,"",AA68/E68%)</f>
        <v>0</v>
      </c>
      <c r="AC68" s="94" t="n">
        <f aca="false">COUNTIF(S11:S48,"&lt;=2,25")-COUNTIF(S11:S48,"&lt;=1,25")</f>
        <v>0</v>
      </c>
      <c r="AD68" s="95" t="n">
        <f aca="false">IF(E68=0,"",AC68/E68%)</f>
        <v>0</v>
      </c>
      <c r="AE68" s="94" t="n">
        <f aca="false">COUNTIF(S11:S48,"&lt;=1,25")</f>
        <v>0</v>
      </c>
      <c r="AF68" s="96" t="n">
        <f aca="false">IF(E68=0,"",AE68/E68%)</f>
        <v>0</v>
      </c>
      <c r="AG68" s="0"/>
      <c r="AH68" s="0"/>
      <c r="AI68" s="0"/>
      <c r="AJ68" s="0"/>
      <c r="AK68" s="0"/>
      <c r="AL68" s="0"/>
    </row>
    <row r="69" customFormat="false" ht="17.25" hidden="false" customHeight="true" outlineLevel="0" collapsed="false">
      <c r="A69" s="0"/>
      <c r="B69" s="0"/>
      <c r="C69" s="92" t="s">
        <v>41</v>
      </c>
      <c r="D69" s="92"/>
      <c r="E69" s="93" t="n">
        <f aca="false">B49</f>
        <v>35</v>
      </c>
      <c r="F69" s="93" t="n">
        <f aca="false">T49</f>
        <v>0</v>
      </c>
      <c r="G69" s="94" t="n">
        <f aca="false">COUNTIF(T11:T48,"T")</f>
        <v>0</v>
      </c>
      <c r="H69" s="95" t="n">
        <f aca="false">IF(E69=0,"",G69/E69%)</f>
        <v>0</v>
      </c>
      <c r="I69" s="94" t="n">
        <f aca="false">COUNTIF(T11:T48,"H")</f>
        <v>0</v>
      </c>
      <c r="J69" s="95" t="n">
        <f aca="false">IF(E69=0,"",I69/E69%)</f>
        <v>0</v>
      </c>
      <c r="K69" s="94" t="n">
        <f aca="false">COUNTIF(T11:T48,"C")</f>
        <v>0</v>
      </c>
      <c r="L69" s="95" t="n">
        <f aca="false">IF(E69=0,"",K69/E69%)</f>
        <v>0</v>
      </c>
      <c r="M69" s="94" t="n">
        <f aca="false">COUNTIF(U11:U48,"10")</f>
        <v>0</v>
      </c>
      <c r="N69" s="95" t="n">
        <f aca="false">IF(E69=0,"",M69/E69%)</f>
        <v>0</v>
      </c>
      <c r="O69" s="94" t="n">
        <f aca="false">COUNTIF(U11:U48,"9")</f>
        <v>0</v>
      </c>
      <c r="P69" s="95" t="n">
        <f aca="false">IF(E69=0,"",O69/E69%)</f>
        <v>0</v>
      </c>
      <c r="Q69" s="94" t="n">
        <f aca="false">COUNTIF(U11:U48,"8")</f>
        <v>0</v>
      </c>
      <c r="R69" s="95" t="n">
        <f aca="false">IF(E69=0,"",Q69/E69%)</f>
        <v>0</v>
      </c>
      <c r="S69" s="94" t="n">
        <f aca="false">COUNTIF(U11:U48,"7")</f>
        <v>0</v>
      </c>
      <c r="T69" s="95" t="n">
        <f aca="false">IF(E69=0,"",S69/E$59%)</f>
        <v>0</v>
      </c>
      <c r="U69" s="94" t="n">
        <f aca="false">COUNTIF(U11:U48,"6")</f>
        <v>0</v>
      </c>
      <c r="V69" s="95" t="n">
        <f aca="false">IF(E69=0,"",U69/E69%)</f>
        <v>0</v>
      </c>
      <c r="W69" s="94" t="n">
        <f aca="false">COUNTIF(U11:U48,"5")</f>
        <v>0</v>
      </c>
      <c r="X69" s="95" t="n">
        <f aca="false">IF(E69=0,"",W69/E69%)</f>
        <v>0</v>
      </c>
      <c r="Y69" s="94" t="n">
        <f aca="false">COUNTIF(U11:U48,"4")</f>
        <v>0</v>
      </c>
      <c r="Z69" s="95" t="n">
        <f aca="false">IF(E69=0,"",Y69/E69%)</f>
        <v>0</v>
      </c>
      <c r="AA69" s="94" t="n">
        <f aca="false">COUNTIF(U11:U48,"3")</f>
        <v>0</v>
      </c>
      <c r="AB69" s="95" t="n">
        <f aca="false">IF(E69=0,"",AA69/E69%)</f>
        <v>0</v>
      </c>
      <c r="AC69" s="94" t="n">
        <f aca="false">COUNTIF(U11:U48,"2")</f>
        <v>0</v>
      </c>
      <c r="AD69" s="95" t="n">
        <f aca="false">IF(E69=0,"",AC69/E69%)</f>
        <v>0</v>
      </c>
      <c r="AE69" s="94" t="n">
        <f aca="false">COUNTIF(U11:U48,"1")</f>
        <v>0</v>
      </c>
      <c r="AF69" s="96" t="n">
        <f aca="false">IF(E69=0,"",AE69/E69%)</f>
        <v>0</v>
      </c>
      <c r="AG69" s="0"/>
      <c r="AH69" s="0"/>
      <c r="AI69" s="0"/>
      <c r="AJ69" s="0"/>
      <c r="AK69" s="0"/>
      <c r="AL69" s="0"/>
    </row>
    <row r="70" customFormat="false" ht="17.25" hidden="false" customHeight="true" outlineLevel="0" collapsed="false">
      <c r="A70" s="0"/>
      <c r="B70" s="0"/>
      <c r="C70" s="92" t="s">
        <v>42</v>
      </c>
      <c r="D70" s="92"/>
      <c r="E70" s="93" t="n">
        <f aca="false">B49</f>
        <v>35</v>
      </c>
      <c r="F70" s="93" t="n">
        <f aca="false">V49</f>
        <v>0</v>
      </c>
      <c r="G70" s="94" t="n">
        <f aca="false">COUNTIF(V11:V48,"T")</f>
        <v>0</v>
      </c>
      <c r="H70" s="95" t="n">
        <f aca="false">IF(E70=0,"",G70/E70%)</f>
        <v>0</v>
      </c>
      <c r="I70" s="94" t="n">
        <f aca="false">COUNTIF(V11:V48,"H")</f>
        <v>0</v>
      </c>
      <c r="J70" s="95" t="n">
        <f aca="false">IF(E70=0,"",I70/E70%)</f>
        <v>0</v>
      </c>
      <c r="K70" s="94" t="n">
        <f aca="false">COUNTIF(V11:V48,"C")</f>
        <v>0</v>
      </c>
      <c r="L70" s="95" t="n">
        <f aca="false">IF(E70=0,"",K70/E70%)</f>
        <v>0</v>
      </c>
      <c r="M70" s="94" t="n">
        <f aca="false">COUNTIF(W11:W48,"10")</f>
        <v>0</v>
      </c>
      <c r="N70" s="95" t="n">
        <f aca="false">IF(E70=0,"",M70/E70%)</f>
        <v>0</v>
      </c>
      <c r="O70" s="94" t="n">
        <f aca="false">COUNTIF(W11:W48,"9")</f>
        <v>0</v>
      </c>
      <c r="P70" s="95" t="n">
        <f aca="false">IF(E70=0,"",O70/E70%)</f>
        <v>0</v>
      </c>
      <c r="Q70" s="94" t="n">
        <f aca="false">COUNTIF(W11:W48,"8")</f>
        <v>0</v>
      </c>
      <c r="R70" s="95" t="n">
        <f aca="false">IF(E70=0,"",Q70/E70%)</f>
        <v>0</v>
      </c>
      <c r="S70" s="94" t="n">
        <f aca="false">COUNTIF(W11:W48,"7")</f>
        <v>0</v>
      </c>
      <c r="T70" s="95" t="n">
        <f aca="false">IF(E70=0,"",S70/E$59%)</f>
        <v>0</v>
      </c>
      <c r="U70" s="94" t="n">
        <f aca="false">COUNTIF(W11:W48,"6")</f>
        <v>0</v>
      </c>
      <c r="V70" s="95" t="n">
        <f aca="false">IF(E70=0,"",U70/E70%)</f>
        <v>0</v>
      </c>
      <c r="W70" s="94" t="n">
        <f aca="false">COUNTIF(W11:W48,"5")</f>
        <v>0</v>
      </c>
      <c r="X70" s="95" t="n">
        <f aca="false">IF(E70=0,"",W70/E70%)</f>
        <v>0</v>
      </c>
      <c r="Y70" s="94" t="n">
        <f aca="false">COUNTIF(W11:W48,"4")</f>
        <v>0</v>
      </c>
      <c r="Z70" s="95" t="n">
        <f aca="false">IF(E70=0,"",Y70/E70%)</f>
        <v>0</v>
      </c>
      <c r="AA70" s="94" t="n">
        <f aca="false">COUNTIF(W11:W48,"3")</f>
        <v>0</v>
      </c>
      <c r="AB70" s="95" t="n">
        <f aca="false">IF(E70=0,"",AA70/E70%)</f>
        <v>0</v>
      </c>
      <c r="AC70" s="94" t="n">
        <f aca="false">COUNTIF(W11:W48,"2")</f>
        <v>0</v>
      </c>
      <c r="AD70" s="95" t="n">
        <f aca="false">IF(E70=0,"",AC70/E70%)</f>
        <v>0</v>
      </c>
      <c r="AE70" s="94" t="n">
        <f aca="false">COUNTIF(W11:W48,"1")</f>
        <v>0</v>
      </c>
      <c r="AF70" s="96" t="n">
        <f aca="false">IF(E70=0,"",AE70/E70%)</f>
        <v>0</v>
      </c>
      <c r="AG70" s="0"/>
      <c r="AH70" s="0"/>
      <c r="AI70" s="0"/>
      <c r="AJ70" s="0"/>
      <c r="AK70" s="0"/>
      <c r="AL70" s="0"/>
    </row>
    <row r="71" customFormat="false" ht="14.25" hidden="false" customHeight="true" outlineLevel="0" collapsed="false">
      <c r="A71" s="0"/>
      <c r="B71" s="0"/>
      <c r="C71" s="100"/>
      <c r="D71" s="100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2"/>
      <c r="AE71" s="67"/>
      <c r="AF71" s="103"/>
      <c r="AG71" s="0"/>
      <c r="AH71" s="0"/>
      <c r="AI71" s="0"/>
      <c r="AJ71" s="0"/>
      <c r="AK71" s="0"/>
      <c r="AL71" s="0"/>
    </row>
    <row r="72" customFormat="false" ht="14.2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</row>
    <row r="73" customFormat="false" ht="31.5" hidden="false" customHeight="true" outlineLevel="0" collapsed="false">
      <c r="A73" s="0"/>
      <c r="B73" s="0"/>
      <c r="C73" s="104" t="s">
        <v>126</v>
      </c>
      <c r="D73" s="104"/>
      <c r="E73" s="104"/>
      <c r="F73" s="104"/>
      <c r="G73" s="104"/>
      <c r="H73" s="104"/>
      <c r="I73" s="104"/>
      <c r="J73" s="104"/>
      <c r="K73" s="105" t="s">
        <v>127</v>
      </c>
      <c r="L73" s="105" t="s">
        <v>128</v>
      </c>
      <c r="M73" s="105"/>
      <c r="N73" s="105" t="s">
        <v>129</v>
      </c>
      <c r="O73" s="105"/>
      <c r="P73" s="105" t="s">
        <v>130</v>
      </c>
      <c r="Q73" s="105"/>
      <c r="R73" s="105" t="s">
        <v>131</v>
      </c>
      <c r="S73" s="105"/>
      <c r="T73" s="105" t="s">
        <v>126</v>
      </c>
      <c r="U73" s="105"/>
      <c r="V73" s="105"/>
      <c r="W73" s="105"/>
      <c r="X73" s="105" t="s">
        <v>127</v>
      </c>
      <c r="Y73" s="105" t="s">
        <v>128</v>
      </c>
      <c r="Z73" s="105"/>
      <c r="AA73" s="105" t="s">
        <v>121</v>
      </c>
      <c r="AB73" s="106" t="s">
        <v>122</v>
      </c>
      <c r="AC73" s="106"/>
      <c r="AD73" s="0"/>
      <c r="AE73" s="0"/>
      <c r="AF73" s="0"/>
      <c r="AG73" s="0"/>
      <c r="AH73" s="0"/>
      <c r="AI73" s="0"/>
      <c r="AJ73" s="0"/>
      <c r="AK73" s="0"/>
      <c r="AL73" s="0"/>
    </row>
    <row r="74" customFormat="false" ht="21" hidden="false" customHeight="true" outlineLevel="0" collapsed="false">
      <c r="A74" s="0"/>
      <c r="B74" s="0"/>
      <c r="C74" s="104"/>
      <c r="D74" s="104"/>
      <c r="E74" s="104"/>
      <c r="F74" s="104"/>
      <c r="G74" s="104"/>
      <c r="H74" s="104"/>
      <c r="I74" s="104"/>
      <c r="J74" s="104"/>
      <c r="K74" s="105"/>
      <c r="L74" s="105"/>
      <c r="M74" s="105"/>
      <c r="N74" s="107" t="s">
        <v>121</v>
      </c>
      <c r="O74" s="107" t="s">
        <v>122</v>
      </c>
      <c r="P74" s="107" t="s">
        <v>121</v>
      </c>
      <c r="Q74" s="107" t="s">
        <v>122</v>
      </c>
      <c r="R74" s="108" t="s">
        <v>121</v>
      </c>
      <c r="S74" s="108" t="s">
        <v>122</v>
      </c>
      <c r="T74" s="105"/>
      <c r="U74" s="105"/>
      <c r="V74" s="105"/>
      <c r="W74" s="105"/>
      <c r="X74" s="105"/>
      <c r="Y74" s="105"/>
      <c r="Z74" s="105"/>
      <c r="AA74" s="105"/>
      <c r="AB74" s="105"/>
      <c r="AC74" s="106"/>
      <c r="AD74" s="0"/>
      <c r="AE74" s="0"/>
      <c r="AF74" s="0"/>
      <c r="AG74" s="0"/>
      <c r="AH74" s="0"/>
      <c r="AI74" s="0"/>
      <c r="AJ74" s="0"/>
      <c r="AK74" s="0"/>
      <c r="AL74" s="0"/>
    </row>
    <row r="75" customFormat="false" ht="19.5" hidden="false" customHeight="true" outlineLevel="0" collapsed="false">
      <c r="A75" s="0"/>
      <c r="B75" s="0"/>
      <c r="C75" s="109" t="s">
        <v>25</v>
      </c>
      <c r="D75" s="109"/>
      <c r="E75" s="109"/>
      <c r="F75" s="110" t="s">
        <v>43</v>
      </c>
      <c r="G75" s="110"/>
      <c r="H75" s="110"/>
      <c r="I75" s="110"/>
      <c r="J75" s="110"/>
      <c r="K75" s="111" t="n">
        <f aca="false">B49</f>
        <v>35</v>
      </c>
      <c r="L75" s="112" t="n">
        <f aca="false">X49</f>
        <v>35</v>
      </c>
      <c r="M75" s="112"/>
      <c r="N75" s="113" t="n">
        <f aca="false">COUNTIF(X11:X48,"T")</f>
        <v>24</v>
      </c>
      <c r="O75" s="113" t="n">
        <f aca="false">IF(L75=0,"",N75/L75%)</f>
        <v>68.5714285714286</v>
      </c>
      <c r="P75" s="113" t="n">
        <f aca="false">COUNTIF(X11:X48,"Đ")</f>
        <v>11</v>
      </c>
      <c r="Q75" s="113" t="n">
        <f aca="false">IF(L75=0,"",P75/L75%)</f>
        <v>31.4285714285714</v>
      </c>
      <c r="R75" s="113" t="n">
        <f aca="false">COUNTIF(X11:X48,"C")</f>
        <v>0</v>
      </c>
      <c r="S75" s="113" t="n">
        <f aca="false">IF(L75=0,"",R75/L75%)</f>
        <v>0</v>
      </c>
      <c r="T75" s="114" t="s">
        <v>132</v>
      </c>
      <c r="U75" s="114"/>
      <c r="V75" s="114"/>
      <c r="W75" s="114"/>
      <c r="X75" s="115" t="n">
        <f aca="false">B49</f>
        <v>35</v>
      </c>
      <c r="Y75" s="115" t="n">
        <f aca="false">AE49+AF49</f>
        <v>18</v>
      </c>
      <c r="Z75" s="115"/>
      <c r="AA75" s="115" t="n">
        <f aca="false">COUNTIF(AE11:AE48,"X")+COUNTIF(AJ11:AJ48,"X")</f>
        <v>18</v>
      </c>
      <c r="AB75" s="116" t="n">
        <f aca="false">IF(X75=0,"",AA75/X75%)</f>
        <v>51.4285714285714</v>
      </c>
      <c r="AC75" s="116"/>
      <c r="AD75" s="0"/>
      <c r="AE75" s="0"/>
      <c r="AF75" s="0"/>
      <c r="AG75" s="0"/>
      <c r="AH75" s="0"/>
      <c r="AI75" s="0"/>
      <c r="AJ75" s="0"/>
      <c r="AK75" s="0"/>
      <c r="AL75" s="0"/>
    </row>
    <row r="76" customFormat="false" ht="19.5" hidden="false" customHeight="true" outlineLevel="0" collapsed="false">
      <c r="A76" s="0"/>
      <c r="B76" s="0"/>
      <c r="C76" s="109"/>
      <c r="D76" s="109"/>
      <c r="E76" s="109"/>
      <c r="F76" s="110" t="s">
        <v>44</v>
      </c>
      <c r="G76" s="110"/>
      <c r="H76" s="110"/>
      <c r="I76" s="110"/>
      <c r="J76" s="110"/>
      <c r="K76" s="111" t="n">
        <f aca="false">B49</f>
        <v>35</v>
      </c>
      <c r="L76" s="112" t="n">
        <f aca="false">Y49</f>
        <v>35</v>
      </c>
      <c r="M76" s="112"/>
      <c r="N76" s="113" t="n">
        <f aca="false">COUNTIF(Y11:Y48,"T")</f>
        <v>24</v>
      </c>
      <c r="O76" s="113" t="n">
        <f aca="false">IF(L76=0,"",N76/L76%)</f>
        <v>68.5714285714286</v>
      </c>
      <c r="P76" s="113" t="n">
        <f aca="false">COUNTIF(Y11:Y48,"Đ")</f>
        <v>11</v>
      </c>
      <c r="Q76" s="113" t="n">
        <f aca="false">IF(L76=0,"",P76/L76%)</f>
        <v>31.4285714285714</v>
      </c>
      <c r="R76" s="113" t="n">
        <f aca="false">COUNTIF(Y11:Y48,"C")</f>
        <v>0</v>
      </c>
      <c r="S76" s="113" t="n">
        <f aca="false">IF(L76=0,"",R76/L76%)</f>
        <v>0</v>
      </c>
      <c r="T76" s="114"/>
      <c r="U76" s="114"/>
      <c r="V76" s="114"/>
      <c r="W76" s="114"/>
      <c r="X76" s="115"/>
      <c r="Y76" s="115"/>
      <c r="Z76" s="115"/>
      <c r="AA76" s="115"/>
      <c r="AB76" s="116"/>
      <c r="AC76" s="116"/>
      <c r="AD76" s="0"/>
      <c r="AE76" s="0"/>
      <c r="AF76" s="0"/>
      <c r="AG76" s="0"/>
      <c r="AH76" s="0"/>
      <c r="AI76" s="0"/>
      <c r="AJ76" s="0"/>
      <c r="AK76" s="0"/>
      <c r="AL76" s="0"/>
    </row>
    <row r="77" customFormat="false" ht="19.5" hidden="false" customHeight="true" outlineLevel="0" collapsed="false">
      <c r="A77" s="0"/>
      <c r="B77" s="0"/>
      <c r="C77" s="109"/>
      <c r="D77" s="109"/>
      <c r="E77" s="109"/>
      <c r="F77" s="110" t="s">
        <v>45</v>
      </c>
      <c r="G77" s="110"/>
      <c r="H77" s="110"/>
      <c r="I77" s="110"/>
      <c r="J77" s="110"/>
      <c r="K77" s="111" t="n">
        <f aca="false">B49</f>
        <v>35</v>
      </c>
      <c r="L77" s="112" t="n">
        <f aca="false">Z49</f>
        <v>35</v>
      </c>
      <c r="M77" s="112"/>
      <c r="N77" s="113" t="n">
        <f aca="false">COUNTIF(Z11:Z48,"T")</f>
        <v>20</v>
      </c>
      <c r="O77" s="113" t="n">
        <f aca="false">IF(L77=0,"",N77/L77%)</f>
        <v>57.1428571428571</v>
      </c>
      <c r="P77" s="113" t="n">
        <f aca="false">COUNTIF(Z11:Z48,"Đ")</f>
        <v>15</v>
      </c>
      <c r="Q77" s="113" t="n">
        <f aca="false">IF(L77=0,"",P77/L77%)</f>
        <v>42.8571428571429</v>
      </c>
      <c r="R77" s="113" t="n">
        <f aca="false">COUNTIF(Z11:Z48,"C")</f>
        <v>0</v>
      </c>
      <c r="S77" s="113" t="n">
        <f aca="false">IF(L77=0,"",R77/L77%)</f>
        <v>0</v>
      </c>
      <c r="T77" s="114" t="s">
        <v>133</v>
      </c>
      <c r="U77" s="114"/>
      <c r="V77" s="114"/>
      <c r="W77" s="114"/>
      <c r="X77" s="115" t="n">
        <f aca="false">B49</f>
        <v>35</v>
      </c>
      <c r="Y77" s="115" t="n">
        <f aca="false">AG49</f>
        <v>35</v>
      </c>
      <c r="Z77" s="115"/>
      <c r="AA77" s="115" t="n">
        <f aca="false">COUNTIF(AG11:AH48,"X")</f>
        <v>35</v>
      </c>
      <c r="AB77" s="116" t="n">
        <f aca="false">IF(X77=0,"",AA77/X77%)</f>
        <v>100</v>
      </c>
      <c r="AC77" s="116"/>
      <c r="AD77" s="0"/>
      <c r="AE77" s="0"/>
      <c r="AF77" s="0"/>
      <c r="AG77" s="0"/>
      <c r="AH77" s="0"/>
      <c r="AI77" s="0"/>
      <c r="AJ77" s="0"/>
      <c r="AK77" s="0"/>
      <c r="AL77" s="0"/>
    </row>
    <row r="78" customFormat="false" ht="19.5" hidden="false" customHeight="true" outlineLevel="0" collapsed="false">
      <c r="A78" s="0"/>
      <c r="B78" s="0"/>
      <c r="C78" s="117" t="s">
        <v>26</v>
      </c>
      <c r="D78" s="117"/>
      <c r="E78" s="117"/>
      <c r="F78" s="110" t="s">
        <v>46</v>
      </c>
      <c r="G78" s="110"/>
      <c r="H78" s="110"/>
      <c r="I78" s="110"/>
      <c r="J78" s="110"/>
      <c r="K78" s="111" t="n">
        <f aca="false">B49</f>
        <v>35</v>
      </c>
      <c r="L78" s="112" t="n">
        <f aca="false">AA49</f>
        <v>35</v>
      </c>
      <c r="M78" s="112"/>
      <c r="N78" s="113" t="n">
        <f aca="false">COUNTIF(AA11:AA48,"T")</f>
        <v>20</v>
      </c>
      <c r="O78" s="113" t="n">
        <f aca="false">IF(L78=0,"",N78/L78%)</f>
        <v>57.1428571428571</v>
      </c>
      <c r="P78" s="113" t="n">
        <f aca="false">COUNTIF(AA11:AA48,"Đ")</f>
        <v>15</v>
      </c>
      <c r="Q78" s="113" t="n">
        <f aca="false">IF(L78=0,"",P78/L78%)</f>
        <v>42.8571428571429</v>
      </c>
      <c r="R78" s="113" t="n">
        <f aca="false">COUNTIF(AA11:AA48,"C")</f>
        <v>0</v>
      </c>
      <c r="S78" s="113" t="n">
        <f aca="false">IF(L78=0,"",R78/L78%)</f>
        <v>0</v>
      </c>
      <c r="T78" s="114"/>
      <c r="U78" s="114"/>
      <c r="V78" s="114"/>
      <c r="W78" s="114"/>
      <c r="X78" s="115"/>
      <c r="Y78" s="115"/>
      <c r="Z78" s="115"/>
      <c r="AA78" s="115"/>
      <c r="AB78" s="116"/>
      <c r="AC78" s="116"/>
      <c r="AD78" s="0"/>
      <c r="AE78" s="0"/>
      <c r="AF78" s="0"/>
      <c r="AG78" s="0"/>
      <c r="AH78" s="0"/>
      <c r="AI78" s="0"/>
      <c r="AJ78" s="0"/>
      <c r="AK78" s="0"/>
      <c r="AL78" s="0"/>
    </row>
    <row r="79" customFormat="false" ht="19.5" hidden="false" customHeight="true" outlineLevel="0" collapsed="false">
      <c r="A79" s="0"/>
      <c r="B79" s="0"/>
      <c r="C79" s="117"/>
      <c r="D79" s="117"/>
      <c r="E79" s="117"/>
      <c r="F79" s="110" t="s">
        <v>47</v>
      </c>
      <c r="G79" s="110"/>
      <c r="H79" s="110"/>
      <c r="I79" s="110"/>
      <c r="J79" s="110"/>
      <c r="K79" s="111" t="n">
        <f aca="false">B49</f>
        <v>35</v>
      </c>
      <c r="L79" s="112" t="n">
        <f aca="false">AB49</f>
        <v>35</v>
      </c>
      <c r="M79" s="112"/>
      <c r="N79" s="113" t="n">
        <f aca="false">COUNTIF(AB11:AB48,"T")</f>
        <v>24</v>
      </c>
      <c r="O79" s="113" t="n">
        <f aca="false">IF(L79=0,"",N79/L79%)</f>
        <v>68.5714285714286</v>
      </c>
      <c r="P79" s="113" t="n">
        <f aca="false">COUNTIF(AB11:AB48,"Đ")</f>
        <v>11</v>
      </c>
      <c r="Q79" s="113" t="n">
        <f aca="false">IF(L79=0,"",P79/L79%)</f>
        <v>31.4285714285714</v>
      </c>
      <c r="R79" s="113" t="n">
        <f aca="false">COUNTIF(AB11:AB48,"C")</f>
        <v>0</v>
      </c>
      <c r="S79" s="113" t="n">
        <f aca="false">IF(L79=0,"",R79/L79%)</f>
        <v>0</v>
      </c>
      <c r="T79" s="114"/>
      <c r="U79" s="114"/>
      <c r="V79" s="114"/>
      <c r="W79" s="114"/>
      <c r="X79" s="115"/>
      <c r="Y79" s="115"/>
      <c r="Z79" s="115"/>
      <c r="AA79" s="115"/>
      <c r="AB79" s="116"/>
      <c r="AC79" s="116"/>
      <c r="AD79" s="0"/>
      <c r="AE79" s="0"/>
      <c r="AF79" s="0"/>
      <c r="AG79" s="0"/>
      <c r="AH79" s="0"/>
      <c r="AI79" s="0"/>
      <c r="AJ79" s="0"/>
      <c r="AK79" s="0"/>
      <c r="AL79" s="0"/>
    </row>
    <row r="80" customFormat="false" ht="19.5" hidden="false" customHeight="true" outlineLevel="0" collapsed="false">
      <c r="A80" s="0"/>
      <c r="B80" s="0"/>
      <c r="C80" s="117"/>
      <c r="D80" s="117"/>
      <c r="E80" s="117"/>
      <c r="F80" s="110" t="s">
        <v>48</v>
      </c>
      <c r="G80" s="110"/>
      <c r="H80" s="110"/>
      <c r="I80" s="110"/>
      <c r="J80" s="110"/>
      <c r="K80" s="111" t="n">
        <f aca="false">B49</f>
        <v>35</v>
      </c>
      <c r="L80" s="112" t="n">
        <f aca="false">AC49</f>
        <v>35</v>
      </c>
      <c r="M80" s="112"/>
      <c r="N80" s="113" t="n">
        <f aca="false">COUNTIF(AC11:AC48,"T")</f>
        <v>24</v>
      </c>
      <c r="O80" s="113" t="n">
        <f aca="false">IF(L80=0,"",N80/L80%)</f>
        <v>68.5714285714286</v>
      </c>
      <c r="P80" s="113" t="n">
        <f aca="false">COUNTIF(AC11:AC48,"Đ")</f>
        <v>11</v>
      </c>
      <c r="Q80" s="113" t="n">
        <f aca="false">IF(L80=0,"",P80/L80%)</f>
        <v>31.4285714285714</v>
      </c>
      <c r="R80" s="113" t="n">
        <f aca="false">COUNTIF(AC11:AC48,"C")</f>
        <v>0</v>
      </c>
      <c r="S80" s="113" t="n">
        <f aca="false">IF(L80=0,"",R80/L80%)</f>
        <v>0</v>
      </c>
      <c r="T80" s="118" t="s">
        <v>134</v>
      </c>
      <c r="U80" s="118"/>
      <c r="V80" s="118"/>
      <c r="W80" s="118"/>
      <c r="X80" s="119" t="n">
        <f aca="false">B49</f>
        <v>35</v>
      </c>
      <c r="Y80" s="119" t="n">
        <f aca="false">AI49</f>
        <v>35</v>
      </c>
      <c r="Z80" s="119"/>
      <c r="AA80" s="120" t="n">
        <f aca="false">COUNTIF(AI11:AJ48,"X")</f>
        <v>35</v>
      </c>
      <c r="AB80" s="121" t="n">
        <f aca="false">IF(Y80=0,"",AA80/Y80%)</f>
        <v>100</v>
      </c>
      <c r="AC80" s="121"/>
      <c r="AD80" s="0"/>
      <c r="AE80" s="0"/>
      <c r="AF80" s="0"/>
      <c r="AG80" s="0"/>
      <c r="AH80" s="0"/>
      <c r="AI80" s="0"/>
      <c r="AJ80" s="0"/>
      <c r="AK80" s="0"/>
      <c r="AL80" s="0"/>
    </row>
    <row r="81" customFormat="false" ht="19.5" hidden="false" customHeight="true" outlineLevel="0" collapsed="false">
      <c r="A81" s="0"/>
      <c r="B81" s="0"/>
      <c r="C81" s="117"/>
      <c r="D81" s="117"/>
      <c r="E81" s="117"/>
      <c r="F81" s="122" t="s">
        <v>49</v>
      </c>
      <c r="G81" s="122"/>
      <c r="H81" s="122"/>
      <c r="I81" s="122"/>
      <c r="J81" s="122"/>
      <c r="K81" s="123" t="n">
        <f aca="false">B49</f>
        <v>35</v>
      </c>
      <c r="L81" s="124" t="n">
        <f aca="false">AD49</f>
        <v>35</v>
      </c>
      <c r="M81" s="124"/>
      <c r="N81" s="125" t="n">
        <f aca="false">COUNTIF(AD11:AD48,"T")</f>
        <v>24</v>
      </c>
      <c r="O81" s="125" t="n">
        <f aca="false">IF(L81=0,"",N81/L81%)</f>
        <v>68.5714285714286</v>
      </c>
      <c r="P81" s="125" t="n">
        <f aca="false">COUNTIF(AD11:AD48,"Đ")</f>
        <v>11</v>
      </c>
      <c r="Q81" s="125" t="n">
        <f aca="false">IF(L81=0,"",P81/L81%)</f>
        <v>31.4285714285714</v>
      </c>
      <c r="R81" s="125" t="n">
        <f aca="false">COUNTIF(AD11:AD48,"C")</f>
        <v>0</v>
      </c>
      <c r="S81" s="125" t="n">
        <f aca="false">IF(L81=0,"",R81/L81%)</f>
        <v>0</v>
      </c>
      <c r="T81" s="118"/>
      <c r="U81" s="118"/>
      <c r="V81" s="118"/>
      <c r="W81" s="118"/>
      <c r="X81" s="119"/>
      <c r="Y81" s="119"/>
      <c r="Z81" s="119"/>
      <c r="AA81" s="120"/>
      <c r="AB81" s="121"/>
      <c r="AC81" s="121"/>
      <c r="AD81" s="0"/>
      <c r="AE81" s="0"/>
      <c r="AF81" s="0"/>
      <c r="AG81" s="0"/>
      <c r="AH81" s="0"/>
      <c r="AI81" s="0"/>
      <c r="AJ81" s="0"/>
      <c r="AK81" s="0"/>
      <c r="AL81" s="0"/>
    </row>
    <row r="82" customFormat="false" ht="11.25" hidden="false" customHeight="tru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87"/>
      <c r="O82" s="0"/>
      <c r="P82" s="87"/>
      <c r="Q82" s="87"/>
      <c r="R82" s="87"/>
      <c r="S82" s="87"/>
      <c r="T82" s="87"/>
      <c r="U82" s="87"/>
      <c r="V82" s="87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</row>
    <row r="83" customFormat="false" ht="15" hidden="false" customHeight="tru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87"/>
      <c r="O83" s="0"/>
      <c r="P83" s="87"/>
      <c r="Q83" s="87"/>
      <c r="R83" s="87"/>
      <c r="S83" s="87"/>
      <c r="T83" s="87"/>
      <c r="U83" s="87"/>
      <c r="V83" s="87"/>
      <c r="W83" s="0"/>
      <c r="X83" s="126" t="str">
        <f aca="false">'THONG TIN'!$F$7</f>
        <v>Nguyên Lý, ngày 20 tháng  5 năm 2017</v>
      </c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</row>
    <row r="84" customFormat="false" ht="16.5" hidden="false" customHeight="true" outlineLevel="0" collapsed="false">
      <c r="A84" s="0"/>
      <c r="B84" s="32" t="s">
        <v>135</v>
      </c>
      <c r="C84" s="32"/>
      <c r="D84" s="32"/>
      <c r="E84" s="3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2" t="s">
        <v>11</v>
      </c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7.25" hidden="false" customHeight="true" outlineLevel="0" collapsed="false">
      <c r="A85" s="0"/>
      <c r="B85" s="127" t="s">
        <v>136</v>
      </c>
      <c r="C85" s="127"/>
      <c r="D85" s="127"/>
      <c r="E85" s="127"/>
      <c r="F85" s="128"/>
      <c r="G85" s="128"/>
      <c r="H85" s="128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</row>
    <row r="86" customFormat="false" ht="26.25" hidden="false" customHeight="true" outlineLevel="0" collapsed="false">
      <c r="A86" s="0"/>
      <c r="B86" s="129"/>
      <c r="C86" s="29"/>
      <c r="D86" s="29"/>
      <c r="E86" s="29"/>
      <c r="F86" s="29"/>
      <c r="G86" s="29"/>
      <c r="H86" s="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</row>
    <row r="87" customFormat="false" ht="26.25" hidden="false" customHeight="true" outlineLevel="0" collapsed="false">
      <c r="A87" s="0"/>
      <c r="B87" s="129"/>
      <c r="C87" s="129"/>
      <c r="D87" s="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</row>
    <row r="88" customFormat="false" ht="26.25" hidden="false" customHeight="true" outlineLevel="0" collapsed="false">
      <c r="A88" s="0"/>
      <c r="B88" s="29"/>
      <c r="C88" s="29"/>
      <c r="D88" s="29"/>
      <c r="E88" s="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</row>
    <row r="89" customFormat="false" ht="15.75" hidden="false" customHeight="false" outlineLevel="0" collapsed="false">
      <c r="A89" s="0"/>
      <c r="B89" s="29" t="s">
        <v>332</v>
      </c>
      <c r="C89" s="29"/>
      <c r="D89" s="29"/>
      <c r="E89" s="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30" t="str">
        <f aca="false">'THONG TIN'!$G$16</f>
        <v>Phạm Thị Hường</v>
      </c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customFormat="false" ht="15.75" hidden="false" customHeight="false" outlineLevel="0" collapsed="false">
      <c r="A90" s="29" t="s">
        <v>17</v>
      </c>
      <c r="B90" s="29"/>
      <c r="C90" s="29"/>
      <c r="D90" s="29"/>
      <c r="E90" s="29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</row>
    <row r="91" customFormat="false" ht="15.75" hidden="false" customHeight="false" outlineLevel="0" collapsed="false">
      <c r="A91" s="30" t="str">
        <f aca="false">'THONG TIN'!$C$2</f>
        <v>TRƯỜNG TIỂU HỌC XÃ NGUYÊN LÝ</v>
      </c>
      <c r="B91" s="30"/>
      <c r="C91" s="30"/>
      <c r="D91" s="30"/>
      <c r="E91" s="30"/>
      <c r="F91" s="31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</row>
    <row r="92" customFormat="false" ht="11.25" hidden="false" customHeight="true" outlineLevel="0" collapsed="false">
      <c r="A92" s="32"/>
      <c r="B92" s="32"/>
      <c r="C92" s="32"/>
      <c r="D92" s="32"/>
      <c r="E92" s="32"/>
      <c r="F92" s="31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</row>
    <row r="93" customFormat="false" ht="15.75" hidden="false" customHeight="false" outlineLevel="0" collapsed="false">
      <c r="A93" s="33" t="s">
        <v>18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4" t="str">
        <f aca="false">'THONG TIN'!$D$5</f>
        <v>CUỐI NĂM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0"/>
      <c r="AK93" s="0"/>
      <c r="AL93" s="0"/>
    </row>
    <row r="94" customFormat="false" ht="15.75" hidden="false" customHeight="false" outlineLevel="0" collapsed="false">
      <c r="A94" s="33" t="s">
        <v>333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6" t="str">
        <f aca="false">'THONG TIN'!$D$6</f>
        <v>2016 - 2017</v>
      </c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2"/>
      <c r="AF94" s="32"/>
      <c r="AG94" s="32"/>
      <c r="AH94" s="32"/>
      <c r="AI94" s="32"/>
      <c r="AJ94" s="32"/>
      <c r="AK94" s="32"/>
      <c r="AL94" s="32"/>
    </row>
    <row r="95" customFormat="false" ht="8.25" hidden="false" customHeight="tru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</row>
    <row r="96" customFormat="false" ht="17.25" hidden="false" customHeight="true" outlineLevel="0" collapsed="false">
      <c r="A96" s="37" t="s">
        <v>20</v>
      </c>
      <c r="B96" s="38" t="s">
        <v>21</v>
      </c>
      <c r="C96" s="39" t="s">
        <v>22</v>
      </c>
      <c r="D96" s="38" t="s">
        <v>23</v>
      </c>
      <c r="E96" s="39" t="s">
        <v>24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 t="s">
        <v>25</v>
      </c>
      <c r="Y96" s="39"/>
      <c r="Z96" s="39"/>
      <c r="AA96" s="39" t="s">
        <v>26</v>
      </c>
      <c r="AB96" s="39"/>
      <c r="AC96" s="39"/>
      <c r="AD96" s="39"/>
      <c r="AE96" s="40" t="s">
        <v>27</v>
      </c>
      <c r="AF96" s="40"/>
      <c r="AG96" s="40" t="s">
        <v>28</v>
      </c>
      <c r="AH96" s="40"/>
      <c r="AI96" s="39" t="s">
        <v>29</v>
      </c>
      <c r="AJ96" s="39"/>
      <c r="AK96" s="41" t="s">
        <v>30</v>
      </c>
      <c r="AL96" s="41"/>
    </row>
    <row r="97" customFormat="false" ht="18" hidden="false" customHeight="true" outlineLevel="0" collapsed="false">
      <c r="A97" s="37"/>
      <c r="B97" s="38"/>
      <c r="C97" s="39"/>
      <c r="D97" s="38"/>
      <c r="E97" s="42" t="s">
        <v>31</v>
      </c>
      <c r="F97" s="42"/>
      <c r="G97" s="42" t="s">
        <v>32</v>
      </c>
      <c r="H97" s="42"/>
      <c r="I97" s="42" t="s">
        <v>33</v>
      </c>
      <c r="J97" s="42"/>
      <c r="K97" s="42" t="s">
        <v>34</v>
      </c>
      <c r="L97" s="42"/>
      <c r="M97" s="42" t="s">
        <v>35</v>
      </c>
      <c r="N97" s="42" t="s">
        <v>36</v>
      </c>
      <c r="O97" s="42" t="s">
        <v>37</v>
      </c>
      <c r="P97" s="42" t="s">
        <v>38</v>
      </c>
      <c r="Q97" s="42" t="s">
        <v>39</v>
      </c>
      <c r="R97" s="42" t="s">
        <v>40</v>
      </c>
      <c r="S97" s="42"/>
      <c r="T97" s="42" t="s">
        <v>41</v>
      </c>
      <c r="U97" s="42"/>
      <c r="V97" s="42" t="s">
        <v>42</v>
      </c>
      <c r="W97" s="42"/>
      <c r="X97" s="43" t="s">
        <v>43</v>
      </c>
      <c r="Y97" s="43" t="s">
        <v>44</v>
      </c>
      <c r="Z97" s="43" t="s">
        <v>45</v>
      </c>
      <c r="AA97" s="43" t="s">
        <v>46</v>
      </c>
      <c r="AB97" s="43" t="s">
        <v>47</v>
      </c>
      <c r="AC97" s="43" t="s">
        <v>48</v>
      </c>
      <c r="AD97" s="43" t="s">
        <v>49</v>
      </c>
      <c r="AE97" s="40"/>
      <c r="AF97" s="40"/>
      <c r="AG97" s="40"/>
      <c r="AH97" s="40"/>
      <c r="AI97" s="39"/>
      <c r="AJ97" s="39"/>
      <c r="AK97" s="41"/>
      <c r="AL97" s="41"/>
    </row>
    <row r="98" customFormat="false" ht="18" hidden="false" customHeight="true" outlineLevel="0" collapsed="false">
      <c r="A98" s="37"/>
      <c r="B98" s="38"/>
      <c r="C98" s="39"/>
      <c r="D98" s="38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3"/>
      <c r="Y98" s="43"/>
      <c r="Z98" s="43"/>
      <c r="AA98" s="43"/>
      <c r="AB98" s="43"/>
      <c r="AC98" s="43"/>
      <c r="AD98" s="43"/>
      <c r="AE98" s="40"/>
      <c r="AF98" s="40"/>
      <c r="AG98" s="40"/>
      <c r="AH98" s="40"/>
      <c r="AI98" s="39"/>
      <c r="AJ98" s="39"/>
      <c r="AK98" s="41"/>
      <c r="AL98" s="41"/>
    </row>
    <row r="99" customFormat="false" ht="63.75" hidden="false" customHeight="true" outlineLevel="0" collapsed="false">
      <c r="A99" s="37"/>
      <c r="B99" s="38"/>
      <c r="C99" s="39"/>
      <c r="D99" s="38"/>
      <c r="E99" s="43" t="s">
        <v>50</v>
      </c>
      <c r="F99" s="43" t="s">
        <v>51</v>
      </c>
      <c r="G99" s="43" t="s">
        <v>50</v>
      </c>
      <c r="H99" s="43" t="s">
        <v>51</v>
      </c>
      <c r="I99" s="43" t="s">
        <v>50</v>
      </c>
      <c r="J99" s="43" t="s">
        <v>51</v>
      </c>
      <c r="K99" s="43" t="s">
        <v>50</v>
      </c>
      <c r="L99" s="43" t="s">
        <v>51</v>
      </c>
      <c r="M99" s="43" t="s">
        <v>50</v>
      </c>
      <c r="N99" s="43" t="s">
        <v>50</v>
      </c>
      <c r="O99" s="43" t="s">
        <v>50</v>
      </c>
      <c r="P99" s="43" t="s">
        <v>50</v>
      </c>
      <c r="Q99" s="43" t="s">
        <v>50</v>
      </c>
      <c r="R99" s="43" t="s">
        <v>50</v>
      </c>
      <c r="S99" s="43" t="s">
        <v>51</v>
      </c>
      <c r="T99" s="43" t="s">
        <v>50</v>
      </c>
      <c r="U99" s="43" t="s">
        <v>51</v>
      </c>
      <c r="V99" s="43" t="s">
        <v>50</v>
      </c>
      <c r="W99" s="43" t="s">
        <v>51</v>
      </c>
      <c r="X99" s="43"/>
      <c r="Y99" s="43"/>
      <c r="Z99" s="43"/>
      <c r="AA99" s="43"/>
      <c r="AB99" s="43"/>
      <c r="AC99" s="43"/>
      <c r="AD99" s="43"/>
      <c r="AE99" s="43" t="s">
        <v>52</v>
      </c>
      <c r="AF99" s="43" t="s">
        <v>53</v>
      </c>
      <c r="AG99" s="40"/>
      <c r="AH99" s="40"/>
      <c r="AI99" s="39"/>
      <c r="AJ99" s="39"/>
      <c r="AK99" s="41"/>
      <c r="AL99" s="41"/>
    </row>
    <row r="100" customFormat="false" ht="12" hidden="false" customHeight="true" outlineLevel="0" collapsed="false">
      <c r="A100" s="44" t="n">
        <f aca="false">IF(B100&lt;&gt;"",COUNTA($B$100:B100),"")</f>
        <v>1</v>
      </c>
      <c r="B100" s="59" t="s">
        <v>334</v>
      </c>
      <c r="C100" s="166" t="n">
        <v>39874</v>
      </c>
      <c r="D100" s="159" t="s">
        <v>55</v>
      </c>
      <c r="E100" s="48" t="s">
        <v>56</v>
      </c>
      <c r="F100" s="48" t="n">
        <v>9</v>
      </c>
      <c r="G100" s="48" t="s">
        <v>57</v>
      </c>
      <c r="H100" s="48" t="n">
        <v>8</v>
      </c>
      <c r="I100" s="48" t="s">
        <v>56</v>
      </c>
      <c r="J100" s="49"/>
      <c r="K100" s="50"/>
      <c r="L100" s="49"/>
      <c r="M100" s="48" t="s">
        <v>56</v>
      </c>
      <c r="N100" s="48" t="s">
        <v>56</v>
      </c>
      <c r="O100" s="48" t="s">
        <v>56</v>
      </c>
      <c r="P100" s="48" t="s">
        <v>57</v>
      </c>
      <c r="Q100" s="48" t="s">
        <v>56</v>
      </c>
      <c r="R100" s="48" t="s">
        <v>57</v>
      </c>
      <c r="S100" s="48" t="n">
        <v>8</v>
      </c>
      <c r="T100" s="50"/>
      <c r="U100" s="51"/>
      <c r="V100" s="50"/>
      <c r="W100" s="50"/>
      <c r="X100" s="48" t="s">
        <v>56</v>
      </c>
      <c r="Y100" s="48" t="s">
        <v>56</v>
      </c>
      <c r="Z100" s="48" t="s">
        <v>56</v>
      </c>
      <c r="AA100" s="48" t="s">
        <v>56</v>
      </c>
      <c r="AB100" s="48" t="s">
        <v>56</v>
      </c>
      <c r="AC100" s="48" t="s">
        <v>56</v>
      </c>
      <c r="AD100" s="48" t="s">
        <v>56</v>
      </c>
      <c r="AE100" s="48" t="s">
        <v>55</v>
      </c>
      <c r="AF100" s="50"/>
      <c r="AG100" s="50" t="s">
        <v>55</v>
      </c>
      <c r="AH100" s="50"/>
      <c r="AI100" s="50" t="s">
        <v>55</v>
      </c>
      <c r="AJ100" s="50"/>
      <c r="AK100" s="52"/>
      <c r="AL100" s="52"/>
    </row>
    <row r="101" customFormat="false" ht="12" hidden="false" customHeight="true" outlineLevel="0" collapsed="false">
      <c r="A101" s="44" t="n">
        <f aca="false">IF(B101&lt;&gt;"",COUNTA($B$100:B101),"")</f>
        <v>2</v>
      </c>
      <c r="B101" s="59" t="s">
        <v>335</v>
      </c>
      <c r="C101" s="166" t="s">
        <v>336</v>
      </c>
      <c r="D101" s="159" t="s">
        <v>55</v>
      </c>
      <c r="E101" s="48" t="s">
        <v>57</v>
      </c>
      <c r="F101" s="48" t="n">
        <v>8</v>
      </c>
      <c r="G101" s="48" t="s">
        <v>57</v>
      </c>
      <c r="H101" s="48" t="n">
        <v>7</v>
      </c>
      <c r="I101" s="48" t="s">
        <v>57</v>
      </c>
      <c r="J101" s="49"/>
      <c r="K101" s="50"/>
      <c r="L101" s="49"/>
      <c r="M101" s="48" t="s">
        <v>57</v>
      </c>
      <c r="N101" s="48" t="s">
        <v>56</v>
      </c>
      <c r="O101" s="48" t="s">
        <v>57</v>
      </c>
      <c r="P101" s="48" t="s">
        <v>56</v>
      </c>
      <c r="Q101" s="48" t="s">
        <v>57</v>
      </c>
      <c r="R101" s="48" t="s">
        <v>57</v>
      </c>
      <c r="S101" s="48" t="n">
        <v>7</v>
      </c>
      <c r="T101" s="50"/>
      <c r="U101" s="51"/>
      <c r="V101" s="50"/>
      <c r="W101" s="50"/>
      <c r="X101" s="48" t="s">
        <v>56</v>
      </c>
      <c r="Y101" s="48" t="s">
        <v>56</v>
      </c>
      <c r="Z101" s="48" t="s">
        <v>56</v>
      </c>
      <c r="AA101" s="48" t="s">
        <v>56</v>
      </c>
      <c r="AB101" s="48" t="s">
        <v>56</v>
      </c>
      <c r="AC101" s="48" t="s">
        <v>56</v>
      </c>
      <c r="AD101" s="48" t="s">
        <v>56</v>
      </c>
      <c r="AE101" s="51"/>
      <c r="AF101" s="50"/>
      <c r="AG101" s="50" t="s">
        <v>55</v>
      </c>
      <c r="AH101" s="50"/>
      <c r="AI101" s="50" t="s">
        <v>55</v>
      </c>
      <c r="AJ101" s="50"/>
      <c r="AK101" s="52"/>
      <c r="AL101" s="52"/>
    </row>
    <row r="102" customFormat="false" ht="12" hidden="false" customHeight="true" outlineLevel="0" collapsed="false">
      <c r="A102" s="44" t="n">
        <f aca="false">IF(B102&lt;&gt;"",COUNTA($B$100:B102),"")</f>
        <v>3</v>
      </c>
      <c r="B102" s="59" t="s">
        <v>337</v>
      </c>
      <c r="C102" s="166" t="n">
        <v>39846</v>
      </c>
      <c r="D102" s="159"/>
      <c r="E102" s="48" t="s">
        <v>57</v>
      </c>
      <c r="F102" s="48" t="n">
        <v>8</v>
      </c>
      <c r="G102" s="48" t="s">
        <v>57</v>
      </c>
      <c r="H102" s="48" t="n">
        <v>8</v>
      </c>
      <c r="I102" s="48" t="s">
        <v>57</v>
      </c>
      <c r="J102" s="49"/>
      <c r="K102" s="50"/>
      <c r="L102" s="49"/>
      <c r="M102" s="48" t="s">
        <v>57</v>
      </c>
      <c r="N102" s="48" t="s">
        <v>57</v>
      </c>
      <c r="O102" s="48" t="s">
        <v>57</v>
      </c>
      <c r="P102" s="48" t="s">
        <v>57</v>
      </c>
      <c r="Q102" s="48" t="s">
        <v>57</v>
      </c>
      <c r="R102" s="48" t="s">
        <v>57</v>
      </c>
      <c r="S102" s="48" t="n">
        <v>6</v>
      </c>
      <c r="T102" s="50"/>
      <c r="U102" s="51"/>
      <c r="V102" s="50"/>
      <c r="W102" s="50"/>
      <c r="X102" s="48" t="s">
        <v>56</v>
      </c>
      <c r="Y102" s="48" t="s">
        <v>56</v>
      </c>
      <c r="Z102" s="48" t="s">
        <v>56</v>
      </c>
      <c r="AA102" s="48" t="s">
        <v>56</v>
      </c>
      <c r="AB102" s="48" t="s">
        <v>56</v>
      </c>
      <c r="AC102" s="48" t="s">
        <v>56</v>
      </c>
      <c r="AD102" s="48" t="s">
        <v>56</v>
      </c>
      <c r="AE102" s="51"/>
      <c r="AF102" s="50"/>
      <c r="AG102" s="50" t="s">
        <v>55</v>
      </c>
      <c r="AH102" s="50"/>
      <c r="AI102" s="50" t="s">
        <v>55</v>
      </c>
      <c r="AJ102" s="50"/>
      <c r="AK102" s="52"/>
      <c r="AL102" s="52"/>
    </row>
    <row r="103" customFormat="false" ht="12" hidden="false" customHeight="true" outlineLevel="0" collapsed="false">
      <c r="A103" s="44" t="n">
        <f aca="false">IF(B103&lt;&gt;"",COUNTA($B$100:B103),"")</f>
        <v>4</v>
      </c>
      <c r="B103" s="146" t="s">
        <v>244</v>
      </c>
      <c r="C103" s="147" t="n">
        <v>40055</v>
      </c>
      <c r="D103" s="164" t="s">
        <v>55</v>
      </c>
      <c r="E103" s="48" t="s">
        <v>57</v>
      </c>
      <c r="F103" s="48" t="n">
        <v>8</v>
      </c>
      <c r="G103" s="48" t="s">
        <v>57</v>
      </c>
      <c r="H103" s="48" t="n">
        <v>7</v>
      </c>
      <c r="I103" s="48" t="s">
        <v>57</v>
      </c>
      <c r="J103" s="49"/>
      <c r="K103" s="50"/>
      <c r="L103" s="49"/>
      <c r="M103" s="48" t="s">
        <v>57</v>
      </c>
      <c r="N103" s="48" t="s">
        <v>57</v>
      </c>
      <c r="O103" s="48" t="s">
        <v>57</v>
      </c>
      <c r="P103" s="48" t="s">
        <v>57</v>
      </c>
      <c r="Q103" s="48" t="s">
        <v>57</v>
      </c>
      <c r="R103" s="48" t="s">
        <v>57</v>
      </c>
      <c r="S103" s="48" t="n">
        <v>7</v>
      </c>
      <c r="T103" s="50"/>
      <c r="U103" s="58"/>
      <c r="V103" s="50"/>
      <c r="W103" s="50"/>
      <c r="X103" s="48" t="s">
        <v>61</v>
      </c>
      <c r="Y103" s="48" t="s">
        <v>61</v>
      </c>
      <c r="Z103" s="48" t="s">
        <v>61</v>
      </c>
      <c r="AA103" s="48" t="s">
        <v>61</v>
      </c>
      <c r="AB103" s="48" t="s">
        <v>61</v>
      </c>
      <c r="AC103" s="48" t="s">
        <v>61</v>
      </c>
      <c r="AD103" s="48" t="s">
        <v>61</v>
      </c>
      <c r="AE103" s="51"/>
      <c r="AF103" s="50"/>
      <c r="AG103" s="50" t="s">
        <v>55</v>
      </c>
      <c r="AH103" s="50"/>
      <c r="AI103" s="50" t="s">
        <v>55</v>
      </c>
      <c r="AJ103" s="50"/>
      <c r="AK103" s="52"/>
      <c r="AL103" s="52"/>
    </row>
    <row r="104" customFormat="false" ht="12" hidden="false" customHeight="true" outlineLevel="0" collapsed="false">
      <c r="A104" s="44" t="n">
        <f aca="false">IF(B104&lt;&gt;"",COUNTA($B$100:B104),"")</f>
        <v>5</v>
      </c>
      <c r="B104" s="59" t="s">
        <v>338</v>
      </c>
      <c r="C104" s="166" t="s">
        <v>339</v>
      </c>
      <c r="D104" s="159" t="s">
        <v>55</v>
      </c>
      <c r="E104" s="48" t="s">
        <v>57</v>
      </c>
      <c r="F104" s="48" t="n">
        <v>7</v>
      </c>
      <c r="G104" s="48" t="s">
        <v>57</v>
      </c>
      <c r="H104" s="48" t="n">
        <v>7</v>
      </c>
      <c r="I104" s="48" t="s">
        <v>57</v>
      </c>
      <c r="J104" s="49"/>
      <c r="K104" s="50"/>
      <c r="L104" s="49"/>
      <c r="M104" s="48" t="s">
        <v>57</v>
      </c>
      <c r="N104" s="48" t="s">
        <v>57</v>
      </c>
      <c r="O104" s="48" t="s">
        <v>57</v>
      </c>
      <c r="P104" s="48" t="s">
        <v>57</v>
      </c>
      <c r="Q104" s="48" t="s">
        <v>57</v>
      </c>
      <c r="R104" s="48" t="s">
        <v>57</v>
      </c>
      <c r="S104" s="48" t="n">
        <v>5</v>
      </c>
      <c r="T104" s="50"/>
      <c r="U104" s="58"/>
      <c r="V104" s="50"/>
      <c r="W104" s="50"/>
      <c r="X104" s="48" t="s">
        <v>61</v>
      </c>
      <c r="Y104" s="48" t="s">
        <v>61</v>
      </c>
      <c r="Z104" s="48" t="s">
        <v>61</v>
      </c>
      <c r="AA104" s="48" t="s">
        <v>56</v>
      </c>
      <c r="AB104" s="48" t="s">
        <v>56</v>
      </c>
      <c r="AC104" s="48" t="s">
        <v>56</v>
      </c>
      <c r="AD104" s="48" t="s">
        <v>56</v>
      </c>
      <c r="AE104" s="51"/>
      <c r="AF104" s="50"/>
      <c r="AG104" s="50" t="s">
        <v>55</v>
      </c>
      <c r="AH104" s="50"/>
      <c r="AI104" s="50" t="s">
        <v>55</v>
      </c>
      <c r="AJ104" s="50"/>
      <c r="AK104" s="52"/>
      <c r="AL104" s="52"/>
    </row>
    <row r="105" customFormat="false" ht="12" hidden="false" customHeight="true" outlineLevel="0" collapsed="false">
      <c r="A105" s="44" t="n">
        <f aca="false">IF(B105&lt;&gt;"",COUNTA($B$100:B105),"")</f>
        <v>6</v>
      </c>
      <c r="B105" s="59" t="s">
        <v>340</v>
      </c>
      <c r="C105" s="166" t="n">
        <v>40129</v>
      </c>
      <c r="D105" s="159" t="s">
        <v>55</v>
      </c>
      <c r="E105" s="48" t="s">
        <v>57</v>
      </c>
      <c r="F105" s="48" t="n">
        <v>8</v>
      </c>
      <c r="G105" s="48" t="s">
        <v>57</v>
      </c>
      <c r="H105" s="48" t="n">
        <v>7</v>
      </c>
      <c r="I105" s="48" t="s">
        <v>57</v>
      </c>
      <c r="J105" s="49"/>
      <c r="K105" s="50"/>
      <c r="L105" s="49"/>
      <c r="M105" s="48" t="s">
        <v>57</v>
      </c>
      <c r="N105" s="48" t="s">
        <v>56</v>
      </c>
      <c r="O105" s="48" t="s">
        <v>57</v>
      </c>
      <c r="P105" s="48" t="s">
        <v>56</v>
      </c>
      <c r="Q105" s="48" t="s">
        <v>57</v>
      </c>
      <c r="R105" s="48" t="s">
        <v>57</v>
      </c>
      <c r="S105" s="48" t="n">
        <v>6</v>
      </c>
      <c r="T105" s="50"/>
      <c r="U105" s="51"/>
      <c r="V105" s="50"/>
      <c r="W105" s="50"/>
      <c r="X105" s="48" t="s">
        <v>56</v>
      </c>
      <c r="Y105" s="48" t="s">
        <v>56</v>
      </c>
      <c r="Z105" s="48" t="s">
        <v>56</v>
      </c>
      <c r="AA105" s="48" t="s">
        <v>56</v>
      </c>
      <c r="AB105" s="48" t="s">
        <v>56</v>
      </c>
      <c r="AC105" s="48" t="s">
        <v>56</v>
      </c>
      <c r="AD105" s="48" t="s">
        <v>56</v>
      </c>
      <c r="AE105" s="51"/>
      <c r="AF105" s="50"/>
      <c r="AG105" s="50" t="s">
        <v>55</v>
      </c>
      <c r="AH105" s="50"/>
      <c r="AI105" s="50" t="s">
        <v>55</v>
      </c>
      <c r="AJ105" s="50"/>
      <c r="AK105" s="52"/>
      <c r="AL105" s="52"/>
    </row>
    <row r="106" customFormat="false" ht="12" hidden="false" customHeight="true" outlineLevel="0" collapsed="false">
      <c r="A106" s="44" t="n">
        <f aca="false">IF(B106&lt;&gt;"",COUNTA($B$100:B106),"")</f>
        <v>7</v>
      </c>
      <c r="B106" s="59" t="s">
        <v>196</v>
      </c>
      <c r="C106" s="60" t="n">
        <v>40175</v>
      </c>
      <c r="D106" s="159"/>
      <c r="E106" s="48" t="s">
        <v>57</v>
      </c>
      <c r="F106" s="48" t="n">
        <v>8</v>
      </c>
      <c r="G106" s="48" t="s">
        <v>56</v>
      </c>
      <c r="H106" s="48" t="n">
        <v>9</v>
      </c>
      <c r="I106" s="48" t="s">
        <v>56</v>
      </c>
      <c r="J106" s="49"/>
      <c r="K106" s="50"/>
      <c r="L106" s="49"/>
      <c r="M106" s="48" t="s">
        <v>57</v>
      </c>
      <c r="N106" s="48" t="s">
        <v>56</v>
      </c>
      <c r="O106" s="48" t="s">
        <v>56</v>
      </c>
      <c r="P106" s="48" t="s">
        <v>57</v>
      </c>
      <c r="Q106" s="48" t="s">
        <v>56</v>
      </c>
      <c r="R106" s="48" t="s">
        <v>57</v>
      </c>
      <c r="S106" s="48" t="n">
        <v>6</v>
      </c>
      <c r="T106" s="50"/>
      <c r="U106" s="51"/>
      <c r="V106" s="50"/>
      <c r="W106" s="50"/>
      <c r="X106" s="48" t="s">
        <v>56</v>
      </c>
      <c r="Y106" s="48" t="s">
        <v>56</v>
      </c>
      <c r="Z106" s="48" t="s">
        <v>56</v>
      </c>
      <c r="AA106" s="48" t="s">
        <v>56</v>
      </c>
      <c r="AB106" s="48" t="s">
        <v>56</v>
      </c>
      <c r="AC106" s="48" t="s">
        <v>56</v>
      </c>
      <c r="AD106" s="48" t="s">
        <v>56</v>
      </c>
      <c r="AE106" s="48" t="s">
        <v>55</v>
      </c>
      <c r="AF106" s="50"/>
      <c r="AG106" s="50" t="s">
        <v>55</v>
      </c>
      <c r="AH106" s="50"/>
      <c r="AI106" s="50" t="s">
        <v>55</v>
      </c>
      <c r="AJ106" s="50"/>
      <c r="AK106" s="52"/>
      <c r="AL106" s="52"/>
    </row>
    <row r="107" customFormat="false" ht="12" hidden="false" customHeight="true" outlineLevel="0" collapsed="false">
      <c r="A107" s="44" t="n">
        <f aca="false">IF(B107&lt;&gt;"",COUNTA($B$100:B107),"")</f>
        <v>8</v>
      </c>
      <c r="B107" s="59" t="s">
        <v>341</v>
      </c>
      <c r="C107" s="166" t="n">
        <v>40032</v>
      </c>
      <c r="D107" s="159"/>
      <c r="E107" s="48" t="s">
        <v>57</v>
      </c>
      <c r="F107" s="48" t="n">
        <v>8</v>
      </c>
      <c r="G107" s="48" t="s">
        <v>56</v>
      </c>
      <c r="H107" s="48" t="n">
        <v>9</v>
      </c>
      <c r="I107" s="48" t="s">
        <v>56</v>
      </c>
      <c r="J107" s="49"/>
      <c r="K107" s="50"/>
      <c r="L107" s="49"/>
      <c r="M107" s="48" t="s">
        <v>57</v>
      </c>
      <c r="N107" s="48" t="s">
        <v>56</v>
      </c>
      <c r="O107" s="48" t="s">
        <v>56</v>
      </c>
      <c r="P107" s="48" t="s">
        <v>57</v>
      </c>
      <c r="Q107" s="48" t="s">
        <v>57</v>
      </c>
      <c r="R107" s="48" t="s">
        <v>57</v>
      </c>
      <c r="S107" s="48" t="n">
        <v>8</v>
      </c>
      <c r="T107" s="50"/>
      <c r="U107" s="51"/>
      <c r="V107" s="50"/>
      <c r="W107" s="50"/>
      <c r="X107" s="48" t="s">
        <v>56</v>
      </c>
      <c r="Y107" s="48" t="s">
        <v>56</v>
      </c>
      <c r="Z107" s="48" t="s">
        <v>56</v>
      </c>
      <c r="AA107" s="48" t="s">
        <v>56</v>
      </c>
      <c r="AB107" s="48" t="s">
        <v>56</v>
      </c>
      <c r="AC107" s="48" t="s">
        <v>56</v>
      </c>
      <c r="AD107" s="48" t="s">
        <v>56</v>
      </c>
      <c r="AE107" s="48" t="s">
        <v>55</v>
      </c>
      <c r="AF107" s="50"/>
      <c r="AG107" s="50" t="s">
        <v>55</v>
      </c>
      <c r="AH107" s="50"/>
      <c r="AI107" s="50" t="s">
        <v>55</v>
      </c>
      <c r="AJ107" s="50"/>
      <c r="AK107" s="52"/>
      <c r="AL107" s="52"/>
    </row>
    <row r="108" customFormat="false" ht="12" hidden="false" customHeight="true" outlineLevel="0" collapsed="false">
      <c r="A108" s="44" t="n">
        <f aca="false">IF(B108&lt;&gt;"",COUNTA($B$100:B108),"")</f>
        <v>9</v>
      </c>
      <c r="B108" s="59" t="s">
        <v>342</v>
      </c>
      <c r="C108" s="166" t="n">
        <v>39820</v>
      </c>
      <c r="D108" s="159"/>
      <c r="E108" s="48" t="s">
        <v>56</v>
      </c>
      <c r="F108" s="48" t="n">
        <v>9</v>
      </c>
      <c r="G108" s="48" t="s">
        <v>56</v>
      </c>
      <c r="H108" s="48" t="n">
        <v>10</v>
      </c>
      <c r="I108" s="48" t="s">
        <v>56</v>
      </c>
      <c r="J108" s="49"/>
      <c r="K108" s="50"/>
      <c r="L108" s="49"/>
      <c r="M108" s="48" t="s">
        <v>56</v>
      </c>
      <c r="N108" s="48" t="s">
        <v>56</v>
      </c>
      <c r="O108" s="48" t="s">
        <v>56</v>
      </c>
      <c r="P108" s="48" t="s">
        <v>56</v>
      </c>
      <c r="Q108" s="48" t="s">
        <v>56</v>
      </c>
      <c r="R108" s="48" t="s">
        <v>57</v>
      </c>
      <c r="S108" s="48" t="n">
        <v>8</v>
      </c>
      <c r="T108" s="50"/>
      <c r="U108" s="51"/>
      <c r="V108" s="50"/>
      <c r="W108" s="50"/>
      <c r="X108" s="48" t="s">
        <v>56</v>
      </c>
      <c r="Y108" s="48" t="s">
        <v>56</v>
      </c>
      <c r="Z108" s="48" t="s">
        <v>56</v>
      </c>
      <c r="AA108" s="48" t="s">
        <v>56</v>
      </c>
      <c r="AB108" s="48" t="s">
        <v>56</v>
      </c>
      <c r="AC108" s="48" t="s">
        <v>56</v>
      </c>
      <c r="AD108" s="48" t="s">
        <v>56</v>
      </c>
      <c r="AE108" s="48" t="s">
        <v>55</v>
      </c>
      <c r="AF108" s="50"/>
      <c r="AG108" s="50" t="s">
        <v>55</v>
      </c>
      <c r="AH108" s="50"/>
      <c r="AI108" s="50" t="s">
        <v>55</v>
      </c>
      <c r="AJ108" s="50"/>
      <c r="AK108" s="52"/>
      <c r="AL108" s="52"/>
    </row>
    <row r="109" customFormat="false" ht="12" hidden="false" customHeight="true" outlineLevel="0" collapsed="false">
      <c r="A109" s="44" t="n">
        <f aca="false">IF(B109&lt;&gt;"",COUNTA($B$100:B109),"")</f>
        <v>10</v>
      </c>
      <c r="B109" s="59" t="s">
        <v>343</v>
      </c>
      <c r="C109" s="166" t="s">
        <v>344</v>
      </c>
      <c r="D109" s="159" t="s">
        <v>55</v>
      </c>
      <c r="E109" s="48" t="s">
        <v>57</v>
      </c>
      <c r="F109" s="48" t="n">
        <v>8</v>
      </c>
      <c r="G109" s="48" t="s">
        <v>56</v>
      </c>
      <c r="H109" s="48" t="n">
        <v>9</v>
      </c>
      <c r="I109" s="48" t="s">
        <v>57</v>
      </c>
      <c r="J109" s="49"/>
      <c r="K109" s="50"/>
      <c r="L109" s="49"/>
      <c r="M109" s="48" t="s">
        <v>57</v>
      </c>
      <c r="N109" s="48" t="s">
        <v>57</v>
      </c>
      <c r="O109" s="48" t="s">
        <v>57</v>
      </c>
      <c r="P109" s="48" t="s">
        <v>57</v>
      </c>
      <c r="Q109" s="48" t="s">
        <v>57</v>
      </c>
      <c r="R109" s="48" t="s">
        <v>57</v>
      </c>
      <c r="S109" s="48" t="n">
        <v>6</v>
      </c>
      <c r="T109" s="50"/>
      <c r="U109" s="51"/>
      <c r="V109" s="50"/>
      <c r="W109" s="50"/>
      <c r="X109" s="48" t="s">
        <v>61</v>
      </c>
      <c r="Y109" s="48" t="s">
        <v>61</v>
      </c>
      <c r="Z109" s="48" t="s">
        <v>61</v>
      </c>
      <c r="AA109" s="48" t="s">
        <v>61</v>
      </c>
      <c r="AB109" s="48" t="s">
        <v>61</v>
      </c>
      <c r="AC109" s="48" t="s">
        <v>61</v>
      </c>
      <c r="AD109" s="48" t="s">
        <v>61</v>
      </c>
      <c r="AE109" s="51"/>
      <c r="AF109" s="50"/>
      <c r="AG109" s="50" t="s">
        <v>55</v>
      </c>
      <c r="AH109" s="50"/>
      <c r="AI109" s="50" t="s">
        <v>55</v>
      </c>
      <c r="AJ109" s="50"/>
      <c r="AK109" s="52"/>
      <c r="AL109" s="52"/>
    </row>
    <row r="110" customFormat="false" ht="12" hidden="false" customHeight="true" outlineLevel="0" collapsed="false">
      <c r="A110" s="44" t="n">
        <f aca="false">IF(B110&lt;&gt;"",COUNTA($B$100:B110),"")</f>
        <v>11</v>
      </c>
      <c r="B110" s="59" t="s">
        <v>345</v>
      </c>
      <c r="C110" s="166" t="n">
        <v>40036</v>
      </c>
      <c r="D110" s="159"/>
      <c r="E110" s="48" t="s">
        <v>57</v>
      </c>
      <c r="F110" s="48" t="n">
        <v>7</v>
      </c>
      <c r="G110" s="48" t="s">
        <v>56</v>
      </c>
      <c r="H110" s="48" t="n">
        <v>9</v>
      </c>
      <c r="I110" s="48" t="s">
        <v>57</v>
      </c>
      <c r="J110" s="49"/>
      <c r="K110" s="50"/>
      <c r="L110" s="49"/>
      <c r="M110" s="48" t="s">
        <v>57</v>
      </c>
      <c r="N110" s="48" t="s">
        <v>57</v>
      </c>
      <c r="O110" s="48" t="s">
        <v>57</v>
      </c>
      <c r="P110" s="48" t="s">
        <v>57</v>
      </c>
      <c r="Q110" s="48" t="s">
        <v>57</v>
      </c>
      <c r="R110" s="48" t="s">
        <v>57</v>
      </c>
      <c r="S110" s="48" t="n">
        <v>5</v>
      </c>
      <c r="T110" s="50"/>
      <c r="U110" s="51"/>
      <c r="V110" s="50"/>
      <c r="W110" s="50"/>
      <c r="X110" s="48" t="s">
        <v>61</v>
      </c>
      <c r="Y110" s="48" t="s">
        <v>61</v>
      </c>
      <c r="Z110" s="48" t="s">
        <v>61</v>
      </c>
      <c r="AA110" s="48" t="s">
        <v>61</v>
      </c>
      <c r="AB110" s="48" t="s">
        <v>61</v>
      </c>
      <c r="AC110" s="48" t="s">
        <v>61</v>
      </c>
      <c r="AD110" s="48" t="s">
        <v>61</v>
      </c>
      <c r="AE110" s="51"/>
      <c r="AF110" s="50"/>
      <c r="AG110" s="50" t="s">
        <v>55</v>
      </c>
      <c r="AH110" s="50"/>
      <c r="AI110" s="50" t="s">
        <v>55</v>
      </c>
      <c r="AJ110" s="50"/>
      <c r="AK110" s="52"/>
      <c r="AL110" s="52"/>
    </row>
    <row r="111" customFormat="false" ht="12" hidden="false" customHeight="true" outlineLevel="0" collapsed="false">
      <c r="A111" s="44" t="n">
        <f aca="false">IF(B111&lt;&gt;"",COUNTA($B$100:B111),"")</f>
        <v>12</v>
      </c>
      <c r="B111" s="59" t="s">
        <v>346</v>
      </c>
      <c r="C111" s="166" t="s">
        <v>347</v>
      </c>
      <c r="D111" s="159"/>
      <c r="E111" s="48" t="s">
        <v>56</v>
      </c>
      <c r="F111" s="48" t="n">
        <v>9</v>
      </c>
      <c r="G111" s="48" t="s">
        <v>56</v>
      </c>
      <c r="H111" s="48" t="n">
        <v>10</v>
      </c>
      <c r="I111" s="48" t="s">
        <v>56</v>
      </c>
      <c r="J111" s="49"/>
      <c r="K111" s="50"/>
      <c r="L111" s="49"/>
      <c r="M111" s="48" t="s">
        <v>56</v>
      </c>
      <c r="N111" s="48" t="s">
        <v>56</v>
      </c>
      <c r="O111" s="48" t="s">
        <v>56</v>
      </c>
      <c r="P111" s="48" t="s">
        <v>56</v>
      </c>
      <c r="Q111" s="48" t="s">
        <v>56</v>
      </c>
      <c r="R111" s="48" t="s">
        <v>56</v>
      </c>
      <c r="S111" s="48" t="n">
        <v>10</v>
      </c>
      <c r="T111" s="50"/>
      <c r="U111" s="51"/>
      <c r="V111" s="50"/>
      <c r="W111" s="50"/>
      <c r="X111" s="48" t="s">
        <v>56</v>
      </c>
      <c r="Y111" s="48" t="s">
        <v>56</v>
      </c>
      <c r="Z111" s="48" t="s">
        <v>56</v>
      </c>
      <c r="AA111" s="48" t="s">
        <v>56</v>
      </c>
      <c r="AB111" s="48" t="s">
        <v>56</v>
      </c>
      <c r="AC111" s="48" t="s">
        <v>56</v>
      </c>
      <c r="AD111" s="48" t="s">
        <v>56</v>
      </c>
      <c r="AE111" s="48" t="s">
        <v>55</v>
      </c>
      <c r="AF111" s="50"/>
      <c r="AG111" s="50" t="s">
        <v>55</v>
      </c>
      <c r="AH111" s="50"/>
      <c r="AI111" s="50" t="s">
        <v>55</v>
      </c>
      <c r="AJ111" s="50"/>
      <c r="AK111" s="52"/>
      <c r="AL111" s="52"/>
    </row>
    <row r="112" customFormat="false" ht="12" hidden="false" customHeight="true" outlineLevel="0" collapsed="false">
      <c r="A112" s="44" t="n">
        <f aca="false">IF(B112&lt;&gt;"",COUNTA($B$100:B112),"")</f>
        <v>13</v>
      </c>
      <c r="B112" s="49" t="s">
        <v>348</v>
      </c>
      <c r="C112" s="54" t="n">
        <v>39692</v>
      </c>
      <c r="D112" s="130" t="s">
        <v>55</v>
      </c>
      <c r="E112" s="48" t="s">
        <v>57</v>
      </c>
      <c r="F112" s="48" t="n">
        <v>8</v>
      </c>
      <c r="G112" s="48" t="s">
        <v>56</v>
      </c>
      <c r="H112" s="48" t="n">
        <v>9</v>
      </c>
      <c r="I112" s="48" t="s">
        <v>57</v>
      </c>
      <c r="J112" s="49"/>
      <c r="K112" s="50"/>
      <c r="L112" s="49"/>
      <c r="M112" s="48" t="s">
        <v>57</v>
      </c>
      <c r="N112" s="48" t="s">
        <v>57</v>
      </c>
      <c r="O112" s="48" t="s">
        <v>57</v>
      </c>
      <c r="P112" s="48" t="s">
        <v>57</v>
      </c>
      <c r="Q112" s="48" t="s">
        <v>57</v>
      </c>
      <c r="R112" s="48" t="s">
        <v>57</v>
      </c>
      <c r="S112" s="48" t="n">
        <v>7</v>
      </c>
      <c r="T112" s="50"/>
      <c r="U112" s="51"/>
      <c r="V112" s="50"/>
      <c r="W112" s="50"/>
      <c r="X112" s="48" t="s">
        <v>56</v>
      </c>
      <c r="Y112" s="48" t="s">
        <v>56</v>
      </c>
      <c r="Z112" s="48" t="s">
        <v>56</v>
      </c>
      <c r="AA112" s="48" t="s">
        <v>56</v>
      </c>
      <c r="AB112" s="48" t="s">
        <v>56</v>
      </c>
      <c r="AC112" s="48" t="s">
        <v>56</v>
      </c>
      <c r="AD112" s="48" t="s">
        <v>56</v>
      </c>
      <c r="AE112" s="51"/>
      <c r="AF112" s="50"/>
      <c r="AG112" s="50" t="s">
        <v>55</v>
      </c>
      <c r="AH112" s="50"/>
      <c r="AI112" s="50" t="s">
        <v>55</v>
      </c>
      <c r="AJ112" s="50"/>
      <c r="AK112" s="52"/>
      <c r="AL112" s="52"/>
    </row>
    <row r="113" customFormat="false" ht="12" hidden="false" customHeight="true" outlineLevel="0" collapsed="false">
      <c r="A113" s="44" t="n">
        <f aca="false">IF(B113&lt;&gt;"",COUNTA($B$100:B113),"")</f>
        <v>14</v>
      </c>
      <c r="B113" s="59" t="s">
        <v>349</v>
      </c>
      <c r="C113" s="166" t="n">
        <v>40036</v>
      </c>
      <c r="D113" s="159" t="s">
        <v>55</v>
      </c>
      <c r="E113" s="48" t="s">
        <v>57</v>
      </c>
      <c r="F113" s="48" t="n">
        <v>8</v>
      </c>
      <c r="G113" s="48" t="s">
        <v>57</v>
      </c>
      <c r="H113" s="48" t="n">
        <v>6</v>
      </c>
      <c r="I113" s="48" t="s">
        <v>57</v>
      </c>
      <c r="J113" s="49"/>
      <c r="K113" s="50"/>
      <c r="L113" s="49"/>
      <c r="M113" s="48" t="s">
        <v>57</v>
      </c>
      <c r="N113" s="48" t="s">
        <v>57</v>
      </c>
      <c r="O113" s="48" t="s">
        <v>57</v>
      </c>
      <c r="P113" s="48" t="s">
        <v>56</v>
      </c>
      <c r="Q113" s="48" t="s">
        <v>57</v>
      </c>
      <c r="R113" s="48" t="s">
        <v>57</v>
      </c>
      <c r="S113" s="48" t="n">
        <v>6</v>
      </c>
      <c r="T113" s="50"/>
      <c r="U113" s="51"/>
      <c r="V113" s="50"/>
      <c r="W113" s="50"/>
      <c r="X113" s="48" t="s">
        <v>56</v>
      </c>
      <c r="Y113" s="48" t="s">
        <v>56</v>
      </c>
      <c r="Z113" s="48" t="s">
        <v>56</v>
      </c>
      <c r="AA113" s="48" t="s">
        <v>56</v>
      </c>
      <c r="AB113" s="48" t="s">
        <v>56</v>
      </c>
      <c r="AC113" s="48" t="s">
        <v>56</v>
      </c>
      <c r="AD113" s="48" t="s">
        <v>56</v>
      </c>
      <c r="AE113" s="51"/>
      <c r="AF113" s="50"/>
      <c r="AG113" s="50" t="s">
        <v>55</v>
      </c>
      <c r="AH113" s="50"/>
      <c r="AI113" s="50" t="s">
        <v>55</v>
      </c>
      <c r="AJ113" s="50"/>
      <c r="AK113" s="52"/>
      <c r="AL113" s="52"/>
    </row>
    <row r="114" customFormat="false" ht="12" hidden="false" customHeight="true" outlineLevel="0" collapsed="false">
      <c r="A114" s="44" t="n">
        <f aca="false">IF(B114&lt;&gt;"",COUNTA($B$100:B114),"")</f>
        <v>15</v>
      </c>
      <c r="B114" s="59" t="s">
        <v>350</v>
      </c>
      <c r="C114" s="166" t="n">
        <v>39825</v>
      </c>
      <c r="D114" s="159" t="s">
        <v>55</v>
      </c>
      <c r="E114" s="48" t="s">
        <v>56</v>
      </c>
      <c r="F114" s="48" t="n">
        <v>9</v>
      </c>
      <c r="G114" s="48" t="s">
        <v>56</v>
      </c>
      <c r="H114" s="48" t="n">
        <v>9</v>
      </c>
      <c r="I114" s="48" t="s">
        <v>56</v>
      </c>
      <c r="J114" s="49"/>
      <c r="K114" s="50"/>
      <c r="L114" s="49"/>
      <c r="M114" s="48" t="s">
        <v>56</v>
      </c>
      <c r="N114" s="48" t="s">
        <v>56</v>
      </c>
      <c r="O114" s="48" t="s">
        <v>56</v>
      </c>
      <c r="P114" s="48" t="s">
        <v>56</v>
      </c>
      <c r="Q114" s="48" t="s">
        <v>56</v>
      </c>
      <c r="R114" s="48" t="s">
        <v>56</v>
      </c>
      <c r="S114" s="48" t="n">
        <v>9</v>
      </c>
      <c r="T114" s="50"/>
      <c r="U114" s="51"/>
      <c r="V114" s="50"/>
      <c r="W114" s="50"/>
      <c r="X114" s="48" t="s">
        <v>56</v>
      </c>
      <c r="Y114" s="48" t="s">
        <v>56</v>
      </c>
      <c r="Z114" s="48" t="s">
        <v>56</v>
      </c>
      <c r="AA114" s="48" t="s">
        <v>56</v>
      </c>
      <c r="AB114" s="48" t="s">
        <v>56</v>
      </c>
      <c r="AC114" s="48" t="s">
        <v>56</v>
      </c>
      <c r="AD114" s="48" t="s">
        <v>56</v>
      </c>
      <c r="AE114" s="48" t="s">
        <v>55</v>
      </c>
      <c r="AF114" s="50"/>
      <c r="AG114" s="50" t="s">
        <v>55</v>
      </c>
      <c r="AH114" s="50"/>
      <c r="AI114" s="50" t="s">
        <v>55</v>
      </c>
      <c r="AJ114" s="50"/>
      <c r="AK114" s="52"/>
      <c r="AL114" s="52"/>
    </row>
    <row r="115" customFormat="false" ht="12" hidden="false" customHeight="true" outlineLevel="0" collapsed="false">
      <c r="A115" s="44" t="n">
        <f aca="false">IF(B115&lt;&gt;"",COUNTA($B$100:B115),"")</f>
        <v>16</v>
      </c>
      <c r="B115" s="158" t="s">
        <v>351</v>
      </c>
      <c r="C115" s="169" t="n">
        <v>40149</v>
      </c>
      <c r="D115" s="159" t="s">
        <v>55</v>
      </c>
      <c r="E115" s="48" t="s">
        <v>57</v>
      </c>
      <c r="F115" s="48" t="n">
        <v>8</v>
      </c>
      <c r="G115" s="48" t="s">
        <v>57</v>
      </c>
      <c r="H115" s="48" t="n">
        <v>6</v>
      </c>
      <c r="I115" s="48" t="s">
        <v>57</v>
      </c>
      <c r="J115" s="49"/>
      <c r="K115" s="50"/>
      <c r="L115" s="49"/>
      <c r="M115" s="48" t="s">
        <v>57</v>
      </c>
      <c r="N115" s="48" t="s">
        <v>57</v>
      </c>
      <c r="O115" s="48" t="s">
        <v>57</v>
      </c>
      <c r="P115" s="48" t="s">
        <v>57</v>
      </c>
      <c r="Q115" s="48" t="s">
        <v>57</v>
      </c>
      <c r="R115" s="48" t="s">
        <v>57</v>
      </c>
      <c r="S115" s="48" t="n">
        <v>6</v>
      </c>
      <c r="T115" s="50"/>
      <c r="U115" s="51"/>
      <c r="V115" s="50"/>
      <c r="W115" s="50"/>
      <c r="X115" s="48" t="s">
        <v>56</v>
      </c>
      <c r="Y115" s="48" t="s">
        <v>56</v>
      </c>
      <c r="Z115" s="48" t="s">
        <v>56</v>
      </c>
      <c r="AA115" s="48" t="s">
        <v>56</v>
      </c>
      <c r="AB115" s="48" t="s">
        <v>56</v>
      </c>
      <c r="AC115" s="48" t="s">
        <v>56</v>
      </c>
      <c r="AD115" s="48" t="s">
        <v>56</v>
      </c>
      <c r="AE115" s="51"/>
      <c r="AF115" s="50"/>
      <c r="AG115" s="50" t="s">
        <v>55</v>
      </c>
      <c r="AH115" s="50"/>
      <c r="AI115" s="50" t="s">
        <v>55</v>
      </c>
      <c r="AJ115" s="50"/>
      <c r="AK115" s="52"/>
      <c r="AL115" s="52"/>
    </row>
    <row r="116" customFormat="false" ht="12" hidden="false" customHeight="true" outlineLevel="0" collapsed="false">
      <c r="A116" s="44" t="n">
        <f aca="false">IF(B116&lt;&gt;"",COUNTA($B$100:B116),"")</f>
        <v>17</v>
      </c>
      <c r="B116" s="59" t="s">
        <v>352</v>
      </c>
      <c r="C116" s="166" t="s">
        <v>353</v>
      </c>
      <c r="D116" s="159"/>
      <c r="E116" s="48" t="s">
        <v>57</v>
      </c>
      <c r="F116" s="48" t="n">
        <v>7</v>
      </c>
      <c r="G116" s="48" t="s">
        <v>57</v>
      </c>
      <c r="H116" s="48" t="n">
        <v>8</v>
      </c>
      <c r="I116" s="48" t="s">
        <v>57</v>
      </c>
      <c r="J116" s="49"/>
      <c r="K116" s="50"/>
      <c r="L116" s="49"/>
      <c r="M116" s="48" t="s">
        <v>57</v>
      </c>
      <c r="N116" s="48" t="s">
        <v>57</v>
      </c>
      <c r="O116" s="48" t="s">
        <v>57</v>
      </c>
      <c r="P116" s="48" t="s">
        <v>57</v>
      </c>
      <c r="Q116" s="48" t="s">
        <v>57</v>
      </c>
      <c r="R116" s="48" t="s">
        <v>57</v>
      </c>
      <c r="S116" s="48" t="n">
        <v>6</v>
      </c>
      <c r="T116" s="50"/>
      <c r="U116" s="51"/>
      <c r="V116" s="50"/>
      <c r="W116" s="50"/>
      <c r="X116" s="48" t="s">
        <v>56</v>
      </c>
      <c r="Y116" s="48" t="s">
        <v>56</v>
      </c>
      <c r="Z116" s="48" t="s">
        <v>56</v>
      </c>
      <c r="AA116" s="48" t="s">
        <v>56</v>
      </c>
      <c r="AB116" s="48" t="s">
        <v>56</v>
      </c>
      <c r="AC116" s="48" t="s">
        <v>56</v>
      </c>
      <c r="AD116" s="48" t="s">
        <v>56</v>
      </c>
      <c r="AE116" s="51"/>
      <c r="AF116" s="50"/>
      <c r="AG116" s="50" t="s">
        <v>55</v>
      </c>
      <c r="AH116" s="50"/>
      <c r="AI116" s="50" t="s">
        <v>55</v>
      </c>
      <c r="AJ116" s="50"/>
      <c r="AK116" s="52"/>
      <c r="AL116" s="52"/>
    </row>
    <row r="117" customFormat="false" ht="12" hidden="false" customHeight="true" outlineLevel="0" collapsed="false">
      <c r="A117" s="44" t="n">
        <f aca="false">IF(B117&lt;&gt;"",COUNTA($B$100:B117),"")</f>
        <v>18</v>
      </c>
      <c r="B117" s="59" t="s">
        <v>354</v>
      </c>
      <c r="C117" s="166" t="s">
        <v>355</v>
      </c>
      <c r="D117" s="159"/>
      <c r="E117" s="48" t="s">
        <v>56</v>
      </c>
      <c r="F117" s="48" t="n">
        <v>9</v>
      </c>
      <c r="G117" s="48" t="s">
        <v>57</v>
      </c>
      <c r="H117" s="48" t="n">
        <v>8</v>
      </c>
      <c r="I117" s="48" t="s">
        <v>56</v>
      </c>
      <c r="J117" s="49"/>
      <c r="K117" s="50"/>
      <c r="L117" s="49"/>
      <c r="M117" s="48" t="s">
        <v>56</v>
      </c>
      <c r="N117" s="48" t="s">
        <v>56</v>
      </c>
      <c r="O117" s="48" t="s">
        <v>56</v>
      </c>
      <c r="P117" s="48" t="s">
        <v>57</v>
      </c>
      <c r="Q117" s="48" t="s">
        <v>57</v>
      </c>
      <c r="R117" s="48" t="s">
        <v>56</v>
      </c>
      <c r="S117" s="48" t="n">
        <v>10</v>
      </c>
      <c r="T117" s="50"/>
      <c r="U117" s="51"/>
      <c r="V117" s="50"/>
      <c r="W117" s="50"/>
      <c r="X117" s="48" t="s">
        <v>56</v>
      </c>
      <c r="Y117" s="48" t="s">
        <v>56</v>
      </c>
      <c r="Z117" s="48" t="s">
        <v>56</v>
      </c>
      <c r="AA117" s="48" t="s">
        <v>56</v>
      </c>
      <c r="AB117" s="48" t="s">
        <v>56</v>
      </c>
      <c r="AC117" s="48" t="s">
        <v>56</v>
      </c>
      <c r="AD117" s="48" t="s">
        <v>56</v>
      </c>
      <c r="AE117" s="48" t="s">
        <v>55</v>
      </c>
      <c r="AF117" s="50"/>
      <c r="AG117" s="50" t="s">
        <v>55</v>
      </c>
      <c r="AH117" s="50"/>
      <c r="AI117" s="50" t="s">
        <v>55</v>
      </c>
      <c r="AJ117" s="50"/>
      <c r="AK117" s="52"/>
      <c r="AL117" s="52"/>
    </row>
    <row r="118" customFormat="false" ht="12" hidden="false" customHeight="true" outlineLevel="0" collapsed="false">
      <c r="A118" s="44" t="n">
        <f aca="false">IF(B118&lt;&gt;"",COUNTA($B$100:B118),"")</f>
        <v>19</v>
      </c>
      <c r="B118" s="146" t="s">
        <v>356</v>
      </c>
      <c r="C118" s="147" t="n">
        <v>39881</v>
      </c>
      <c r="D118" s="164"/>
      <c r="E118" s="48" t="s">
        <v>57</v>
      </c>
      <c r="F118" s="48" t="n">
        <v>8</v>
      </c>
      <c r="G118" s="48" t="s">
        <v>57</v>
      </c>
      <c r="H118" s="48" t="n">
        <v>5</v>
      </c>
      <c r="I118" s="48" t="s">
        <v>57</v>
      </c>
      <c r="J118" s="49"/>
      <c r="K118" s="50"/>
      <c r="L118" s="49"/>
      <c r="M118" s="48" t="s">
        <v>57</v>
      </c>
      <c r="N118" s="48" t="s">
        <v>57</v>
      </c>
      <c r="O118" s="48" t="s">
        <v>57</v>
      </c>
      <c r="P118" s="48" t="s">
        <v>57</v>
      </c>
      <c r="Q118" s="48" t="s">
        <v>57</v>
      </c>
      <c r="R118" s="48" t="s">
        <v>57</v>
      </c>
      <c r="S118" s="48" t="n">
        <v>6</v>
      </c>
      <c r="T118" s="50"/>
      <c r="U118" s="51"/>
      <c r="V118" s="50"/>
      <c r="W118" s="50"/>
      <c r="X118" s="48" t="s">
        <v>61</v>
      </c>
      <c r="Y118" s="48" t="s">
        <v>61</v>
      </c>
      <c r="Z118" s="48" t="s">
        <v>61</v>
      </c>
      <c r="AA118" s="48" t="s">
        <v>61</v>
      </c>
      <c r="AB118" s="48" t="s">
        <v>61</v>
      </c>
      <c r="AC118" s="48" t="s">
        <v>61</v>
      </c>
      <c r="AD118" s="48" t="s">
        <v>61</v>
      </c>
      <c r="AE118" s="51"/>
      <c r="AF118" s="50"/>
      <c r="AG118" s="50" t="s">
        <v>55</v>
      </c>
      <c r="AH118" s="50"/>
      <c r="AI118" s="50" t="s">
        <v>55</v>
      </c>
      <c r="AJ118" s="50"/>
      <c r="AK118" s="52"/>
      <c r="AL118" s="52"/>
    </row>
    <row r="119" customFormat="false" ht="12" hidden="false" customHeight="true" outlineLevel="0" collapsed="false">
      <c r="A119" s="44" t="n">
        <f aca="false">IF(B119&lt;&gt;"",COUNTA($B$100:B119),"")</f>
        <v>20</v>
      </c>
      <c r="B119" s="158" t="s">
        <v>357</v>
      </c>
      <c r="C119" s="169" t="n">
        <v>39994</v>
      </c>
      <c r="D119" s="159"/>
      <c r="E119" s="48" t="s">
        <v>57</v>
      </c>
      <c r="F119" s="48" t="n">
        <v>8</v>
      </c>
      <c r="G119" s="48" t="s">
        <v>56</v>
      </c>
      <c r="H119" s="48" t="n">
        <v>9</v>
      </c>
      <c r="I119" s="48" t="s">
        <v>57</v>
      </c>
      <c r="J119" s="49"/>
      <c r="K119" s="50"/>
      <c r="L119" s="49"/>
      <c r="M119" s="48" t="s">
        <v>57</v>
      </c>
      <c r="N119" s="48" t="s">
        <v>57</v>
      </c>
      <c r="O119" s="48" t="s">
        <v>57</v>
      </c>
      <c r="P119" s="48" t="s">
        <v>57</v>
      </c>
      <c r="Q119" s="48" t="s">
        <v>57</v>
      </c>
      <c r="R119" s="48" t="s">
        <v>57</v>
      </c>
      <c r="S119" s="48" t="n">
        <v>5</v>
      </c>
      <c r="T119" s="50"/>
      <c r="U119" s="51"/>
      <c r="V119" s="50"/>
      <c r="W119" s="50"/>
      <c r="X119" s="48" t="s">
        <v>61</v>
      </c>
      <c r="Y119" s="48" t="s">
        <v>61</v>
      </c>
      <c r="Z119" s="48" t="s">
        <v>61</v>
      </c>
      <c r="AA119" s="48" t="s">
        <v>61</v>
      </c>
      <c r="AB119" s="48" t="s">
        <v>61</v>
      </c>
      <c r="AC119" s="48" t="s">
        <v>61</v>
      </c>
      <c r="AD119" s="48" t="s">
        <v>61</v>
      </c>
      <c r="AE119" s="51"/>
      <c r="AF119" s="50"/>
      <c r="AG119" s="50" t="s">
        <v>55</v>
      </c>
      <c r="AH119" s="50"/>
      <c r="AI119" s="50" t="s">
        <v>55</v>
      </c>
      <c r="AJ119" s="50"/>
      <c r="AK119" s="52"/>
      <c r="AL119" s="52"/>
    </row>
    <row r="120" customFormat="false" ht="12" hidden="false" customHeight="true" outlineLevel="0" collapsed="false">
      <c r="A120" s="44" t="n">
        <f aca="false">IF(B120&lt;&gt;"",COUNTA($B$100:B120),"")</f>
        <v>21</v>
      </c>
      <c r="B120" s="59" t="s">
        <v>358</v>
      </c>
      <c r="C120" s="166" t="s">
        <v>359</v>
      </c>
      <c r="D120" s="159"/>
      <c r="E120" s="48" t="s">
        <v>57</v>
      </c>
      <c r="F120" s="48" t="n">
        <v>8</v>
      </c>
      <c r="G120" s="48" t="s">
        <v>56</v>
      </c>
      <c r="H120" s="48" t="n">
        <v>10</v>
      </c>
      <c r="I120" s="48" t="s">
        <v>56</v>
      </c>
      <c r="J120" s="49"/>
      <c r="K120" s="50"/>
      <c r="L120" s="49"/>
      <c r="M120" s="48" t="s">
        <v>57</v>
      </c>
      <c r="N120" s="48" t="s">
        <v>57</v>
      </c>
      <c r="O120" s="48" t="s">
        <v>56</v>
      </c>
      <c r="P120" s="48" t="s">
        <v>57</v>
      </c>
      <c r="Q120" s="48" t="s">
        <v>56</v>
      </c>
      <c r="R120" s="48" t="s">
        <v>57</v>
      </c>
      <c r="S120" s="48" t="n">
        <v>7</v>
      </c>
      <c r="T120" s="50"/>
      <c r="U120" s="51"/>
      <c r="V120" s="50"/>
      <c r="W120" s="50"/>
      <c r="X120" s="48" t="s">
        <v>56</v>
      </c>
      <c r="Y120" s="48" t="s">
        <v>56</v>
      </c>
      <c r="Z120" s="48" t="s">
        <v>56</v>
      </c>
      <c r="AA120" s="48" t="s">
        <v>56</v>
      </c>
      <c r="AB120" s="48" t="s">
        <v>56</v>
      </c>
      <c r="AC120" s="48" t="s">
        <v>56</v>
      </c>
      <c r="AD120" s="48" t="s">
        <v>56</v>
      </c>
      <c r="AE120" s="48" t="s">
        <v>55</v>
      </c>
      <c r="AF120" s="50"/>
      <c r="AG120" s="50" t="s">
        <v>55</v>
      </c>
      <c r="AH120" s="50"/>
      <c r="AI120" s="50" t="s">
        <v>55</v>
      </c>
      <c r="AJ120" s="50"/>
      <c r="AK120" s="52"/>
      <c r="AL120" s="52"/>
    </row>
    <row r="121" customFormat="false" ht="12" hidden="false" customHeight="true" outlineLevel="0" collapsed="false">
      <c r="A121" s="44" t="n">
        <f aca="false">IF(B121&lt;&gt;"",COUNTA($B$100:B121),"")</f>
        <v>22</v>
      </c>
      <c r="B121" s="158" t="s">
        <v>360</v>
      </c>
      <c r="C121" s="169" t="n">
        <v>39999</v>
      </c>
      <c r="D121" s="159" t="s">
        <v>55</v>
      </c>
      <c r="E121" s="48" t="s">
        <v>56</v>
      </c>
      <c r="F121" s="48" t="n">
        <v>9</v>
      </c>
      <c r="G121" s="48" t="s">
        <v>56</v>
      </c>
      <c r="H121" s="48" t="n">
        <v>10</v>
      </c>
      <c r="I121" s="48" t="s">
        <v>56</v>
      </c>
      <c r="J121" s="49"/>
      <c r="K121" s="50"/>
      <c r="L121" s="49"/>
      <c r="M121" s="48" t="s">
        <v>56</v>
      </c>
      <c r="N121" s="48" t="s">
        <v>56</v>
      </c>
      <c r="O121" s="48" t="s">
        <v>56</v>
      </c>
      <c r="P121" s="48" t="s">
        <v>56</v>
      </c>
      <c r="Q121" s="48" t="s">
        <v>56</v>
      </c>
      <c r="R121" s="48" t="s">
        <v>56</v>
      </c>
      <c r="S121" s="48" t="n">
        <v>9</v>
      </c>
      <c r="T121" s="50"/>
      <c r="U121" s="51"/>
      <c r="V121" s="50"/>
      <c r="W121" s="50"/>
      <c r="X121" s="48" t="s">
        <v>56</v>
      </c>
      <c r="Y121" s="48" t="s">
        <v>56</v>
      </c>
      <c r="Z121" s="48" t="s">
        <v>56</v>
      </c>
      <c r="AA121" s="48" t="s">
        <v>56</v>
      </c>
      <c r="AB121" s="48" t="s">
        <v>56</v>
      </c>
      <c r="AC121" s="48" t="s">
        <v>56</v>
      </c>
      <c r="AD121" s="48" t="s">
        <v>56</v>
      </c>
      <c r="AE121" s="48" t="s">
        <v>55</v>
      </c>
      <c r="AF121" s="50"/>
      <c r="AG121" s="50" t="s">
        <v>55</v>
      </c>
      <c r="AH121" s="50"/>
      <c r="AI121" s="50" t="s">
        <v>55</v>
      </c>
      <c r="AJ121" s="50"/>
      <c r="AK121" s="52"/>
      <c r="AL121" s="52"/>
    </row>
    <row r="122" customFormat="false" ht="12" hidden="false" customHeight="true" outlineLevel="0" collapsed="false">
      <c r="A122" s="44" t="n">
        <f aca="false">IF(B122&lt;&gt;"",COUNTA($B$100:B122),"")</f>
        <v>23</v>
      </c>
      <c r="B122" s="59" t="s">
        <v>361</v>
      </c>
      <c r="C122" s="166" t="s">
        <v>362</v>
      </c>
      <c r="D122" s="159" t="s">
        <v>55</v>
      </c>
      <c r="E122" s="48" t="s">
        <v>56</v>
      </c>
      <c r="F122" s="48" t="n">
        <v>9</v>
      </c>
      <c r="G122" s="48" t="s">
        <v>57</v>
      </c>
      <c r="H122" s="48" t="n">
        <v>8</v>
      </c>
      <c r="I122" s="48" t="s">
        <v>56</v>
      </c>
      <c r="J122" s="49"/>
      <c r="K122" s="50"/>
      <c r="L122" s="49"/>
      <c r="M122" s="48" t="s">
        <v>56</v>
      </c>
      <c r="N122" s="48" t="s">
        <v>56</v>
      </c>
      <c r="O122" s="48" t="s">
        <v>56</v>
      </c>
      <c r="P122" s="48" t="s">
        <v>56</v>
      </c>
      <c r="Q122" s="48" t="s">
        <v>56</v>
      </c>
      <c r="R122" s="48" t="s">
        <v>57</v>
      </c>
      <c r="S122" s="48" t="n">
        <v>6</v>
      </c>
      <c r="T122" s="50"/>
      <c r="U122" s="51"/>
      <c r="V122" s="50"/>
      <c r="W122" s="50"/>
      <c r="X122" s="48" t="s">
        <v>61</v>
      </c>
      <c r="Y122" s="48" t="s">
        <v>61</v>
      </c>
      <c r="Z122" s="48" t="s">
        <v>61</v>
      </c>
      <c r="AA122" s="48" t="s">
        <v>56</v>
      </c>
      <c r="AB122" s="48" t="s">
        <v>56</v>
      </c>
      <c r="AC122" s="48" t="s">
        <v>56</v>
      </c>
      <c r="AD122" s="48" t="s">
        <v>56</v>
      </c>
      <c r="AE122" s="48" t="s">
        <v>55</v>
      </c>
      <c r="AF122" s="50"/>
      <c r="AG122" s="50" t="s">
        <v>55</v>
      </c>
      <c r="AH122" s="50"/>
      <c r="AI122" s="50" t="s">
        <v>55</v>
      </c>
      <c r="AJ122" s="50"/>
      <c r="AK122" s="52"/>
      <c r="AL122" s="52"/>
    </row>
    <row r="123" customFormat="false" ht="12" hidden="false" customHeight="true" outlineLevel="0" collapsed="false">
      <c r="A123" s="44" t="n">
        <f aca="false">IF(B123&lt;&gt;"",COUNTA($B$100:B123),"")</f>
        <v>24</v>
      </c>
      <c r="B123" s="59" t="s">
        <v>363</v>
      </c>
      <c r="C123" s="60" t="n">
        <v>40111</v>
      </c>
      <c r="D123" s="170" t="s">
        <v>55</v>
      </c>
      <c r="E123" s="48" t="s">
        <v>57</v>
      </c>
      <c r="F123" s="48" t="n">
        <v>8</v>
      </c>
      <c r="G123" s="48" t="s">
        <v>57</v>
      </c>
      <c r="H123" s="48" t="n">
        <v>7</v>
      </c>
      <c r="I123" s="48" t="s">
        <v>57</v>
      </c>
      <c r="J123" s="50"/>
      <c r="K123" s="50"/>
      <c r="L123" s="50"/>
      <c r="M123" s="48" t="s">
        <v>57</v>
      </c>
      <c r="N123" s="48" t="s">
        <v>57</v>
      </c>
      <c r="O123" s="48" t="s">
        <v>57</v>
      </c>
      <c r="P123" s="48" t="s">
        <v>57</v>
      </c>
      <c r="Q123" s="48" t="s">
        <v>57</v>
      </c>
      <c r="R123" s="48" t="s">
        <v>57</v>
      </c>
      <c r="S123" s="48" t="n">
        <v>5</v>
      </c>
      <c r="T123" s="50"/>
      <c r="U123" s="50"/>
      <c r="V123" s="50"/>
      <c r="W123" s="50"/>
      <c r="X123" s="48" t="s">
        <v>61</v>
      </c>
      <c r="Y123" s="48" t="s">
        <v>61</v>
      </c>
      <c r="Z123" s="48" t="s">
        <v>61</v>
      </c>
      <c r="AA123" s="48" t="s">
        <v>61</v>
      </c>
      <c r="AB123" s="48" t="s">
        <v>61</v>
      </c>
      <c r="AC123" s="48" t="s">
        <v>61</v>
      </c>
      <c r="AD123" s="48" t="s">
        <v>61</v>
      </c>
      <c r="AE123" s="51"/>
      <c r="AF123" s="50"/>
      <c r="AG123" s="50" t="s">
        <v>55</v>
      </c>
      <c r="AH123" s="50"/>
      <c r="AI123" s="50" t="s">
        <v>55</v>
      </c>
      <c r="AJ123" s="50"/>
      <c r="AK123" s="52"/>
      <c r="AL123" s="52"/>
    </row>
    <row r="124" customFormat="false" ht="12" hidden="false" customHeight="true" outlineLevel="0" collapsed="false">
      <c r="A124" s="44" t="n">
        <f aca="false">IF(B124&lt;&gt;"",COUNTA($B$100:B124),"")</f>
        <v>25</v>
      </c>
      <c r="B124" s="59" t="s">
        <v>364</v>
      </c>
      <c r="C124" s="60" t="n">
        <v>39831</v>
      </c>
      <c r="D124" s="159"/>
      <c r="E124" s="48" t="s">
        <v>56</v>
      </c>
      <c r="F124" s="48" t="n">
        <v>9</v>
      </c>
      <c r="G124" s="48" t="s">
        <v>57</v>
      </c>
      <c r="H124" s="48" t="n">
        <v>7</v>
      </c>
      <c r="I124" s="48" t="s">
        <v>57</v>
      </c>
      <c r="J124" s="50"/>
      <c r="K124" s="50"/>
      <c r="L124" s="50"/>
      <c r="M124" s="48" t="s">
        <v>57</v>
      </c>
      <c r="N124" s="48" t="s">
        <v>57</v>
      </c>
      <c r="O124" s="48" t="s">
        <v>57</v>
      </c>
      <c r="P124" s="48" t="s">
        <v>57</v>
      </c>
      <c r="Q124" s="48" t="s">
        <v>57</v>
      </c>
      <c r="R124" s="48" t="s">
        <v>57</v>
      </c>
      <c r="S124" s="48" t="n">
        <v>6</v>
      </c>
      <c r="T124" s="50"/>
      <c r="U124" s="50"/>
      <c r="V124" s="50"/>
      <c r="W124" s="50"/>
      <c r="X124" s="48" t="s">
        <v>61</v>
      </c>
      <c r="Y124" s="48" t="s">
        <v>61</v>
      </c>
      <c r="Z124" s="48" t="s">
        <v>61</v>
      </c>
      <c r="AA124" s="48" t="s">
        <v>61</v>
      </c>
      <c r="AB124" s="48" t="s">
        <v>61</v>
      </c>
      <c r="AC124" s="48" t="s">
        <v>61</v>
      </c>
      <c r="AD124" s="48" t="s">
        <v>61</v>
      </c>
      <c r="AE124" s="51"/>
      <c r="AF124" s="50"/>
      <c r="AG124" s="50" t="s">
        <v>55</v>
      </c>
      <c r="AH124" s="50"/>
      <c r="AI124" s="50" t="s">
        <v>55</v>
      </c>
      <c r="AJ124" s="50"/>
      <c r="AK124" s="52"/>
      <c r="AL124" s="52"/>
    </row>
    <row r="125" customFormat="false" ht="12" hidden="false" customHeight="true" outlineLevel="0" collapsed="false">
      <c r="A125" s="44" t="n">
        <f aca="false">IF(B125&lt;&gt;"",COUNTA($B$100:B125),"")</f>
        <v>26</v>
      </c>
      <c r="B125" s="59" t="s">
        <v>365</v>
      </c>
      <c r="C125" s="166" t="n">
        <v>40032</v>
      </c>
      <c r="D125" s="159" t="s">
        <v>55</v>
      </c>
      <c r="E125" s="48" t="s">
        <v>57</v>
      </c>
      <c r="F125" s="48" t="n">
        <v>8</v>
      </c>
      <c r="G125" s="48" t="s">
        <v>57</v>
      </c>
      <c r="H125" s="48" t="n">
        <v>7</v>
      </c>
      <c r="I125" s="48" t="s">
        <v>57</v>
      </c>
      <c r="J125" s="50"/>
      <c r="K125" s="50"/>
      <c r="L125" s="50"/>
      <c r="M125" s="48" t="s">
        <v>57</v>
      </c>
      <c r="N125" s="48" t="s">
        <v>57</v>
      </c>
      <c r="O125" s="48" t="s">
        <v>57</v>
      </c>
      <c r="P125" s="48" t="s">
        <v>56</v>
      </c>
      <c r="Q125" s="48" t="s">
        <v>57</v>
      </c>
      <c r="R125" s="48" t="s">
        <v>57</v>
      </c>
      <c r="S125" s="48" t="n">
        <v>7</v>
      </c>
      <c r="T125" s="50"/>
      <c r="U125" s="50"/>
      <c r="V125" s="50"/>
      <c r="W125" s="50"/>
      <c r="X125" s="48" t="s">
        <v>56</v>
      </c>
      <c r="Y125" s="48" t="s">
        <v>56</v>
      </c>
      <c r="Z125" s="48" t="s">
        <v>56</v>
      </c>
      <c r="AA125" s="48" t="s">
        <v>56</v>
      </c>
      <c r="AB125" s="48" t="s">
        <v>56</v>
      </c>
      <c r="AC125" s="48" t="s">
        <v>56</v>
      </c>
      <c r="AD125" s="48" t="s">
        <v>56</v>
      </c>
      <c r="AE125" s="51"/>
      <c r="AF125" s="50"/>
      <c r="AG125" s="50" t="s">
        <v>55</v>
      </c>
      <c r="AH125" s="50"/>
      <c r="AI125" s="50" t="s">
        <v>55</v>
      </c>
      <c r="AJ125" s="50"/>
      <c r="AK125" s="52"/>
      <c r="AL125" s="52"/>
    </row>
    <row r="126" customFormat="false" ht="12" hidden="false" customHeight="true" outlineLevel="0" collapsed="false">
      <c r="A126" s="44" t="n">
        <f aca="false">IF(B126&lt;&gt;"",COUNTA($B$100:B126),"")</f>
        <v>27</v>
      </c>
      <c r="B126" s="146" t="s">
        <v>366</v>
      </c>
      <c r="C126" s="147" t="n">
        <v>39965</v>
      </c>
      <c r="D126" s="164"/>
      <c r="E126" s="48" t="s">
        <v>56</v>
      </c>
      <c r="F126" s="48" t="n">
        <v>9</v>
      </c>
      <c r="G126" s="48" t="s">
        <v>57</v>
      </c>
      <c r="H126" s="48" t="n">
        <v>8</v>
      </c>
      <c r="I126" s="48" t="s">
        <v>57</v>
      </c>
      <c r="J126" s="50"/>
      <c r="K126" s="50"/>
      <c r="L126" s="50"/>
      <c r="M126" s="48" t="s">
        <v>57</v>
      </c>
      <c r="N126" s="48" t="s">
        <v>57</v>
      </c>
      <c r="O126" s="48" t="s">
        <v>57</v>
      </c>
      <c r="P126" s="48" t="s">
        <v>57</v>
      </c>
      <c r="Q126" s="48" t="s">
        <v>57</v>
      </c>
      <c r="R126" s="48" t="s">
        <v>57</v>
      </c>
      <c r="S126" s="48" t="n">
        <v>7</v>
      </c>
      <c r="T126" s="50"/>
      <c r="U126" s="50"/>
      <c r="V126" s="50"/>
      <c r="W126" s="50"/>
      <c r="X126" s="48" t="s">
        <v>61</v>
      </c>
      <c r="Y126" s="48" t="s">
        <v>61</v>
      </c>
      <c r="Z126" s="48" t="s">
        <v>61</v>
      </c>
      <c r="AA126" s="48" t="s">
        <v>61</v>
      </c>
      <c r="AB126" s="48" t="s">
        <v>61</v>
      </c>
      <c r="AC126" s="48" t="s">
        <v>61</v>
      </c>
      <c r="AD126" s="48" t="s">
        <v>61</v>
      </c>
      <c r="AE126" s="51"/>
      <c r="AF126" s="50"/>
      <c r="AG126" s="50" t="s">
        <v>55</v>
      </c>
      <c r="AH126" s="50"/>
      <c r="AI126" s="50" t="s">
        <v>55</v>
      </c>
      <c r="AJ126" s="50"/>
      <c r="AK126" s="52"/>
      <c r="AL126" s="52"/>
    </row>
    <row r="127" customFormat="false" ht="12" hidden="false" customHeight="true" outlineLevel="0" collapsed="false">
      <c r="A127" s="44" t="n">
        <f aca="false">IF(B127&lt;&gt;"",COUNTA($B$100:B127),"")</f>
        <v>28</v>
      </c>
      <c r="B127" s="146" t="s">
        <v>367</v>
      </c>
      <c r="C127" s="165" t="s">
        <v>368</v>
      </c>
      <c r="D127" s="164"/>
      <c r="E127" s="48" t="s">
        <v>57</v>
      </c>
      <c r="F127" s="48" t="n">
        <v>8</v>
      </c>
      <c r="G127" s="48" t="s">
        <v>57</v>
      </c>
      <c r="H127" s="48" t="n">
        <v>7</v>
      </c>
      <c r="I127" s="48" t="s">
        <v>57</v>
      </c>
      <c r="J127" s="50"/>
      <c r="K127" s="50"/>
      <c r="L127" s="50"/>
      <c r="M127" s="48" t="s">
        <v>57</v>
      </c>
      <c r="N127" s="48" t="s">
        <v>57</v>
      </c>
      <c r="O127" s="48" t="s">
        <v>57</v>
      </c>
      <c r="P127" s="48" t="s">
        <v>57</v>
      </c>
      <c r="Q127" s="48" t="s">
        <v>57</v>
      </c>
      <c r="R127" s="48" t="s">
        <v>57</v>
      </c>
      <c r="S127" s="48" t="n">
        <v>5</v>
      </c>
      <c r="T127" s="50"/>
      <c r="U127" s="50"/>
      <c r="V127" s="50"/>
      <c r="W127" s="50"/>
      <c r="X127" s="48" t="s">
        <v>61</v>
      </c>
      <c r="Y127" s="48" t="s">
        <v>61</v>
      </c>
      <c r="Z127" s="48" t="s">
        <v>61</v>
      </c>
      <c r="AA127" s="48" t="s">
        <v>61</v>
      </c>
      <c r="AB127" s="48" t="s">
        <v>61</v>
      </c>
      <c r="AC127" s="48" t="s">
        <v>61</v>
      </c>
      <c r="AD127" s="48" t="s">
        <v>61</v>
      </c>
      <c r="AE127" s="51"/>
      <c r="AF127" s="50"/>
      <c r="AG127" s="50" t="s">
        <v>55</v>
      </c>
      <c r="AH127" s="50"/>
      <c r="AI127" s="50" t="s">
        <v>55</v>
      </c>
      <c r="AJ127" s="50"/>
      <c r="AK127" s="52"/>
      <c r="AL127" s="52"/>
    </row>
    <row r="128" customFormat="false" ht="12" hidden="false" customHeight="true" outlineLevel="0" collapsed="false">
      <c r="A128" s="44" t="n">
        <f aca="false">IF(B128&lt;&gt;"",COUNTA($B$100:B128),"")</f>
        <v>29</v>
      </c>
      <c r="B128" s="146" t="s">
        <v>369</v>
      </c>
      <c r="C128" s="165" t="s">
        <v>370</v>
      </c>
      <c r="D128" s="164"/>
      <c r="E128" s="48" t="s">
        <v>57</v>
      </c>
      <c r="F128" s="48" t="n">
        <v>8</v>
      </c>
      <c r="G128" s="48" t="s">
        <v>56</v>
      </c>
      <c r="H128" s="48" t="n">
        <v>9</v>
      </c>
      <c r="I128" s="48" t="s">
        <v>57</v>
      </c>
      <c r="J128" s="50"/>
      <c r="K128" s="50"/>
      <c r="L128" s="50"/>
      <c r="M128" s="48" t="s">
        <v>56</v>
      </c>
      <c r="N128" s="48" t="s">
        <v>56</v>
      </c>
      <c r="O128" s="48" t="s">
        <v>57</v>
      </c>
      <c r="P128" s="48" t="s">
        <v>57</v>
      </c>
      <c r="Q128" s="48" t="s">
        <v>57</v>
      </c>
      <c r="R128" s="48" t="s">
        <v>57</v>
      </c>
      <c r="S128" s="48" t="n">
        <v>7</v>
      </c>
      <c r="T128" s="50"/>
      <c r="U128" s="50"/>
      <c r="V128" s="50"/>
      <c r="W128" s="50"/>
      <c r="X128" s="48" t="s">
        <v>56</v>
      </c>
      <c r="Y128" s="48" t="s">
        <v>56</v>
      </c>
      <c r="Z128" s="48" t="s">
        <v>56</v>
      </c>
      <c r="AA128" s="48" t="s">
        <v>56</v>
      </c>
      <c r="AB128" s="48" t="s">
        <v>56</v>
      </c>
      <c r="AC128" s="48" t="s">
        <v>56</v>
      </c>
      <c r="AD128" s="48" t="s">
        <v>56</v>
      </c>
      <c r="AE128" s="48" t="s">
        <v>55</v>
      </c>
      <c r="AF128" s="50"/>
      <c r="AG128" s="50" t="s">
        <v>55</v>
      </c>
      <c r="AH128" s="50"/>
      <c r="AI128" s="50" t="s">
        <v>55</v>
      </c>
      <c r="AJ128" s="50"/>
      <c r="AK128" s="52"/>
      <c r="AL128" s="52"/>
    </row>
    <row r="129" customFormat="false" ht="12" hidden="false" customHeight="true" outlineLevel="0" collapsed="false">
      <c r="A129" s="44" t="n">
        <f aca="false">IF(B129&lt;&gt;"",COUNTA($B$100:B129),"")</f>
        <v>30</v>
      </c>
      <c r="B129" s="146" t="s">
        <v>371</v>
      </c>
      <c r="C129" s="147" t="n">
        <v>40050</v>
      </c>
      <c r="D129" s="164" t="s">
        <v>55</v>
      </c>
      <c r="E129" s="48" t="s">
        <v>56</v>
      </c>
      <c r="F129" s="48" t="n">
        <v>9</v>
      </c>
      <c r="G129" s="48" t="s">
        <v>57</v>
      </c>
      <c r="H129" s="48" t="n">
        <v>8</v>
      </c>
      <c r="I129" s="48" t="s">
        <v>56</v>
      </c>
      <c r="J129" s="50"/>
      <c r="K129" s="50"/>
      <c r="L129" s="50"/>
      <c r="M129" s="48" t="s">
        <v>56</v>
      </c>
      <c r="N129" s="48" t="s">
        <v>56</v>
      </c>
      <c r="O129" s="48" t="s">
        <v>57</v>
      </c>
      <c r="P129" s="48" t="s">
        <v>57</v>
      </c>
      <c r="Q129" s="48" t="s">
        <v>57</v>
      </c>
      <c r="R129" s="48" t="s">
        <v>57</v>
      </c>
      <c r="S129" s="48" t="n">
        <v>7</v>
      </c>
      <c r="T129" s="50"/>
      <c r="U129" s="50"/>
      <c r="V129" s="50"/>
      <c r="W129" s="50"/>
      <c r="X129" s="48" t="s">
        <v>56</v>
      </c>
      <c r="Y129" s="48" t="s">
        <v>56</v>
      </c>
      <c r="Z129" s="48" t="s">
        <v>56</v>
      </c>
      <c r="AA129" s="48" t="s">
        <v>56</v>
      </c>
      <c r="AB129" s="48" t="s">
        <v>56</v>
      </c>
      <c r="AC129" s="48" t="s">
        <v>56</v>
      </c>
      <c r="AD129" s="48" t="s">
        <v>56</v>
      </c>
      <c r="AE129" s="48" t="s">
        <v>55</v>
      </c>
      <c r="AF129" s="50"/>
      <c r="AG129" s="50" t="s">
        <v>55</v>
      </c>
      <c r="AH129" s="50"/>
      <c r="AI129" s="50" t="s">
        <v>55</v>
      </c>
      <c r="AJ129" s="50"/>
      <c r="AK129" s="52"/>
      <c r="AL129" s="52"/>
    </row>
    <row r="130" customFormat="false" ht="12" hidden="false" customHeight="true" outlineLevel="0" collapsed="false">
      <c r="A130" s="44" t="n">
        <f aca="false">IF(B130&lt;&gt;"",COUNTA($B$100:B130),"")</f>
        <v>31</v>
      </c>
      <c r="B130" s="158" t="s">
        <v>372</v>
      </c>
      <c r="C130" s="169" t="n">
        <v>40152</v>
      </c>
      <c r="D130" s="159" t="s">
        <v>55</v>
      </c>
      <c r="E130" s="48" t="s">
        <v>56</v>
      </c>
      <c r="F130" s="48" t="n">
        <v>10</v>
      </c>
      <c r="G130" s="48" t="s">
        <v>57</v>
      </c>
      <c r="H130" s="48" t="n">
        <v>7</v>
      </c>
      <c r="I130" s="48" t="s">
        <v>57</v>
      </c>
      <c r="J130" s="50"/>
      <c r="K130" s="50"/>
      <c r="L130" s="50"/>
      <c r="M130" s="48" t="s">
        <v>57</v>
      </c>
      <c r="N130" s="48" t="s">
        <v>57</v>
      </c>
      <c r="O130" s="48" t="s">
        <v>57</v>
      </c>
      <c r="P130" s="48" t="s">
        <v>56</v>
      </c>
      <c r="Q130" s="48" t="s">
        <v>57</v>
      </c>
      <c r="R130" s="48" t="s">
        <v>57</v>
      </c>
      <c r="S130" s="48" t="n">
        <v>7</v>
      </c>
      <c r="T130" s="50"/>
      <c r="U130" s="50"/>
      <c r="V130" s="50"/>
      <c r="W130" s="50"/>
      <c r="X130" s="48" t="s">
        <v>56</v>
      </c>
      <c r="Y130" s="48" t="s">
        <v>56</v>
      </c>
      <c r="Z130" s="48" t="s">
        <v>56</v>
      </c>
      <c r="AA130" s="48" t="s">
        <v>56</v>
      </c>
      <c r="AB130" s="48" t="s">
        <v>56</v>
      </c>
      <c r="AC130" s="48" t="s">
        <v>56</v>
      </c>
      <c r="AD130" s="48" t="s">
        <v>56</v>
      </c>
      <c r="AE130" s="51"/>
      <c r="AF130" s="50"/>
      <c r="AG130" s="50" t="s">
        <v>55</v>
      </c>
      <c r="AH130" s="50"/>
      <c r="AI130" s="50" t="s">
        <v>55</v>
      </c>
      <c r="AJ130" s="50"/>
      <c r="AK130" s="52"/>
      <c r="AL130" s="52"/>
    </row>
    <row r="131" customFormat="false" ht="12" hidden="false" customHeight="true" outlineLevel="0" collapsed="false">
      <c r="A131" s="44" t="n">
        <f aca="false">IF(B131&lt;&gt;"",COUNTA($B$100:B131),"")</f>
        <v>32</v>
      </c>
      <c r="B131" s="59" t="s">
        <v>373</v>
      </c>
      <c r="C131" s="166" t="s">
        <v>374</v>
      </c>
      <c r="D131" s="159" t="s">
        <v>55</v>
      </c>
      <c r="E131" s="48" t="s">
        <v>57</v>
      </c>
      <c r="F131" s="48" t="n">
        <v>8</v>
      </c>
      <c r="G131" s="48" t="s">
        <v>56</v>
      </c>
      <c r="H131" s="48" t="n">
        <v>9</v>
      </c>
      <c r="I131" s="48" t="s">
        <v>57</v>
      </c>
      <c r="J131" s="50"/>
      <c r="K131" s="50"/>
      <c r="L131" s="50"/>
      <c r="M131" s="48" t="s">
        <v>57</v>
      </c>
      <c r="N131" s="48" t="s">
        <v>57</v>
      </c>
      <c r="O131" s="48" t="s">
        <v>57</v>
      </c>
      <c r="P131" s="48" t="s">
        <v>57</v>
      </c>
      <c r="Q131" s="48" t="s">
        <v>57</v>
      </c>
      <c r="R131" s="48" t="s">
        <v>57</v>
      </c>
      <c r="S131" s="48" t="n">
        <v>5</v>
      </c>
      <c r="T131" s="50"/>
      <c r="U131" s="50"/>
      <c r="V131" s="50"/>
      <c r="W131" s="50"/>
      <c r="X131" s="48" t="s">
        <v>61</v>
      </c>
      <c r="Y131" s="48" t="s">
        <v>61</v>
      </c>
      <c r="Z131" s="48" t="s">
        <v>61</v>
      </c>
      <c r="AA131" s="48" t="s">
        <v>61</v>
      </c>
      <c r="AB131" s="48" t="s">
        <v>61</v>
      </c>
      <c r="AC131" s="48" t="s">
        <v>61</v>
      </c>
      <c r="AD131" s="48" t="s">
        <v>56</v>
      </c>
      <c r="AE131" s="51"/>
      <c r="AF131" s="50"/>
      <c r="AG131" s="50" t="s">
        <v>55</v>
      </c>
      <c r="AH131" s="50"/>
      <c r="AI131" s="50" t="s">
        <v>55</v>
      </c>
      <c r="AJ131" s="50"/>
      <c r="AK131" s="52"/>
      <c r="AL131" s="52"/>
    </row>
    <row r="132" customFormat="false" ht="12" hidden="false" customHeight="true" outlineLevel="0" collapsed="false">
      <c r="A132" s="44" t="n">
        <f aca="false">IF(B132&lt;&gt;"",COUNTA($B$100:B132),"")</f>
        <v>33</v>
      </c>
      <c r="B132" s="158" t="s">
        <v>375</v>
      </c>
      <c r="C132" s="169" t="n">
        <v>40099</v>
      </c>
      <c r="D132" s="159"/>
      <c r="E132" s="48" t="s">
        <v>57</v>
      </c>
      <c r="F132" s="48" t="n">
        <v>8</v>
      </c>
      <c r="G132" s="48" t="s">
        <v>57</v>
      </c>
      <c r="H132" s="48" t="n">
        <v>8</v>
      </c>
      <c r="I132" s="48" t="s">
        <v>57</v>
      </c>
      <c r="J132" s="50"/>
      <c r="K132" s="50"/>
      <c r="L132" s="50"/>
      <c r="M132" s="48" t="s">
        <v>57</v>
      </c>
      <c r="N132" s="48" t="s">
        <v>57</v>
      </c>
      <c r="O132" s="48" t="s">
        <v>57</v>
      </c>
      <c r="P132" s="48" t="s">
        <v>57</v>
      </c>
      <c r="Q132" s="48" t="s">
        <v>57</v>
      </c>
      <c r="R132" s="48" t="s">
        <v>57</v>
      </c>
      <c r="S132" s="48" t="n">
        <v>6</v>
      </c>
      <c r="T132" s="50"/>
      <c r="U132" s="50"/>
      <c r="V132" s="50"/>
      <c r="W132" s="50"/>
      <c r="X132" s="48" t="s">
        <v>61</v>
      </c>
      <c r="Y132" s="48" t="s">
        <v>61</v>
      </c>
      <c r="Z132" s="48" t="s">
        <v>61</v>
      </c>
      <c r="AA132" s="48" t="s">
        <v>61</v>
      </c>
      <c r="AB132" s="48" t="s">
        <v>61</v>
      </c>
      <c r="AC132" s="48" t="s">
        <v>61</v>
      </c>
      <c r="AD132" s="48" t="s">
        <v>61</v>
      </c>
      <c r="AE132" s="51"/>
      <c r="AF132" s="50"/>
      <c r="AG132" s="50" t="s">
        <v>55</v>
      </c>
      <c r="AH132" s="50"/>
      <c r="AI132" s="50" t="s">
        <v>55</v>
      </c>
      <c r="AJ132" s="50"/>
      <c r="AK132" s="52"/>
      <c r="AL132" s="52"/>
    </row>
    <row r="133" customFormat="false" ht="12" hidden="false" customHeight="true" outlineLevel="0" collapsed="false">
      <c r="A133" s="44" t="n">
        <f aca="false">IF(B133&lt;&gt;"",COUNTA($B$100:B133),"")</f>
        <v>34</v>
      </c>
      <c r="B133" s="59" t="s">
        <v>376</v>
      </c>
      <c r="C133" s="166" t="n">
        <v>40150</v>
      </c>
      <c r="D133" s="159"/>
      <c r="E133" s="48" t="s">
        <v>56</v>
      </c>
      <c r="F133" s="48" t="n">
        <v>9</v>
      </c>
      <c r="G133" s="48" t="s">
        <v>57</v>
      </c>
      <c r="H133" s="48" t="n">
        <v>8</v>
      </c>
      <c r="I133" s="48" t="s">
        <v>57</v>
      </c>
      <c r="J133" s="50"/>
      <c r="K133" s="50"/>
      <c r="L133" s="50"/>
      <c r="M133" s="48" t="s">
        <v>56</v>
      </c>
      <c r="N133" s="48" t="s">
        <v>57</v>
      </c>
      <c r="O133" s="48" t="s">
        <v>57</v>
      </c>
      <c r="P133" s="48" t="s">
        <v>57</v>
      </c>
      <c r="Q133" s="48" t="s">
        <v>57</v>
      </c>
      <c r="R133" s="48" t="s">
        <v>57</v>
      </c>
      <c r="S133" s="48" t="n">
        <v>7</v>
      </c>
      <c r="T133" s="50"/>
      <c r="U133" s="50"/>
      <c r="V133" s="50"/>
      <c r="W133" s="50"/>
      <c r="X133" s="48" t="s">
        <v>61</v>
      </c>
      <c r="Y133" s="48" t="s">
        <v>61</v>
      </c>
      <c r="Z133" s="48" t="s">
        <v>61</v>
      </c>
      <c r="AA133" s="48" t="s">
        <v>61</v>
      </c>
      <c r="AB133" s="48" t="s">
        <v>61</v>
      </c>
      <c r="AC133" s="48" t="s">
        <v>56</v>
      </c>
      <c r="AD133" s="48" t="s">
        <v>56</v>
      </c>
      <c r="AE133" s="51"/>
      <c r="AF133" s="50"/>
      <c r="AG133" s="50" t="s">
        <v>55</v>
      </c>
      <c r="AH133" s="50"/>
      <c r="AI133" s="50" t="s">
        <v>55</v>
      </c>
      <c r="AJ133" s="50"/>
      <c r="AK133" s="52"/>
      <c r="AL133" s="52"/>
    </row>
    <row r="134" customFormat="false" ht="12" hidden="false" customHeight="true" outlineLevel="0" collapsed="false">
      <c r="A134" s="44" t="n">
        <f aca="false">IF(B134&lt;&gt;"",COUNTA($B$100:B134),"")</f>
        <v>35</v>
      </c>
      <c r="B134" s="59" t="s">
        <v>377</v>
      </c>
      <c r="C134" s="166" t="s">
        <v>378</v>
      </c>
      <c r="D134" s="159" t="s">
        <v>55</v>
      </c>
      <c r="E134" s="48" t="s">
        <v>57</v>
      </c>
      <c r="F134" s="48" t="n">
        <v>8</v>
      </c>
      <c r="G134" s="48" t="s">
        <v>57</v>
      </c>
      <c r="H134" s="48" t="n">
        <v>8</v>
      </c>
      <c r="I134" s="48" t="s">
        <v>57</v>
      </c>
      <c r="J134" s="50"/>
      <c r="K134" s="50"/>
      <c r="L134" s="50"/>
      <c r="M134" s="48" t="s">
        <v>57</v>
      </c>
      <c r="N134" s="48" t="s">
        <v>57</v>
      </c>
      <c r="O134" s="48" t="s">
        <v>57</v>
      </c>
      <c r="P134" s="48" t="s">
        <v>56</v>
      </c>
      <c r="Q134" s="48" t="s">
        <v>57</v>
      </c>
      <c r="R134" s="48" t="s">
        <v>57</v>
      </c>
      <c r="S134" s="48" t="n">
        <v>6</v>
      </c>
      <c r="T134" s="50"/>
      <c r="U134" s="50"/>
      <c r="V134" s="50"/>
      <c r="W134" s="50"/>
      <c r="X134" s="48" t="s">
        <v>61</v>
      </c>
      <c r="Y134" s="48" t="s">
        <v>61</v>
      </c>
      <c r="Z134" s="48" t="s">
        <v>61</v>
      </c>
      <c r="AA134" s="48" t="s">
        <v>61</v>
      </c>
      <c r="AB134" s="48" t="s">
        <v>61</v>
      </c>
      <c r="AC134" s="48" t="s">
        <v>56</v>
      </c>
      <c r="AD134" s="48" t="s">
        <v>56</v>
      </c>
      <c r="AE134" s="51"/>
      <c r="AF134" s="50"/>
      <c r="AG134" s="50" t="s">
        <v>55</v>
      </c>
      <c r="AH134" s="50"/>
      <c r="AI134" s="50" t="s">
        <v>55</v>
      </c>
      <c r="AJ134" s="50"/>
      <c r="AK134" s="52"/>
      <c r="AL134" s="52"/>
    </row>
    <row r="135" customFormat="false" ht="12" hidden="false" customHeight="true" outlineLevel="0" collapsed="false">
      <c r="A135" s="44" t="inlineStr">
        <f aca="false">IF(B135&lt;&gt;"",COUNTA($B$100:B135),"")</f>
        <is>
          <t/>
        </is>
      </c>
      <c r="B135" s="63"/>
      <c r="C135" s="64"/>
      <c r="D135" s="65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2"/>
      <c r="AL135" s="52"/>
    </row>
    <row r="136" customFormat="false" ht="12" hidden="false" customHeight="true" outlineLevel="0" collapsed="false">
      <c r="A136" s="44" t="inlineStr">
        <f aca="false">IF(B136&lt;&gt;"",COUNTA($B$100:B136),"")</f>
        <is>
          <t/>
        </is>
      </c>
      <c r="B136" s="63"/>
      <c r="C136" s="64"/>
      <c r="D136" s="65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2"/>
      <c r="AL136" s="52"/>
    </row>
    <row r="137" customFormat="false" ht="12" hidden="false" customHeight="true" outlineLevel="0" collapsed="false">
      <c r="A137" s="66" t="inlineStr">
        <f aca="false">IF(B137&lt;&gt;"",COUNTA($B$100:B137),"")</f>
        <is>
          <t/>
        </is>
      </c>
      <c r="B137" s="67"/>
      <c r="C137" s="67"/>
      <c r="D137" s="6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70"/>
      <c r="AL137" s="70"/>
    </row>
    <row r="138" customFormat="false" ht="13.5" hidden="false" customHeight="false" outlineLevel="0" collapsed="false">
      <c r="A138" s="71"/>
      <c r="B138" s="72" t="n">
        <f aca="false">COUNTA(B100:B137)</f>
        <v>35</v>
      </c>
      <c r="C138" s="73"/>
      <c r="D138" s="74" t="n">
        <f aca="false">COUNTA(D100:D137)</f>
        <v>18</v>
      </c>
      <c r="E138" s="75" t="n">
        <f aca="false">COUNTA(E100:E137)</f>
        <v>35</v>
      </c>
      <c r="F138" s="75" t="n">
        <f aca="false">COUNTA(F100:F137)</f>
        <v>35</v>
      </c>
      <c r="G138" s="75" t="n">
        <f aca="false">COUNTA(G100:G137)</f>
        <v>35</v>
      </c>
      <c r="H138" s="75" t="n">
        <f aca="false">COUNTA(H100:H137)</f>
        <v>35</v>
      </c>
      <c r="I138" s="75" t="n">
        <f aca="false">COUNTA(I100:I137)</f>
        <v>35</v>
      </c>
      <c r="J138" s="75" t="n">
        <f aca="false">COUNTA(J100:J137)</f>
        <v>0</v>
      </c>
      <c r="K138" s="75" t="n">
        <f aca="false">COUNTA(K100:K137)</f>
        <v>0</v>
      </c>
      <c r="L138" s="75" t="n">
        <f aca="false">COUNTA(L100:L137)</f>
        <v>0</v>
      </c>
      <c r="M138" s="75" t="n">
        <f aca="false">COUNTA(M100:M137)</f>
        <v>35</v>
      </c>
      <c r="N138" s="75" t="n">
        <f aca="false">COUNTA(N100:N137)</f>
        <v>35</v>
      </c>
      <c r="O138" s="75" t="n">
        <f aca="false">COUNTA(O100:O137)</f>
        <v>35</v>
      </c>
      <c r="P138" s="75" t="n">
        <f aca="false">COUNTA(P100:P137)</f>
        <v>35</v>
      </c>
      <c r="Q138" s="75" t="n">
        <f aca="false">COUNTA(Q100:Q137)</f>
        <v>35</v>
      </c>
      <c r="R138" s="75" t="n">
        <f aca="false">COUNTA(R100:R137)</f>
        <v>35</v>
      </c>
      <c r="S138" s="75" t="n">
        <f aca="false">COUNTA(S100:S137)</f>
        <v>35</v>
      </c>
      <c r="T138" s="75" t="n">
        <f aca="false">COUNTA(T100:T137)</f>
        <v>0</v>
      </c>
      <c r="U138" s="75" t="n">
        <f aca="false">COUNTA(U100:U137)</f>
        <v>0</v>
      </c>
      <c r="V138" s="75" t="n">
        <f aca="false">COUNTA(V100:V137)</f>
        <v>0</v>
      </c>
      <c r="W138" s="75" t="n">
        <f aca="false">COUNTA(W100:W137)</f>
        <v>0</v>
      </c>
      <c r="X138" s="75" t="n">
        <f aca="false">COUNTA(X100:X137)</f>
        <v>35</v>
      </c>
      <c r="Y138" s="75" t="n">
        <f aca="false">COUNTA(Y100:Y137)</f>
        <v>35</v>
      </c>
      <c r="Z138" s="75" t="n">
        <f aca="false">COUNTA(Z100:Z137)</f>
        <v>35</v>
      </c>
      <c r="AA138" s="75" t="n">
        <f aca="false">COUNTA(AA100:AA137)</f>
        <v>35</v>
      </c>
      <c r="AB138" s="75" t="n">
        <f aca="false">COUNTA(AB100:AB137)</f>
        <v>35</v>
      </c>
      <c r="AC138" s="75" t="n">
        <f aca="false">COUNTA(AC100:AC137)</f>
        <v>35</v>
      </c>
      <c r="AD138" s="75" t="n">
        <f aca="false">COUNTA(AD100:AD137)</f>
        <v>35</v>
      </c>
      <c r="AE138" s="75" t="n">
        <f aca="false">COUNTA(AE100:AE137)</f>
        <v>12</v>
      </c>
      <c r="AF138" s="75" t="n">
        <f aca="false">COUNTA(AF100:AF137)</f>
        <v>0</v>
      </c>
      <c r="AG138" s="76" t="n">
        <f aca="false">COUNTA(AG100:AH137)</f>
        <v>35</v>
      </c>
      <c r="AH138" s="76"/>
      <c r="AI138" s="76" t="n">
        <f aca="false">COUNTA(AI100:AJ137)</f>
        <v>35</v>
      </c>
      <c r="AJ138" s="76"/>
      <c r="AK138" s="77"/>
      <c r="AL138" s="77"/>
    </row>
    <row r="139" customFormat="false" ht="12.75" hidden="false" customHeight="false" outlineLevel="0" collapsed="false">
      <c r="A139" s="0"/>
      <c r="B139" s="78"/>
      <c r="C139" s="78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</row>
    <row r="140" customFormat="false" ht="12.75" hidden="false" customHeight="false" outlineLevel="0" collapsed="false">
      <c r="A140" s="79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8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</row>
    <row r="141" customFormat="false" ht="13.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</row>
    <row r="142" customFormat="false" ht="21.75" hidden="false" customHeight="true" outlineLevel="0" collapsed="false">
      <c r="A142" s="0"/>
      <c r="B142" s="0"/>
      <c r="C142" s="81" t="s">
        <v>112</v>
      </c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2"/>
      <c r="AH142" s="82"/>
      <c r="AI142" s="82"/>
      <c r="AJ142" s="82"/>
      <c r="AK142" s="82"/>
      <c r="AL142" s="82"/>
    </row>
    <row r="143" customFormat="false" ht="18.75" hidden="false" customHeight="true" outlineLevel="0" collapsed="false">
      <c r="A143" s="0"/>
      <c r="B143" s="0"/>
      <c r="C143" s="83" t="s">
        <v>113</v>
      </c>
      <c r="D143" s="83"/>
      <c r="E143" s="84" t="s">
        <v>114</v>
      </c>
      <c r="F143" s="84" t="s">
        <v>115</v>
      </c>
      <c r="G143" s="85" t="s">
        <v>116</v>
      </c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6"/>
      <c r="AH143" s="86"/>
      <c r="AI143" s="86"/>
      <c r="AJ143" s="86"/>
      <c r="AK143" s="86"/>
      <c r="AL143" s="86"/>
    </row>
    <row r="144" customFormat="false" ht="21.75" hidden="false" customHeight="true" outlineLevel="0" collapsed="false">
      <c r="A144" s="0"/>
      <c r="B144" s="0"/>
      <c r="C144" s="83"/>
      <c r="D144" s="83"/>
      <c r="E144" s="84"/>
      <c r="F144" s="84"/>
      <c r="G144" s="84" t="s">
        <v>50</v>
      </c>
      <c r="H144" s="84"/>
      <c r="I144" s="84"/>
      <c r="J144" s="84"/>
      <c r="K144" s="84"/>
      <c r="L144" s="84"/>
      <c r="M144" s="85" t="s">
        <v>117</v>
      </c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7"/>
      <c r="AH144" s="87"/>
      <c r="AI144" s="87"/>
      <c r="AJ144" s="87"/>
      <c r="AK144" s="87"/>
      <c r="AL144" s="87"/>
    </row>
    <row r="145" customFormat="false" ht="20.25" hidden="false" customHeight="true" outlineLevel="0" collapsed="false">
      <c r="A145" s="0"/>
      <c r="B145" s="0"/>
      <c r="C145" s="83"/>
      <c r="D145" s="83"/>
      <c r="E145" s="84"/>
      <c r="F145" s="84"/>
      <c r="G145" s="84" t="s">
        <v>118</v>
      </c>
      <c r="H145" s="84"/>
      <c r="I145" s="84" t="s">
        <v>119</v>
      </c>
      <c r="J145" s="84"/>
      <c r="K145" s="84" t="s">
        <v>120</v>
      </c>
      <c r="L145" s="84"/>
      <c r="M145" s="84" t="n">
        <v>10</v>
      </c>
      <c r="N145" s="84"/>
      <c r="O145" s="84" t="n">
        <v>9</v>
      </c>
      <c r="P145" s="84"/>
      <c r="Q145" s="84" t="n">
        <v>8</v>
      </c>
      <c r="R145" s="84"/>
      <c r="S145" s="84" t="n">
        <v>7</v>
      </c>
      <c r="T145" s="84"/>
      <c r="U145" s="84" t="n">
        <v>6</v>
      </c>
      <c r="V145" s="84"/>
      <c r="W145" s="88" t="n">
        <v>5</v>
      </c>
      <c r="X145" s="88"/>
      <c r="Y145" s="88" t="n">
        <v>4</v>
      </c>
      <c r="Z145" s="88"/>
      <c r="AA145" s="88" t="n">
        <v>3</v>
      </c>
      <c r="AB145" s="88"/>
      <c r="AC145" s="88" t="n">
        <v>2</v>
      </c>
      <c r="AD145" s="88"/>
      <c r="AE145" s="89" t="n">
        <v>1</v>
      </c>
      <c r="AF145" s="89"/>
      <c r="AG145" s="90"/>
      <c r="AH145" s="90"/>
      <c r="AI145" s="90"/>
      <c r="AJ145" s="90"/>
      <c r="AK145" s="90"/>
      <c r="AL145" s="90"/>
    </row>
    <row r="146" customFormat="false" ht="27" hidden="false" customHeight="true" outlineLevel="0" collapsed="false">
      <c r="A146" s="0"/>
      <c r="B146" s="0"/>
      <c r="C146" s="83"/>
      <c r="D146" s="83"/>
      <c r="E146" s="84"/>
      <c r="F146" s="84"/>
      <c r="G146" s="84"/>
      <c r="H146" s="84"/>
      <c r="I146" s="84"/>
      <c r="J146" s="84"/>
      <c r="K146" s="84"/>
      <c r="L146" s="84"/>
      <c r="M146" s="84" t="s">
        <v>121</v>
      </c>
      <c r="N146" s="84" t="s">
        <v>122</v>
      </c>
      <c r="O146" s="84" t="s">
        <v>121</v>
      </c>
      <c r="P146" s="84" t="s">
        <v>122</v>
      </c>
      <c r="Q146" s="84" t="s">
        <v>121</v>
      </c>
      <c r="R146" s="84" t="s">
        <v>122</v>
      </c>
      <c r="S146" s="84" t="s">
        <v>121</v>
      </c>
      <c r="T146" s="84" t="s">
        <v>122</v>
      </c>
      <c r="U146" s="84" t="s">
        <v>121</v>
      </c>
      <c r="V146" s="84" t="s">
        <v>122</v>
      </c>
      <c r="W146" s="84" t="s">
        <v>121</v>
      </c>
      <c r="X146" s="84" t="s">
        <v>122</v>
      </c>
      <c r="Y146" s="84" t="s">
        <v>121</v>
      </c>
      <c r="Z146" s="84" t="s">
        <v>122</v>
      </c>
      <c r="AA146" s="84" t="s">
        <v>121</v>
      </c>
      <c r="AB146" s="84" t="s">
        <v>122</v>
      </c>
      <c r="AC146" s="84" t="s">
        <v>121</v>
      </c>
      <c r="AD146" s="84" t="s">
        <v>122</v>
      </c>
      <c r="AE146" s="84" t="s">
        <v>121</v>
      </c>
      <c r="AF146" s="85" t="s">
        <v>122</v>
      </c>
      <c r="AG146" s="91"/>
      <c r="AH146" s="91"/>
      <c r="AI146" s="91"/>
      <c r="AJ146" s="91"/>
      <c r="AK146" s="91"/>
      <c r="AL146" s="91"/>
    </row>
    <row r="147" customFormat="false" ht="21" hidden="false" customHeight="true" outlineLevel="0" collapsed="false">
      <c r="A147" s="0"/>
      <c r="B147" s="0"/>
      <c r="C147" s="83"/>
      <c r="D147" s="83"/>
      <c r="E147" s="84"/>
      <c r="F147" s="84"/>
      <c r="G147" s="84" t="s">
        <v>121</v>
      </c>
      <c r="H147" s="84" t="s">
        <v>122</v>
      </c>
      <c r="I147" s="84" t="s">
        <v>121</v>
      </c>
      <c r="J147" s="84" t="s">
        <v>122</v>
      </c>
      <c r="K147" s="84" t="s">
        <v>121</v>
      </c>
      <c r="L147" s="84" t="s">
        <v>122</v>
      </c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5"/>
      <c r="AG147" s="91"/>
      <c r="AH147" s="91"/>
      <c r="AI147" s="91"/>
      <c r="AJ147" s="91"/>
      <c r="AK147" s="91"/>
      <c r="AL147" s="91"/>
    </row>
    <row r="148" customFormat="false" ht="17.25" hidden="false" customHeight="true" outlineLevel="0" collapsed="false">
      <c r="A148" s="0"/>
      <c r="B148" s="0"/>
      <c r="C148" s="92" t="s">
        <v>31</v>
      </c>
      <c r="D148" s="92"/>
      <c r="E148" s="93" t="n">
        <f aca="false">B138</f>
        <v>35</v>
      </c>
      <c r="F148" s="93" t="n">
        <f aca="false">E138</f>
        <v>35</v>
      </c>
      <c r="G148" s="94" t="n">
        <f aca="false">COUNTIF(E100:E137,"T")</f>
        <v>12</v>
      </c>
      <c r="H148" s="94" t="n">
        <f aca="false">IF(E148=0,"",G148/E148%)</f>
        <v>34.2857142857143</v>
      </c>
      <c r="I148" s="94" t="n">
        <f aca="false">COUNTIF(E100:E137,"H")</f>
        <v>23</v>
      </c>
      <c r="J148" s="94" t="n">
        <f aca="false">IF(E148=0,"",I148/E148%)</f>
        <v>65.7142857142857</v>
      </c>
      <c r="K148" s="94" t="n">
        <f aca="false">COUNTIF(E100:E137,"C")</f>
        <v>0</v>
      </c>
      <c r="L148" s="94" t="n">
        <f aca="false">IF(E148=0,"",K148/E148%)</f>
        <v>0</v>
      </c>
      <c r="M148" s="94" t="n">
        <f aca="false">COUNTIF(F100:F137,"10")</f>
        <v>1</v>
      </c>
      <c r="N148" s="95" t="n">
        <f aca="false">IF(E148=0,"",M148/E148%)</f>
        <v>2.85714285714286</v>
      </c>
      <c r="O148" s="94" t="n">
        <f aca="false">COUNTIF(F100:F137,"9")</f>
        <v>11</v>
      </c>
      <c r="P148" s="95" t="n">
        <f aca="false">IF(E148=0,"",O148/E148%)</f>
        <v>31.4285714285714</v>
      </c>
      <c r="Q148" s="94" t="n">
        <f aca="false">COUNTIF(F100:F137,"8")</f>
        <v>20</v>
      </c>
      <c r="R148" s="95" t="n">
        <f aca="false">IF(E148=0,"",Q148/E148%)</f>
        <v>57.1428571428571</v>
      </c>
      <c r="S148" s="94" t="n">
        <f aca="false">COUNTIF(F100:F137,"7")</f>
        <v>3</v>
      </c>
      <c r="T148" s="95" t="n">
        <f aca="false">IF(E148=0,"",S148/E$59%)</f>
        <v>8.57142857142857</v>
      </c>
      <c r="U148" s="94" t="n">
        <f aca="false">COUNTIF(F100:F137,"6")</f>
        <v>0</v>
      </c>
      <c r="V148" s="95" t="n">
        <f aca="false">IF(E148=0,"",U148/E148%)</f>
        <v>0</v>
      </c>
      <c r="W148" s="94" t="n">
        <f aca="false">COUNTIF(F100:F137,"5")</f>
        <v>0</v>
      </c>
      <c r="X148" s="95" t="n">
        <f aca="false">IF(E148=0,"",W148/E148%)</f>
        <v>0</v>
      </c>
      <c r="Y148" s="94" t="n">
        <f aca="false">COUNTIF(F100:F137,"4")</f>
        <v>0</v>
      </c>
      <c r="Z148" s="95" t="n">
        <f aca="false">IF(E148=0,"",Y148/E148%)</f>
        <v>0</v>
      </c>
      <c r="AA148" s="94" t="n">
        <f aca="false">COUNTIF(F100:F137,"3")</f>
        <v>0</v>
      </c>
      <c r="AB148" s="95" t="n">
        <f aca="false">IF(E148=0,"",AA148/E148%)</f>
        <v>0</v>
      </c>
      <c r="AC148" s="94" t="n">
        <f aca="false">COUNTIF(F100:F137,"2")</f>
        <v>0</v>
      </c>
      <c r="AD148" s="95" t="n">
        <f aca="false">IF(E148=0,"",AC148/E148%)</f>
        <v>0</v>
      </c>
      <c r="AE148" s="94" t="n">
        <f aca="false">COUNTIF(F100:F137,"1")</f>
        <v>0</v>
      </c>
      <c r="AF148" s="96" t="n">
        <f aca="false">IF(E148=0,"",AE148/E148%)</f>
        <v>0</v>
      </c>
      <c r="AG148" s="0"/>
      <c r="AH148" s="0"/>
      <c r="AI148" s="0"/>
      <c r="AJ148" s="0"/>
      <c r="AK148" s="0"/>
      <c r="AL148" s="0"/>
    </row>
    <row r="149" customFormat="false" ht="17.25" hidden="false" customHeight="true" outlineLevel="0" collapsed="false">
      <c r="A149" s="0"/>
      <c r="B149" s="0"/>
      <c r="C149" s="92" t="s">
        <v>32</v>
      </c>
      <c r="D149" s="92"/>
      <c r="E149" s="93" t="n">
        <f aca="false">B138</f>
        <v>35</v>
      </c>
      <c r="F149" s="93" t="n">
        <f aca="false">G138</f>
        <v>35</v>
      </c>
      <c r="G149" s="94" t="n">
        <f aca="false">COUNTIF(G100:G137,"T")</f>
        <v>13</v>
      </c>
      <c r="H149" s="95" t="n">
        <f aca="false">IF(E149=0,"",G149/E149%)</f>
        <v>37.1428571428571</v>
      </c>
      <c r="I149" s="94" t="n">
        <f aca="false">COUNTIF(G100:G137,"H")</f>
        <v>22</v>
      </c>
      <c r="J149" s="95" t="n">
        <f aca="false">IF(E149=0,"",I149/E149%)</f>
        <v>62.8571428571429</v>
      </c>
      <c r="K149" s="94" t="n">
        <f aca="false">COUNTIF(G100:G137,"C")</f>
        <v>0</v>
      </c>
      <c r="L149" s="95" t="n">
        <f aca="false">IF(E149=0,"",K149/E149%)</f>
        <v>0</v>
      </c>
      <c r="M149" s="94" t="n">
        <f aca="false">COUNTIF(H100:H137,"10")</f>
        <v>4</v>
      </c>
      <c r="N149" s="95" t="n">
        <f aca="false">IF(E149=0,"",M149/E149%)</f>
        <v>11.4285714285714</v>
      </c>
      <c r="O149" s="94" t="n">
        <f aca="false">COUNTIF(H100:H137,"9")</f>
        <v>9</v>
      </c>
      <c r="P149" s="95" t="n">
        <f aca="false">IF(E149=0,"",O149/E149%)</f>
        <v>25.7142857142857</v>
      </c>
      <c r="Q149" s="94" t="n">
        <f aca="false">COUNTIF(H100:H137,"8")</f>
        <v>10</v>
      </c>
      <c r="R149" s="95" t="n">
        <f aca="false">IF(E149=0,"",Q149/E149%)</f>
        <v>28.5714285714286</v>
      </c>
      <c r="S149" s="94" t="n">
        <f aca="false">COUNTIF(H100:H137,"7")</f>
        <v>9</v>
      </c>
      <c r="T149" s="95" t="n">
        <f aca="false">IF(E149=0,"",S149/E$59%)</f>
        <v>25.7142857142857</v>
      </c>
      <c r="U149" s="94" t="n">
        <f aca="false">COUNTIF(H100:H137,"6")</f>
        <v>2</v>
      </c>
      <c r="V149" s="95" t="n">
        <f aca="false">IF(E149=0,"",U149/E149%)</f>
        <v>5.71428571428571</v>
      </c>
      <c r="W149" s="94" t="n">
        <f aca="false">COUNTIF(H100:H137,"5")</f>
        <v>1</v>
      </c>
      <c r="X149" s="95" t="n">
        <f aca="false">IF(E149=0,"",W149/E149%)</f>
        <v>2.85714285714286</v>
      </c>
      <c r="Y149" s="94" t="n">
        <f aca="false">COUNTIF(H100:H137,"4")</f>
        <v>0</v>
      </c>
      <c r="Z149" s="95" t="n">
        <f aca="false">IF(E149=0,"",Y149/E149%)</f>
        <v>0</v>
      </c>
      <c r="AA149" s="94" t="n">
        <f aca="false">COUNTIF(H100:H137,"3")</f>
        <v>0</v>
      </c>
      <c r="AB149" s="95" t="n">
        <f aca="false">IF(E149=0,"",AA149/E149%)</f>
        <v>0</v>
      </c>
      <c r="AC149" s="94" t="n">
        <f aca="false">COUNTIF(H100:H137,"2")</f>
        <v>0</v>
      </c>
      <c r="AD149" s="95" t="n">
        <f aca="false">IF(E149=0,"",AC149/E149%)</f>
        <v>0</v>
      </c>
      <c r="AE149" s="94" t="n">
        <f aca="false">COUNTIF(H100:H137,"1")</f>
        <v>0</v>
      </c>
      <c r="AF149" s="96" t="n">
        <f aca="false">IF(E149=0,"",AE149/E149%)</f>
        <v>0</v>
      </c>
      <c r="AG149" s="0"/>
      <c r="AH149" s="0"/>
      <c r="AI149" s="0"/>
      <c r="AJ149" s="0"/>
      <c r="AK149" s="0"/>
      <c r="AL149" s="0"/>
    </row>
    <row r="150" customFormat="false" ht="17.25" hidden="false" customHeight="true" outlineLevel="0" collapsed="false">
      <c r="A150" s="0"/>
      <c r="B150" s="0"/>
      <c r="C150" s="92" t="s">
        <v>123</v>
      </c>
      <c r="D150" s="92"/>
      <c r="E150" s="93" t="n">
        <f aca="false">B138</f>
        <v>35</v>
      </c>
      <c r="F150" s="93" t="n">
        <f aca="false">I138</f>
        <v>35</v>
      </c>
      <c r="G150" s="94" t="n">
        <f aca="false">COUNTIF(I100:I137,"T")</f>
        <v>11</v>
      </c>
      <c r="H150" s="95" t="n">
        <f aca="false">IF(E150=0,"",G150/E150%)</f>
        <v>31.4285714285714</v>
      </c>
      <c r="I150" s="94" t="n">
        <f aca="false">COUNTIF(I100:I137,"H")</f>
        <v>24</v>
      </c>
      <c r="J150" s="95" t="n">
        <f aca="false">IF(E150=0,"",I150/E150%)</f>
        <v>68.5714285714286</v>
      </c>
      <c r="K150" s="94" t="n">
        <f aca="false">COUNTIF(I100:I137,"C")</f>
        <v>0</v>
      </c>
      <c r="L150" s="95" t="n">
        <f aca="false">IF(E150=0,"",K150/E150%)</f>
        <v>0</v>
      </c>
      <c r="M150" s="94" t="n">
        <f aca="false">COUNTIF(J100:J137,"10")</f>
        <v>0</v>
      </c>
      <c r="N150" s="95" t="n">
        <f aca="false">IF(E150=0,"",M150/E150%)</f>
        <v>0</v>
      </c>
      <c r="O150" s="94" t="n">
        <f aca="false">COUNTIF(J100:J137,"9")</f>
        <v>0</v>
      </c>
      <c r="P150" s="95" t="n">
        <f aca="false">IF(E150=0,"",O150/E150%)</f>
        <v>0</v>
      </c>
      <c r="Q150" s="94" t="n">
        <f aca="false">COUNTIF(J100:J137,"8")</f>
        <v>0</v>
      </c>
      <c r="R150" s="95" t="n">
        <f aca="false">IF(E150=0,"",Q150/E150%)</f>
        <v>0</v>
      </c>
      <c r="S150" s="94" t="n">
        <f aca="false">COUNTIF(J100:J137,"7")</f>
        <v>0</v>
      </c>
      <c r="T150" s="95" t="n">
        <f aca="false">IF(E150=0,"",S150/E$59%)</f>
        <v>0</v>
      </c>
      <c r="U150" s="94" t="n">
        <f aca="false">COUNTIF(J100:J137,"6")</f>
        <v>0</v>
      </c>
      <c r="V150" s="95" t="n">
        <f aca="false">IF(E150=0,"",U150/E150%)</f>
        <v>0</v>
      </c>
      <c r="W150" s="94" t="n">
        <f aca="false">COUNTIF(J100:J137,"5")</f>
        <v>0</v>
      </c>
      <c r="X150" s="95" t="n">
        <f aca="false">IF(E150=0,"",W150/E150%)</f>
        <v>0</v>
      </c>
      <c r="Y150" s="94" t="n">
        <f aca="false">COUNTIF(J100:J137,"4")</f>
        <v>0</v>
      </c>
      <c r="Z150" s="95" t="n">
        <f aca="false">IF(E150=0,"",Y150/E150%)</f>
        <v>0</v>
      </c>
      <c r="AA150" s="94" t="n">
        <f aca="false">COUNTIF(J100:J137,"3")</f>
        <v>0</v>
      </c>
      <c r="AB150" s="95" t="n">
        <f aca="false">IF(E150=0,"",AA150/E150%)</f>
        <v>0</v>
      </c>
      <c r="AC150" s="94" t="n">
        <f aca="false">COUNTIF(J100:J137,"2")</f>
        <v>0</v>
      </c>
      <c r="AD150" s="95" t="n">
        <f aca="false">IF(E150=0,"",AC150/E150%)</f>
        <v>0</v>
      </c>
      <c r="AE150" s="94" t="n">
        <f aca="false">COUNTIF(J100:J137,"1")</f>
        <v>0</v>
      </c>
      <c r="AF150" s="96" t="n">
        <f aca="false">IF(E150=0,"",AE150/E150%)</f>
        <v>0</v>
      </c>
      <c r="AG150" s="0"/>
      <c r="AH150" s="0"/>
      <c r="AI150" s="0"/>
      <c r="AJ150" s="0"/>
      <c r="AK150" s="0"/>
      <c r="AL150" s="0"/>
    </row>
    <row r="151" customFormat="false" ht="17.25" hidden="false" customHeight="true" outlineLevel="0" collapsed="false">
      <c r="A151" s="0"/>
      <c r="B151" s="0"/>
      <c r="C151" s="92" t="s">
        <v>124</v>
      </c>
      <c r="D151" s="92"/>
      <c r="E151" s="93" t="n">
        <f aca="false">B138</f>
        <v>35</v>
      </c>
      <c r="F151" s="93" t="n">
        <f aca="false">K138</f>
        <v>0</v>
      </c>
      <c r="G151" s="94" t="n">
        <f aca="false">COUNTIF(K100:K137,"T")</f>
        <v>0</v>
      </c>
      <c r="H151" s="95" t="n">
        <f aca="false">IF(E151=0,"",G151/E151%)</f>
        <v>0</v>
      </c>
      <c r="I151" s="94" t="n">
        <f aca="false">COUNTIF(K100:K137,"H")</f>
        <v>0</v>
      </c>
      <c r="J151" s="95" t="n">
        <f aca="false">IF(E151=0,"",I151/E151%)</f>
        <v>0</v>
      </c>
      <c r="K151" s="94" t="n">
        <f aca="false">COUNTIF(K100:K137,"C")</f>
        <v>0</v>
      </c>
      <c r="L151" s="95" t="n">
        <f aca="false">IF(E151=0,"",K151/E151%)</f>
        <v>0</v>
      </c>
      <c r="M151" s="94" t="n">
        <f aca="false">COUNTIF(L100:L137,"10")</f>
        <v>0</v>
      </c>
      <c r="N151" s="95" t="n">
        <f aca="false">IF(E151=0,"",M151/E151%)</f>
        <v>0</v>
      </c>
      <c r="O151" s="94" t="n">
        <f aca="false">COUNTIF(L100:L137,"9")</f>
        <v>0</v>
      </c>
      <c r="P151" s="95" t="n">
        <f aca="false">IF(E151=0,"",O151/E151%)</f>
        <v>0</v>
      </c>
      <c r="Q151" s="94" t="n">
        <f aca="false">COUNTIF(L100:L137,"8")</f>
        <v>0</v>
      </c>
      <c r="R151" s="95" t="n">
        <f aca="false">IF(E151=0,"",Q151/E151%)</f>
        <v>0</v>
      </c>
      <c r="S151" s="94" t="n">
        <f aca="false">COUNTIF(L100:L137,"7")</f>
        <v>0</v>
      </c>
      <c r="T151" s="95" t="n">
        <f aca="false">IF(E151=0,"",S151/E$59%)</f>
        <v>0</v>
      </c>
      <c r="U151" s="94" t="n">
        <f aca="false">COUNTIF(L100:L137,"6")</f>
        <v>0</v>
      </c>
      <c r="V151" s="95" t="n">
        <f aca="false">IF(E151=0,"",U151/E151%)</f>
        <v>0</v>
      </c>
      <c r="W151" s="94" t="n">
        <f aca="false">COUNTIF(L100:L137,"5")</f>
        <v>0</v>
      </c>
      <c r="X151" s="95" t="n">
        <f aca="false">IF(E151=0,"",W151/E151%)</f>
        <v>0</v>
      </c>
      <c r="Y151" s="94" t="n">
        <f aca="false">COUNTIF(L100:L137,"4")</f>
        <v>0</v>
      </c>
      <c r="Z151" s="95" t="n">
        <f aca="false">IF(E151=0,"",Y151/E151%)</f>
        <v>0</v>
      </c>
      <c r="AA151" s="94" t="n">
        <f aca="false">COUNTIF(L100:L137,"3")</f>
        <v>0</v>
      </c>
      <c r="AB151" s="95" t="n">
        <f aca="false">IF(E151=0,"",AA151/E151%)</f>
        <v>0</v>
      </c>
      <c r="AC151" s="94" t="n">
        <f aca="false">COUNTIF(L100:L137,"2")</f>
        <v>0</v>
      </c>
      <c r="AD151" s="95" t="n">
        <f aca="false">IF(E151=0,"",AC151/E151%)</f>
        <v>0</v>
      </c>
      <c r="AE151" s="94" t="n">
        <f aca="false">COUNTIF(L100:L137,"1")</f>
        <v>0</v>
      </c>
      <c r="AF151" s="96" t="n">
        <f aca="false">IF(E151=0,"",AE151/E151%)</f>
        <v>0</v>
      </c>
      <c r="AG151" s="0"/>
      <c r="AH151" s="0"/>
      <c r="AI151" s="0"/>
      <c r="AJ151" s="0"/>
      <c r="AK151" s="0"/>
      <c r="AL151" s="0"/>
    </row>
    <row r="152" customFormat="false" ht="17.25" hidden="false" customHeight="true" outlineLevel="0" collapsed="false">
      <c r="A152" s="0"/>
      <c r="B152" s="0"/>
      <c r="C152" s="92" t="s">
        <v>35</v>
      </c>
      <c r="D152" s="92"/>
      <c r="E152" s="93" t="n">
        <f aca="false">B138</f>
        <v>35</v>
      </c>
      <c r="F152" s="93" t="n">
        <f aca="false">M138</f>
        <v>35</v>
      </c>
      <c r="G152" s="94" t="n">
        <f aca="false">COUNTIF(M100:M137,"T")</f>
        <v>10</v>
      </c>
      <c r="H152" s="95" t="n">
        <f aca="false">IF(E152=0,"",G152/E152%)</f>
        <v>28.5714285714286</v>
      </c>
      <c r="I152" s="94" t="n">
        <f aca="false">COUNTIF(M100:M137,"H")</f>
        <v>25</v>
      </c>
      <c r="J152" s="95" t="n">
        <f aca="false">IF(E152=0,"",I152/E152%)</f>
        <v>71.4285714285714</v>
      </c>
      <c r="K152" s="94" t="n">
        <f aca="false">COUNTIF(M100:M137,"C")</f>
        <v>0</v>
      </c>
      <c r="L152" s="95" t="n">
        <f aca="false">IF(E152=0,"",K152/E152%)</f>
        <v>0</v>
      </c>
      <c r="M152" s="97"/>
      <c r="N152" s="97"/>
      <c r="O152" s="97"/>
      <c r="P152" s="98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9"/>
      <c r="AG152" s="0"/>
      <c r="AH152" s="0"/>
      <c r="AI152" s="0"/>
      <c r="AJ152" s="0"/>
      <c r="AK152" s="0"/>
      <c r="AL152" s="0"/>
    </row>
    <row r="153" customFormat="false" ht="21.75" hidden="false" customHeight="true" outlineLevel="0" collapsed="false">
      <c r="A153" s="0"/>
      <c r="B153" s="0"/>
      <c r="C153" s="92" t="s">
        <v>125</v>
      </c>
      <c r="D153" s="92"/>
      <c r="E153" s="93" t="n">
        <f aca="false">B138</f>
        <v>35</v>
      </c>
      <c r="F153" s="93" t="n">
        <f aca="false">N138</f>
        <v>35</v>
      </c>
      <c r="G153" s="94" t="n">
        <f aca="false">COUNTIF(N100:N137,"T")</f>
        <v>13</v>
      </c>
      <c r="H153" s="95" t="n">
        <f aca="false">IF(E153=0,"",G153/E153%)</f>
        <v>37.1428571428571</v>
      </c>
      <c r="I153" s="94" t="n">
        <f aca="false">COUNTIF(N100:N137,"H")</f>
        <v>22</v>
      </c>
      <c r="J153" s="95" t="n">
        <f aca="false">IF(E153=0,"",I153/E153%)</f>
        <v>62.8571428571429</v>
      </c>
      <c r="K153" s="94" t="n">
        <f aca="false">COUNTIF(N100:N137,"C")</f>
        <v>0</v>
      </c>
      <c r="L153" s="95" t="n">
        <f aca="false">IF(E153=0,"",K153/E153%)</f>
        <v>0</v>
      </c>
      <c r="M153" s="97"/>
      <c r="N153" s="97"/>
      <c r="O153" s="97"/>
      <c r="P153" s="98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9"/>
      <c r="AG153" s="0"/>
      <c r="AH153" s="0"/>
      <c r="AI153" s="0"/>
      <c r="AJ153" s="0"/>
      <c r="AK153" s="0"/>
      <c r="AL153" s="0"/>
    </row>
    <row r="154" customFormat="false" ht="17.25" hidden="false" customHeight="true" outlineLevel="0" collapsed="false">
      <c r="A154" s="0"/>
      <c r="B154" s="0"/>
      <c r="C154" s="92" t="s">
        <v>37</v>
      </c>
      <c r="D154" s="92"/>
      <c r="E154" s="93" t="n">
        <f aca="false">B138</f>
        <v>35</v>
      </c>
      <c r="F154" s="93" t="n">
        <f aca="false">O138</f>
        <v>35</v>
      </c>
      <c r="G154" s="94" t="n">
        <f aca="false">COUNTIF(O100:O137,"T")</f>
        <v>10</v>
      </c>
      <c r="H154" s="95" t="n">
        <f aca="false">IF(E154=0,"",G154/E154%)</f>
        <v>28.5714285714286</v>
      </c>
      <c r="I154" s="94" t="n">
        <f aca="false">COUNTIF(O100:O137,"H")</f>
        <v>25</v>
      </c>
      <c r="J154" s="95" t="n">
        <f aca="false">IF(E154=0,"",I154/E154%)</f>
        <v>71.4285714285714</v>
      </c>
      <c r="K154" s="94" t="n">
        <f aca="false">COUNTIF(O100:O137,"C")</f>
        <v>0</v>
      </c>
      <c r="L154" s="95" t="n">
        <f aca="false">IF(E154=0,"",K154/E154%)</f>
        <v>0</v>
      </c>
      <c r="M154" s="97"/>
      <c r="N154" s="97"/>
      <c r="O154" s="97"/>
      <c r="P154" s="98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9"/>
      <c r="AG154" s="0"/>
      <c r="AH154" s="0"/>
      <c r="AI154" s="0"/>
      <c r="AJ154" s="0"/>
      <c r="AK154" s="0"/>
      <c r="AL154" s="0"/>
    </row>
    <row r="155" customFormat="false" ht="17.25" hidden="false" customHeight="true" outlineLevel="0" collapsed="false">
      <c r="A155" s="0"/>
      <c r="B155" s="0"/>
      <c r="C155" s="92" t="s">
        <v>38</v>
      </c>
      <c r="D155" s="92"/>
      <c r="E155" s="93" t="n">
        <f aca="false">B138</f>
        <v>35</v>
      </c>
      <c r="F155" s="93" t="n">
        <f aca="false">P138</f>
        <v>35</v>
      </c>
      <c r="G155" s="94" t="n">
        <f aca="false">COUNTIF(P100:P137,"T")</f>
        <v>11</v>
      </c>
      <c r="H155" s="95" t="n">
        <f aca="false">IF(E155=0,"",G155/E155%)</f>
        <v>31.4285714285714</v>
      </c>
      <c r="I155" s="94" t="n">
        <f aca="false">COUNTIF(P100:P137,"H")</f>
        <v>24</v>
      </c>
      <c r="J155" s="95" t="n">
        <f aca="false">IF(E155=0,"",I155/E155%)</f>
        <v>68.5714285714286</v>
      </c>
      <c r="K155" s="94" t="n">
        <f aca="false">COUNTIF(P100:P137,"C")</f>
        <v>0</v>
      </c>
      <c r="L155" s="95" t="n">
        <f aca="false">IF(E155=0,"",K155/E155%)</f>
        <v>0</v>
      </c>
      <c r="M155" s="97"/>
      <c r="N155" s="97"/>
      <c r="O155" s="97"/>
      <c r="P155" s="98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9"/>
      <c r="AG155" s="0"/>
      <c r="AH155" s="0"/>
      <c r="AI155" s="0"/>
      <c r="AJ155" s="0"/>
      <c r="AK155" s="0"/>
      <c r="AL155" s="0"/>
    </row>
    <row r="156" customFormat="false" ht="17.25" hidden="false" customHeight="true" outlineLevel="0" collapsed="false">
      <c r="A156" s="0"/>
      <c r="B156" s="0"/>
      <c r="C156" s="92" t="s">
        <v>39</v>
      </c>
      <c r="D156" s="92"/>
      <c r="E156" s="93" t="n">
        <f aca="false">B138</f>
        <v>35</v>
      </c>
      <c r="F156" s="93" t="n">
        <f aca="false">Q138</f>
        <v>35</v>
      </c>
      <c r="G156" s="94" t="n">
        <f aca="false">COUNTIF(Q100:Q137,"T")</f>
        <v>8</v>
      </c>
      <c r="H156" s="95" t="n">
        <f aca="false">IF(E156=0,"",G156/E156%)</f>
        <v>22.8571428571429</v>
      </c>
      <c r="I156" s="94" t="n">
        <f aca="false">COUNTIF(Q100:Q137,"H")</f>
        <v>27</v>
      </c>
      <c r="J156" s="95" t="n">
        <f aca="false">IF(E156=0,"",I156/E156%)</f>
        <v>77.1428571428572</v>
      </c>
      <c r="K156" s="94" t="n">
        <f aca="false">COUNTIF(Q100:Q137,"C")</f>
        <v>0</v>
      </c>
      <c r="L156" s="95" t="n">
        <f aca="false">IF(E156=0,"",K156/E156%)</f>
        <v>0</v>
      </c>
      <c r="M156" s="97"/>
      <c r="N156" s="97"/>
      <c r="O156" s="97"/>
      <c r="P156" s="98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9"/>
      <c r="AG156" s="0"/>
      <c r="AH156" s="0"/>
      <c r="AI156" s="0"/>
      <c r="AJ156" s="0"/>
      <c r="AK156" s="0"/>
      <c r="AL156" s="0"/>
    </row>
    <row r="157" customFormat="false" ht="17.25" hidden="false" customHeight="true" outlineLevel="0" collapsed="false">
      <c r="A157" s="0"/>
      <c r="B157" s="0"/>
      <c r="C157" s="92" t="s">
        <v>40</v>
      </c>
      <c r="D157" s="92"/>
      <c r="E157" s="93" t="n">
        <f aca="false">B138</f>
        <v>35</v>
      </c>
      <c r="F157" s="93" t="n">
        <f aca="false">R138</f>
        <v>35</v>
      </c>
      <c r="G157" s="94" t="n">
        <f aca="false">COUNTIF(R100:R137,"T")</f>
        <v>4</v>
      </c>
      <c r="H157" s="95" t="n">
        <f aca="false">IF(E157=0,"",G157/E157%)</f>
        <v>11.4285714285714</v>
      </c>
      <c r="I157" s="94" t="n">
        <f aca="false">COUNTIF(R100:R137,"H")</f>
        <v>31</v>
      </c>
      <c r="J157" s="95" t="n">
        <f aca="false">IF(E157=0,"",I157/E157%)</f>
        <v>88.5714285714286</v>
      </c>
      <c r="K157" s="94" t="n">
        <f aca="false">COUNTIF(R100:R137,"C")</f>
        <v>0</v>
      </c>
      <c r="L157" s="95" t="n">
        <f aca="false">IF(E157=0,"",K157/E157%)</f>
        <v>0</v>
      </c>
      <c r="M157" s="94" t="n">
        <f aca="false">COUNTIF(S100:S137,"&gt;=9,5")</f>
        <v>2</v>
      </c>
      <c r="N157" s="95" t="n">
        <f aca="false">IF(E157=0,"",M157/E157%)</f>
        <v>5.71428571428571</v>
      </c>
      <c r="O157" s="94" t="n">
        <f aca="false">COUNTIF(S100:S137,"&lt;=9,25")-COUNTIF(S100:S137,"&lt;=8,25")</f>
        <v>2</v>
      </c>
      <c r="P157" s="95" t="n">
        <f aca="false">IF(E157=0,"",O157/E157%)</f>
        <v>5.71428571428571</v>
      </c>
      <c r="Q157" s="94" t="n">
        <f aca="false">COUNTIF(S100:S137,"&lt;=8,25")-COUNTIF(S100:S137,"&lt;=7,25")</f>
        <v>3</v>
      </c>
      <c r="R157" s="95" t="n">
        <f aca="false">IF(E157=0,"",Q157/E157%)</f>
        <v>8.57142857142857</v>
      </c>
      <c r="S157" s="94" t="n">
        <f aca="false">COUNTIF(S100:S137,"&lt;=7,25")-COUNTIF(S100:S137,"&lt;=6,25")</f>
        <v>10</v>
      </c>
      <c r="T157" s="95" t="n">
        <f aca="false">IF(E157=0,"",S157/E$59%)</f>
        <v>28.5714285714286</v>
      </c>
      <c r="U157" s="94" t="n">
        <f aca="false">COUNTIF(S100:S137,"&lt;=6,25")-COUNTIF(S100:S137,"&lt;=5,25")</f>
        <v>12</v>
      </c>
      <c r="V157" s="95" t="n">
        <f aca="false">IF(E157=0,"",U157/E157%)</f>
        <v>34.2857142857143</v>
      </c>
      <c r="W157" s="94" t="n">
        <f aca="false">COUNTIF(S100:S137,"&lt;=5,25")-COUNTIF(S100:S137,"&lt;=4,25")</f>
        <v>6</v>
      </c>
      <c r="X157" s="95" t="n">
        <f aca="false">IF(E157=0,"",W157/E157%)</f>
        <v>17.1428571428571</v>
      </c>
      <c r="Y157" s="94" t="n">
        <f aca="false">COUNTIF(S100:S137,"&lt;=4,25")-COUNTIF(S100:S137,"&lt;=3,25")</f>
        <v>0</v>
      </c>
      <c r="Z157" s="95" t="n">
        <f aca="false">IF(E157=0,"",Y157/E157%)</f>
        <v>0</v>
      </c>
      <c r="AA157" s="94" t="n">
        <f aca="false">COUNTIF(S100:S137,"&lt;=3,25")-COUNTIF(S100:S137,"&lt;=2,25")</f>
        <v>0</v>
      </c>
      <c r="AB157" s="95" t="n">
        <f aca="false">IF(E157=0,"",AA157/E157%)</f>
        <v>0</v>
      </c>
      <c r="AC157" s="94" t="n">
        <f aca="false">COUNTIF(S100:S137,"&lt;=2,25")-COUNTIF(S100:S137,"&lt;=1,25")</f>
        <v>0</v>
      </c>
      <c r="AD157" s="95" t="n">
        <f aca="false">IF(E157=0,"",AC157/E157%)</f>
        <v>0</v>
      </c>
      <c r="AE157" s="94" t="n">
        <f aca="false">COUNTIF(S100:S137,"&lt;=1,25")</f>
        <v>0</v>
      </c>
      <c r="AF157" s="96" t="n">
        <f aca="false">IF(E157=0,"",AE157/E157%)</f>
        <v>0</v>
      </c>
      <c r="AG157" s="0"/>
      <c r="AH157" s="0"/>
      <c r="AI157" s="0"/>
      <c r="AJ157" s="0"/>
      <c r="AK157" s="0"/>
      <c r="AL157" s="0"/>
    </row>
    <row r="158" customFormat="false" ht="17.25" hidden="false" customHeight="true" outlineLevel="0" collapsed="false">
      <c r="A158" s="0"/>
      <c r="B158" s="0"/>
      <c r="C158" s="92" t="s">
        <v>41</v>
      </c>
      <c r="D158" s="92"/>
      <c r="E158" s="93" t="n">
        <f aca="false">B138</f>
        <v>35</v>
      </c>
      <c r="F158" s="93" t="n">
        <f aca="false">T138</f>
        <v>0</v>
      </c>
      <c r="G158" s="94" t="n">
        <f aca="false">COUNTIF(T100:T137,"T")</f>
        <v>0</v>
      </c>
      <c r="H158" s="95" t="n">
        <f aca="false">IF(E158=0,"",G158/E158%)</f>
        <v>0</v>
      </c>
      <c r="I158" s="94" t="n">
        <f aca="false">COUNTIF(T100:T137,"H")</f>
        <v>0</v>
      </c>
      <c r="J158" s="95" t="n">
        <f aca="false">IF(E158=0,"",I158/E158%)</f>
        <v>0</v>
      </c>
      <c r="K158" s="94" t="n">
        <f aca="false">COUNTIF(T100:T137,"C")</f>
        <v>0</v>
      </c>
      <c r="L158" s="95" t="n">
        <f aca="false">IF(E158=0,"",K158/E158%)</f>
        <v>0</v>
      </c>
      <c r="M158" s="94" t="n">
        <f aca="false">COUNTIF(U100:U137,"10")</f>
        <v>0</v>
      </c>
      <c r="N158" s="95" t="n">
        <f aca="false">IF(E158=0,"",M158/E158%)</f>
        <v>0</v>
      </c>
      <c r="O158" s="94" t="n">
        <f aca="false">COUNTIF(U100:U137,"9")</f>
        <v>0</v>
      </c>
      <c r="P158" s="95" t="n">
        <f aca="false">IF(E158=0,"",O158/E158%)</f>
        <v>0</v>
      </c>
      <c r="Q158" s="94" t="n">
        <f aca="false">COUNTIF(U100:U137,"8")</f>
        <v>0</v>
      </c>
      <c r="R158" s="95" t="n">
        <f aca="false">IF(E158=0,"",Q158/E158%)</f>
        <v>0</v>
      </c>
      <c r="S158" s="94" t="n">
        <f aca="false">COUNTIF(U100:U137,"7")</f>
        <v>0</v>
      </c>
      <c r="T158" s="95" t="n">
        <f aca="false">IF(E158=0,"",S158/E$59%)</f>
        <v>0</v>
      </c>
      <c r="U158" s="94" t="n">
        <f aca="false">COUNTIF(U100:U137,"6")</f>
        <v>0</v>
      </c>
      <c r="V158" s="95" t="n">
        <f aca="false">IF(E158=0,"",U158/E158%)</f>
        <v>0</v>
      </c>
      <c r="W158" s="94" t="n">
        <f aca="false">COUNTIF(U100:U137,"5")</f>
        <v>0</v>
      </c>
      <c r="X158" s="95" t="n">
        <f aca="false">IF(E158=0,"",W158/E158%)</f>
        <v>0</v>
      </c>
      <c r="Y158" s="94" t="n">
        <f aca="false">COUNTIF(U100:U137,"4")</f>
        <v>0</v>
      </c>
      <c r="Z158" s="95" t="n">
        <f aca="false">IF(E158=0,"",Y158/E158%)</f>
        <v>0</v>
      </c>
      <c r="AA158" s="94" t="n">
        <f aca="false">COUNTIF(U100:U137,"3")</f>
        <v>0</v>
      </c>
      <c r="AB158" s="95" t="n">
        <f aca="false">IF(E158=0,"",AA158/E158%)</f>
        <v>0</v>
      </c>
      <c r="AC158" s="94" t="n">
        <f aca="false">COUNTIF(U100:U137,"2")</f>
        <v>0</v>
      </c>
      <c r="AD158" s="95" t="n">
        <f aca="false">IF(E158=0,"",AC158/E158%)</f>
        <v>0</v>
      </c>
      <c r="AE158" s="94" t="n">
        <f aca="false">COUNTIF(U100:U137,"1")</f>
        <v>0</v>
      </c>
      <c r="AF158" s="96" t="n">
        <f aca="false">IF(E158=0,"",AE158/E158%)</f>
        <v>0</v>
      </c>
      <c r="AG158" s="0"/>
      <c r="AH158" s="0"/>
      <c r="AI158" s="0"/>
      <c r="AJ158" s="0"/>
      <c r="AK158" s="0"/>
      <c r="AL158" s="0"/>
    </row>
    <row r="159" customFormat="false" ht="17.25" hidden="false" customHeight="true" outlineLevel="0" collapsed="false">
      <c r="A159" s="0"/>
      <c r="B159" s="0"/>
      <c r="C159" s="92" t="s">
        <v>42</v>
      </c>
      <c r="D159" s="92"/>
      <c r="E159" s="93" t="n">
        <f aca="false">B138</f>
        <v>35</v>
      </c>
      <c r="F159" s="93" t="n">
        <f aca="false">V138</f>
        <v>0</v>
      </c>
      <c r="G159" s="94" t="n">
        <f aca="false">COUNTIF(V100:V137,"T")</f>
        <v>0</v>
      </c>
      <c r="H159" s="95" t="n">
        <f aca="false">IF(E159=0,"",G159/E159%)</f>
        <v>0</v>
      </c>
      <c r="I159" s="94" t="n">
        <f aca="false">COUNTIF(V100:V137,"H")</f>
        <v>0</v>
      </c>
      <c r="J159" s="95" t="n">
        <f aca="false">IF(E159=0,"",I159/E159%)</f>
        <v>0</v>
      </c>
      <c r="K159" s="94" t="n">
        <f aca="false">COUNTIF(V100:V137,"C")</f>
        <v>0</v>
      </c>
      <c r="L159" s="95" t="n">
        <f aca="false">IF(E159=0,"",K159/E159%)</f>
        <v>0</v>
      </c>
      <c r="M159" s="94" t="n">
        <f aca="false">COUNTIF(W100:W137,"10")</f>
        <v>0</v>
      </c>
      <c r="N159" s="95" t="n">
        <f aca="false">IF(E159=0,"",M159/E159%)</f>
        <v>0</v>
      </c>
      <c r="O159" s="94" t="n">
        <f aca="false">COUNTIF(W100:W137,"9")</f>
        <v>0</v>
      </c>
      <c r="P159" s="95" t="n">
        <f aca="false">IF(E159=0,"",O159/E159%)</f>
        <v>0</v>
      </c>
      <c r="Q159" s="94" t="n">
        <f aca="false">COUNTIF(W100:W137,"8")</f>
        <v>0</v>
      </c>
      <c r="R159" s="95" t="n">
        <f aca="false">IF(E159=0,"",Q159/E159%)</f>
        <v>0</v>
      </c>
      <c r="S159" s="94" t="n">
        <f aca="false">COUNTIF(W100:W137,"7")</f>
        <v>0</v>
      </c>
      <c r="T159" s="95" t="n">
        <f aca="false">IF(E159=0,"",S159/E$59%)</f>
        <v>0</v>
      </c>
      <c r="U159" s="94" t="n">
        <f aca="false">COUNTIF(W100:W137,"6")</f>
        <v>0</v>
      </c>
      <c r="V159" s="95" t="n">
        <f aca="false">IF(E159=0,"",U159/E159%)</f>
        <v>0</v>
      </c>
      <c r="W159" s="94" t="n">
        <f aca="false">COUNTIF(W100:W137,"5")</f>
        <v>0</v>
      </c>
      <c r="X159" s="95" t="n">
        <f aca="false">IF(E159=0,"",W159/E159%)</f>
        <v>0</v>
      </c>
      <c r="Y159" s="94" t="n">
        <f aca="false">COUNTIF(W100:W137,"4")</f>
        <v>0</v>
      </c>
      <c r="Z159" s="95" t="n">
        <f aca="false">IF(E159=0,"",Y159/E159%)</f>
        <v>0</v>
      </c>
      <c r="AA159" s="94" t="n">
        <f aca="false">COUNTIF(W100:W137,"3")</f>
        <v>0</v>
      </c>
      <c r="AB159" s="95" t="n">
        <f aca="false">IF(E159=0,"",AA159/E159%)</f>
        <v>0</v>
      </c>
      <c r="AC159" s="94" t="n">
        <f aca="false">COUNTIF(W100:W137,"2")</f>
        <v>0</v>
      </c>
      <c r="AD159" s="95" t="n">
        <f aca="false">IF(E159=0,"",AC159/E159%)</f>
        <v>0</v>
      </c>
      <c r="AE159" s="94" t="n">
        <f aca="false">COUNTIF(W100:W137,"1")</f>
        <v>0</v>
      </c>
      <c r="AF159" s="96" t="n">
        <f aca="false">IF(E159=0,"",AE159/E159%)</f>
        <v>0</v>
      </c>
      <c r="AG159" s="0"/>
      <c r="AH159" s="0"/>
      <c r="AI159" s="0"/>
      <c r="AJ159" s="0"/>
      <c r="AK159" s="0"/>
      <c r="AL159" s="0"/>
    </row>
    <row r="160" customFormat="false" ht="14.25" hidden="false" customHeight="true" outlineLevel="0" collapsed="false">
      <c r="A160" s="0"/>
      <c r="B160" s="0"/>
      <c r="C160" s="100"/>
      <c r="D160" s="100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2"/>
      <c r="AE160" s="67"/>
      <c r="AF160" s="103"/>
      <c r="AG160" s="0"/>
      <c r="AH160" s="0"/>
      <c r="AI160" s="0"/>
      <c r="AJ160" s="0"/>
      <c r="AK160" s="0"/>
      <c r="AL160" s="0"/>
    </row>
    <row r="161" customFormat="false" ht="14.2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</row>
    <row r="162" customFormat="false" ht="31.5" hidden="false" customHeight="true" outlineLevel="0" collapsed="false">
      <c r="A162" s="0"/>
      <c r="B162" s="0"/>
      <c r="C162" s="104" t="s">
        <v>126</v>
      </c>
      <c r="D162" s="104"/>
      <c r="E162" s="104"/>
      <c r="F162" s="104"/>
      <c r="G162" s="104"/>
      <c r="H162" s="104"/>
      <c r="I162" s="104"/>
      <c r="J162" s="104"/>
      <c r="K162" s="105" t="s">
        <v>127</v>
      </c>
      <c r="L162" s="105" t="s">
        <v>128</v>
      </c>
      <c r="M162" s="105"/>
      <c r="N162" s="105" t="s">
        <v>129</v>
      </c>
      <c r="O162" s="105"/>
      <c r="P162" s="105" t="s">
        <v>130</v>
      </c>
      <c r="Q162" s="105"/>
      <c r="R162" s="105" t="s">
        <v>131</v>
      </c>
      <c r="S162" s="105"/>
      <c r="T162" s="105" t="s">
        <v>126</v>
      </c>
      <c r="U162" s="105"/>
      <c r="V162" s="105"/>
      <c r="W162" s="105"/>
      <c r="X162" s="105" t="s">
        <v>127</v>
      </c>
      <c r="Y162" s="105" t="s">
        <v>128</v>
      </c>
      <c r="Z162" s="105"/>
      <c r="AA162" s="105" t="s">
        <v>121</v>
      </c>
      <c r="AB162" s="106" t="s">
        <v>122</v>
      </c>
      <c r="AC162" s="106"/>
      <c r="AD162" s="0"/>
      <c r="AE162" s="0"/>
      <c r="AF162" s="0"/>
      <c r="AG162" s="0"/>
      <c r="AH162" s="0"/>
      <c r="AI162" s="0"/>
      <c r="AJ162" s="0"/>
      <c r="AK162" s="0"/>
      <c r="AL162" s="0"/>
    </row>
    <row r="163" customFormat="false" ht="21" hidden="false" customHeight="true" outlineLevel="0" collapsed="false">
      <c r="A163" s="0"/>
      <c r="B163" s="0"/>
      <c r="C163" s="104"/>
      <c r="D163" s="104"/>
      <c r="E163" s="104"/>
      <c r="F163" s="104"/>
      <c r="G163" s="104"/>
      <c r="H163" s="104"/>
      <c r="I163" s="104"/>
      <c r="J163" s="104"/>
      <c r="K163" s="105"/>
      <c r="L163" s="105"/>
      <c r="M163" s="105"/>
      <c r="N163" s="107" t="s">
        <v>121</v>
      </c>
      <c r="O163" s="107" t="s">
        <v>122</v>
      </c>
      <c r="P163" s="107" t="s">
        <v>121</v>
      </c>
      <c r="Q163" s="107" t="s">
        <v>122</v>
      </c>
      <c r="R163" s="108" t="s">
        <v>121</v>
      </c>
      <c r="S163" s="108" t="s">
        <v>122</v>
      </c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6"/>
      <c r="AD163" s="0"/>
      <c r="AE163" s="0"/>
      <c r="AF163" s="0"/>
      <c r="AG163" s="0"/>
      <c r="AH163" s="0"/>
      <c r="AI163" s="0"/>
      <c r="AJ163" s="0"/>
      <c r="AK163" s="0"/>
      <c r="AL163" s="0"/>
    </row>
    <row r="164" customFormat="false" ht="19.5" hidden="false" customHeight="true" outlineLevel="0" collapsed="false">
      <c r="A164" s="0"/>
      <c r="B164" s="0"/>
      <c r="C164" s="109" t="s">
        <v>25</v>
      </c>
      <c r="D164" s="109"/>
      <c r="E164" s="109"/>
      <c r="F164" s="110" t="s">
        <v>43</v>
      </c>
      <c r="G164" s="110"/>
      <c r="H164" s="110"/>
      <c r="I164" s="110"/>
      <c r="J164" s="110"/>
      <c r="K164" s="111" t="n">
        <f aca="false">B138</f>
        <v>35</v>
      </c>
      <c r="L164" s="112" t="n">
        <f aca="false">X138</f>
        <v>35</v>
      </c>
      <c r="M164" s="112"/>
      <c r="N164" s="113" t="n">
        <f aca="false">COUNTIF(X100:X137,"T")</f>
        <v>20</v>
      </c>
      <c r="O164" s="113" t="n">
        <f aca="false">IF(L164=0,"",N164/L164%)</f>
        <v>57.1428571428571</v>
      </c>
      <c r="P164" s="113" t="n">
        <f aca="false">COUNTIF(X100:X137,"Đ")</f>
        <v>15</v>
      </c>
      <c r="Q164" s="113" t="n">
        <f aca="false">IF(L164=0,"",P164/L164%)</f>
        <v>42.8571428571429</v>
      </c>
      <c r="R164" s="113" t="n">
        <f aca="false">COUNTIF(X100:X137,"C")</f>
        <v>0</v>
      </c>
      <c r="S164" s="113" t="n">
        <f aca="false">IF(L164=0,"",R164/L164%)</f>
        <v>0</v>
      </c>
      <c r="T164" s="114" t="s">
        <v>132</v>
      </c>
      <c r="U164" s="114"/>
      <c r="V164" s="114"/>
      <c r="W164" s="114"/>
      <c r="X164" s="115" t="n">
        <f aca="false">B138</f>
        <v>35</v>
      </c>
      <c r="Y164" s="115" t="n">
        <f aca="false">AE138+AF138</f>
        <v>12</v>
      </c>
      <c r="Z164" s="115"/>
      <c r="AA164" s="115" t="n">
        <f aca="false">COUNTIF(AE100:AE137,"X")+COUNTIF(AJ100:AJ137,"X")</f>
        <v>12</v>
      </c>
      <c r="AB164" s="116" t="n">
        <f aca="false">IF(X164=0,"",AA164/X164%)</f>
        <v>34.2857142857143</v>
      </c>
      <c r="AC164" s="116"/>
      <c r="AD164" s="0"/>
      <c r="AE164" s="0"/>
      <c r="AF164" s="0"/>
      <c r="AG164" s="0"/>
      <c r="AH164" s="0"/>
      <c r="AI164" s="0"/>
      <c r="AJ164" s="0"/>
      <c r="AK164" s="0"/>
      <c r="AL164" s="0"/>
    </row>
    <row r="165" customFormat="false" ht="19.5" hidden="false" customHeight="true" outlineLevel="0" collapsed="false">
      <c r="A165" s="0"/>
      <c r="B165" s="0"/>
      <c r="C165" s="109"/>
      <c r="D165" s="109"/>
      <c r="E165" s="109"/>
      <c r="F165" s="110" t="s">
        <v>44</v>
      </c>
      <c r="G165" s="110"/>
      <c r="H165" s="110"/>
      <c r="I165" s="110"/>
      <c r="J165" s="110"/>
      <c r="K165" s="111" t="n">
        <f aca="false">B138</f>
        <v>35</v>
      </c>
      <c r="L165" s="112" t="n">
        <f aca="false">Y138</f>
        <v>35</v>
      </c>
      <c r="M165" s="112"/>
      <c r="N165" s="113" t="n">
        <f aca="false">COUNTIF(Y100:Y137,"T")</f>
        <v>20</v>
      </c>
      <c r="O165" s="113" t="n">
        <f aca="false">IF(L165=0,"",N165/L165%)</f>
        <v>57.1428571428571</v>
      </c>
      <c r="P165" s="113" t="n">
        <f aca="false">COUNTIF(Y100:Y137,"Đ")</f>
        <v>15</v>
      </c>
      <c r="Q165" s="113" t="n">
        <f aca="false">IF(L165=0,"",P165/L165%)</f>
        <v>42.8571428571429</v>
      </c>
      <c r="R165" s="113" t="n">
        <f aca="false">COUNTIF(Y100:Y137,"C")</f>
        <v>0</v>
      </c>
      <c r="S165" s="113" t="n">
        <f aca="false">IF(L165=0,"",R165/L165%)</f>
        <v>0</v>
      </c>
      <c r="T165" s="114"/>
      <c r="U165" s="114"/>
      <c r="V165" s="114"/>
      <c r="W165" s="114"/>
      <c r="X165" s="115"/>
      <c r="Y165" s="115"/>
      <c r="Z165" s="115"/>
      <c r="AA165" s="115"/>
      <c r="AB165" s="116"/>
      <c r="AC165" s="116"/>
      <c r="AD165" s="0"/>
      <c r="AE165" s="0"/>
      <c r="AF165" s="0"/>
      <c r="AG165" s="0"/>
      <c r="AH165" s="0"/>
      <c r="AI165" s="0"/>
      <c r="AJ165" s="0"/>
      <c r="AK165" s="0"/>
      <c r="AL165" s="0"/>
    </row>
    <row r="166" customFormat="false" ht="19.5" hidden="false" customHeight="true" outlineLevel="0" collapsed="false">
      <c r="A166" s="0"/>
      <c r="B166" s="0"/>
      <c r="C166" s="109"/>
      <c r="D166" s="109"/>
      <c r="E166" s="109"/>
      <c r="F166" s="110" t="s">
        <v>45</v>
      </c>
      <c r="G166" s="110"/>
      <c r="H166" s="110"/>
      <c r="I166" s="110"/>
      <c r="J166" s="110"/>
      <c r="K166" s="111" t="n">
        <f aca="false">B138</f>
        <v>35</v>
      </c>
      <c r="L166" s="112" t="n">
        <f aca="false">Z138</f>
        <v>35</v>
      </c>
      <c r="M166" s="112"/>
      <c r="N166" s="113" t="n">
        <f aca="false">COUNTIF(Z100:Z137,"T")</f>
        <v>20</v>
      </c>
      <c r="O166" s="113" t="n">
        <f aca="false">IF(L166=0,"",N166/L166%)</f>
        <v>57.1428571428571</v>
      </c>
      <c r="P166" s="113" t="n">
        <f aca="false">COUNTIF(Z100:Z137,"Đ")</f>
        <v>15</v>
      </c>
      <c r="Q166" s="113" t="n">
        <f aca="false">IF(L166=0,"",P166/L166%)</f>
        <v>42.8571428571429</v>
      </c>
      <c r="R166" s="113" t="n">
        <f aca="false">COUNTIF(Z100:Z137,"C")</f>
        <v>0</v>
      </c>
      <c r="S166" s="113" t="n">
        <f aca="false">IF(L166=0,"",R166/L166%)</f>
        <v>0</v>
      </c>
      <c r="T166" s="114" t="s">
        <v>133</v>
      </c>
      <c r="U166" s="114"/>
      <c r="V166" s="114"/>
      <c r="W166" s="114"/>
      <c r="X166" s="115" t="n">
        <f aca="false">B138</f>
        <v>35</v>
      </c>
      <c r="Y166" s="115" t="n">
        <f aca="false">AG138</f>
        <v>35</v>
      </c>
      <c r="Z166" s="115"/>
      <c r="AA166" s="115" t="n">
        <f aca="false">COUNTIF(AG100:AH137,"X")</f>
        <v>35</v>
      </c>
      <c r="AB166" s="116" t="n">
        <f aca="false">IF(X166=0,"",AA166/X166%)</f>
        <v>100</v>
      </c>
      <c r="AC166" s="116"/>
      <c r="AD166" s="0"/>
      <c r="AE166" s="0"/>
      <c r="AF166" s="0"/>
      <c r="AG166" s="0"/>
      <c r="AH166" s="0"/>
      <c r="AI166" s="0"/>
      <c r="AJ166" s="0"/>
      <c r="AK166" s="0"/>
      <c r="AL166" s="0"/>
    </row>
    <row r="167" customFormat="false" ht="19.5" hidden="false" customHeight="true" outlineLevel="0" collapsed="false">
      <c r="A167" s="0"/>
      <c r="B167" s="0"/>
      <c r="C167" s="117" t="s">
        <v>26</v>
      </c>
      <c r="D167" s="117"/>
      <c r="E167" s="117"/>
      <c r="F167" s="110" t="s">
        <v>46</v>
      </c>
      <c r="G167" s="110"/>
      <c r="H167" s="110"/>
      <c r="I167" s="110"/>
      <c r="J167" s="110"/>
      <c r="K167" s="111" t="n">
        <f aca="false">B138</f>
        <v>35</v>
      </c>
      <c r="L167" s="112" t="n">
        <f aca="false">AA138</f>
        <v>35</v>
      </c>
      <c r="M167" s="112"/>
      <c r="N167" s="113" t="n">
        <f aca="false">COUNTIF(AA100:AA137,"T")</f>
        <v>22</v>
      </c>
      <c r="O167" s="113" t="n">
        <f aca="false">IF(L167=0,"",N167/L167%)</f>
        <v>62.8571428571429</v>
      </c>
      <c r="P167" s="113" t="n">
        <f aca="false">COUNTIF(AA100:AA137,"Đ")</f>
        <v>13</v>
      </c>
      <c r="Q167" s="113" t="n">
        <f aca="false">IF(L167=0,"",P167/L167%)</f>
        <v>37.1428571428571</v>
      </c>
      <c r="R167" s="113" t="n">
        <f aca="false">COUNTIF(AA100:AA137,"C")</f>
        <v>0</v>
      </c>
      <c r="S167" s="113" t="n">
        <f aca="false">IF(L167=0,"",R167/L167%)</f>
        <v>0</v>
      </c>
      <c r="T167" s="114"/>
      <c r="U167" s="114"/>
      <c r="V167" s="114"/>
      <c r="W167" s="114"/>
      <c r="X167" s="115"/>
      <c r="Y167" s="115"/>
      <c r="Z167" s="115"/>
      <c r="AA167" s="115"/>
      <c r="AB167" s="116"/>
      <c r="AC167" s="116"/>
      <c r="AD167" s="0"/>
      <c r="AE167" s="0"/>
      <c r="AF167" s="0"/>
      <c r="AG167" s="0"/>
      <c r="AH167" s="0"/>
      <c r="AI167" s="0"/>
      <c r="AJ167" s="0"/>
      <c r="AK167" s="0"/>
      <c r="AL167" s="0"/>
    </row>
    <row r="168" customFormat="false" ht="19.5" hidden="false" customHeight="true" outlineLevel="0" collapsed="false">
      <c r="A168" s="0"/>
      <c r="B168" s="0"/>
      <c r="C168" s="117"/>
      <c r="D168" s="117"/>
      <c r="E168" s="117"/>
      <c r="F168" s="110" t="s">
        <v>47</v>
      </c>
      <c r="G168" s="110"/>
      <c r="H168" s="110"/>
      <c r="I168" s="110"/>
      <c r="J168" s="110"/>
      <c r="K168" s="111" t="n">
        <f aca="false">B138</f>
        <v>35</v>
      </c>
      <c r="L168" s="112" t="n">
        <f aca="false">AB138</f>
        <v>35</v>
      </c>
      <c r="M168" s="112"/>
      <c r="N168" s="113" t="n">
        <f aca="false">COUNTIF(AB100:AB137,"T")</f>
        <v>22</v>
      </c>
      <c r="O168" s="113" t="n">
        <f aca="false">IF(L168=0,"",N168/L168%)</f>
        <v>62.8571428571429</v>
      </c>
      <c r="P168" s="113" t="n">
        <f aca="false">COUNTIF(AB100:AB137,"Đ")</f>
        <v>13</v>
      </c>
      <c r="Q168" s="113" t="n">
        <f aca="false">IF(L168=0,"",P168/L168%)</f>
        <v>37.1428571428571</v>
      </c>
      <c r="R168" s="113" t="n">
        <f aca="false">COUNTIF(AB100:AB137,"C")</f>
        <v>0</v>
      </c>
      <c r="S168" s="113" t="n">
        <f aca="false">IF(L168=0,"",R168/L168%)</f>
        <v>0</v>
      </c>
      <c r="T168" s="114"/>
      <c r="U168" s="114"/>
      <c r="V168" s="114"/>
      <c r="W168" s="114"/>
      <c r="X168" s="115"/>
      <c r="Y168" s="115"/>
      <c r="Z168" s="115"/>
      <c r="AA168" s="115"/>
      <c r="AB168" s="116"/>
      <c r="AC168" s="116"/>
      <c r="AD168" s="0"/>
      <c r="AE168" s="0"/>
      <c r="AF168" s="0"/>
      <c r="AG168" s="0"/>
      <c r="AH168" s="0"/>
      <c r="AI168" s="0"/>
      <c r="AJ168" s="0"/>
      <c r="AK168" s="0"/>
      <c r="AL168" s="0"/>
    </row>
    <row r="169" customFormat="false" ht="19.5" hidden="false" customHeight="true" outlineLevel="0" collapsed="false">
      <c r="A169" s="0"/>
      <c r="B169" s="0"/>
      <c r="C169" s="117"/>
      <c r="D169" s="117"/>
      <c r="E169" s="117"/>
      <c r="F169" s="110" t="s">
        <v>48</v>
      </c>
      <c r="G169" s="110"/>
      <c r="H169" s="110"/>
      <c r="I169" s="110"/>
      <c r="J169" s="110"/>
      <c r="K169" s="111" t="n">
        <f aca="false">B138</f>
        <v>35</v>
      </c>
      <c r="L169" s="112" t="n">
        <f aca="false">AC138</f>
        <v>35</v>
      </c>
      <c r="M169" s="112"/>
      <c r="N169" s="113" t="n">
        <f aca="false">COUNTIF(AC100:AC137,"T")</f>
        <v>24</v>
      </c>
      <c r="O169" s="113" t="n">
        <f aca="false">IF(L169=0,"",N169/L169%)</f>
        <v>68.5714285714286</v>
      </c>
      <c r="P169" s="113" t="n">
        <f aca="false">COUNTIF(AC100:AC137,"Đ")</f>
        <v>11</v>
      </c>
      <c r="Q169" s="113" t="n">
        <f aca="false">IF(L169=0,"",P169/L169%)</f>
        <v>31.4285714285714</v>
      </c>
      <c r="R169" s="113" t="n">
        <f aca="false">COUNTIF(AC100:AC137,"C")</f>
        <v>0</v>
      </c>
      <c r="S169" s="113" t="n">
        <f aca="false">IF(L169=0,"",R169/L169%)</f>
        <v>0</v>
      </c>
      <c r="T169" s="118" t="s">
        <v>134</v>
      </c>
      <c r="U169" s="118"/>
      <c r="V169" s="118"/>
      <c r="W169" s="118"/>
      <c r="X169" s="119" t="n">
        <f aca="false">B138</f>
        <v>35</v>
      </c>
      <c r="Y169" s="119" t="n">
        <f aca="false">AI138</f>
        <v>35</v>
      </c>
      <c r="Z169" s="119"/>
      <c r="AA169" s="120" t="n">
        <f aca="false">COUNTIF(AI100:AJ137,"X")</f>
        <v>35</v>
      </c>
      <c r="AB169" s="121" t="n">
        <f aca="false">IF(Y169=0,"",AA169/Y169%)</f>
        <v>100</v>
      </c>
      <c r="AC169" s="121"/>
      <c r="AD169" s="0"/>
      <c r="AE169" s="0"/>
      <c r="AF169" s="0"/>
      <c r="AG169" s="0"/>
      <c r="AH169" s="0"/>
      <c r="AI169" s="0"/>
      <c r="AJ169" s="0"/>
      <c r="AK169" s="0"/>
      <c r="AL169" s="0"/>
    </row>
    <row r="170" customFormat="false" ht="19.5" hidden="false" customHeight="true" outlineLevel="0" collapsed="false">
      <c r="A170" s="0"/>
      <c r="B170" s="0"/>
      <c r="C170" s="117"/>
      <c r="D170" s="117"/>
      <c r="E170" s="117"/>
      <c r="F170" s="122" t="s">
        <v>49</v>
      </c>
      <c r="G170" s="122"/>
      <c r="H170" s="122"/>
      <c r="I170" s="122"/>
      <c r="J170" s="122"/>
      <c r="K170" s="123" t="n">
        <f aca="false">B138</f>
        <v>35</v>
      </c>
      <c r="L170" s="124" t="n">
        <f aca="false">AD138</f>
        <v>35</v>
      </c>
      <c r="M170" s="124"/>
      <c r="N170" s="125" t="n">
        <f aca="false">COUNTIF(AD100:AD137,"T")</f>
        <v>25</v>
      </c>
      <c r="O170" s="125" t="n">
        <f aca="false">IF(L170=0,"",N170/L170%)</f>
        <v>71.4285714285714</v>
      </c>
      <c r="P170" s="125" t="n">
        <f aca="false">COUNTIF(AD100:AD137,"Đ")</f>
        <v>10</v>
      </c>
      <c r="Q170" s="125" t="n">
        <f aca="false">IF(L170=0,"",P170/L170%)</f>
        <v>28.5714285714286</v>
      </c>
      <c r="R170" s="125" t="n">
        <f aca="false">COUNTIF(AD100:AD137,"C")</f>
        <v>0</v>
      </c>
      <c r="S170" s="125" t="n">
        <f aca="false">IF(L170=0,"",R170/L170%)</f>
        <v>0</v>
      </c>
      <c r="T170" s="118"/>
      <c r="U170" s="118"/>
      <c r="V170" s="118"/>
      <c r="W170" s="118"/>
      <c r="X170" s="119"/>
      <c r="Y170" s="119"/>
      <c r="Z170" s="119"/>
      <c r="AA170" s="120"/>
      <c r="AB170" s="121"/>
      <c r="AC170" s="121"/>
      <c r="AD170" s="0"/>
      <c r="AE170" s="0"/>
      <c r="AF170" s="0"/>
      <c r="AG170" s="0"/>
      <c r="AH170" s="0"/>
      <c r="AI170" s="0"/>
      <c r="AJ170" s="0"/>
      <c r="AK170" s="0"/>
      <c r="AL170" s="0"/>
    </row>
    <row r="171" customFormat="false" ht="11.25" hidden="false" customHeight="tru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87"/>
      <c r="O171" s="0"/>
      <c r="P171" s="87"/>
      <c r="Q171" s="87"/>
      <c r="R171" s="87"/>
      <c r="S171" s="87"/>
      <c r="T171" s="87"/>
      <c r="U171" s="87"/>
      <c r="V171" s="87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</row>
    <row r="172" customFormat="false" ht="15" hidden="false" customHeight="tru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87"/>
      <c r="O172" s="0"/>
      <c r="P172" s="87"/>
      <c r="Q172" s="87"/>
      <c r="R172" s="87"/>
      <c r="S172" s="87"/>
      <c r="T172" s="87"/>
      <c r="U172" s="87"/>
      <c r="V172" s="87"/>
      <c r="W172" s="0"/>
      <c r="X172" s="126" t="str">
        <f aca="false">'THONG TIN'!$F$7</f>
        <v>Nguyên Lý, ngày 20 tháng  5 năm 2017</v>
      </c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</row>
    <row r="173" customFormat="false" ht="16.5" hidden="false" customHeight="true" outlineLevel="0" collapsed="false">
      <c r="A173" s="0"/>
      <c r="B173" s="32" t="s">
        <v>135</v>
      </c>
      <c r="C173" s="32"/>
      <c r="D173" s="32"/>
      <c r="E173" s="32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2" t="s">
        <v>11</v>
      </c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7.25" hidden="false" customHeight="true" outlineLevel="0" collapsed="false">
      <c r="A174" s="0"/>
      <c r="B174" s="127" t="s">
        <v>136</v>
      </c>
      <c r="C174" s="127"/>
      <c r="D174" s="127"/>
      <c r="E174" s="127"/>
      <c r="F174" s="128"/>
      <c r="G174" s="128"/>
      <c r="H174" s="128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29"/>
      <c r="AI174" s="129"/>
      <c r="AJ174" s="129"/>
      <c r="AK174" s="129"/>
      <c r="AL174" s="129"/>
    </row>
    <row r="175" customFormat="false" ht="24.75" hidden="false" customHeight="true" outlineLevel="0" collapsed="false">
      <c r="A175" s="0"/>
      <c r="B175" s="129"/>
      <c r="C175" s="29"/>
      <c r="D175" s="29"/>
      <c r="E175" s="29"/>
      <c r="F175" s="29"/>
      <c r="G175" s="29"/>
      <c r="H175" s="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129"/>
      <c r="AD175" s="129"/>
      <c r="AE175" s="129"/>
      <c r="AF175" s="129"/>
      <c r="AG175" s="129"/>
      <c r="AH175" s="129"/>
      <c r="AI175" s="129"/>
      <c r="AJ175" s="129"/>
      <c r="AK175" s="129"/>
      <c r="AL175" s="129"/>
    </row>
    <row r="176" customFormat="false" ht="24.75" hidden="false" customHeight="true" outlineLevel="0" collapsed="false">
      <c r="A176" s="0"/>
      <c r="B176" s="129"/>
      <c r="C176" s="129"/>
      <c r="D176" s="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29"/>
      <c r="AI176" s="129"/>
      <c r="AJ176" s="129"/>
      <c r="AK176" s="129"/>
      <c r="AL176" s="129"/>
    </row>
    <row r="177" customFormat="false" ht="24.75" hidden="false" customHeight="true" outlineLevel="0" collapsed="false">
      <c r="A177" s="0"/>
      <c r="B177" s="129"/>
      <c r="C177" s="129"/>
      <c r="D177" s="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129"/>
      <c r="AJ177" s="129"/>
      <c r="AK177" s="129"/>
      <c r="AL177" s="129"/>
    </row>
    <row r="178" customFormat="false" ht="15.75" hidden="false" customHeight="false" outlineLevel="0" collapsed="false">
      <c r="A178" s="0"/>
      <c r="B178" s="29" t="s">
        <v>379</v>
      </c>
      <c r="C178" s="29"/>
      <c r="D178" s="29"/>
      <c r="E178" s="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30" t="str">
        <f aca="false">'THONG TIN'!$G$16</f>
        <v>Phạm Thị Hường</v>
      </c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customFormat="false" ht="15.75" hidden="false" customHeight="false" outlineLevel="0" collapsed="false">
      <c r="A179" s="29" t="s">
        <v>17</v>
      </c>
      <c r="B179" s="29"/>
      <c r="C179" s="29"/>
      <c r="D179" s="29"/>
      <c r="E179" s="29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</row>
    <row r="180" customFormat="false" ht="15.75" hidden="false" customHeight="false" outlineLevel="0" collapsed="false">
      <c r="A180" s="30" t="str">
        <f aca="false">'THONG TIN'!$C$2</f>
        <v>TRƯỜNG TIỂU HỌC XÃ NGUYÊN LÝ</v>
      </c>
      <c r="B180" s="30"/>
      <c r="C180" s="30"/>
      <c r="D180" s="30"/>
      <c r="E180" s="30"/>
      <c r="F180" s="31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</row>
    <row r="181" customFormat="false" ht="11.25" hidden="false" customHeight="true" outlineLevel="0" collapsed="false">
      <c r="A181" s="32"/>
      <c r="B181" s="32"/>
      <c r="C181" s="32"/>
      <c r="D181" s="32"/>
      <c r="E181" s="32"/>
      <c r="F181" s="31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</row>
    <row r="182" customFormat="false" ht="15.75" hidden="false" customHeight="false" outlineLevel="0" collapsed="false">
      <c r="A182" s="33" t="s">
        <v>18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 t="str">
        <f aca="false">'THONG TIN'!$D$5</f>
        <v>CUỐI NĂM</v>
      </c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0"/>
      <c r="AK182" s="0"/>
      <c r="AL182" s="0"/>
    </row>
    <row r="183" customFormat="false" ht="15.75" hidden="false" customHeight="false" outlineLevel="0" collapsed="false">
      <c r="A183" s="33" t="s">
        <v>380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6" t="str">
        <f aca="false">'THONG TIN'!$D$6</f>
        <v>2016 - 2017</v>
      </c>
      <c r="O183" s="36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8.25" hidden="false" customHeight="tru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</row>
    <row r="185" customFormat="false" ht="17.25" hidden="false" customHeight="true" outlineLevel="0" collapsed="false">
      <c r="A185" s="37" t="s">
        <v>20</v>
      </c>
      <c r="B185" s="38" t="s">
        <v>21</v>
      </c>
      <c r="C185" s="39" t="s">
        <v>22</v>
      </c>
      <c r="D185" s="38" t="s">
        <v>23</v>
      </c>
      <c r="E185" s="39" t="s">
        <v>24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 t="s">
        <v>25</v>
      </c>
      <c r="Y185" s="39"/>
      <c r="Z185" s="39"/>
      <c r="AA185" s="39" t="s">
        <v>26</v>
      </c>
      <c r="AB185" s="39"/>
      <c r="AC185" s="39"/>
      <c r="AD185" s="39"/>
      <c r="AE185" s="40" t="s">
        <v>27</v>
      </c>
      <c r="AF185" s="40"/>
      <c r="AG185" s="40" t="s">
        <v>28</v>
      </c>
      <c r="AH185" s="40"/>
      <c r="AI185" s="39" t="s">
        <v>29</v>
      </c>
      <c r="AJ185" s="39"/>
      <c r="AK185" s="41" t="s">
        <v>30</v>
      </c>
      <c r="AL185" s="41"/>
    </row>
    <row r="186" customFormat="false" ht="18" hidden="false" customHeight="true" outlineLevel="0" collapsed="false">
      <c r="A186" s="37"/>
      <c r="B186" s="38"/>
      <c r="C186" s="39"/>
      <c r="D186" s="38"/>
      <c r="E186" s="42" t="s">
        <v>31</v>
      </c>
      <c r="F186" s="42"/>
      <c r="G186" s="42" t="s">
        <v>32</v>
      </c>
      <c r="H186" s="42"/>
      <c r="I186" s="42" t="s">
        <v>33</v>
      </c>
      <c r="J186" s="42"/>
      <c r="K186" s="42" t="s">
        <v>34</v>
      </c>
      <c r="L186" s="42"/>
      <c r="M186" s="42" t="s">
        <v>35</v>
      </c>
      <c r="N186" s="42" t="s">
        <v>36</v>
      </c>
      <c r="O186" s="42" t="s">
        <v>37</v>
      </c>
      <c r="P186" s="42" t="s">
        <v>38</v>
      </c>
      <c r="Q186" s="42" t="s">
        <v>39</v>
      </c>
      <c r="R186" s="42" t="s">
        <v>40</v>
      </c>
      <c r="S186" s="42"/>
      <c r="T186" s="42" t="s">
        <v>41</v>
      </c>
      <c r="U186" s="42"/>
      <c r="V186" s="42" t="s">
        <v>42</v>
      </c>
      <c r="W186" s="42"/>
      <c r="X186" s="43" t="s">
        <v>43</v>
      </c>
      <c r="Y186" s="43" t="s">
        <v>44</v>
      </c>
      <c r="Z186" s="43" t="s">
        <v>45</v>
      </c>
      <c r="AA186" s="43" t="s">
        <v>46</v>
      </c>
      <c r="AB186" s="43" t="s">
        <v>47</v>
      </c>
      <c r="AC186" s="43" t="s">
        <v>48</v>
      </c>
      <c r="AD186" s="43" t="s">
        <v>49</v>
      </c>
      <c r="AE186" s="40"/>
      <c r="AF186" s="40"/>
      <c r="AG186" s="40"/>
      <c r="AH186" s="40"/>
      <c r="AI186" s="39"/>
      <c r="AJ186" s="39"/>
      <c r="AK186" s="41"/>
      <c r="AL186" s="41"/>
    </row>
    <row r="187" customFormat="false" ht="18" hidden="false" customHeight="true" outlineLevel="0" collapsed="false">
      <c r="A187" s="37"/>
      <c r="B187" s="38"/>
      <c r="C187" s="39"/>
      <c r="D187" s="38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3"/>
      <c r="Y187" s="43"/>
      <c r="Z187" s="43"/>
      <c r="AA187" s="43"/>
      <c r="AB187" s="43"/>
      <c r="AC187" s="43"/>
      <c r="AD187" s="43"/>
      <c r="AE187" s="40"/>
      <c r="AF187" s="40"/>
      <c r="AG187" s="40"/>
      <c r="AH187" s="40"/>
      <c r="AI187" s="39"/>
      <c r="AJ187" s="39"/>
      <c r="AK187" s="41"/>
      <c r="AL187" s="41"/>
    </row>
    <row r="188" customFormat="false" ht="63.75" hidden="false" customHeight="true" outlineLevel="0" collapsed="false">
      <c r="A188" s="37"/>
      <c r="B188" s="38"/>
      <c r="C188" s="39"/>
      <c r="D188" s="38"/>
      <c r="E188" s="43" t="s">
        <v>50</v>
      </c>
      <c r="F188" s="43" t="s">
        <v>51</v>
      </c>
      <c r="G188" s="43" t="s">
        <v>50</v>
      </c>
      <c r="H188" s="43" t="s">
        <v>51</v>
      </c>
      <c r="I188" s="43" t="s">
        <v>50</v>
      </c>
      <c r="J188" s="43" t="s">
        <v>51</v>
      </c>
      <c r="K188" s="43" t="s">
        <v>50</v>
      </c>
      <c r="L188" s="43" t="s">
        <v>51</v>
      </c>
      <c r="M188" s="43" t="s">
        <v>50</v>
      </c>
      <c r="N188" s="43" t="s">
        <v>50</v>
      </c>
      <c r="O188" s="43" t="s">
        <v>50</v>
      </c>
      <c r="P188" s="43" t="s">
        <v>50</v>
      </c>
      <c r="Q188" s="43" t="s">
        <v>50</v>
      </c>
      <c r="R188" s="43" t="s">
        <v>50</v>
      </c>
      <c r="S188" s="43" t="s">
        <v>51</v>
      </c>
      <c r="T188" s="43" t="s">
        <v>50</v>
      </c>
      <c r="U188" s="43" t="s">
        <v>51</v>
      </c>
      <c r="V188" s="43" t="s">
        <v>50</v>
      </c>
      <c r="W188" s="43" t="s">
        <v>51</v>
      </c>
      <c r="X188" s="43"/>
      <c r="Y188" s="43"/>
      <c r="Z188" s="43"/>
      <c r="AA188" s="43"/>
      <c r="AB188" s="43"/>
      <c r="AC188" s="43"/>
      <c r="AD188" s="43"/>
      <c r="AE188" s="43" t="s">
        <v>52</v>
      </c>
      <c r="AF188" s="43" t="s">
        <v>53</v>
      </c>
      <c r="AG188" s="40"/>
      <c r="AH188" s="40"/>
      <c r="AI188" s="39"/>
      <c r="AJ188" s="39"/>
      <c r="AK188" s="41"/>
      <c r="AL188" s="41"/>
    </row>
    <row r="189" customFormat="false" ht="12" hidden="false" customHeight="true" outlineLevel="0" collapsed="false">
      <c r="A189" s="44" t="n">
        <f aca="false">IF(B189&lt;&gt;"",COUNTA($B$189:B189),"")</f>
        <v>1</v>
      </c>
      <c r="B189" s="171" t="s">
        <v>381</v>
      </c>
      <c r="C189" s="153" t="n">
        <v>39874</v>
      </c>
      <c r="D189" s="154" t="s">
        <v>55</v>
      </c>
      <c r="E189" s="48" t="s">
        <v>56</v>
      </c>
      <c r="F189" s="48" t="n">
        <v>9</v>
      </c>
      <c r="G189" s="48" t="s">
        <v>56</v>
      </c>
      <c r="H189" s="48" t="n">
        <v>10</v>
      </c>
      <c r="I189" s="48" t="s">
        <v>56</v>
      </c>
      <c r="J189" s="49"/>
      <c r="K189" s="0"/>
      <c r="L189" s="49"/>
      <c r="M189" s="48" t="s">
        <v>56</v>
      </c>
      <c r="N189" s="48" t="s">
        <v>56</v>
      </c>
      <c r="O189" s="48" t="s">
        <v>56</v>
      </c>
      <c r="P189" s="48" t="s">
        <v>56</v>
      </c>
      <c r="Q189" s="48" t="s">
        <v>56</v>
      </c>
      <c r="R189" s="150" t="s">
        <v>56</v>
      </c>
      <c r="S189" s="50" t="n">
        <v>9</v>
      </c>
      <c r="T189" s="50"/>
      <c r="U189" s="51"/>
      <c r="V189" s="50"/>
      <c r="W189" s="50"/>
      <c r="X189" s="48" t="s">
        <v>56</v>
      </c>
      <c r="Y189" s="48" t="s">
        <v>56</v>
      </c>
      <c r="Z189" s="48" t="s">
        <v>56</v>
      </c>
      <c r="AA189" s="48" t="s">
        <v>56</v>
      </c>
      <c r="AB189" s="48" t="s">
        <v>56</v>
      </c>
      <c r="AC189" s="48" t="s">
        <v>56</v>
      </c>
      <c r="AD189" s="48" t="s">
        <v>56</v>
      </c>
      <c r="AE189" s="48" t="s">
        <v>55</v>
      </c>
      <c r="AF189" s="50"/>
      <c r="AG189" s="50" t="s">
        <v>55</v>
      </c>
      <c r="AH189" s="50"/>
      <c r="AI189" s="50" t="s">
        <v>55</v>
      </c>
      <c r="AJ189" s="50"/>
      <c r="AK189" s="52"/>
      <c r="AL189" s="52"/>
    </row>
    <row r="190" customFormat="false" ht="12" hidden="false" customHeight="true" outlineLevel="0" collapsed="false">
      <c r="A190" s="44" t="n">
        <f aca="false">IF(B190&lt;&gt;"",COUNTA($B$189:B190),"")</f>
        <v>2</v>
      </c>
      <c r="B190" s="163" t="s">
        <v>382</v>
      </c>
      <c r="C190" s="165" t="s">
        <v>383</v>
      </c>
      <c r="D190" s="164"/>
      <c r="E190" s="48" t="s">
        <v>57</v>
      </c>
      <c r="F190" s="48" t="n">
        <v>7</v>
      </c>
      <c r="G190" s="48" t="s">
        <v>57</v>
      </c>
      <c r="H190" s="48" t="n">
        <v>7</v>
      </c>
      <c r="I190" s="48" t="s">
        <v>57</v>
      </c>
      <c r="J190" s="49"/>
      <c r="K190" s="50"/>
      <c r="L190" s="49"/>
      <c r="M190" s="48" t="s">
        <v>57</v>
      </c>
      <c r="N190" s="48" t="s">
        <v>57</v>
      </c>
      <c r="O190" s="48" t="s">
        <v>57</v>
      </c>
      <c r="P190" s="48" t="s">
        <v>57</v>
      </c>
      <c r="Q190" s="48" t="s">
        <v>57</v>
      </c>
      <c r="R190" s="150" t="s">
        <v>57</v>
      </c>
      <c r="S190" s="50" t="n">
        <v>5</v>
      </c>
      <c r="T190" s="50"/>
      <c r="U190" s="51"/>
      <c r="V190" s="50"/>
      <c r="W190" s="50"/>
      <c r="X190" s="48" t="s">
        <v>61</v>
      </c>
      <c r="Y190" s="48" t="s">
        <v>61</v>
      </c>
      <c r="Z190" s="48" t="s">
        <v>61</v>
      </c>
      <c r="AA190" s="48" t="s">
        <v>61</v>
      </c>
      <c r="AB190" s="48" t="s">
        <v>61</v>
      </c>
      <c r="AC190" s="48" t="s">
        <v>61</v>
      </c>
      <c r="AD190" s="48" t="s">
        <v>61</v>
      </c>
      <c r="AE190" s="51"/>
      <c r="AF190" s="50"/>
      <c r="AG190" s="50" t="s">
        <v>55</v>
      </c>
      <c r="AH190" s="50"/>
      <c r="AI190" s="50" t="s">
        <v>55</v>
      </c>
      <c r="AJ190" s="50"/>
      <c r="AK190" s="52"/>
      <c r="AL190" s="52"/>
    </row>
    <row r="191" customFormat="false" ht="12" hidden="false" customHeight="true" outlineLevel="0" collapsed="false">
      <c r="A191" s="44" t="n">
        <f aca="false">IF(B191&lt;&gt;"",COUNTA($B$189:B191),"")</f>
        <v>3</v>
      </c>
      <c r="B191" s="163" t="s">
        <v>384</v>
      </c>
      <c r="C191" s="165" t="s">
        <v>385</v>
      </c>
      <c r="D191" s="164"/>
      <c r="E191" s="48" t="s">
        <v>56</v>
      </c>
      <c r="F191" s="48" t="n">
        <v>9</v>
      </c>
      <c r="G191" s="48" t="s">
        <v>56</v>
      </c>
      <c r="H191" s="48" t="n">
        <v>9</v>
      </c>
      <c r="I191" s="48" t="s">
        <v>56</v>
      </c>
      <c r="J191" s="49"/>
      <c r="K191" s="50"/>
      <c r="L191" s="49"/>
      <c r="M191" s="48" t="s">
        <v>56</v>
      </c>
      <c r="N191" s="48" t="s">
        <v>56</v>
      </c>
      <c r="O191" s="48" t="s">
        <v>56</v>
      </c>
      <c r="P191" s="48" t="s">
        <v>56</v>
      </c>
      <c r="Q191" s="48" t="s">
        <v>56</v>
      </c>
      <c r="R191" s="150" t="s">
        <v>56</v>
      </c>
      <c r="S191" s="50" t="n">
        <v>9</v>
      </c>
      <c r="T191" s="50"/>
      <c r="U191" s="51"/>
      <c r="V191" s="50"/>
      <c r="W191" s="50"/>
      <c r="X191" s="48" t="s">
        <v>56</v>
      </c>
      <c r="Y191" s="48" t="s">
        <v>56</v>
      </c>
      <c r="Z191" s="48" t="s">
        <v>56</v>
      </c>
      <c r="AA191" s="48" t="s">
        <v>56</v>
      </c>
      <c r="AB191" s="48" t="s">
        <v>56</v>
      </c>
      <c r="AC191" s="48" t="s">
        <v>56</v>
      </c>
      <c r="AD191" s="48" t="s">
        <v>56</v>
      </c>
      <c r="AE191" s="48" t="s">
        <v>55</v>
      </c>
      <c r="AF191" s="50"/>
      <c r="AG191" s="50" t="s">
        <v>55</v>
      </c>
      <c r="AH191" s="50"/>
      <c r="AI191" s="50" t="s">
        <v>55</v>
      </c>
      <c r="AJ191" s="50"/>
      <c r="AK191" s="52"/>
      <c r="AL191" s="52"/>
    </row>
    <row r="192" customFormat="false" ht="12" hidden="false" customHeight="true" outlineLevel="0" collapsed="false">
      <c r="A192" s="44" t="n">
        <f aca="false">IF(B192&lt;&gt;"",COUNTA($B$189:B192),"")</f>
        <v>4</v>
      </c>
      <c r="B192" s="152" t="s">
        <v>246</v>
      </c>
      <c r="C192" s="153" t="n">
        <v>40168</v>
      </c>
      <c r="D192" s="154" t="s">
        <v>55</v>
      </c>
      <c r="E192" s="48" t="s">
        <v>57</v>
      </c>
      <c r="F192" s="48" t="n">
        <v>8</v>
      </c>
      <c r="G192" s="48" t="s">
        <v>57</v>
      </c>
      <c r="H192" s="48" t="n">
        <v>7</v>
      </c>
      <c r="I192" s="48" t="s">
        <v>57</v>
      </c>
      <c r="J192" s="49"/>
      <c r="K192" s="50"/>
      <c r="L192" s="49"/>
      <c r="M192" s="48" t="s">
        <v>57</v>
      </c>
      <c r="N192" s="48" t="s">
        <v>57</v>
      </c>
      <c r="O192" s="48" t="s">
        <v>57</v>
      </c>
      <c r="P192" s="48" t="s">
        <v>57</v>
      </c>
      <c r="Q192" s="48" t="s">
        <v>57</v>
      </c>
      <c r="R192" s="150" t="s">
        <v>57</v>
      </c>
      <c r="S192" s="50" t="n">
        <v>8</v>
      </c>
      <c r="T192" s="50"/>
      <c r="U192" s="58"/>
      <c r="V192" s="50"/>
      <c r="W192" s="50"/>
      <c r="X192" s="48" t="s">
        <v>61</v>
      </c>
      <c r="Y192" s="48" t="s">
        <v>61</v>
      </c>
      <c r="Z192" s="48" t="s">
        <v>61</v>
      </c>
      <c r="AA192" s="48" t="s">
        <v>61</v>
      </c>
      <c r="AB192" s="48" t="s">
        <v>61</v>
      </c>
      <c r="AC192" s="48" t="s">
        <v>61</v>
      </c>
      <c r="AD192" s="48" t="s">
        <v>61</v>
      </c>
      <c r="AE192" s="51"/>
      <c r="AF192" s="50"/>
      <c r="AG192" s="50" t="s">
        <v>55</v>
      </c>
      <c r="AH192" s="50"/>
      <c r="AI192" s="50" t="s">
        <v>55</v>
      </c>
      <c r="AJ192" s="50"/>
      <c r="AK192" s="52"/>
      <c r="AL192" s="52"/>
    </row>
    <row r="193" customFormat="false" ht="12" hidden="false" customHeight="true" outlineLevel="0" collapsed="false">
      <c r="A193" s="44" t="n">
        <f aca="false">IF(B193&lt;&gt;"",COUNTA($B$189:B193),"")</f>
        <v>5</v>
      </c>
      <c r="B193" s="152" t="s">
        <v>386</v>
      </c>
      <c r="C193" s="153" t="s">
        <v>387</v>
      </c>
      <c r="D193" s="154" t="s">
        <v>55</v>
      </c>
      <c r="E193" s="48" t="s">
        <v>56</v>
      </c>
      <c r="F193" s="48" t="n">
        <v>9</v>
      </c>
      <c r="G193" s="48" t="s">
        <v>56</v>
      </c>
      <c r="H193" s="48" t="n">
        <v>9</v>
      </c>
      <c r="I193" s="48" t="s">
        <v>56</v>
      </c>
      <c r="J193" s="49"/>
      <c r="K193" s="50"/>
      <c r="L193" s="49"/>
      <c r="M193" s="48" t="s">
        <v>56</v>
      </c>
      <c r="N193" s="48" t="s">
        <v>56</v>
      </c>
      <c r="O193" s="48" t="s">
        <v>56</v>
      </c>
      <c r="P193" s="48" t="s">
        <v>56</v>
      </c>
      <c r="Q193" s="48" t="s">
        <v>56</v>
      </c>
      <c r="R193" s="150" t="s">
        <v>56</v>
      </c>
      <c r="S193" s="50" t="n">
        <v>9</v>
      </c>
      <c r="T193" s="50"/>
      <c r="U193" s="58"/>
      <c r="V193" s="50"/>
      <c r="W193" s="50"/>
      <c r="X193" s="48" t="s">
        <v>56</v>
      </c>
      <c r="Y193" s="48" t="s">
        <v>56</v>
      </c>
      <c r="Z193" s="48" t="s">
        <v>56</v>
      </c>
      <c r="AA193" s="48" t="s">
        <v>56</v>
      </c>
      <c r="AB193" s="48" t="s">
        <v>56</v>
      </c>
      <c r="AC193" s="48" t="s">
        <v>56</v>
      </c>
      <c r="AD193" s="48" t="s">
        <v>56</v>
      </c>
      <c r="AE193" s="48" t="s">
        <v>55</v>
      </c>
      <c r="AF193" s="50"/>
      <c r="AG193" s="50" t="s">
        <v>55</v>
      </c>
      <c r="AH193" s="50"/>
      <c r="AI193" s="50" t="s">
        <v>55</v>
      </c>
      <c r="AJ193" s="50"/>
      <c r="AK193" s="52"/>
      <c r="AL193" s="52"/>
    </row>
    <row r="194" customFormat="false" ht="12" hidden="false" customHeight="true" outlineLevel="0" collapsed="false">
      <c r="A194" s="44" t="n">
        <f aca="false">IF(B194&lt;&gt;"",COUNTA($B$189:B194),"")</f>
        <v>6</v>
      </c>
      <c r="B194" s="172" t="s">
        <v>388</v>
      </c>
      <c r="C194" s="173" t="n">
        <v>40144</v>
      </c>
      <c r="D194" s="174"/>
      <c r="E194" s="48" t="s">
        <v>56</v>
      </c>
      <c r="F194" s="48" t="n">
        <v>9</v>
      </c>
      <c r="G194" s="48" t="s">
        <v>56</v>
      </c>
      <c r="H194" s="48" t="n">
        <v>9</v>
      </c>
      <c r="I194" s="48" t="s">
        <v>56</v>
      </c>
      <c r="J194" s="49"/>
      <c r="K194" s="50"/>
      <c r="L194" s="49"/>
      <c r="M194" s="48" t="s">
        <v>56</v>
      </c>
      <c r="N194" s="48" t="s">
        <v>56</v>
      </c>
      <c r="O194" s="48" t="s">
        <v>56</v>
      </c>
      <c r="P194" s="48" t="s">
        <v>56</v>
      </c>
      <c r="Q194" s="48" t="s">
        <v>56</v>
      </c>
      <c r="R194" s="150" t="s">
        <v>57</v>
      </c>
      <c r="S194" s="50" t="n">
        <v>6</v>
      </c>
      <c r="T194" s="50"/>
      <c r="U194" s="51"/>
      <c r="V194" s="50"/>
      <c r="W194" s="50"/>
      <c r="X194" s="48" t="s">
        <v>56</v>
      </c>
      <c r="Y194" s="48" t="s">
        <v>56</v>
      </c>
      <c r="Z194" s="48" t="s">
        <v>56</v>
      </c>
      <c r="AA194" s="48" t="s">
        <v>56</v>
      </c>
      <c r="AB194" s="48" t="s">
        <v>56</v>
      </c>
      <c r="AC194" s="48" t="s">
        <v>56</v>
      </c>
      <c r="AD194" s="48" t="s">
        <v>56</v>
      </c>
      <c r="AE194" s="48" t="s">
        <v>55</v>
      </c>
      <c r="AF194" s="50"/>
      <c r="AG194" s="50" t="s">
        <v>55</v>
      </c>
      <c r="AH194" s="50"/>
      <c r="AI194" s="50" t="s">
        <v>55</v>
      </c>
      <c r="AJ194" s="50"/>
      <c r="AK194" s="52"/>
      <c r="AL194" s="52"/>
    </row>
    <row r="195" customFormat="false" ht="12" hidden="false" customHeight="true" outlineLevel="0" collapsed="false">
      <c r="A195" s="44" t="n">
        <f aca="false">IF(B195&lt;&gt;"",COUNTA($B$189:B195),"")</f>
        <v>7</v>
      </c>
      <c r="B195" s="152" t="s">
        <v>389</v>
      </c>
      <c r="C195" s="153" t="s">
        <v>390</v>
      </c>
      <c r="D195" s="154"/>
      <c r="E195" s="48" t="s">
        <v>57</v>
      </c>
      <c r="F195" s="48" t="n">
        <v>8</v>
      </c>
      <c r="G195" s="48" t="s">
        <v>56</v>
      </c>
      <c r="H195" s="48" t="n">
        <v>9</v>
      </c>
      <c r="I195" s="48" t="s">
        <v>57</v>
      </c>
      <c r="J195" s="49"/>
      <c r="K195" s="50"/>
      <c r="L195" s="49"/>
      <c r="M195" s="48" t="s">
        <v>57</v>
      </c>
      <c r="N195" s="48" t="s">
        <v>56</v>
      </c>
      <c r="O195" s="48" t="s">
        <v>56</v>
      </c>
      <c r="P195" s="48" t="s">
        <v>57</v>
      </c>
      <c r="Q195" s="48" t="s">
        <v>56</v>
      </c>
      <c r="R195" s="150" t="s">
        <v>57</v>
      </c>
      <c r="S195" s="50" t="n">
        <v>7</v>
      </c>
      <c r="T195" s="50"/>
      <c r="U195" s="51"/>
      <c r="V195" s="50"/>
      <c r="W195" s="50"/>
      <c r="X195" s="48" t="s">
        <v>56</v>
      </c>
      <c r="Y195" s="48" t="s">
        <v>56</v>
      </c>
      <c r="Z195" s="48" t="s">
        <v>56</v>
      </c>
      <c r="AA195" s="48" t="s">
        <v>56</v>
      </c>
      <c r="AB195" s="48" t="s">
        <v>56</v>
      </c>
      <c r="AC195" s="48" t="s">
        <v>56</v>
      </c>
      <c r="AD195" s="48" t="s">
        <v>56</v>
      </c>
      <c r="AE195" s="48" t="s">
        <v>55</v>
      </c>
      <c r="AF195" s="50"/>
      <c r="AG195" s="50" t="s">
        <v>55</v>
      </c>
      <c r="AH195" s="50"/>
      <c r="AI195" s="50" t="s">
        <v>55</v>
      </c>
      <c r="AJ195" s="50"/>
      <c r="AK195" s="52"/>
      <c r="AL195" s="52"/>
    </row>
    <row r="196" customFormat="false" ht="12" hidden="false" customHeight="true" outlineLevel="0" collapsed="false">
      <c r="A196" s="44" t="n">
        <f aca="false">IF(B196&lt;&gt;"",COUNTA($B$189:B196),"")</f>
        <v>8</v>
      </c>
      <c r="B196" s="163" t="s">
        <v>391</v>
      </c>
      <c r="C196" s="147" t="n">
        <v>40165</v>
      </c>
      <c r="D196" s="164" t="s">
        <v>55</v>
      </c>
      <c r="E196" s="48" t="s">
        <v>56</v>
      </c>
      <c r="F196" s="48" t="n">
        <v>9</v>
      </c>
      <c r="G196" s="48" t="s">
        <v>56</v>
      </c>
      <c r="H196" s="48" t="n">
        <v>10</v>
      </c>
      <c r="I196" s="48" t="s">
        <v>56</v>
      </c>
      <c r="J196" s="49"/>
      <c r="K196" s="50"/>
      <c r="L196" s="49"/>
      <c r="M196" s="48" t="s">
        <v>56</v>
      </c>
      <c r="N196" s="48" t="s">
        <v>56</v>
      </c>
      <c r="O196" s="48" t="s">
        <v>56</v>
      </c>
      <c r="P196" s="48" t="s">
        <v>56</v>
      </c>
      <c r="Q196" s="48" t="s">
        <v>56</v>
      </c>
      <c r="R196" s="150" t="s">
        <v>57</v>
      </c>
      <c r="S196" s="50" t="n">
        <v>7</v>
      </c>
      <c r="T196" s="50"/>
      <c r="U196" s="51"/>
      <c r="V196" s="50"/>
      <c r="W196" s="50"/>
      <c r="X196" s="48" t="s">
        <v>56</v>
      </c>
      <c r="Y196" s="48" t="s">
        <v>56</v>
      </c>
      <c r="Z196" s="48" t="s">
        <v>56</v>
      </c>
      <c r="AA196" s="48" t="s">
        <v>56</v>
      </c>
      <c r="AB196" s="48" t="s">
        <v>56</v>
      </c>
      <c r="AC196" s="48" t="s">
        <v>56</v>
      </c>
      <c r="AD196" s="48" t="s">
        <v>56</v>
      </c>
      <c r="AE196" s="48" t="s">
        <v>55</v>
      </c>
      <c r="AF196" s="50"/>
      <c r="AG196" s="50" t="s">
        <v>55</v>
      </c>
      <c r="AH196" s="50"/>
      <c r="AI196" s="50" t="s">
        <v>55</v>
      </c>
      <c r="AJ196" s="50"/>
      <c r="AK196" s="52"/>
      <c r="AL196" s="52"/>
    </row>
    <row r="197" customFormat="false" ht="12" hidden="false" customHeight="true" outlineLevel="0" collapsed="false">
      <c r="A197" s="44" t="n">
        <f aca="false">IF(B197&lt;&gt;"",COUNTA($B$189:B197),"")</f>
        <v>9</v>
      </c>
      <c r="B197" s="152" t="s">
        <v>392</v>
      </c>
      <c r="C197" s="153" t="n">
        <v>40128</v>
      </c>
      <c r="D197" s="154" t="s">
        <v>55</v>
      </c>
      <c r="E197" s="48" t="s">
        <v>56</v>
      </c>
      <c r="F197" s="48" t="n">
        <v>9</v>
      </c>
      <c r="G197" s="48" t="s">
        <v>56</v>
      </c>
      <c r="H197" s="48" t="n">
        <v>10</v>
      </c>
      <c r="I197" s="48" t="s">
        <v>56</v>
      </c>
      <c r="J197" s="49"/>
      <c r="K197" s="50"/>
      <c r="L197" s="49"/>
      <c r="M197" s="48" t="s">
        <v>56</v>
      </c>
      <c r="N197" s="48" t="s">
        <v>56</v>
      </c>
      <c r="O197" s="48" t="s">
        <v>56</v>
      </c>
      <c r="P197" s="48" t="s">
        <v>56</v>
      </c>
      <c r="Q197" s="48" t="s">
        <v>56</v>
      </c>
      <c r="R197" s="150" t="s">
        <v>56</v>
      </c>
      <c r="S197" s="50" t="n">
        <v>9</v>
      </c>
      <c r="T197" s="50"/>
      <c r="U197" s="51"/>
      <c r="V197" s="50"/>
      <c r="W197" s="50"/>
      <c r="X197" s="48" t="s">
        <v>56</v>
      </c>
      <c r="Y197" s="48" t="s">
        <v>56</v>
      </c>
      <c r="Z197" s="48" t="s">
        <v>56</v>
      </c>
      <c r="AA197" s="48" t="s">
        <v>56</v>
      </c>
      <c r="AB197" s="48" t="s">
        <v>56</v>
      </c>
      <c r="AC197" s="48" t="s">
        <v>56</v>
      </c>
      <c r="AD197" s="48" t="s">
        <v>56</v>
      </c>
      <c r="AE197" s="48" t="s">
        <v>55</v>
      </c>
      <c r="AF197" s="50"/>
      <c r="AG197" s="50" t="s">
        <v>55</v>
      </c>
      <c r="AH197" s="50"/>
      <c r="AI197" s="50" t="s">
        <v>55</v>
      </c>
      <c r="AJ197" s="50"/>
      <c r="AK197" s="52"/>
      <c r="AL197" s="52"/>
    </row>
    <row r="198" customFormat="false" ht="12" hidden="false" customHeight="true" outlineLevel="0" collapsed="false">
      <c r="A198" s="44" t="n">
        <f aca="false">IF(B198&lt;&gt;"",COUNTA($B$189:B198),"")</f>
        <v>10</v>
      </c>
      <c r="B198" s="152" t="s">
        <v>393</v>
      </c>
      <c r="C198" s="153" t="s">
        <v>394</v>
      </c>
      <c r="D198" s="154"/>
      <c r="E198" s="48" t="s">
        <v>56</v>
      </c>
      <c r="F198" s="48" t="n">
        <v>9</v>
      </c>
      <c r="G198" s="48" t="s">
        <v>56</v>
      </c>
      <c r="H198" s="48" t="n">
        <v>9</v>
      </c>
      <c r="I198" s="48" t="s">
        <v>56</v>
      </c>
      <c r="J198" s="49"/>
      <c r="K198" s="50"/>
      <c r="L198" s="49"/>
      <c r="M198" s="48" t="s">
        <v>56</v>
      </c>
      <c r="N198" s="48" t="s">
        <v>56</v>
      </c>
      <c r="O198" s="48" t="s">
        <v>56</v>
      </c>
      <c r="P198" s="48" t="s">
        <v>56</v>
      </c>
      <c r="Q198" s="48" t="s">
        <v>56</v>
      </c>
      <c r="R198" s="150" t="s">
        <v>56</v>
      </c>
      <c r="S198" s="50" t="n">
        <v>10</v>
      </c>
      <c r="T198" s="50"/>
      <c r="U198" s="51"/>
      <c r="V198" s="50"/>
      <c r="W198" s="50"/>
      <c r="X198" s="48" t="s">
        <v>56</v>
      </c>
      <c r="Y198" s="48" t="s">
        <v>56</v>
      </c>
      <c r="Z198" s="48" t="s">
        <v>56</v>
      </c>
      <c r="AA198" s="48" t="s">
        <v>56</v>
      </c>
      <c r="AB198" s="48" t="s">
        <v>56</v>
      </c>
      <c r="AC198" s="48" t="s">
        <v>56</v>
      </c>
      <c r="AD198" s="48" t="s">
        <v>56</v>
      </c>
      <c r="AE198" s="48" t="s">
        <v>55</v>
      </c>
      <c r="AF198" s="50"/>
      <c r="AG198" s="50" t="s">
        <v>55</v>
      </c>
      <c r="AH198" s="50"/>
      <c r="AI198" s="50" t="s">
        <v>55</v>
      </c>
      <c r="AJ198" s="50"/>
      <c r="AK198" s="52"/>
      <c r="AL198" s="52"/>
    </row>
    <row r="199" customFormat="false" ht="12" hidden="false" customHeight="true" outlineLevel="0" collapsed="false">
      <c r="A199" s="44" t="n">
        <f aca="false">IF(B199&lt;&gt;"",COUNTA($B$189:B199),"")</f>
        <v>11</v>
      </c>
      <c r="B199" s="152" t="s">
        <v>235</v>
      </c>
      <c r="C199" s="153" t="s">
        <v>362</v>
      </c>
      <c r="D199" s="154"/>
      <c r="E199" s="48" t="s">
        <v>57</v>
      </c>
      <c r="F199" s="48" t="n">
        <v>5</v>
      </c>
      <c r="G199" s="48" t="s">
        <v>57</v>
      </c>
      <c r="H199" s="48" t="n">
        <v>6</v>
      </c>
      <c r="I199" s="48" t="s">
        <v>57</v>
      </c>
      <c r="J199" s="49"/>
      <c r="K199" s="50"/>
      <c r="L199" s="49"/>
      <c r="M199" s="48" t="s">
        <v>57</v>
      </c>
      <c r="N199" s="48" t="s">
        <v>57</v>
      </c>
      <c r="O199" s="48" t="s">
        <v>57</v>
      </c>
      <c r="P199" s="48" t="s">
        <v>57</v>
      </c>
      <c r="Q199" s="48" t="s">
        <v>57</v>
      </c>
      <c r="R199" s="150" t="s">
        <v>57</v>
      </c>
      <c r="S199" s="50" t="n">
        <v>5</v>
      </c>
      <c r="T199" s="50"/>
      <c r="U199" s="51"/>
      <c r="V199" s="50"/>
      <c r="W199" s="50"/>
      <c r="X199" s="48" t="s">
        <v>61</v>
      </c>
      <c r="Y199" s="48" t="s">
        <v>61</v>
      </c>
      <c r="Z199" s="48" t="s">
        <v>61</v>
      </c>
      <c r="AA199" s="48" t="s">
        <v>61</v>
      </c>
      <c r="AB199" s="48" t="s">
        <v>61</v>
      </c>
      <c r="AC199" s="48" t="s">
        <v>61</v>
      </c>
      <c r="AD199" s="48" t="s">
        <v>61</v>
      </c>
      <c r="AE199" s="51"/>
      <c r="AF199" s="50"/>
      <c r="AG199" s="50" t="s">
        <v>55</v>
      </c>
      <c r="AH199" s="50"/>
      <c r="AI199" s="50" t="s">
        <v>55</v>
      </c>
      <c r="AJ199" s="50"/>
      <c r="AK199" s="52"/>
      <c r="AL199" s="52"/>
    </row>
    <row r="200" customFormat="false" ht="12" hidden="false" customHeight="true" outlineLevel="0" collapsed="false">
      <c r="A200" s="44" t="n">
        <f aca="false">IF(B200&lt;&gt;"",COUNTA($B$189:B200),"")</f>
        <v>12</v>
      </c>
      <c r="B200" s="152" t="s">
        <v>235</v>
      </c>
      <c r="C200" s="153" t="n">
        <v>39823</v>
      </c>
      <c r="D200" s="154"/>
      <c r="E200" s="48" t="s">
        <v>57</v>
      </c>
      <c r="F200" s="48" t="n">
        <v>6</v>
      </c>
      <c r="G200" s="48" t="s">
        <v>57</v>
      </c>
      <c r="H200" s="48" t="n">
        <v>6</v>
      </c>
      <c r="I200" s="48" t="s">
        <v>57</v>
      </c>
      <c r="J200" s="49"/>
      <c r="K200" s="50"/>
      <c r="L200" s="49"/>
      <c r="M200" s="48" t="s">
        <v>57</v>
      </c>
      <c r="N200" s="48" t="s">
        <v>57</v>
      </c>
      <c r="O200" s="48" t="s">
        <v>57</v>
      </c>
      <c r="P200" s="48" t="s">
        <v>57</v>
      </c>
      <c r="Q200" s="48" t="s">
        <v>57</v>
      </c>
      <c r="R200" s="150" t="s">
        <v>57</v>
      </c>
      <c r="S200" s="50" t="n">
        <v>7</v>
      </c>
      <c r="T200" s="50"/>
      <c r="U200" s="51"/>
      <c r="V200" s="50"/>
      <c r="W200" s="50"/>
      <c r="X200" s="48" t="s">
        <v>61</v>
      </c>
      <c r="Y200" s="48" t="s">
        <v>61</v>
      </c>
      <c r="Z200" s="48" t="s">
        <v>61</v>
      </c>
      <c r="AA200" s="48" t="s">
        <v>61</v>
      </c>
      <c r="AB200" s="48" t="s">
        <v>61</v>
      </c>
      <c r="AC200" s="48" t="s">
        <v>61</v>
      </c>
      <c r="AD200" s="48" t="s">
        <v>61</v>
      </c>
      <c r="AE200" s="51"/>
      <c r="AF200" s="50"/>
      <c r="AG200" s="50" t="s">
        <v>55</v>
      </c>
      <c r="AH200" s="50"/>
      <c r="AI200" s="50" t="s">
        <v>55</v>
      </c>
      <c r="AJ200" s="50"/>
      <c r="AK200" s="52"/>
      <c r="AL200" s="52"/>
    </row>
    <row r="201" customFormat="false" ht="12" hidden="false" customHeight="true" outlineLevel="0" collapsed="false">
      <c r="A201" s="44" t="n">
        <f aca="false">IF(B201&lt;&gt;"",COUNTA($B$189:B201),"")</f>
        <v>13</v>
      </c>
      <c r="B201" s="152" t="s">
        <v>395</v>
      </c>
      <c r="C201" s="153" t="n">
        <v>40098</v>
      </c>
      <c r="D201" s="154"/>
      <c r="E201" s="48" t="s">
        <v>57</v>
      </c>
      <c r="F201" s="48" t="n">
        <v>8</v>
      </c>
      <c r="G201" s="48" t="s">
        <v>57</v>
      </c>
      <c r="H201" s="48" t="n">
        <v>8</v>
      </c>
      <c r="I201" s="48" t="s">
        <v>57</v>
      </c>
      <c r="J201" s="49"/>
      <c r="K201" s="50"/>
      <c r="L201" s="49"/>
      <c r="M201" s="48" t="s">
        <v>57</v>
      </c>
      <c r="N201" s="48" t="s">
        <v>56</v>
      </c>
      <c r="O201" s="48" t="s">
        <v>56</v>
      </c>
      <c r="P201" s="48" t="s">
        <v>57</v>
      </c>
      <c r="Q201" s="48" t="s">
        <v>56</v>
      </c>
      <c r="R201" s="150" t="s">
        <v>57</v>
      </c>
      <c r="S201" s="50" t="n">
        <v>5</v>
      </c>
      <c r="T201" s="50"/>
      <c r="U201" s="51"/>
      <c r="V201" s="50"/>
      <c r="W201" s="50"/>
      <c r="X201" s="48" t="s">
        <v>56</v>
      </c>
      <c r="Y201" s="48" t="s">
        <v>56</v>
      </c>
      <c r="Z201" s="48" t="s">
        <v>56</v>
      </c>
      <c r="AA201" s="48" t="s">
        <v>56</v>
      </c>
      <c r="AB201" s="48" t="s">
        <v>56</v>
      </c>
      <c r="AC201" s="48" t="s">
        <v>56</v>
      </c>
      <c r="AD201" s="48" t="s">
        <v>56</v>
      </c>
      <c r="AE201" s="48" t="s">
        <v>55</v>
      </c>
      <c r="AF201" s="50"/>
      <c r="AG201" s="50" t="s">
        <v>55</v>
      </c>
      <c r="AH201" s="50"/>
      <c r="AI201" s="50" t="s">
        <v>55</v>
      </c>
      <c r="AJ201" s="50"/>
      <c r="AK201" s="52"/>
      <c r="AL201" s="52"/>
    </row>
    <row r="202" customFormat="false" ht="12" hidden="false" customHeight="true" outlineLevel="0" collapsed="false">
      <c r="A202" s="44" t="n">
        <f aca="false">IF(B202&lt;&gt;"",COUNTA($B$189:B202),"")</f>
        <v>14</v>
      </c>
      <c r="B202" s="152" t="s">
        <v>396</v>
      </c>
      <c r="C202" s="153" t="n">
        <v>40121</v>
      </c>
      <c r="D202" s="154" t="s">
        <v>55</v>
      </c>
      <c r="E202" s="48" t="s">
        <v>57</v>
      </c>
      <c r="F202" s="48" t="n">
        <v>7</v>
      </c>
      <c r="G202" s="48" t="s">
        <v>57</v>
      </c>
      <c r="H202" s="48" t="n">
        <v>7</v>
      </c>
      <c r="I202" s="48" t="s">
        <v>57</v>
      </c>
      <c r="J202" s="49"/>
      <c r="K202" s="50"/>
      <c r="L202" s="49"/>
      <c r="M202" s="48" t="s">
        <v>57</v>
      </c>
      <c r="N202" s="48" t="s">
        <v>57</v>
      </c>
      <c r="O202" s="48" t="s">
        <v>57</v>
      </c>
      <c r="P202" s="48" t="s">
        <v>57</v>
      </c>
      <c r="Q202" s="48" t="s">
        <v>57</v>
      </c>
      <c r="R202" s="150" t="s">
        <v>57</v>
      </c>
      <c r="S202" s="50" t="n">
        <v>7</v>
      </c>
      <c r="T202" s="50"/>
      <c r="U202" s="51"/>
      <c r="V202" s="50"/>
      <c r="W202" s="50"/>
      <c r="X202" s="48" t="s">
        <v>61</v>
      </c>
      <c r="Y202" s="48" t="s">
        <v>61</v>
      </c>
      <c r="Z202" s="48" t="s">
        <v>61</v>
      </c>
      <c r="AA202" s="48" t="s">
        <v>61</v>
      </c>
      <c r="AB202" s="48" t="s">
        <v>61</v>
      </c>
      <c r="AC202" s="48" t="s">
        <v>61</v>
      </c>
      <c r="AD202" s="48" t="s">
        <v>61</v>
      </c>
      <c r="AE202" s="51"/>
      <c r="AF202" s="50"/>
      <c r="AG202" s="50" t="s">
        <v>55</v>
      </c>
      <c r="AH202" s="50"/>
      <c r="AI202" s="50" t="s">
        <v>55</v>
      </c>
      <c r="AJ202" s="50"/>
      <c r="AK202" s="52"/>
      <c r="AL202" s="52"/>
    </row>
    <row r="203" customFormat="false" ht="12" hidden="false" customHeight="true" outlineLevel="0" collapsed="false">
      <c r="A203" s="44" t="n">
        <f aca="false">IF(B203&lt;&gt;"",COUNTA($B$189:B203),"")</f>
        <v>15</v>
      </c>
      <c r="B203" s="152" t="s">
        <v>397</v>
      </c>
      <c r="C203" s="153" t="n">
        <v>39875</v>
      </c>
      <c r="D203" s="154" t="s">
        <v>55</v>
      </c>
      <c r="E203" s="48" t="s">
        <v>57</v>
      </c>
      <c r="F203" s="48" t="n">
        <v>8</v>
      </c>
      <c r="G203" s="48" t="s">
        <v>57</v>
      </c>
      <c r="H203" s="48" t="n">
        <v>7</v>
      </c>
      <c r="I203" s="48" t="s">
        <v>57</v>
      </c>
      <c r="J203" s="49"/>
      <c r="K203" s="50"/>
      <c r="L203" s="49"/>
      <c r="M203" s="48" t="s">
        <v>57</v>
      </c>
      <c r="N203" s="48" t="s">
        <v>57</v>
      </c>
      <c r="O203" s="48" t="s">
        <v>57</v>
      </c>
      <c r="P203" s="48" t="s">
        <v>57</v>
      </c>
      <c r="Q203" s="48" t="s">
        <v>57</v>
      </c>
      <c r="R203" s="150" t="s">
        <v>57</v>
      </c>
      <c r="S203" s="50" t="n">
        <v>5</v>
      </c>
      <c r="T203" s="50"/>
      <c r="U203" s="51"/>
      <c r="V203" s="50"/>
      <c r="W203" s="50"/>
      <c r="X203" s="48" t="s">
        <v>61</v>
      </c>
      <c r="Y203" s="48" t="s">
        <v>61</v>
      </c>
      <c r="Z203" s="48" t="s">
        <v>61</v>
      </c>
      <c r="AA203" s="48" t="s">
        <v>61</v>
      </c>
      <c r="AB203" s="48" t="s">
        <v>61</v>
      </c>
      <c r="AC203" s="48" t="s">
        <v>61</v>
      </c>
      <c r="AD203" s="48" t="s">
        <v>61</v>
      </c>
      <c r="AE203" s="51"/>
      <c r="AF203" s="50"/>
      <c r="AG203" s="50" t="s">
        <v>55</v>
      </c>
      <c r="AH203" s="50"/>
      <c r="AI203" s="50" t="s">
        <v>55</v>
      </c>
      <c r="AJ203" s="50"/>
      <c r="AK203" s="52"/>
      <c r="AL203" s="52"/>
    </row>
    <row r="204" customFormat="false" ht="12" hidden="false" customHeight="true" outlineLevel="0" collapsed="false">
      <c r="A204" s="44" t="n">
        <f aca="false">IF(B204&lt;&gt;"",COUNTA($B$189:B204),"")</f>
        <v>16</v>
      </c>
      <c r="B204" s="152" t="s">
        <v>398</v>
      </c>
      <c r="C204" s="153" t="n">
        <v>40030</v>
      </c>
      <c r="D204" s="154" t="s">
        <v>55</v>
      </c>
      <c r="E204" s="48" t="s">
        <v>57</v>
      </c>
      <c r="F204" s="48" t="n">
        <v>7</v>
      </c>
      <c r="G204" s="48" t="s">
        <v>57</v>
      </c>
      <c r="H204" s="48" t="n">
        <v>8</v>
      </c>
      <c r="I204" s="48" t="s">
        <v>57</v>
      </c>
      <c r="J204" s="49"/>
      <c r="K204" s="50"/>
      <c r="L204" s="49"/>
      <c r="M204" s="48" t="s">
        <v>57</v>
      </c>
      <c r="N204" s="48" t="s">
        <v>57</v>
      </c>
      <c r="O204" s="48" t="s">
        <v>57</v>
      </c>
      <c r="P204" s="48" t="s">
        <v>57</v>
      </c>
      <c r="Q204" s="48" t="s">
        <v>57</v>
      </c>
      <c r="R204" s="150" t="s">
        <v>57</v>
      </c>
      <c r="S204" s="50" t="n">
        <v>7</v>
      </c>
      <c r="T204" s="50"/>
      <c r="U204" s="51"/>
      <c r="V204" s="50"/>
      <c r="W204" s="50"/>
      <c r="X204" s="48" t="s">
        <v>61</v>
      </c>
      <c r="Y204" s="48" t="s">
        <v>61</v>
      </c>
      <c r="Z204" s="48" t="s">
        <v>61</v>
      </c>
      <c r="AA204" s="48" t="s">
        <v>61</v>
      </c>
      <c r="AB204" s="48" t="s">
        <v>61</v>
      </c>
      <c r="AC204" s="48" t="s">
        <v>61</v>
      </c>
      <c r="AD204" s="48" t="s">
        <v>61</v>
      </c>
      <c r="AE204" s="51"/>
      <c r="AF204" s="50"/>
      <c r="AG204" s="50" t="s">
        <v>55</v>
      </c>
      <c r="AH204" s="50"/>
      <c r="AI204" s="50" t="s">
        <v>55</v>
      </c>
      <c r="AJ204" s="50"/>
      <c r="AK204" s="52"/>
      <c r="AL204" s="52"/>
    </row>
    <row r="205" customFormat="false" ht="12" hidden="false" customHeight="true" outlineLevel="0" collapsed="false">
      <c r="A205" s="44" t="n">
        <f aca="false">IF(B205&lt;&gt;"",COUNTA($B$189:B205),"")</f>
        <v>17</v>
      </c>
      <c r="B205" s="152" t="s">
        <v>399</v>
      </c>
      <c r="C205" s="153" t="s">
        <v>400</v>
      </c>
      <c r="D205" s="154" t="s">
        <v>55</v>
      </c>
      <c r="E205" s="48" t="s">
        <v>57</v>
      </c>
      <c r="F205" s="48" t="n">
        <v>7</v>
      </c>
      <c r="G205" s="48" t="s">
        <v>57</v>
      </c>
      <c r="H205" s="48" t="n">
        <v>7</v>
      </c>
      <c r="I205" s="48" t="s">
        <v>57</v>
      </c>
      <c r="J205" s="49"/>
      <c r="K205" s="50"/>
      <c r="L205" s="49"/>
      <c r="M205" s="48" t="s">
        <v>57</v>
      </c>
      <c r="N205" s="48" t="s">
        <v>57</v>
      </c>
      <c r="O205" s="48" t="s">
        <v>57</v>
      </c>
      <c r="P205" s="48" t="s">
        <v>57</v>
      </c>
      <c r="Q205" s="48" t="s">
        <v>57</v>
      </c>
      <c r="R205" s="150" t="s">
        <v>57</v>
      </c>
      <c r="S205" s="50" t="n">
        <v>7</v>
      </c>
      <c r="T205" s="50"/>
      <c r="U205" s="51"/>
      <c r="V205" s="50"/>
      <c r="W205" s="50"/>
      <c r="X205" s="48" t="s">
        <v>61</v>
      </c>
      <c r="Y205" s="48" t="s">
        <v>61</v>
      </c>
      <c r="Z205" s="48" t="s">
        <v>61</v>
      </c>
      <c r="AA205" s="48" t="s">
        <v>61</v>
      </c>
      <c r="AB205" s="48" t="s">
        <v>61</v>
      </c>
      <c r="AC205" s="48" t="s">
        <v>61</v>
      </c>
      <c r="AD205" s="48" t="s">
        <v>61</v>
      </c>
      <c r="AE205" s="51"/>
      <c r="AF205" s="50"/>
      <c r="AG205" s="50" t="s">
        <v>55</v>
      </c>
      <c r="AH205" s="50"/>
      <c r="AI205" s="50" t="s">
        <v>55</v>
      </c>
      <c r="AJ205" s="50"/>
      <c r="AK205" s="52"/>
      <c r="AL205" s="52"/>
    </row>
    <row r="206" customFormat="false" ht="12" hidden="false" customHeight="true" outlineLevel="0" collapsed="false">
      <c r="A206" s="44" t="n">
        <f aca="false">IF(B206&lt;&gt;"",COUNTA($B$189:B206),"")</f>
        <v>18</v>
      </c>
      <c r="B206" s="163" t="s">
        <v>401</v>
      </c>
      <c r="C206" s="147" t="n">
        <v>39855</v>
      </c>
      <c r="D206" s="164"/>
      <c r="E206" s="48" t="s">
        <v>57</v>
      </c>
      <c r="F206" s="48" t="n">
        <v>6</v>
      </c>
      <c r="G206" s="48" t="s">
        <v>57</v>
      </c>
      <c r="H206" s="48" t="n">
        <v>7</v>
      </c>
      <c r="I206" s="48" t="s">
        <v>57</v>
      </c>
      <c r="J206" s="49"/>
      <c r="K206" s="50"/>
      <c r="L206" s="49"/>
      <c r="M206" s="48" t="s">
        <v>57</v>
      </c>
      <c r="N206" s="48" t="s">
        <v>57</v>
      </c>
      <c r="O206" s="48" t="s">
        <v>57</v>
      </c>
      <c r="P206" s="48" t="s">
        <v>57</v>
      </c>
      <c r="Q206" s="48" t="s">
        <v>57</v>
      </c>
      <c r="R206" s="150" t="s">
        <v>57</v>
      </c>
      <c r="S206" s="50" t="n">
        <v>7</v>
      </c>
      <c r="T206" s="50"/>
      <c r="U206" s="51"/>
      <c r="V206" s="50"/>
      <c r="W206" s="50"/>
      <c r="X206" s="48" t="s">
        <v>61</v>
      </c>
      <c r="Y206" s="48" t="s">
        <v>61</v>
      </c>
      <c r="Z206" s="48" t="s">
        <v>61</v>
      </c>
      <c r="AA206" s="48" t="s">
        <v>61</v>
      </c>
      <c r="AB206" s="48" t="s">
        <v>61</v>
      </c>
      <c r="AC206" s="48" t="s">
        <v>61</v>
      </c>
      <c r="AD206" s="48" t="s">
        <v>61</v>
      </c>
      <c r="AE206" s="51"/>
      <c r="AF206" s="50"/>
      <c r="AG206" s="50" t="s">
        <v>55</v>
      </c>
      <c r="AH206" s="50"/>
      <c r="AI206" s="50" t="s">
        <v>55</v>
      </c>
      <c r="AJ206" s="50"/>
      <c r="AK206" s="52"/>
      <c r="AL206" s="52"/>
    </row>
    <row r="207" customFormat="false" ht="12" hidden="false" customHeight="true" outlineLevel="0" collapsed="false">
      <c r="A207" s="44" t="n">
        <f aca="false">IF(B207&lt;&gt;"",COUNTA($B$189:B207),"")</f>
        <v>19</v>
      </c>
      <c r="B207" s="163" t="s">
        <v>402</v>
      </c>
      <c r="C207" s="165" t="s">
        <v>403</v>
      </c>
      <c r="D207" s="164"/>
      <c r="E207" s="48" t="s">
        <v>57</v>
      </c>
      <c r="F207" s="48" t="n">
        <v>8</v>
      </c>
      <c r="G207" s="48" t="s">
        <v>56</v>
      </c>
      <c r="H207" s="48" t="n">
        <v>9</v>
      </c>
      <c r="I207" s="48" t="s">
        <v>56</v>
      </c>
      <c r="J207" s="49"/>
      <c r="K207" s="50"/>
      <c r="L207" s="49"/>
      <c r="M207" s="48" t="s">
        <v>56</v>
      </c>
      <c r="N207" s="48" t="s">
        <v>56</v>
      </c>
      <c r="O207" s="48" t="s">
        <v>56</v>
      </c>
      <c r="P207" s="48" t="s">
        <v>56</v>
      </c>
      <c r="Q207" s="48" t="s">
        <v>57</v>
      </c>
      <c r="R207" s="150" t="s">
        <v>56</v>
      </c>
      <c r="S207" s="50" t="n">
        <v>9</v>
      </c>
      <c r="T207" s="50"/>
      <c r="U207" s="51"/>
      <c r="V207" s="50"/>
      <c r="W207" s="50"/>
      <c r="X207" s="48" t="s">
        <v>56</v>
      </c>
      <c r="Y207" s="48" t="s">
        <v>56</v>
      </c>
      <c r="Z207" s="48" t="s">
        <v>56</v>
      </c>
      <c r="AA207" s="48" t="s">
        <v>56</v>
      </c>
      <c r="AB207" s="48" t="s">
        <v>56</v>
      </c>
      <c r="AC207" s="48" t="s">
        <v>56</v>
      </c>
      <c r="AD207" s="48" t="s">
        <v>56</v>
      </c>
      <c r="AE207" s="48" t="s">
        <v>55</v>
      </c>
      <c r="AF207" s="50"/>
      <c r="AG207" s="50" t="s">
        <v>55</v>
      </c>
      <c r="AH207" s="50"/>
      <c r="AI207" s="50" t="s">
        <v>55</v>
      </c>
      <c r="AJ207" s="50"/>
      <c r="AK207" s="52"/>
      <c r="AL207" s="52"/>
    </row>
    <row r="208" customFormat="false" ht="12" hidden="false" customHeight="true" outlineLevel="0" collapsed="false">
      <c r="A208" s="44" t="n">
        <f aca="false">IF(B208&lt;&gt;"",COUNTA($B$189:B208),"")</f>
        <v>20</v>
      </c>
      <c r="B208" s="152" t="s">
        <v>404</v>
      </c>
      <c r="C208" s="153" t="n">
        <v>40016</v>
      </c>
      <c r="D208" s="154"/>
      <c r="E208" s="48" t="s">
        <v>56</v>
      </c>
      <c r="F208" s="48" t="n">
        <v>9</v>
      </c>
      <c r="G208" s="48" t="s">
        <v>57</v>
      </c>
      <c r="H208" s="48" t="n">
        <v>8</v>
      </c>
      <c r="I208" s="48" t="s">
        <v>56</v>
      </c>
      <c r="J208" s="49"/>
      <c r="K208" s="50"/>
      <c r="L208" s="49"/>
      <c r="M208" s="48" t="s">
        <v>56</v>
      </c>
      <c r="N208" s="48" t="s">
        <v>56</v>
      </c>
      <c r="O208" s="48" t="s">
        <v>56</v>
      </c>
      <c r="P208" s="48" t="s">
        <v>56</v>
      </c>
      <c r="Q208" s="48" t="s">
        <v>56</v>
      </c>
      <c r="R208" s="150" t="s">
        <v>56</v>
      </c>
      <c r="S208" s="50" t="n">
        <v>10</v>
      </c>
      <c r="T208" s="50"/>
      <c r="U208" s="51"/>
      <c r="V208" s="50"/>
      <c r="W208" s="50"/>
      <c r="X208" s="48" t="s">
        <v>56</v>
      </c>
      <c r="Y208" s="48" t="s">
        <v>56</v>
      </c>
      <c r="Z208" s="48" t="s">
        <v>56</v>
      </c>
      <c r="AA208" s="48" t="s">
        <v>56</v>
      </c>
      <c r="AB208" s="48" t="s">
        <v>56</v>
      </c>
      <c r="AC208" s="48" t="s">
        <v>56</v>
      </c>
      <c r="AD208" s="48" t="s">
        <v>56</v>
      </c>
      <c r="AE208" s="48" t="s">
        <v>55</v>
      </c>
      <c r="AF208" s="50"/>
      <c r="AG208" s="50" t="s">
        <v>55</v>
      </c>
      <c r="AH208" s="50"/>
      <c r="AI208" s="50" t="s">
        <v>55</v>
      </c>
      <c r="AJ208" s="50"/>
      <c r="AK208" s="52"/>
      <c r="AL208" s="52"/>
    </row>
    <row r="209" customFormat="false" ht="12" hidden="false" customHeight="true" outlineLevel="0" collapsed="false">
      <c r="A209" s="44" t="n">
        <f aca="false">IF(B209&lt;&gt;"",COUNTA($B$189:B209),"")</f>
        <v>21</v>
      </c>
      <c r="B209" s="158" t="s">
        <v>405</v>
      </c>
      <c r="C209" s="166" t="s">
        <v>406</v>
      </c>
      <c r="D209" s="159" t="s">
        <v>55</v>
      </c>
      <c r="E209" s="48" t="s">
        <v>81</v>
      </c>
      <c r="F209" s="48" t="n">
        <v>4</v>
      </c>
      <c r="G209" s="48" t="s">
        <v>81</v>
      </c>
      <c r="H209" s="48" t="n">
        <v>2</v>
      </c>
      <c r="I209" s="48" t="s">
        <v>57</v>
      </c>
      <c r="J209" s="49"/>
      <c r="K209" s="50"/>
      <c r="L209" s="49"/>
      <c r="M209" s="48" t="s">
        <v>57</v>
      </c>
      <c r="N209" s="48" t="s">
        <v>57</v>
      </c>
      <c r="O209" s="48" t="s">
        <v>57</v>
      </c>
      <c r="P209" s="48" t="s">
        <v>57</v>
      </c>
      <c r="Q209" s="48" t="s">
        <v>57</v>
      </c>
      <c r="R209" s="150" t="s">
        <v>57</v>
      </c>
      <c r="S209" s="50" t="n">
        <v>5</v>
      </c>
      <c r="T209" s="50"/>
      <c r="U209" s="51"/>
      <c r="V209" s="50"/>
      <c r="W209" s="50"/>
      <c r="X209" s="48" t="s">
        <v>61</v>
      </c>
      <c r="Y209" s="48" t="s">
        <v>61</v>
      </c>
      <c r="Z209" s="48" t="s">
        <v>61</v>
      </c>
      <c r="AA209" s="48" t="s">
        <v>61</v>
      </c>
      <c r="AB209" s="48" t="s">
        <v>61</v>
      </c>
      <c r="AC209" s="48" t="s">
        <v>61</v>
      </c>
      <c r="AD209" s="48" t="s">
        <v>61</v>
      </c>
      <c r="AE209" s="51"/>
      <c r="AF209" s="50"/>
      <c r="AG209" s="50"/>
      <c r="AH209" s="50"/>
      <c r="AI209" s="50"/>
      <c r="AJ209" s="50"/>
      <c r="AK209" s="52"/>
      <c r="AL209" s="52"/>
    </row>
    <row r="210" customFormat="false" ht="12" hidden="false" customHeight="true" outlineLevel="0" collapsed="false">
      <c r="A210" s="44" t="n">
        <f aca="false">IF(B210&lt;&gt;"",COUNTA($B$189:B210),"")</f>
        <v>22</v>
      </c>
      <c r="B210" s="152" t="s">
        <v>407</v>
      </c>
      <c r="C210" s="153" t="n">
        <v>40009</v>
      </c>
      <c r="D210" s="154" t="s">
        <v>55</v>
      </c>
      <c r="E210" s="48" t="s">
        <v>56</v>
      </c>
      <c r="F210" s="48" t="n">
        <v>9</v>
      </c>
      <c r="G210" s="48" t="s">
        <v>56</v>
      </c>
      <c r="H210" s="48" t="n">
        <v>9</v>
      </c>
      <c r="I210" s="48" t="s">
        <v>56</v>
      </c>
      <c r="J210" s="49"/>
      <c r="K210" s="50"/>
      <c r="L210" s="49"/>
      <c r="M210" s="48" t="s">
        <v>56</v>
      </c>
      <c r="N210" s="48" t="s">
        <v>56</v>
      </c>
      <c r="O210" s="48" t="s">
        <v>56</v>
      </c>
      <c r="P210" s="48" t="s">
        <v>56</v>
      </c>
      <c r="Q210" s="48" t="s">
        <v>56</v>
      </c>
      <c r="R210" s="150" t="s">
        <v>57</v>
      </c>
      <c r="S210" s="50" t="n">
        <v>6</v>
      </c>
      <c r="T210" s="50"/>
      <c r="U210" s="51"/>
      <c r="V210" s="50"/>
      <c r="W210" s="50"/>
      <c r="X210" s="48" t="s">
        <v>56</v>
      </c>
      <c r="Y210" s="48" t="s">
        <v>56</v>
      </c>
      <c r="Z210" s="48" t="s">
        <v>56</v>
      </c>
      <c r="AA210" s="48" t="s">
        <v>56</v>
      </c>
      <c r="AB210" s="48" t="s">
        <v>56</v>
      </c>
      <c r="AC210" s="48" t="s">
        <v>56</v>
      </c>
      <c r="AD210" s="48" t="s">
        <v>56</v>
      </c>
      <c r="AE210" s="48" t="s">
        <v>55</v>
      </c>
      <c r="AF210" s="50"/>
      <c r="AG210" s="50" t="s">
        <v>55</v>
      </c>
      <c r="AH210" s="50"/>
      <c r="AI210" s="50" t="s">
        <v>55</v>
      </c>
      <c r="AJ210" s="50"/>
      <c r="AK210" s="52"/>
      <c r="AL210" s="52"/>
    </row>
    <row r="211" customFormat="false" ht="12" hidden="false" customHeight="true" outlineLevel="0" collapsed="false">
      <c r="A211" s="44" t="n">
        <f aca="false">IF(B211&lt;&gt;"",COUNTA($B$189:B211),"")</f>
        <v>23</v>
      </c>
      <c r="B211" s="152" t="s">
        <v>408</v>
      </c>
      <c r="C211" s="153" t="s">
        <v>409</v>
      </c>
      <c r="D211" s="154" t="s">
        <v>55</v>
      </c>
      <c r="E211" s="48" t="s">
        <v>57</v>
      </c>
      <c r="F211" s="48" t="n">
        <v>7</v>
      </c>
      <c r="G211" s="48" t="s">
        <v>56</v>
      </c>
      <c r="H211" s="48" t="n">
        <v>9</v>
      </c>
      <c r="I211" s="48" t="s">
        <v>57</v>
      </c>
      <c r="J211" s="49"/>
      <c r="K211" s="50"/>
      <c r="L211" s="49"/>
      <c r="M211" s="48" t="s">
        <v>57</v>
      </c>
      <c r="N211" s="48" t="s">
        <v>57</v>
      </c>
      <c r="O211" s="48" t="s">
        <v>57</v>
      </c>
      <c r="P211" s="48" t="s">
        <v>57</v>
      </c>
      <c r="Q211" s="48" t="s">
        <v>57</v>
      </c>
      <c r="R211" s="150" t="s">
        <v>57</v>
      </c>
      <c r="S211" s="50" t="n">
        <v>5</v>
      </c>
      <c r="T211" s="50"/>
      <c r="U211" s="51"/>
      <c r="V211" s="50"/>
      <c r="W211" s="50"/>
      <c r="X211" s="48" t="s">
        <v>61</v>
      </c>
      <c r="Y211" s="48" t="s">
        <v>61</v>
      </c>
      <c r="Z211" s="48" t="s">
        <v>61</v>
      </c>
      <c r="AA211" s="48" t="s">
        <v>61</v>
      </c>
      <c r="AB211" s="48" t="s">
        <v>61</v>
      </c>
      <c r="AC211" s="48" t="s">
        <v>61</v>
      </c>
      <c r="AD211" s="48" t="s">
        <v>61</v>
      </c>
      <c r="AE211" s="51"/>
      <c r="AF211" s="50"/>
      <c r="AG211" s="50" t="s">
        <v>55</v>
      </c>
      <c r="AH211" s="50"/>
      <c r="AI211" s="50" t="s">
        <v>55</v>
      </c>
      <c r="AJ211" s="50"/>
      <c r="AK211" s="52"/>
      <c r="AL211" s="52"/>
    </row>
    <row r="212" customFormat="false" ht="12" hidden="false" customHeight="true" outlineLevel="0" collapsed="false">
      <c r="A212" s="44" t="n">
        <f aca="false">IF(B212&lt;&gt;"",COUNTA($B$189:B212),"")</f>
        <v>24</v>
      </c>
      <c r="B212" s="175" t="s">
        <v>410</v>
      </c>
      <c r="C212" s="176" t="n">
        <v>39935</v>
      </c>
      <c r="D212" s="177"/>
      <c r="E212" s="48" t="s">
        <v>56</v>
      </c>
      <c r="F212" s="48" t="n">
        <v>9</v>
      </c>
      <c r="G212" s="48" t="s">
        <v>57</v>
      </c>
      <c r="H212" s="48" t="n">
        <v>8</v>
      </c>
      <c r="I212" s="48" t="s">
        <v>56</v>
      </c>
      <c r="J212" s="49"/>
      <c r="K212" s="50"/>
      <c r="L212" s="49"/>
      <c r="M212" s="48" t="s">
        <v>56</v>
      </c>
      <c r="N212" s="48" t="s">
        <v>56</v>
      </c>
      <c r="O212" s="48" t="s">
        <v>56</v>
      </c>
      <c r="P212" s="48" t="s">
        <v>56</v>
      </c>
      <c r="Q212" s="48" t="s">
        <v>56</v>
      </c>
      <c r="R212" s="150" t="s">
        <v>56</v>
      </c>
      <c r="S212" s="50" t="n">
        <v>10</v>
      </c>
      <c r="T212" s="50"/>
      <c r="U212" s="51"/>
      <c r="V212" s="50"/>
      <c r="W212" s="50"/>
      <c r="X212" s="48" t="s">
        <v>56</v>
      </c>
      <c r="Y212" s="48" t="s">
        <v>56</v>
      </c>
      <c r="Z212" s="48" t="s">
        <v>56</v>
      </c>
      <c r="AA212" s="48" t="s">
        <v>56</v>
      </c>
      <c r="AB212" s="48" t="s">
        <v>56</v>
      </c>
      <c r="AC212" s="48" t="s">
        <v>56</v>
      </c>
      <c r="AD212" s="48" t="s">
        <v>56</v>
      </c>
      <c r="AE212" s="48" t="s">
        <v>55</v>
      </c>
      <c r="AF212" s="50"/>
      <c r="AG212" s="50" t="s">
        <v>55</v>
      </c>
      <c r="AH212" s="50"/>
      <c r="AI212" s="50" t="s">
        <v>55</v>
      </c>
      <c r="AJ212" s="50"/>
      <c r="AK212" s="52"/>
      <c r="AL212" s="52"/>
    </row>
    <row r="213" customFormat="false" ht="12" hidden="false" customHeight="true" outlineLevel="0" collapsed="false">
      <c r="A213" s="44" t="n">
        <f aca="false">IF(B213&lt;&gt;"",COUNTA($B$189:B213),"")</f>
        <v>25</v>
      </c>
      <c r="B213" s="152" t="s">
        <v>411</v>
      </c>
      <c r="C213" s="153" t="n">
        <v>40130</v>
      </c>
      <c r="D213" s="154"/>
      <c r="E213" s="48" t="s">
        <v>57</v>
      </c>
      <c r="F213" s="48" t="n">
        <v>8</v>
      </c>
      <c r="G213" s="48" t="s">
        <v>57</v>
      </c>
      <c r="H213" s="48" t="n">
        <v>8</v>
      </c>
      <c r="I213" s="48" t="s">
        <v>57</v>
      </c>
      <c r="J213" s="49"/>
      <c r="K213" s="50"/>
      <c r="L213" s="49"/>
      <c r="M213" s="48" t="s">
        <v>57</v>
      </c>
      <c r="N213" s="48" t="s">
        <v>57</v>
      </c>
      <c r="O213" s="48" t="s">
        <v>57</v>
      </c>
      <c r="P213" s="48" t="s">
        <v>57</v>
      </c>
      <c r="Q213" s="48" t="s">
        <v>57</v>
      </c>
      <c r="R213" s="150" t="s">
        <v>57</v>
      </c>
      <c r="S213" s="50" t="n">
        <v>6</v>
      </c>
      <c r="T213" s="50"/>
      <c r="U213" s="51"/>
      <c r="V213" s="50"/>
      <c r="W213" s="50"/>
      <c r="X213" s="48" t="s">
        <v>61</v>
      </c>
      <c r="Y213" s="48" t="s">
        <v>61</v>
      </c>
      <c r="Z213" s="48" t="s">
        <v>61</v>
      </c>
      <c r="AA213" s="48" t="s">
        <v>61</v>
      </c>
      <c r="AB213" s="48" t="s">
        <v>61</v>
      </c>
      <c r="AC213" s="48" t="s">
        <v>61</v>
      </c>
      <c r="AD213" s="48" t="s">
        <v>61</v>
      </c>
      <c r="AE213" s="48" t="s">
        <v>55</v>
      </c>
      <c r="AF213" s="50"/>
      <c r="AG213" s="50" t="s">
        <v>55</v>
      </c>
      <c r="AH213" s="50"/>
      <c r="AI213" s="50" t="s">
        <v>55</v>
      </c>
      <c r="AJ213" s="50"/>
      <c r="AK213" s="52"/>
      <c r="AL213" s="52"/>
    </row>
    <row r="214" customFormat="false" ht="12" hidden="false" customHeight="true" outlineLevel="0" collapsed="false">
      <c r="A214" s="44" t="n">
        <f aca="false">IF(B214&lt;&gt;"",COUNTA($B$189:B214),"")</f>
        <v>26</v>
      </c>
      <c r="B214" s="163" t="s">
        <v>412</v>
      </c>
      <c r="C214" s="165" t="s">
        <v>413</v>
      </c>
      <c r="D214" s="164" t="s">
        <v>55</v>
      </c>
      <c r="E214" s="48" t="s">
        <v>56</v>
      </c>
      <c r="F214" s="48" t="n">
        <v>9</v>
      </c>
      <c r="G214" s="48" t="s">
        <v>57</v>
      </c>
      <c r="H214" s="48" t="n">
        <v>8</v>
      </c>
      <c r="I214" s="48" t="s">
        <v>56</v>
      </c>
      <c r="J214" s="49"/>
      <c r="K214" s="50"/>
      <c r="L214" s="49"/>
      <c r="M214" s="48" t="s">
        <v>56</v>
      </c>
      <c r="N214" s="48" t="s">
        <v>56</v>
      </c>
      <c r="O214" s="48" t="s">
        <v>56</v>
      </c>
      <c r="P214" s="48" t="s">
        <v>56</v>
      </c>
      <c r="Q214" s="48" t="s">
        <v>56</v>
      </c>
      <c r="R214" s="150" t="s">
        <v>56</v>
      </c>
      <c r="S214" s="50" t="n">
        <v>9</v>
      </c>
      <c r="T214" s="50"/>
      <c r="U214" s="51"/>
      <c r="V214" s="50"/>
      <c r="W214" s="50"/>
      <c r="X214" s="48" t="s">
        <v>56</v>
      </c>
      <c r="Y214" s="48" t="s">
        <v>56</v>
      </c>
      <c r="Z214" s="48" t="s">
        <v>56</v>
      </c>
      <c r="AA214" s="48" t="s">
        <v>56</v>
      </c>
      <c r="AB214" s="48" t="s">
        <v>56</v>
      </c>
      <c r="AC214" s="48" t="s">
        <v>56</v>
      </c>
      <c r="AD214" s="48" t="s">
        <v>56</v>
      </c>
      <c r="AE214" s="48" t="s">
        <v>55</v>
      </c>
      <c r="AF214" s="50"/>
      <c r="AG214" s="50" t="s">
        <v>55</v>
      </c>
      <c r="AH214" s="50"/>
      <c r="AI214" s="50" t="s">
        <v>55</v>
      </c>
      <c r="AJ214" s="50"/>
      <c r="AK214" s="52"/>
      <c r="AL214" s="52"/>
    </row>
    <row r="215" customFormat="false" ht="12" hidden="false" customHeight="true" outlineLevel="0" collapsed="false">
      <c r="A215" s="44" t="inlineStr">
        <f aca="false">IF(B215&lt;&gt;"",COUNTA($B$189:B215),"")</f>
        <is>
          <t/>
        </is>
      </c>
      <c r="B215" s="163"/>
      <c r="C215" s="165"/>
      <c r="D215" s="164"/>
      <c r="E215" s="48"/>
      <c r="F215" s="48"/>
      <c r="G215" s="48"/>
      <c r="H215" s="48"/>
      <c r="I215" s="48"/>
      <c r="J215" s="49"/>
      <c r="K215" s="50"/>
      <c r="L215" s="49"/>
      <c r="M215" s="48"/>
      <c r="N215" s="48"/>
      <c r="O215" s="48"/>
      <c r="P215" s="48"/>
      <c r="Q215" s="48"/>
      <c r="R215" s="150"/>
      <c r="S215" s="50"/>
      <c r="T215" s="50"/>
      <c r="U215" s="51"/>
      <c r="V215" s="50"/>
      <c r="W215" s="50"/>
      <c r="X215" s="48"/>
      <c r="Y215" s="48"/>
      <c r="Z215" s="48"/>
      <c r="AA215" s="48"/>
      <c r="AB215" s="48"/>
      <c r="AC215" s="48"/>
      <c r="AD215" s="48"/>
      <c r="AE215" s="48"/>
      <c r="AF215" s="50"/>
      <c r="AG215" s="50"/>
      <c r="AH215" s="50"/>
      <c r="AI215" s="50"/>
      <c r="AJ215" s="50"/>
      <c r="AK215" s="52"/>
      <c r="AL215" s="52"/>
    </row>
    <row r="216" customFormat="false" ht="12" hidden="false" customHeight="true" outlineLevel="0" collapsed="false">
      <c r="A216" s="44" t="inlineStr">
        <f aca="false">IF(B216&lt;&gt;"",COUNTA($B$189:B216),"")</f>
        <is>
          <t/>
        </is>
      </c>
      <c r="B216" s="178"/>
      <c r="C216" s="64"/>
      <c r="D216" s="149"/>
      <c r="E216" s="50"/>
      <c r="F216" s="51"/>
      <c r="G216" s="50"/>
      <c r="H216" s="51"/>
      <c r="I216" s="50"/>
      <c r="J216" s="49"/>
      <c r="K216" s="50"/>
      <c r="L216" s="49"/>
      <c r="M216" s="50"/>
      <c r="N216" s="50"/>
      <c r="O216" s="50"/>
      <c r="P216" s="50"/>
      <c r="Q216" s="50"/>
      <c r="R216" s="50"/>
      <c r="S216" s="150"/>
      <c r="T216" s="50"/>
      <c r="U216" s="51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2"/>
      <c r="AL216" s="52"/>
    </row>
    <row r="217" customFormat="false" ht="12" hidden="false" customHeight="true" outlineLevel="0" collapsed="false">
      <c r="A217" s="44" t="inlineStr">
        <f aca="false">IF(B217&lt;&gt;"",COUNTA($B$189:B217),"")</f>
        <is>
          <t/>
        </is>
      </c>
      <c r="B217" s="178"/>
      <c r="C217" s="64"/>
      <c r="D217" s="149"/>
      <c r="E217" s="50"/>
      <c r="F217" s="51"/>
      <c r="G217" s="50"/>
      <c r="H217" s="51"/>
      <c r="I217" s="50"/>
      <c r="J217" s="49"/>
      <c r="K217" s="50"/>
      <c r="L217" s="49"/>
      <c r="M217" s="50"/>
      <c r="N217" s="50"/>
      <c r="O217" s="50"/>
      <c r="P217" s="50"/>
      <c r="Q217" s="50"/>
      <c r="R217" s="50"/>
      <c r="S217" s="150"/>
      <c r="T217" s="50"/>
      <c r="U217" s="51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2"/>
      <c r="AL217" s="52"/>
    </row>
    <row r="218" customFormat="false" ht="12" hidden="false" customHeight="true" outlineLevel="0" collapsed="false">
      <c r="A218" s="44" t="inlineStr">
        <f aca="false">IF(B218&lt;&gt;"",COUNTA($B$189:B218),"")</f>
        <is>
          <t/>
        </is>
      </c>
      <c r="B218" s="178"/>
      <c r="C218" s="64"/>
      <c r="D218" s="149"/>
      <c r="E218" s="50"/>
      <c r="F218" s="51"/>
      <c r="G218" s="50"/>
      <c r="H218" s="51"/>
      <c r="I218" s="50"/>
      <c r="J218" s="49"/>
      <c r="K218" s="50"/>
      <c r="L218" s="49"/>
      <c r="M218" s="50"/>
      <c r="N218" s="50"/>
      <c r="O218" s="50"/>
      <c r="P218" s="50"/>
      <c r="Q218" s="50"/>
      <c r="R218" s="50"/>
      <c r="S218" s="150"/>
      <c r="T218" s="50"/>
      <c r="U218" s="51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2"/>
      <c r="AL218" s="52"/>
    </row>
    <row r="219" customFormat="false" ht="12" hidden="false" customHeight="true" outlineLevel="0" collapsed="false">
      <c r="A219" s="44" t="inlineStr">
        <f aca="false">IF(B219&lt;&gt;"",COUNTA($B$189:B219),"")</f>
        <is>
          <t/>
        </is>
      </c>
      <c r="B219" s="178"/>
      <c r="C219" s="64"/>
      <c r="D219" s="149"/>
      <c r="E219" s="50"/>
      <c r="F219" s="51"/>
      <c r="G219" s="50"/>
      <c r="H219" s="51"/>
      <c r="I219" s="50"/>
      <c r="J219" s="49"/>
      <c r="K219" s="50"/>
      <c r="L219" s="49"/>
      <c r="M219" s="50"/>
      <c r="N219" s="50"/>
      <c r="O219" s="50"/>
      <c r="P219" s="50"/>
      <c r="Q219" s="50"/>
      <c r="R219" s="50"/>
      <c r="S219" s="150"/>
      <c r="T219" s="50"/>
      <c r="U219" s="51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2"/>
      <c r="AL219" s="52"/>
    </row>
    <row r="220" customFormat="false" ht="12" hidden="false" customHeight="true" outlineLevel="0" collapsed="false">
      <c r="A220" s="44" t="inlineStr">
        <f aca="false">IF(B220&lt;&gt;"",COUNTA($B$189:B220),"")</f>
        <is>
          <t/>
        </is>
      </c>
      <c r="B220" s="63"/>
      <c r="C220" s="64"/>
      <c r="D220" s="65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2"/>
      <c r="AL220" s="52"/>
    </row>
    <row r="221" customFormat="false" ht="12" hidden="false" customHeight="true" outlineLevel="0" collapsed="false">
      <c r="A221" s="44" t="inlineStr">
        <f aca="false">IF(B221&lt;&gt;"",COUNTA($B$189:B221),"")</f>
        <is>
          <t/>
        </is>
      </c>
      <c r="B221" s="63"/>
      <c r="C221" s="64"/>
      <c r="D221" s="65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2"/>
      <c r="AL221" s="52"/>
    </row>
    <row r="222" customFormat="false" ht="12" hidden="false" customHeight="true" outlineLevel="0" collapsed="false">
      <c r="A222" s="44" t="inlineStr">
        <f aca="false">IF(B222&lt;&gt;"",COUNTA($B$189:B222),"")</f>
        <is>
          <t/>
        </is>
      </c>
      <c r="B222" s="63"/>
      <c r="C222" s="64"/>
      <c r="D222" s="65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2"/>
      <c r="AL222" s="52"/>
    </row>
    <row r="223" customFormat="false" ht="12" hidden="false" customHeight="true" outlineLevel="0" collapsed="false">
      <c r="A223" s="44" t="inlineStr">
        <f aca="false">IF(B223&lt;&gt;"",COUNTA($B$189:B223),"")</f>
        <is>
          <t/>
        </is>
      </c>
      <c r="B223" s="63"/>
      <c r="C223" s="64"/>
      <c r="D223" s="65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2"/>
      <c r="AL223" s="52"/>
    </row>
    <row r="224" customFormat="false" ht="12" hidden="false" customHeight="true" outlineLevel="0" collapsed="false">
      <c r="A224" s="44" t="inlineStr">
        <f aca="false">IF(B224&lt;&gt;"",COUNTA($B$189:B224),"")</f>
        <is>
          <t/>
        </is>
      </c>
      <c r="B224" s="63"/>
      <c r="C224" s="64"/>
      <c r="D224" s="65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2"/>
      <c r="AL224" s="52"/>
    </row>
    <row r="225" customFormat="false" ht="12" hidden="false" customHeight="true" outlineLevel="0" collapsed="false">
      <c r="A225" s="44" t="inlineStr">
        <f aca="false">IF(B225&lt;&gt;"",COUNTA($B$189:B225),"")</f>
        <is>
          <t/>
        </is>
      </c>
      <c r="B225" s="63"/>
      <c r="C225" s="64"/>
      <c r="D225" s="65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2"/>
      <c r="AL225" s="52"/>
    </row>
    <row r="226" customFormat="false" ht="12" hidden="false" customHeight="true" outlineLevel="0" collapsed="false">
      <c r="A226" s="66" t="inlineStr">
        <f aca="false">IF(B226&lt;&gt;"",COUNTA($B$189:B226),"")</f>
        <is>
          <t/>
        </is>
      </c>
      <c r="B226" s="67"/>
      <c r="C226" s="67"/>
      <c r="D226" s="68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70"/>
      <c r="AL226" s="70"/>
    </row>
    <row r="227" customFormat="false" ht="13.5" hidden="false" customHeight="false" outlineLevel="0" collapsed="false">
      <c r="A227" s="71"/>
      <c r="B227" s="72" t="n">
        <f aca="false">COUNTA(B189:B226)</f>
        <v>26</v>
      </c>
      <c r="C227" s="73"/>
      <c r="D227" s="74" t="n">
        <f aca="false">COUNTA(D189:D226)</f>
        <v>13</v>
      </c>
      <c r="E227" s="75" t="n">
        <f aca="false">COUNTA(E189:E226)</f>
        <v>26</v>
      </c>
      <c r="F227" s="75" t="n">
        <f aca="false">COUNTA(F189:F226)</f>
        <v>26</v>
      </c>
      <c r="G227" s="75" t="n">
        <f aca="false">COUNTA(G189:G226)</f>
        <v>26</v>
      </c>
      <c r="H227" s="75" t="n">
        <f aca="false">COUNTA(H189:H226)</f>
        <v>26</v>
      </c>
      <c r="I227" s="75" t="n">
        <f aca="false">COUNTA(I189:I226)</f>
        <v>26</v>
      </c>
      <c r="J227" s="75" t="n">
        <f aca="false">COUNTA(J189:J226)</f>
        <v>0</v>
      </c>
      <c r="K227" s="75" t="n">
        <f aca="false">COUNTA(K189:K226)</f>
        <v>0</v>
      </c>
      <c r="L227" s="75" t="n">
        <f aca="false">COUNTA(L189:L226)</f>
        <v>0</v>
      </c>
      <c r="M227" s="75" t="n">
        <f aca="false">COUNTA(M189:M226)</f>
        <v>26</v>
      </c>
      <c r="N227" s="75" t="n">
        <f aca="false">COUNTA(N189:N226)</f>
        <v>26</v>
      </c>
      <c r="O227" s="75" t="n">
        <f aca="false">COUNTA(O189:O226)</f>
        <v>26</v>
      </c>
      <c r="P227" s="75" t="n">
        <f aca="false">COUNTA(P189:P226)</f>
        <v>26</v>
      </c>
      <c r="Q227" s="75" t="n">
        <f aca="false">COUNTA(Q189:Q226)</f>
        <v>26</v>
      </c>
      <c r="R227" s="75" t="n">
        <f aca="false">COUNTA(R189:R226)</f>
        <v>26</v>
      </c>
      <c r="S227" s="75" t="n">
        <f aca="false">COUNTA(S189:S226)</f>
        <v>26</v>
      </c>
      <c r="T227" s="75" t="n">
        <f aca="false">COUNTA(T189:T226)</f>
        <v>0</v>
      </c>
      <c r="U227" s="75" t="n">
        <f aca="false">COUNTA(U189:U226)</f>
        <v>0</v>
      </c>
      <c r="V227" s="75" t="n">
        <f aca="false">COUNTA(V189:V226)</f>
        <v>0</v>
      </c>
      <c r="W227" s="75" t="n">
        <f aca="false">COUNTA(W189:W226)</f>
        <v>0</v>
      </c>
      <c r="X227" s="75" t="n">
        <f aca="false">COUNTA(X189:X226)</f>
        <v>26</v>
      </c>
      <c r="Y227" s="75" t="n">
        <f aca="false">COUNTA(Y189:Y226)</f>
        <v>26</v>
      </c>
      <c r="Z227" s="75" t="n">
        <f aca="false">COUNTA(Z189:Z226)</f>
        <v>26</v>
      </c>
      <c r="AA227" s="75" t="n">
        <f aca="false">COUNTA(AA189:AA226)</f>
        <v>26</v>
      </c>
      <c r="AB227" s="75" t="n">
        <f aca="false">COUNTA(AB189:AB226)</f>
        <v>26</v>
      </c>
      <c r="AC227" s="75" t="n">
        <f aca="false">COUNTA(AC189:AC226)</f>
        <v>26</v>
      </c>
      <c r="AD227" s="75" t="n">
        <f aca="false">COUNTA(AD189:AD226)</f>
        <v>26</v>
      </c>
      <c r="AE227" s="75" t="n">
        <f aca="false">COUNTA(AE189:AE226)</f>
        <v>15</v>
      </c>
      <c r="AF227" s="75" t="n">
        <f aca="false">COUNTA(AF189:AF226)</f>
        <v>0</v>
      </c>
      <c r="AG227" s="76" t="n">
        <f aca="false">COUNTA(AG189:AH226)</f>
        <v>25</v>
      </c>
      <c r="AH227" s="76"/>
      <c r="AI227" s="76" t="n">
        <f aca="false">COUNTA(AI189:AJ226)</f>
        <v>25</v>
      </c>
      <c r="AJ227" s="76"/>
      <c r="AK227" s="77"/>
      <c r="AL227" s="77"/>
    </row>
    <row r="228" customFormat="false" ht="12.75" hidden="false" customHeight="false" outlineLevel="0" collapsed="false">
      <c r="A228" s="0"/>
      <c r="B228" s="78"/>
      <c r="C228" s="78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</row>
    <row r="229" customFormat="false" ht="12.75" hidden="false" customHeight="false" outlineLevel="0" collapsed="false">
      <c r="A229" s="79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8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</row>
    <row r="230" customFormat="false" ht="13.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</row>
    <row r="231" customFormat="false" ht="21.75" hidden="false" customHeight="true" outlineLevel="0" collapsed="false">
      <c r="A231" s="0"/>
      <c r="B231" s="0"/>
      <c r="C231" s="81" t="s">
        <v>112</v>
      </c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2"/>
      <c r="AH231" s="82"/>
      <c r="AI231" s="82"/>
      <c r="AJ231" s="82"/>
      <c r="AK231" s="82"/>
      <c r="AL231" s="82"/>
    </row>
    <row r="232" customFormat="false" ht="18.75" hidden="false" customHeight="true" outlineLevel="0" collapsed="false">
      <c r="A232" s="0"/>
      <c r="B232" s="0"/>
      <c r="C232" s="83" t="s">
        <v>113</v>
      </c>
      <c r="D232" s="83"/>
      <c r="E232" s="84" t="s">
        <v>114</v>
      </c>
      <c r="F232" s="84" t="s">
        <v>115</v>
      </c>
      <c r="G232" s="85" t="s">
        <v>116</v>
      </c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6"/>
      <c r="AH232" s="86"/>
      <c r="AI232" s="86"/>
      <c r="AJ232" s="86"/>
      <c r="AK232" s="86"/>
      <c r="AL232" s="86"/>
    </row>
    <row r="233" customFormat="false" ht="21.75" hidden="false" customHeight="true" outlineLevel="0" collapsed="false">
      <c r="A233" s="0"/>
      <c r="B233" s="0"/>
      <c r="C233" s="83"/>
      <c r="D233" s="83"/>
      <c r="E233" s="84"/>
      <c r="F233" s="84"/>
      <c r="G233" s="84" t="s">
        <v>50</v>
      </c>
      <c r="H233" s="84"/>
      <c r="I233" s="84"/>
      <c r="J233" s="84"/>
      <c r="K233" s="84"/>
      <c r="L233" s="84"/>
      <c r="M233" s="85" t="s">
        <v>117</v>
      </c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7"/>
      <c r="AH233" s="87"/>
      <c r="AI233" s="87"/>
      <c r="AJ233" s="87"/>
      <c r="AK233" s="87"/>
      <c r="AL233" s="87"/>
    </row>
    <row r="234" customFormat="false" ht="20.25" hidden="false" customHeight="true" outlineLevel="0" collapsed="false">
      <c r="A234" s="0"/>
      <c r="B234" s="0"/>
      <c r="C234" s="83"/>
      <c r="D234" s="83"/>
      <c r="E234" s="84"/>
      <c r="F234" s="84"/>
      <c r="G234" s="84" t="s">
        <v>118</v>
      </c>
      <c r="H234" s="84"/>
      <c r="I234" s="84" t="s">
        <v>119</v>
      </c>
      <c r="J234" s="84"/>
      <c r="K234" s="84" t="s">
        <v>120</v>
      </c>
      <c r="L234" s="84"/>
      <c r="M234" s="84" t="n">
        <v>10</v>
      </c>
      <c r="N234" s="84"/>
      <c r="O234" s="84" t="n">
        <v>9</v>
      </c>
      <c r="P234" s="84"/>
      <c r="Q234" s="84" t="n">
        <v>8</v>
      </c>
      <c r="R234" s="84"/>
      <c r="S234" s="84" t="n">
        <v>7</v>
      </c>
      <c r="T234" s="84"/>
      <c r="U234" s="84" t="n">
        <v>6</v>
      </c>
      <c r="V234" s="84"/>
      <c r="W234" s="88" t="n">
        <v>5</v>
      </c>
      <c r="X234" s="88"/>
      <c r="Y234" s="88" t="n">
        <v>4</v>
      </c>
      <c r="Z234" s="88"/>
      <c r="AA234" s="88" t="n">
        <v>3</v>
      </c>
      <c r="AB234" s="88"/>
      <c r="AC234" s="88" t="n">
        <v>2</v>
      </c>
      <c r="AD234" s="88"/>
      <c r="AE234" s="89" t="n">
        <v>1</v>
      </c>
      <c r="AF234" s="89"/>
      <c r="AG234" s="90"/>
      <c r="AH234" s="90"/>
      <c r="AI234" s="90"/>
      <c r="AJ234" s="90"/>
      <c r="AK234" s="90"/>
      <c r="AL234" s="90"/>
    </row>
    <row r="235" customFormat="false" ht="27" hidden="false" customHeight="true" outlineLevel="0" collapsed="false">
      <c r="A235" s="0"/>
      <c r="B235" s="0"/>
      <c r="C235" s="83"/>
      <c r="D235" s="83"/>
      <c r="E235" s="84"/>
      <c r="F235" s="84"/>
      <c r="G235" s="84"/>
      <c r="H235" s="84"/>
      <c r="I235" s="84"/>
      <c r="J235" s="84"/>
      <c r="K235" s="84"/>
      <c r="L235" s="84"/>
      <c r="M235" s="84" t="s">
        <v>121</v>
      </c>
      <c r="N235" s="84" t="s">
        <v>122</v>
      </c>
      <c r="O235" s="84" t="s">
        <v>121</v>
      </c>
      <c r="P235" s="84" t="s">
        <v>122</v>
      </c>
      <c r="Q235" s="84" t="s">
        <v>121</v>
      </c>
      <c r="R235" s="84" t="s">
        <v>122</v>
      </c>
      <c r="S235" s="84" t="s">
        <v>121</v>
      </c>
      <c r="T235" s="84" t="s">
        <v>122</v>
      </c>
      <c r="U235" s="84" t="s">
        <v>121</v>
      </c>
      <c r="V235" s="84" t="s">
        <v>122</v>
      </c>
      <c r="W235" s="84" t="s">
        <v>121</v>
      </c>
      <c r="X235" s="84" t="s">
        <v>122</v>
      </c>
      <c r="Y235" s="84" t="s">
        <v>121</v>
      </c>
      <c r="Z235" s="84" t="s">
        <v>122</v>
      </c>
      <c r="AA235" s="84" t="s">
        <v>121</v>
      </c>
      <c r="AB235" s="84" t="s">
        <v>122</v>
      </c>
      <c r="AC235" s="84" t="s">
        <v>121</v>
      </c>
      <c r="AD235" s="84" t="s">
        <v>122</v>
      </c>
      <c r="AE235" s="84" t="s">
        <v>121</v>
      </c>
      <c r="AF235" s="85" t="s">
        <v>122</v>
      </c>
      <c r="AG235" s="91"/>
      <c r="AH235" s="91"/>
      <c r="AI235" s="91"/>
      <c r="AJ235" s="91"/>
      <c r="AK235" s="91"/>
      <c r="AL235" s="91"/>
    </row>
    <row r="236" customFormat="false" ht="21" hidden="false" customHeight="true" outlineLevel="0" collapsed="false">
      <c r="A236" s="0"/>
      <c r="B236" s="0"/>
      <c r="C236" s="83"/>
      <c r="D236" s="83"/>
      <c r="E236" s="84"/>
      <c r="F236" s="84"/>
      <c r="G236" s="84" t="s">
        <v>121</v>
      </c>
      <c r="H236" s="84" t="s">
        <v>122</v>
      </c>
      <c r="I236" s="84" t="s">
        <v>121</v>
      </c>
      <c r="J236" s="84" t="s">
        <v>122</v>
      </c>
      <c r="K236" s="84" t="s">
        <v>121</v>
      </c>
      <c r="L236" s="84" t="s">
        <v>122</v>
      </c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5"/>
      <c r="AG236" s="91"/>
      <c r="AH236" s="91"/>
      <c r="AI236" s="91"/>
      <c r="AJ236" s="91"/>
      <c r="AK236" s="91"/>
      <c r="AL236" s="91"/>
    </row>
    <row r="237" customFormat="false" ht="17.25" hidden="false" customHeight="true" outlineLevel="0" collapsed="false">
      <c r="A237" s="0"/>
      <c r="B237" s="0"/>
      <c r="C237" s="92" t="s">
        <v>31</v>
      </c>
      <c r="D237" s="92"/>
      <c r="E237" s="93" t="n">
        <f aca="false">B227</f>
        <v>26</v>
      </c>
      <c r="F237" s="93" t="n">
        <f aca="false">E227</f>
        <v>26</v>
      </c>
      <c r="G237" s="94" t="n">
        <f aca="false">COUNTIF(E189:E226,"T")</f>
        <v>11</v>
      </c>
      <c r="H237" s="94" t="n">
        <f aca="false">IF(E237=0,"",G237/E237%)</f>
        <v>42.3076923076923</v>
      </c>
      <c r="I237" s="94" t="n">
        <f aca="false">COUNTIF(E189:E226,"H")</f>
        <v>14</v>
      </c>
      <c r="J237" s="94" t="n">
        <f aca="false">IF(E237=0,"",I237/E237%)</f>
        <v>53.8461538461539</v>
      </c>
      <c r="K237" s="94" t="n">
        <f aca="false">COUNTIF(E189:E226,"C")</f>
        <v>1</v>
      </c>
      <c r="L237" s="94" t="n">
        <f aca="false">IF(E237=0,"",K237/E237%)</f>
        <v>3.84615384615385</v>
      </c>
      <c r="M237" s="94" t="n">
        <f aca="false">COUNTIF(F189:F226,"10")</f>
        <v>0</v>
      </c>
      <c r="N237" s="95" t="n">
        <f aca="false">IF(E237=0,"",M237/E237%)</f>
        <v>0</v>
      </c>
      <c r="O237" s="94" t="n">
        <f aca="false">COUNTIF(F189:F226,"9")</f>
        <v>11</v>
      </c>
      <c r="P237" s="95" t="n">
        <f aca="false">IF(E237=0,"",O237/E237%)</f>
        <v>42.3076923076923</v>
      </c>
      <c r="Q237" s="94" t="n">
        <f aca="false">COUNTIF(F189:F226,"8")</f>
        <v>6</v>
      </c>
      <c r="R237" s="95" t="n">
        <f aca="false">IF(E237=0,"",Q237/E237%)</f>
        <v>23.0769230769231</v>
      </c>
      <c r="S237" s="94" t="n">
        <f aca="false">COUNTIF(F189:F226,"7")</f>
        <v>5</v>
      </c>
      <c r="T237" s="95" t="n">
        <f aca="false">IF(E237=0,"",S237/E$59%)</f>
        <v>14.2857142857143</v>
      </c>
      <c r="U237" s="94" t="n">
        <f aca="false">COUNTIF(F189:F226,"6")</f>
        <v>2</v>
      </c>
      <c r="V237" s="95" t="n">
        <f aca="false">IF(E237=0,"",U237/E237%)</f>
        <v>7.69230769230769</v>
      </c>
      <c r="W237" s="94" t="n">
        <f aca="false">COUNTIF(F189:F226,"5")</f>
        <v>1</v>
      </c>
      <c r="X237" s="95" t="n">
        <f aca="false">IF(E237=0,"",W237/E237%)</f>
        <v>3.84615384615385</v>
      </c>
      <c r="Y237" s="94" t="n">
        <f aca="false">COUNTIF(F189:F226,"4")</f>
        <v>1</v>
      </c>
      <c r="Z237" s="95" t="n">
        <f aca="false">IF(E237=0,"",Y237/E237%)</f>
        <v>3.84615384615385</v>
      </c>
      <c r="AA237" s="94" t="n">
        <f aca="false">COUNTIF(F189:F226,"3")</f>
        <v>0</v>
      </c>
      <c r="AB237" s="95" t="n">
        <f aca="false">IF(E237=0,"",AA237/E237%)</f>
        <v>0</v>
      </c>
      <c r="AC237" s="94" t="n">
        <f aca="false">COUNTIF(F189:F226,"2")</f>
        <v>0</v>
      </c>
      <c r="AD237" s="95" t="n">
        <f aca="false">IF(E237=0,"",AC237/E237%)</f>
        <v>0</v>
      </c>
      <c r="AE237" s="94" t="n">
        <f aca="false">COUNTIF(F189:F226,"1")</f>
        <v>0</v>
      </c>
      <c r="AF237" s="96" t="n">
        <f aca="false">IF(E237=0,"",AE237/E237%)</f>
        <v>0</v>
      </c>
      <c r="AG237" s="0"/>
      <c r="AH237" s="0"/>
      <c r="AI237" s="0"/>
      <c r="AJ237" s="0"/>
      <c r="AK237" s="0"/>
      <c r="AL237" s="0"/>
    </row>
    <row r="238" customFormat="false" ht="17.25" hidden="false" customHeight="true" outlineLevel="0" collapsed="false">
      <c r="A238" s="0"/>
      <c r="B238" s="0"/>
      <c r="C238" s="92" t="s">
        <v>32</v>
      </c>
      <c r="D238" s="92"/>
      <c r="E238" s="93" t="n">
        <f aca="false">B227</f>
        <v>26</v>
      </c>
      <c r="F238" s="93" t="n">
        <f aca="false">G227</f>
        <v>26</v>
      </c>
      <c r="G238" s="94" t="n">
        <f aca="false">COUNTIF(G189:G226,"T")</f>
        <v>11</v>
      </c>
      <c r="H238" s="95" t="n">
        <f aca="false">IF(E238=0,"",G238/E238%)</f>
        <v>42.3076923076923</v>
      </c>
      <c r="I238" s="94" t="n">
        <f aca="false">COUNTIF(G189:G226,"H")</f>
        <v>14</v>
      </c>
      <c r="J238" s="95" t="n">
        <f aca="false">IF(E238=0,"",I238/E238%)</f>
        <v>53.8461538461539</v>
      </c>
      <c r="K238" s="94" t="n">
        <f aca="false">COUNTIF(G189:G226,"C")</f>
        <v>1</v>
      </c>
      <c r="L238" s="95" t="n">
        <f aca="false">IF(E238=0,"",K238/E238%)</f>
        <v>3.84615384615385</v>
      </c>
      <c r="M238" s="94" t="n">
        <f aca="false">COUNTIF(H189:H226,"10")</f>
        <v>3</v>
      </c>
      <c r="N238" s="95" t="n">
        <f aca="false">IF(E238=0,"",M238/E238%)</f>
        <v>11.5384615384615</v>
      </c>
      <c r="O238" s="94" t="n">
        <f aca="false">COUNTIF(H189:H226,"9")</f>
        <v>8</v>
      </c>
      <c r="P238" s="95" t="n">
        <f aca="false">IF(E238=0,"",O238/E238%)</f>
        <v>30.7692307692308</v>
      </c>
      <c r="Q238" s="94" t="n">
        <f aca="false">COUNTIF(H189:H226,"8")</f>
        <v>6</v>
      </c>
      <c r="R238" s="95" t="n">
        <f aca="false">IF(E238=0,"",Q238/E238%)</f>
        <v>23.0769230769231</v>
      </c>
      <c r="S238" s="94" t="n">
        <f aca="false">COUNTIF(H189:H226,"7")</f>
        <v>6</v>
      </c>
      <c r="T238" s="95" t="n">
        <f aca="false">IF(E238=0,"",S238/E$59%)</f>
        <v>17.1428571428571</v>
      </c>
      <c r="U238" s="94" t="n">
        <f aca="false">COUNTIF(H189:H226,"6")</f>
        <v>2</v>
      </c>
      <c r="V238" s="95" t="n">
        <f aca="false">IF(E238=0,"",U238/E238%)</f>
        <v>7.69230769230769</v>
      </c>
      <c r="W238" s="94" t="n">
        <f aca="false">COUNTIF(H189:H226,"5")</f>
        <v>0</v>
      </c>
      <c r="X238" s="95" t="n">
        <f aca="false">IF(E238=0,"",W238/E238%)</f>
        <v>0</v>
      </c>
      <c r="Y238" s="94" t="n">
        <f aca="false">COUNTIF(H189:H226,"4")</f>
        <v>0</v>
      </c>
      <c r="Z238" s="95" t="n">
        <f aca="false">IF(E238=0,"",Y238/E238%)</f>
        <v>0</v>
      </c>
      <c r="AA238" s="94" t="n">
        <f aca="false">COUNTIF(H189:H226,"3")</f>
        <v>0</v>
      </c>
      <c r="AB238" s="95" t="n">
        <f aca="false">IF(E238=0,"",AA238/E238%)</f>
        <v>0</v>
      </c>
      <c r="AC238" s="94" t="n">
        <f aca="false">COUNTIF(H189:H226,"2")</f>
        <v>1</v>
      </c>
      <c r="AD238" s="95" t="n">
        <f aca="false">IF(E238=0,"",AC238/E238%)</f>
        <v>3.84615384615385</v>
      </c>
      <c r="AE238" s="94" t="n">
        <f aca="false">COUNTIF(H189:H226,"1")</f>
        <v>0</v>
      </c>
      <c r="AF238" s="96" t="n">
        <f aca="false">IF(E238=0,"",AE238/E238%)</f>
        <v>0</v>
      </c>
      <c r="AG238" s="0"/>
      <c r="AH238" s="0"/>
      <c r="AI238" s="0"/>
      <c r="AJ238" s="0"/>
      <c r="AK238" s="0"/>
      <c r="AL238" s="0"/>
    </row>
    <row r="239" customFormat="false" ht="17.25" hidden="false" customHeight="true" outlineLevel="0" collapsed="false">
      <c r="A239" s="0"/>
      <c r="B239" s="0"/>
      <c r="C239" s="92" t="s">
        <v>123</v>
      </c>
      <c r="D239" s="92"/>
      <c r="E239" s="93" t="n">
        <f aca="false">B227</f>
        <v>26</v>
      </c>
      <c r="F239" s="93" t="n">
        <f aca="false">I227</f>
        <v>26</v>
      </c>
      <c r="G239" s="94" t="n">
        <f aca="false">COUNTIF(I189:I226,"T")</f>
        <v>12</v>
      </c>
      <c r="H239" s="95" t="n">
        <f aca="false">IF(E239=0,"",G239/E239%)</f>
        <v>46.1538461538462</v>
      </c>
      <c r="I239" s="94" t="n">
        <f aca="false">COUNTIF(I189:I226,"H")</f>
        <v>14</v>
      </c>
      <c r="J239" s="95" t="n">
        <f aca="false">IF(E239=0,"",I239/E239%)</f>
        <v>53.8461538461539</v>
      </c>
      <c r="K239" s="94" t="n">
        <f aca="false">COUNTIF(I189:I226,"C")</f>
        <v>0</v>
      </c>
      <c r="L239" s="95" t="n">
        <f aca="false">IF(E239=0,"",K239/E239%)</f>
        <v>0</v>
      </c>
      <c r="M239" s="94" t="n">
        <f aca="false">COUNTIF(J189:J226,"10")</f>
        <v>0</v>
      </c>
      <c r="N239" s="95" t="n">
        <f aca="false">IF(E239=0,"",M239/E239%)</f>
        <v>0</v>
      </c>
      <c r="O239" s="94" t="n">
        <f aca="false">COUNTIF(J189:J226,"9")</f>
        <v>0</v>
      </c>
      <c r="P239" s="95" t="n">
        <f aca="false">IF(E239=0,"",O239/E239%)</f>
        <v>0</v>
      </c>
      <c r="Q239" s="94" t="n">
        <f aca="false">COUNTIF(J189:J226,"8")</f>
        <v>0</v>
      </c>
      <c r="R239" s="95" t="n">
        <f aca="false">IF(E239=0,"",Q239/E239%)</f>
        <v>0</v>
      </c>
      <c r="S239" s="94" t="n">
        <f aca="false">COUNTIF(J189:J226,"7")</f>
        <v>0</v>
      </c>
      <c r="T239" s="95" t="n">
        <f aca="false">IF(E239=0,"",S239/E$59%)</f>
        <v>0</v>
      </c>
      <c r="U239" s="94" t="n">
        <f aca="false">COUNTIF(J189:J226,"6")</f>
        <v>0</v>
      </c>
      <c r="V239" s="95" t="n">
        <f aca="false">IF(E239=0,"",U239/E239%)</f>
        <v>0</v>
      </c>
      <c r="W239" s="94" t="n">
        <f aca="false">COUNTIF(J189:J226,"5")</f>
        <v>0</v>
      </c>
      <c r="X239" s="95" t="n">
        <f aca="false">IF(E239=0,"",W239/E239%)</f>
        <v>0</v>
      </c>
      <c r="Y239" s="94" t="n">
        <f aca="false">COUNTIF(J189:J226,"4")</f>
        <v>0</v>
      </c>
      <c r="Z239" s="95" t="n">
        <f aca="false">IF(E239=0,"",Y239/E239%)</f>
        <v>0</v>
      </c>
      <c r="AA239" s="94" t="n">
        <f aca="false">COUNTIF(J189:J226,"3")</f>
        <v>0</v>
      </c>
      <c r="AB239" s="95" t="n">
        <f aca="false">IF(E239=0,"",AA239/E239%)</f>
        <v>0</v>
      </c>
      <c r="AC239" s="94" t="n">
        <f aca="false">COUNTIF(J189:J226,"2")</f>
        <v>0</v>
      </c>
      <c r="AD239" s="95" t="n">
        <f aca="false">IF(E239=0,"",AC239/E239%)</f>
        <v>0</v>
      </c>
      <c r="AE239" s="94" t="n">
        <f aca="false">COUNTIF(J189:J226,"1")</f>
        <v>0</v>
      </c>
      <c r="AF239" s="96" t="n">
        <f aca="false">IF(E239=0,"",AE239/E239%)</f>
        <v>0</v>
      </c>
      <c r="AG239" s="0"/>
      <c r="AH239" s="0"/>
      <c r="AI239" s="0"/>
      <c r="AJ239" s="0"/>
      <c r="AK239" s="0"/>
      <c r="AL239" s="0"/>
    </row>
    <row r="240" customFormat="false" ht="17.25" hidden="false" customHeight="true" outlineLevel="0" collapsed="false">
      <c r="A240" s="0"/>
      <c r="B240" s="0"/>
      <c r="C240" s="92" t="s">
        <v>124</v>
      </c>
      <c r="D240" s="92"/>
      <c r="E240" s="93" t="n">
        <f aca="false">B227</f>
        <v>26</v>
      </c>
      <c r="F240" s="93" t="n">
        <f aca="false">K227</f>
        <v>0</v>
      </c>
      <c r="G240" s="94" t="n">
        <f aca="false">COUNTIF(K189:K226,"T")</f>
        <v>0</v>
      </c>
      <c r="H240" s="95" t="n">
        <f aca="false">IF(E240=0,"",G240/E240%)</f>
        <v>0</v>
      </c>
      <c r="I240" s="94" t="n">
        <f aca="false">COUNTIF(K189:K226,"H")</f>
        <v>0</v>
      </c>
      <c r="J240" s="95" t="n">
        <f aca="false">IF(E240=0,"",I240/E240%)</f>
        <v>0</v>
      </c>
      <c r="K240" s="94" t="n">
        <f aca="false">COUNTIF(K189:K226,"C")</f>
        <v>0</v>
      </c>
      <c r="L240" s="95" t="n">
        <f aca="false">IF(E240=0,"",K240/E240%)</f>
        <v>0</v>
      </c>
      <c r="M240" s="94" t="n">
        <f aca="false">COUNTIF(L189:L226,"10")</f>
        <v>0</v>
      </c>
      <c r="N240" s="95" t="n">
        <f aca="false">IF(E240=0,"",M240/E240%)</f>
        <v>0</v>
      </c>
      <c r="O240" s="94" t="n">
        <f aca="false">COUNTIF(L189:L226,"9")</f>
        <v>0</v>
      </c>
      <c r="P240" s="95" t="n">
        <f aca="false">IF(E240=0,"",O240/E240%)</f>
        <v>0</v>
      </c>
      <c r="Q240" s="94" t="n">
        <f aca="false">COUNTIF(L189:L226,"8")</f>
        <v>0</v>
      </c>
      <c r="R240" s="95" t="n">
        <f aca="false">IF(E240=0,"",Q240/E240%)</f>
        <v>0</v>
      </c>
      <c r="S240" s="94" t="n">
        <f aca="false">COUNTIF(L189:L226,"7")</f>
        <v>0</v>
      </c>
      <c r="T240" s="95" t="n">
        <f aca="false">IF(E240=0,"",S240/E$59%)</f>
        <v>0</v>
      </c>
      <c r="U240" s="94" t="n">
        <f aca="false">COUNTIF(L189:L226,"6")</f>
        <v>0</v>
      </c>
      <c r="V240" s="95" t="n">
        <f aca="false">IF(E240=0,"",U240/E240%)</f>
        <v>0</v>
      </c>
      <c r="W240" s="94" t="n">
        <f aca="false">COUNTIF(L189:L226,"5")</f>
        <v>0</v>
      </c>
      <c r="X240" s="95" t="n">
        <f aca="false">IF(E240=0,"",W240/E240%)</f>
        <v>0</v>
      </c>
      <c r="Y240" s="94" t="n">
        <f aca="false">COUNTIF(L189:L226,"4")</f>
        <v>0</v>
      </c>
      <c r="Z240" s="95" t="n">
        <f aca="false">IF(E240=0,"",Y240/E240%)</f>
        <v>0</v>
      </c>
      <c r="AA240" s="94" t="n">
        <f aca="false">COUNTIF(L189:L226,"3")</f>
        <v>0</v>
      </c>
      <c r="AB240" s="95" t="n">
        <f aca="false">IF(E240=0,"",AA240/E240%)</f>
        <v>0</v>
      </c>
      <c r="AC240" s="94" t="n">
        <f aca="false">COUNTIF(L189:L226,"2")</f>
        <v>0</v>
      </c>
      <c r="AD240" s="95" t="n">
        <f aca="false">IF(E240=0,"",AC240/E240%)</f>
        <v>0</v>
      </c>
      <c r="AE240" s="94" t="n">
        <f aca="false">COUNTIF(L189:L226,"1")</f>
        <v>0</v>
      </c>
      <c r="AF240" s="96" t="n">
        <f aca="false">IF(E240=0,"",AE240/E240%)</f>
        <v>0</v>
      </c>
      <c r="AG240" s="0"/>
      <c r="AH240" s="0"/>
      <c r="AI240" s="0"/>
      <c r="AJ240" s="0"/>
      <c r="AK240" s="0"/>
      <c r="AL240" s="0"/>
    </row>
    <row r="241" customFormat="false" ht="17.25" hidden="false" customHeight="true" outlineLevel="0" collapsed="false">
      <c r="A241" s="0"/>
      <c r="B241" s="0"/>
      <c r="C241" s="92" t="s">
        <v>35</v>
      </c>
      <c r="D241" s="92"/>
      <c r="E241" s="93" t="n">
        <f aca="false">B227</f>
        <v>26</v>
      </c>
      <c r="F241" s="93" t="n">
        <f aca="false">M227</f>
        <v>26</v>
      </c>
      <c r="G241" s="94" t="n">
        <f aca="false">COUNTIF(M189:M226,"T")</f>
        <v>12</v>
      </c>
      <c r="H241" s="95" t="n">
        <f aca="false">IF(E241=0,"",G241/E241%)</f>
        <v>46.1538461538462</v>
      </c>
      <c r="I241" s="94" t="n">
        <f aca="false">COUNTIF(M189:M226,"H")</f>
        <v>14</v>
      </c>
      <c r="J241" s="95" t="n">
        <f aca="false">IF(E241=0,"",I241/E241%)</f>
        <v>53.8461538461539</v>
      </c>
      <c r="K241" s="94" t="n">
        <f aca="false">COUNTIF(M189:M226,"C")</f>
        <v>0</v>
      </c>
      <c r="L241" s="95" t="n">
        <f aca="false">IF(E241=0,"",K241/E241%)</f>
        <v>0</v>
      </c>
      <c r="M241" s="97"/>
      <c r="N241" s="97"/>
      <c r="O241" s="97"/>
      <c r="P241" s="98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9"/>
      <c r="AG241" s="0"/>
      <c r="AH241" s="0"/>
      <c r="AI241" s="0"/>
      <c r="AJ241" s="0"/>
      <c r="AK241" s="0"/>
      <c r="AL241" s="0"/>
    </row>
    <row r="242" customFormat="false" ht="21.75" hidden="false" customHeight="true" outlineLevel="0" collapsed="false">
      <c r="A242" s="0"/>
      <c r="B242" s="0"/>
      <c r="C242" s="92" t="s">
        <v>125</v>
      </c>
      <c r="D242" s="92"/>
      <c r="E242" s="93" t="n">
        <f aca="false">B227</f>
        <v>26</v>
      </c>
      <c r="F242" s="93" t="n">
        <f aca="false">N227</f>
        <v>26</v>
      </c>
      <c r="G242" s="94" t="n">
        <f aca="false">COUNTIF(N189:N226,"T")</f>
        <v>14</v>
      </c>
      <c r="H242" s="95" t="n">
        <f aca="false">IF(E242=0,"",G242/E242%)</f>
        <v>53.8461538461539</v>
      </c>
      <c r="I242" s="94" t="n">
        <f aca="false">COUNTIF(N189:N226,"H")</f>
        <v>12</v>
      </c>
      <c r="J242" s="95" t="n">
        <f aca="false">IF(E242=0,"",I242/E242%)</f>
        <v>46.1538461538462</v>
      </c>
      <c r="K242" s="94" t="n">
        <f aca="false">COUNTIF(N189:N226,"C")</f>
        <v>0</v>
      </c>
      <c r="L242" s="95" t="n">
        <f aca="false">IF(E242=0,"",K242/E242%)</f>
        <v>0</v>
      </c>
      <c r="M242" s="97"/>
      <c r="N242" s="97"/>
      <c r="O242" s="97"/>
      <c r="P242" s="98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9"/>
      <c r="AG242" s="0"/>
      <c r="AH242" s="0"/>
      <c r="AI242" s="0"/>
      <c r="AJ242" s="0"/>
      <c r="AK242" s="0"/>
      <c r="AL242" s="0"/>
    </row>
    <row r="243" customFormat="false" ht="17.25" hidden="false" customHeight="true" outlineLevel="0" collapsed="false">
      <c r="A243" s="0"/>
      <c r="B243" s="0"/>
      <c r="C243" s="92" t="s">
        <v>37</v>
      </c>
      <c r="D243" s="92"/>
      <c r="E243" s="93" t="n">
        <f aca="false">B227</f>
        <v>26</v>
      </c>
      <c r="F243" s="93" t="n">
        <f aca="false">O227</f>
        <v>26</v>
      </c>
      <c r="G243" s="94" t="n">
        <f aca="false">COUNTIF(O189:O226,"T")</f>
        <v>14</v>
      </c>
      <c r="H243" s="95" t="n">
        <f aca="false">IF(E243=0,"",G243/E243%)</f>
        <v>53.8461538461539</v>
      </c>
      <c r="I243" s="94" t="n">
        <f aca="false">COUNTIF(O189:O226,"H")</f>
        <v>12</v>
      </c>
      <c r="J243" s="95" t="n">
        <f aca="false">IF(E243=0,"",I243/E243%)</f>
        <v>46.1538461538462</v>
      </c>
      <c r="K243" s="94" t="n">
        <f aca="false">COUNTIF(O189:O226,"C")</f>
        <v>0</v>
      </c>
      <c r="L243" s="95" t="n">
        <f aca="false">IF(E243=0,"",K243/E243%)</f>
        <v>0</v>
      </c>
      <c r="M243" s="97"/>
      <c r="N243" s="97"/>
      <c r="O243" s="97"/>
      <c r="P243" s="98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9"/>
      <c r="AG243" s="0"/>
      <c r="AH243" s="0"/>
      <c r="AI243" s="0"/>
      <c r="AJ243" s="0"/>
      <c r="AK243" s="0"/>
      <c r="AL243" s="0"/>
    </row>
    <row r="244" customFormat="false" ht="17.25" hidden="false" customHeight="true" outlineLevel="0" collapsed="false">
      <c r="A244" s="0"/>
      <c r="B244" s="0"/>
      <c r="C244" s="92" t="s">
        <v>38</v>
      </c>
      <c r="D244" s="92"/>
      <c r="E244" s="93" t="n">
        <f aca="false">B227</f>
        <v>26</v>
      </c>
      <c r="F244" s="93" t="n">
        <f aca="false">P227</f>
        <v>26</v>
      </c>
      <c r="G244" s="94" t="n">
        <f aca="false">COUNTIF(P189:P226,"T")</f>
        <v>12</v>
      </c>
      <c r="H244" s="95" t="n">
        <f aca="false">IF(E244=0,"",G244/E244%)</f>
        <v>46.1538461538462</v>
      </c>
      <c r="I244" s="94" t="n">
        <f aca="false">COUNTIF(P189:P226,"H")</f>
        <v>14</v>
      </c>
      <c r="J244" s="95" t="n">
        <f aca="false">IF(E244=0,"",I244/E244%)</f>
        <v>53.8461538461539</v>
      </c>
      <c r="K244" s="94" t="n">
        <f aca="false">COUNTIF(P189:P226,"C")</f>
        <v>0</v>
      </c>
      <c r="L244" s="95" t="n">
        <f aca="false">IF(E244=0,"",K244/E244%)</f>
        <v>0</v>
      </c>
      <c r="M244" s="97"/>
      <c r="N244" s="97"/>
      <c r="O244" s="97"/>
      <c r="P244" s="98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9"/>
      <c r="AG244" s="0"/>
      <c r="AH244" s="0"/>
      <c r="AI244" s="0"/>
      <c r="AJ244" s="0"/>
      <c r="AK244" s="0"/>
      <c r="AL244" s="0"/>
    </row>
    <row r="245" customFormat="false" ht="17.25" hidden="false" customHeight="true" outlineLevel="0" collapsed="false">
      <c r="A245" s="0"/>
      <c r="B245" s="0"/>
      <c r="C245" s="92" t="s">
        <v>39</v>
      </c>
      <c r="D245" s="92"/>
      <c r="E245" s="93" t="n">
        <f aca="false">B227</f>
        <v>26</v>
      </c>
      <c r="F245" s="93" t="n">
        <f aca="false">Q227</f>
        <v>26</v>
      </c>
      <c r="G245" s="94" t="n">
        <f aca="false">COUNTIF(Q189:Q226,"T")</f>
        <v>13</v>
      </c>
      <c r="H245" s="95" t="n">
        <f aca="false">IF(E245=0,"",G245/E245%)</f>
        <v>50</v>
      </c>
      <c r="I245" s="94" t="n">
        <f aca="false">COUNTIF(Q189:Q226,"H")</f>
        <v>13</v>
      </c>
      <c r="J245" s="95" t="n">
        <f aca="false">IF(E245=0,"",I245/E245%)</f>
        <v>50</v>
      </c>
      <c r="K245" s="94" t="n">
        <f aca="false">COUNTIF(Q189:Q226,"C")</f>
        <v>0</v>
      </c>
      <c r="L245" s="95" t="n">
        <f aca="false">IF(E245=0,"",K245/E245%)</f>
        <v>0</v>
      </c>
      <c r="M245" s="97"/>
      <c r="N245" s="97"/>
      <c r="O245" s="97"/>
      <c r="P245" s="98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9"/>
      <c r="AG245" s="0"/>
      <c r="AH245" s="0"/>
      <c r="AI245" s="0"/>
      <c r="AJ245" s="0"/>
      <c r="AK245" s="0"/>
      <c r="AL245" s="0"/>
    </row>
    <row r="246" customFormat="false" ht="17.25" hidden="false" customHeight="true" outlineLevel="0" collapsed="false">
      <c r="A246" s="0"/>
      <c r="B246" s="0"/>
      <c r="C246" s="92" t="s">
        <v>40</v>
      </c>
      <c r="D246" s="92"/>
      <c r="E246" s="93" t="n">
        <f aca="false">B227</f>
        <v>26</v>
      </c>
      <c r="F246" s="93" t="n">
        <f aca="false">R227</f>
        <v>26</v>
      </c>
      <c r="G246" s="94" t="n">
        <f aca="false">COUNTIF(R189:R226,"T")</f>
        <v>9</v>
      </c>
      <c r="H246" s="95" t="n">
        <f aca="false">IF(E246=0,"",G246/E246%)</f>
        <v>34.6153846153846</v>
      </c>
      <c r="I246" s="94" t="n">
        <f aca="false">COUNTIF(R189:R226,"H")</f>
        <v>17</v>
      </c>
      <c r="J246" s="95" t="n">
        <f aca="false">IF(E246=0,"",I246/E246%)</f>
        <v>65.3846153846154</v>
      </c>
      <c r="K246" s="94" t="n">
        <f aca="false">COUNTIF(R189:R226,"C")</f>
        <v>0</v>
      </c>
      <c r="L246" s="95" t="n">
        <f aca="false">IF(E246=0,"",K246/E246%)</f>
        <v>0</v>
      </c>
      <c r="M246" s="94" t="n">
        <f aca="false">COUNTIF(S189:S226,"&gt;=9,5")</f>
        <v>3</v>
      </c>
      <c r="N246" s="95" t="n">
        <f aca="false">IF(E246=0,"",M246/E246%)</f>
        <v>11.5384615384615</v>
      </c>
      <c r="O246" s="94" t="n">
        <f aca="false">COUNTIF(S189:S226,"&lt;=9,25")-COUNTIF(S189:S226,"&lt;=8,25")</f>
        <v>6</v>
      </c>
      <c r="P246" s="95" t="n">
        <f aca="false">IF(E246=0,"",O246/E246%)</f>
        <v>23.0769230769231</v>
      </c>
      <c r="Q246" s="94" t="n">
        <f aca="false">COUNTIF(S189:S226,"&lt;=8,25")-COUNTIF(S189:S226,"&lt;=7,25")</f>
        <v>1</v>
      </c>
      <c r="R246" s="95" t="n">
        <f aca="false">IF(E246=0,"",Q246/E246%)</f>
        <v>3.84615384615385</v>
      </c>
      <c r="S246" s="94" t="n">
        <f aca="false">COUNTIF(S189:S226,"&lt;=7,25")-COUNTIF(S189:S226,"&lt;=6,25")</f>
        <v>7</v>
      </c>
      <c r="T246" s="95" t="n">
        <f aca="false">IF(E246=0,"",S246/E$59%)</f>
        <v>20</v>
      </c>
      <c r="U246" s="94" t="n">
        <f aca="false">COUNTIF(S189:S226,"&lt;=6,25")-COUNTIF(S189:S226,"&lt;=5,25")</f>
        <v>3</v>
      </c>
      <c r="V246" s="95" t="n">
        <f aca="false">IF(E246=0,"",U246/E246%)</f>
        <v>11.5384615384615</v>
      </c>
      <c r="W246" s="94" t="n">
        <f aca="false">COUNTIF(S189:S226,"&lt;=5,25")-COUNTIF(S189:S226,"&lt;=4,25")</f>
        <v>6</v>
      </c>
      <c r="X246" s="95" t="n">
        <f aca="false">IF(E246=0,"",W246/E246%)</f>
        <v>23.0769230769231</v>
      </c>
      <c r="Y246" s="94" t="n">
        <f aca="false">COUNTIF(S189:S226,"&lt;=4,25")-COUNTIF(S189:S226,"&lt;=3,25")</f>
        <v>0</v>
      </c>
      <c r="Z246" s="95" t="n">
        <f aca="false">IF(E246=0,"",Y246/E246%)</f>
        <v>0</v>
      </c>
      <c r="AA246" s="94" t="n">
        <f aca="false">COUNTIF(S189:S226,"&lt;=3,25")-COUNTIF(S189:S226,"&lt;=2,25")</f>
        <v>0</v>
      </c>
      <c r="AB246" s="95" t="n">
        <f aca="false">IF(E246=0,"",AA246/E246%)</f>
        <v>0</v>
      </c>
      <c r="AC246" s="94" t="n">
        <f aca="false">COUNTIF(S189:S226,"&lt;=2,25")-COUNTIF(S189:S226,"&lt;=1,25")</f>
        <v>0</v>
      </c>
      <c r="AD246" s="95" t="n">
        <f aca="false">IF(E246=0,"",AC246/E246%)</f>
        <v>0</v>
      </c>
      <c r="AE246" s="94" t="n">
        <f aca="false">COUNTIF(S189:S226,"&lt;=1,25")</f>
        <v>0</v>
      </c>
      <c r="AF246" s="96" t="n">
        <f aca="false">IF(E246=0,"",AE246/E246%)</f>
        <v>0</v>
      </c>
      <c r="AG246" s="0"/>
      <c r="AH246" s="0"/>
      <c r="AI246" s="0"/>
      <c r="AJ246" s="0"/>
      <c r="AK246" s="0"/>
      <c r="AL246" s="0"/>
    </row>
    <row r="247" customFormat="false" ht="17.25" hidden="false" customHeight="true" outlineLevel="0" collapsed="false">
      <c r="A247" s="0"/>
      <c r="B247" s="0"/>
      <c r="C247" s="92" t="s">
        <v>41</v>
      </c>
      <c r="D247" s="92"/>
      <c r="E247" s="93" t="n">
        <f aca="false">B227</f>
        <v>26</v>
      </c>
      <c r="F247" s="93" t="n">
        <f aca="false">T227</f>
        <v>0</v>
      </c>
      <c r="G247" s="94" t="n">
        <f aca="false">COUNTIF(T189:T226,"T")</f>
        <v>0</v>
      </c>
      <c r="H247" s="95" t="n">
        <f aca="false">IF(E247=0,"",G247/E247%)</f>
        <v>0</v>
      </c>
      <c r="I247" s="94" t="n">
        <f aca="false">COUNTIF(T189:T226,"H")</f>
        <v>0</v>
      </c>
      <c r="J247" s="95" t="n">
        <f aca="false">IF(E247=0,"",I247/E247%)</f>
        <v>0</v>
      </c>
      <c r="K247" s="94" t="n">
        <f aca="false">COUNTIF(T189:T226,"C")</f>
        <v>0</v>
      </c>
      <c r="L247" s="95" t="n">
        <f aca="false">IF(E247=0,"",K247/E247%)</f>
        <v>0</v>
      </c>
      <c r="M247" s="94" t="n">
        <f aca="false">COUNTIF(U189:U226,"10")</f>
        <v>0</v>
      </c>
      <c r="N247" s="95" t="n">
        <f aca="false">IF(E247=0,"",M247/E247%)</f>
        <v>0</v>
      </c>
      <c r="O247" s="94" t="n">
        <f aca="false">COUNTIF(U189:U226,"9")</f>
        <v>0</v>
      </c>
      <c r="P247" s="95" t="n">
        <f aca="false">IF(E247=0,"",O247/E247%)</f>
        <v>0</v>
      </c>
      <c r="Q247" s="94" t="n">
        <f aca="false">COUNTIF(U189:U226,"8")</f>
        <v>0</v>
      </c>
      <c r="R247" s="95" t="n">
        <f aca="false">IF(E247=0,"",Q247/E247%)</f>
        <v>0</v>
      </c>
      <c r="S247" s="94" t="n">
        <f aca="false">COUNTIF(U189:U226,"7")</f>
        <v>0</v>
      </c>
      <c r="T247" s="95" t="n">
        <f aca="false">IF(E247=0,"",S247/E$59%)</f>
        <v>0</v>
      </c>
      <c r="U247" s="94" t="n">
        <f aca="false">COUNTIF(U189:U226,"6")</f>
        <v>0</v>
      </c>
      <c r="V247" s="95" t="n">
        <f aca="false">IF(E247=0,"",U247/E247%)</f>
        <v>0</v>
      </c>
      <c r="W247" s="94" t="n">
        <f aca="false">COUNTIF(U189:U226,"5")</f>
        <v>0</v>
      </c>
      <c r="X247" s="95" t="n">
        <f aca="false">IF(E247=0,"",W247/E247%)</f>
        <v>0</v>
      </c>
      <c r="Y247" s="94" t="n">
        <f aca="false">COUNTIF(U189:U226,"4")</f>
        <v>0</v>
      </c>
      <c r="Z247" s="95" t="n">
        <f aca="false">IF(E247=0,"",Y247/E247%)</f>
        <v>0</v>
      </c>
      <c r="AA247" s="94" t="n">
        <f aca="false">COUNTIF(U189:U226,"3")</f>
        <v>0</v>
      </c>
      <c r="AB247" s="95" t="n">
        <f aca="false">IF(E247=0,"",AA247/E247%)</f>
        <v>0</v>
      </c>
      <c r="AC247" s="94" t="n">
        <f aca="false">COUNTIF(U189:U226,"2")</f>
        <v>0</v>
      </c>
      <c r="AD247" s="95" t="n">
        <f aca="false">IF(E247=0,"",AC247/E247%)</f>
        <v>0</v>
      </c>
      <c r="AE247" s="94" t="n">
        <f aca="false">COUNTIF(U189:U226,"1")</f>
        <v>0</v>
      </c>
      <c r="AF247" s="96" t="n">
        <f aca="false">IF(E247=0,"",AE247/E247%)</f>
        <v>0</v>
      </c>
      <c r="AG247" s="0"/>
      <c r="AH247" s="0"/>
      <c r="AI247" s="0"/>
      <c r="AJ247" s="0"/>
      <c r="AK247" s="0"/>
      <c r="AL247" s="0"/>
    </row>
    <row r="248" customFormat="false" ht="17.25" hidden="false" customHeight="true" outlineLevel="0" collapsed="false">
      <c r="A248" s="0"/>
      <c r="B248" s="0"/>
      <c r="C248" s="92" t="s">
        <v>42</v>
      </c>
      <c r="D248" s="92"/>
      <c r="E248" s="93" t="n">
        <f aca="false">B227</f>
        <v>26</v>
      </c>
      <c r="F248" s="93" t="n">
        <f aca="false">V227</f>
        <v>0</v>
      </c>
      <c r="G248" s="94" t="n">
        <f aca="false">COUNTIF(V189:V226,"T")</f>
        <v>0</v>
      </c>
      <c r="H248" s="95" t="n">
        <f aca="false">IF(E248=0,"",G248/E248%)</f>
        <v>0</v>
      </c>
      <c r="I248" s="94" t="n">
        <f aca="false">COUNTIF(V189:V226,"H")</f>
        <v>0</v>
      </c>
      <c r="J248" s="95" t="n">
        <f aca="false">IF(E248=0,"",I248/E248%)</f>
        <v>0</v>
      </c>
      <c r="K248" s="94" t="n">
        <f aca="false">COUNTIF(V189:V226,"C")</f>
        <v>0</v>
      </c>
      <c r="L248" s="95" t="n">
        <f aca="false">IF(E248=0,"",K248/E248%)</f>
        <v>0</v>
      </c>
      <c r="M248" s="94" t="n">
        <f aca="false">COUNTIF(W189:W226,"10")</f>
        <v>0</v>
      </c>
      <c r="N248" s="95" t="n">
        <f aca="false">IF(E248=0,"",M248/E248%)</f>
        <v>0</v>
      </c>
      <c r="O248" s="94" t="n">
        <f aca="false">COUNTIF(W189:W226,"9")</f>
        <v>0</v>
      </c>
      <c r="P248" s="95" t="n">
        <f aca="false">IF(E248=0,"",O248/E248%)</f>
        <v>0</v>
      </c>
      <c r="Q248" s="94" t="n">
        <f aca="false">COUNTIF(W189:W226,"8")</f>
        <v>0</v>
      </c>
      <c r="R248" s="95" t="n">
        <f aca="false">IF(E248=0,"",Q248/E248%)</f>
        <v>0</v>
      </c>
      <c r="S248" s="94" t="n">
        <f aca="false">COUNTIF(W189:W226,"7")</f>
        <v>0</v>
      </c>
      <c r="T248" s="95" t="n">
        <f aca="false">IF(E248=0,"",S248/E$59%)</f>
        <v>0</v>
      </c>
      <c r="U248" s="94" t="n">
        <f aca="false">COUNTIF(W189:W226,"6")</f>
        <v>0</v>
      </c>
      <c r="V248" s="95" t="n">
        <f aca="false">IF(E248=0,"",U248/E248%)</f>
        <v>0</v>
      </c>
      <c r="W248" s="94" t="n">
        <f aca="false">COUNTIF(W189:W226,"5")</f>
        <v>0</v>
      </c>
      <c r="X248" s="95" t="n">
        <f aca="false">IF(E248=0,"",W248/E248%)</f>
        <v>0</v>
      </c>
      <c r="Y248" s="94" t="n">
        <f aca="false">COUNTIF(W189:W226,"4")</f>
        <v>0</v>
      </c>
      <c r="Z248" s="95" t="n">
        <f aca="false">IF(E248=0,"",Y248/E248%)</f>
        <v>0</v>
      </c>
      <c r="AA248" s="94" t="n">
        <f aca="false">COUNTIF(W189:W226,"3")</f>
        <v>0</v>
      </c>
      <c r="AB248" s="95" t="n">
        <f aca="false">IF(E248=0,"",AA248/E248%)</f>
        <v>0</v>
      </c>
      <c r="AC248" s="94" t="n">
        <f aca="false">COUNTIF(W189:W226,"2")</f>
        <v>0</v>
      </c>
      <c r="AD248" s="95" t="n">
        <f aca="false">IF(E248=0,"",AC248/E248%)</f>
        <v>0</v>
      </c>
      <c r="AE248" s="94" t="n">
        <f aca="false">COUNTIF(W189:W226,"1")</f>
        <v>0</v>
      </c>
      <c r="AF248" s="96" t="n">
        <f aca="false">IF(E248=0,"",AE248/E248%)</f>
        <v>0</v>
      </c>
      <c r="AG248" s="0"/>
      <c r="AH248" s="0"/>
      <c r="AI248" s="0"/>
      <c r="AJ248" s="0"/>
      <c r="AK248" s="0"/>
      <c r="AL248" s="0"/>
    </row>
    <row r="249" customFormat="false" ht="14.25" hidden="false" customHeight="true" outlineLevel="0" collapsed="false">
      <c r="A249" s="0"/>
      <c r="B249" s="0"/>
      <c r="C249" s="100"/>
      <c r="D249" s="100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2"/>
      <c r="AE249" s="67"/>
      <c r="AF249" s="103"/>
      <c r="AG249" s="0"/>
      <c r="AH249" s="0"/>
      <c r="AI249" s="0"/>
      <c r="AJ249" s="0"/>
      <c r="AK249" s="0"/>
      <c r="AL249" s="0"/>
    </row>
    <row r="250" customFormat="false" ht="14.2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</row>
    <row r="251" customFormat="false" ht="31.5" hidden="false" customHeight="true" outlineLevel="0" collapsed="false">
      <c r="A251" s="0"/>
      <c r="B251" s="0"/>
      <c r="C251" s="104" t="s">
        <v>126</v>
      </c>
      <c r="D251" s="104"/>
      <c r="E251" s="104"/>
      <c r="F251" s="104"/>
      <c r="G251" s="104"/>
      <c r="H251" s="104"/>
      <c r="I251" s="104"/>
      <c r="J251" s="104"/>
      <c r="K251" s="105" t="s">
        <v>127</v>
      </c>
      <c r="L251" s="105" t="s">
        <v>128</v>
      </c>
      <c r="M251" s="105"/>
      <c r="N251" s="105" t="s">
        <v>129</v>
      </c>
      <c r="O251" s="105"/>
      <c r="P251" s="105" t="s">
        <v>130</v>
      </c>
      <c r="Q251" s="105"/>
      <c r="R251" s="105" t="s">
        <v>131</v>
      </c>
      <c r="S251" s="105"/>
      <c r="T251" s="105" t="s">
        <v>126</v>
      </c>
      <c r="U251" s="105"/>
      <c r="V251" s="105"/>
      <c r="W251" s="105"/>
      <c r="X251" s="105" t="s">
        <v>127</v>
      </c>
      <c r="Y251" s="105" t="s">
        <v>128</v>
      </c>
      <c r="Z251" s="105"/>
      <c r="AA251" s="105" t="s">
        <v>121</v>
      </c>
      <c r="AB251" s="106" t="s">
        <v>122</v>
      </c>
      <c r="AC251" s="106"/>
      <c r="AD251" s="0"/>
      <c r="AE251" s="0"/>
      <c r="AF251" s="0"/>
      <c r="AG251" s="0"/>
      <c r="AH251" s="0"/>
      <c r="AI251" s="0"/>
      <c r="AJ251" s="0"/>
      <c r="AK251" s="0"/>
      <c r="AL251" s="0"/>
    </row>
    <row r="252" customFormat="false" ht="21" hidden="false" customHeight="true" outlineLevel="0" collapsed="false">
      <c r="A252" s="0"/>
      <c r="B252" s="0"/>
      <c r="C252" s="104"/>
      <c r="D252" s="104"/>
      <c r="E252" s="104"/>
      <c r="F252" s="104"/>
      <c r="G252" s="104"/>
      <c r="H252" s="104"/>
      <c r="I252" s="104"/>
      <c r="J252" s="104"/>
      <c r="K252" s="105"/>
      <c r="L252" s="105"/>
      <c r="M252" s="105"/>
      <c r="N252" s="107" t="s">
        <v>121</v>
      </c>
      <c r="O252" s="107" t="s">
        <v>122</v>
      </c>
      <c r="P252" s="107" t="s">
        <v>121</v>
      </c>
      <c r="Q252" s="107" t="s">
        <v>122</v>
      </c>
      <c r="R252" s="108" t="s">
        <v>121</v>
      </c>
      <c r="S252" s="108" t="s">
        <v>122</v>
      </c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6"/>
      <c r="AD252" s="0"/>
      <c r="AE252" s="0"/>
      <c r="AF252" s="0"/>
      <c r="AG252" s="0"/>
      <c r="AH252" s="0"/>
      <c r="AI252" s="0"/>
      <c r="AJ252" s="0"/>
      <c r="AK252" s="0"/>
      <c r="AL252" s="0"/>
    </row>
    <row r="253" customFormat="false" ht="19.5" hidden="false" customHeight="true" outlineLevel="0" collapsed="false">
      <c r="A253" s="0"/>
      <c r="B253" s="0"/>
      <c r="C253" s="109" t="s">
        <v>25</v>
      </c>
      <c r="D253" s="109"/>
      <c r="E253" s="109"/>
      <c r="F253" s="110" t="s">
        <v>43</v>
      </c>
      <c r="G253" s="110"/>
      <c r="H253" s="110"/>
      <c r="I253" s="110"/>
      <c r="J253" s="110"/>
      <c r="K253" s="111" t="n">
        <f aca="false">B227</f>
        <v>26</v>
      </c>
      <c r="L253" s="112" t="n">
        <f aca="false">X227</f>
        <v>26</v>
      </c>
      <c r="M253" s="112"/>
      <c r="N253" s="113" t="n">
        <f aca="false">COUNTIF(X189:X226,"T")</f>
        <v>14</v>
      </c>
      <c r="O253" s="113" t="n">
        <f aca="false">IF(L253=0,"",N253/L253%)</f>
        <v>53.8461538461539</v>
      </c>
      <c r="P253" s="113" t="n">
        <f aca="false">COUNTIF(X189:X226,"Đ")</f>
        <v>12</v>
      </c>
      <c r="Q253" s="113" t="n">
        <f aca="false">IF(L253=0,"",P253/L253%)</f>
        <v>46.1538461538462</v>
      </c>
      <c r="R253" s="113" t="n">
        <f aca="false">COUNTIF(X189:X226,"C")</f>
        <v>0</v>
      </c>
      <c r="S253" s="113" t="n">
        <f aca="false">IF(L253=0,"",R253/L253%)</f>
        <v>0</v>
      </c>
      <c r="T253" s="114" t="s">
        <v>132</v>
      </c>
      <c r="U253" s="114"/>
      <c r="V253" s="114"/>
      <c r="W253" s="114"/>
      <c r="X253" s="115" t="n">
        <f aca="false">B227</f>
        <v>26</v>
      </c>
      <c r="Y253" s="115" t="n">
        <f aca="false">AE227+AF227</f>
        <v>15</v>
      </c>
      <c r="Z253" s="115"/>
      <c r="AA253" s="115" t="n">
        <f aca="false">COUNTIF(AE189:AE226,"X")+COUNTIF(AJ189:AJ226,"X")</f>
        <v>15</v>
      </c>
      <c r="AB253" s="116" t="n">
        <f aca="false">IF(X253=0,"",AA253/X253%)</f>
        <v>57.6923076923077</v>
      </c>
      <c r="AC253" s="116"/>
      <c r="AD253" s="0"/>
      <c r="AE253" s="0"/>
      <c r="AF253" s="0"/>
      <c r="AG253" s="0"/>
      <c r="AH253" s="0"/>
      <c r="AI253" s="0"/>
      <c r="AJ253" s="0"/>
      <c r="AK253" s="0"/>
      <c r="AL253" s="0"/>
    </row>
    <row r="254" customFormat="false" ht="19.5" hidden="false" customHeight="true" outlineLevel="0" collapsed="false">
      <c r="A254" s="0"/>
      <c r="B254" s="0"/>
      <c r="C254" s="109"/>
      <c r="D254" s="109"/>
      <c r="E254" s="109"/>
      <c r="F254" s="110" t="s">
        <v>44</v>
      </c>
      <c r="G254" s="110"/>
      <c r="H254" s="110"/>
      <c r="I254" s="110"/>
      <c r="J254" s="110"/>
      <c r="K254" s="111" t="n">
        <f aca="false">B227</f>
        <v>26</v>
      </c>
      <c r="L254" s="112" t="n">
        <f aca="false">Y227</f>
        <v>26</v>
      </c>
      <c r="M254" s="112"/>
      <c r="N254" s="113" t="n">
        <f aca="false">COUNTIF(Y189:Y226,"T")</f>
        <v>14</v>
      </c>
      <c r="O254" s="113" t="n">
        <f aca="false">IF(L254=0,"",N254/L254%)</f>
        <v>53.8461538461539</v>
      </c>
      <c r="P254" s="113" t="n">
        <f aca="false">COUNTIF(Y189:Y226,"Đ")</f>
        <v>12</v>
      </c>
      <c r="Q254" s="113" t="n">
        <f aca="false">IF(L254=0,"",P254/L254%)</f>
        <v>46.1538461538462</v>
      </c>
      <c r="R254" s="113" t="n">
        <f aca="false">COUNTIF(Y189:Y226,"C")</f>
        <v>0</v>
      </c>
      <c r="S254" s="113" t="n">
        <f aca="false">IF(L254=0,"",R254/L254%)</f>
        <v>0</v>
      </c>
      <c r="T254" s="114"/>
      <c r="U254" s="114"/>
      <c r="V254" s="114"/>
      <c r="W254" s="114"/>
      <c r="X254" s="115"/>
      <c r="Y254" s="115"/>
      <c r="Z254" s="115"/>
      <c r="AA254" s="115"/>
      <c r="AB254" s="116"/>
      <c r="AC254" s="116"/>
      <c r="AD254" s="0"/>
      <c r="AE254" s="0"/>
      <c r="AF254" s="0"/>
      <c r="AG254" s="0"/>
      <c r="AH254" s="0"/>
      <c r="AI254" s="0"/>
      <c r="AJ254" s="0"/>
      <c r="AK254" s="0"/>
      <c r="AL254" s="0"/>
    </row>
    <row r="255" customFormat="false" ht="19.5" hidden="false" customHeight="true" outlineLevel="0" collapsed="false">
      <c r="A255" s="0"/>
      <c r="B255" s="0"/>
      <c r="C255" s="109"/>
      <c r="D255" s="109"/>
      <c r="E255" s="109"/>
      <c r="F255" s="110" t="s">
        <v>45</v>
      </c>
      <c r="G255" s="110"/>
      <c r="H255" s="110"/>
      <c r="I255" s="110"/>
      <c r="J255" s="110"/>
      <c r="K255" s="111" t="n">
        <f aca="false">B227</f>
        <v>26</v>
      </c>
      <c r="L255" s="112" t="n">
        <f aca="false">Z227</f>
        <v>26</v>
      </c>
      <c r="M255" s="112"/>
      <c r="N255" s="113" t="n">
        <f aca="false">COUNTIF(Z189:Z226,"T")</f>
        <v>14</v>
      </c>
      <c r="O255" s="113" t="n">
        <f aca="false">IF(L255=0,"",N255/L255%)</f>
        <v>53.8461538461539</v>
      </c>
      <c r="P255" s="113" t="n">
        <f aca="false">COUNTIF(Z189:Z226,"Đ")</f>
        <v>12</v>
      </c>
      <c r="Q255" s="113" t="n">
        <f aca="false">IF(L255=0,"",P255/L255%)</f>
        <v>46.1538461538462</v>
      </c>
      <c r="R255" s="113" t="n">
        <f aca="false">COUNTIF(Z189:Z226,"C")</f>
        <v>0</v>
      </c>
      <c r="S255" s="113" t="n">
        <f aca="false">IF(L255=0,"",R255/L255%)</f>
        <v>0</v>
      </c>
      <c r="T255" s="114" t="s">
        <v>133</v>
      </c>
      <c r="U255" s="114"/>
      <c r="V255" s="114"/>
      <c r="W255" s="114"/>
      <c r="X255" s="115" t="n">
        <f aca="false">B227</f>
        <v>26</v>
      </c>
      <c r="Y255" s="115" t="n">
        <f aca="false">AG227</f>
        <v>25</v>
      </c>
      <c r="Z255" s="115"/>
      <c r="AA255" s="115" t="n">
        <f aca="false">COUNTIF(AG189:AH226,"X")</f>
        <v>25</v>
      </c>
      <c r="AB255" s="116" t="n">
        <f aca="false">IF(X255=0,"",AA255/X255%)</f>
        <v>96.1538461538462</v>
      </c>
      <c r="AC255" s="116"/>
      <c r="AD255" s="0"/>
      <c r="AE255" s="0"/>
      <c r="AF255" s="0"/>
      <c r="AG255" s="0"/>
      <c r="AH255" s="0"/>
      <c r="AI255" s="0"/>
      <c r="AJ255" s="0"/>
      <c r="AK255" s="0"/>
      <c r="AL255" s="0"/>
    </row>
    <row r="256" customFormat="false" ht="19.5" hidden="false" customHeight="true" outlineLevel="0" collapsed="false">
      <c r="A256" s="0"/>
      <c r="B256" s="0"/>
      <c r="C256" s="117" t="s">
        <v>26</v>
      </c>
      <c r="D256" s="117"/>
      <c r="E256" s="117"/>
      <c r="F256" s="110" t="s">
        <v>46</v>
      </c>
      <c r="G256" s="110"/>
      <c r="H256" s="110"/>
      <c r="I256" s="110"/>
      <c r="J256" s="110"/>
      <c r="K256" s="111" t="n">
        <f aca="false">B227</f>
        <v>26</v>
      </c>
      <c r="L256" s="112" t="n">
        <f aca="false">AA227</f>
        <v>26</v>
      </c>
      <c r="M256" s="112"/>
      <c r="N256" s="113" t="n">
        <f aca="false">COUNTIF(AA189:AA226,"T")</f>
        <v>14</v>
      </c>
      <c r="O256" s="113" t="n">
        <f aca="false">IF(L256=0,"",N256/L256%)</f>
        <v>53.8461538461539</v>
      </c>
      <c r="P256" s="113" t="n">
        <f aca="false">COUNTIF(AA189:AA226,"Đ")</f>
        <v>12</v>
      </c>
      <c r="Q256" s="113" t="n">
        <f aca="false">IF(L256=0,"",P256/L256%)</f>
        <v>46.1538461538462</v>
      </c>
      <c r="R256" s="113" t="n">
        <f aca="false">COUNTIF(AA189:AA226,"C")</f>
        <v>0</v>
      </c>
      <c r="S256" s="113" t="n">
        <f aca="false">IF(L256=0,"",R256/L256%)</f>
        <v>0</v>
      </c>
      <c r="T256" s="114"/>
      <c r="U256" s="114"/>
      <c r="V256" s="114"/>
      <c r="W256" s="114"/>
      <c r="X256" s="115"/>
      <c r="Y256" s="115"/>
      <c r="Z256" s="115"/>
      <c r="AA256" s="115"/>
      <c r="AB256" s="116"/>
      <c r="AC256" s="116"/>
      <c r="AD256" s="0"/>
      <c r="AE256" s="0"/>
      <c r="AF256" s="0"/>
      <c r="AG256" s="0"/>
      <c r="AH256" s="0"/>
      <c r="AI256" s="0"/>
      <c r="AJ256" s="0"/>
      <c r="AK256" s="0"/>
      <c r="AL256" s="0"/>
    </row>
    <row r="257" customFormat="false" ht="19.5" hidden="false" customHeight="true" outlineLevel="0" collapsed="false">
      <c r="A257" s="0"/>
      <c r="B257" s="0"/>
      <c r="C257" s="117"/>
      <c r="D257" s="117"/>
      <c r="E257" s="117"/>
      <c r="F257" s="110" t="s">
        <v>47</v>
      </c>
      <c r="G257" s="110"/>
      <c r="H257" s="110"/>
      <c r="I257" s="110"/>
      <c r="J257" s="110"/>
      <c r="K257" s="111" t="n">
        <f aca="false">B227</f>
        <v>26</v>
      </c>
      <c r="L257" s="112" t="n">
        <f aca="false">AB227</f>
        <v>26</v>
      </c>
      <c r="M257" s="112"/>
      <c r="N257" s="113" t="n">
        <f aca="false">COUNTIF(AB189:AB226,"T")</f>
        <v>14</v>
      </c>
      <c r="O257" s="113" t="n">
        <f aca="false">IF(L257=0,"",N257/L257%)</f>
        <v>53.8461538461539</v>
      </c>
      <c r="P257" s="113" t="n">
        <f aca="false">COUNTIF(AB189:AB226,"Đ")</f>
        <v>12</v>
      </c>
      <c r="Q257" s="113" t="n">
        <f aca="false">IF(L257=0,"",P257/L257%)</f>
        <v>46.1538461538462</v>
      </c>
      <c r="R257" s="113" t="n">
        <f aca="false">COUNTIF(AB189:AB226,"C")</f>
        <v>0</v>
      </c>
      <c r="S257" s="113" t="n">
        <f aca="false">IF(L257=0,"",R257/L257%)</f>
        <v>0</v>
      </c>
      <c r="T257" s="114"/>
      <c r="U257" s="114"/>
      <c r="V257" s="114"/>
      <c r="W257" s="114"/>
      <c r="X257" s="115"/>
      <c r="Y257" s="115"/>
      <c r="Z257" s="115"/>
      <c r="AA257" s="115"/>
      <c r="AB257" s="116"/>
      <c r="AC257" s="116"/>
      <c r="AD257" s="0"/>
      <c r="AE257" s="0"/>
      <c r="AF257" s="0"/>
      <c r="AG257" s="0"/>
      <c r="AH257" s="0"/>
      <c r="AI257" s="0"/>
      <c r="AJ257" s="0"/>
      <c r="AK257" s="0"/>
      <c r="AL257" s="0"/>
    </row>
    <row r="258" customFormat="false" ht="19.5" hidden="false" customHeight="true" outlineLevel="0" collapsed="false">
      <c r="A258" s="0"/>
      <c r="B258" s="0"/>
      <c r="C258" s="117"/>
      <c r="D258" s="117"/>
      <c r="E258" s="117"/>
      <c r="F258" s="110" t="s">
        <v>48</v>
      </c>
      <c r="G258" s="110"/>
      <c r="H258" s="110"/>
      <c r="I258" s="110"/>
      <c r="J258" s="110"/>
      <c r="K258" s="111" t="n">
        <f aca="false">B227</f>
        <v>26</v>
      </c>
      <c r="L258" s="112" t="n">
        <f aca="false">AC227</f>
        <v>26</v>
      </c>
      <c r="M258" s="112"/>
      <c r="N258" s="113" t="n">
        <f aca="false">COUNTIF(AC189:AC226,"T")</f>
        <v>14</v>
      </c>
      <c r="O258" s="113" t="n">
        <f aca="false">IF(L258=0,"",N258/L258%)</f>
        <v>53.8461538461539</v>
      </c>
      <c r="P258" s="113" t="n">
        <f aca="false">COUNTIF(AC189:AC226,"Đ")</f>
        <v>12</v>
      </c>
      <c r="Q258" s="113" t="n">
        <f aca="false">IF(L258=0,"",P258/L258%)</f>
        <v>46.1538461538462</v>
      </c>
      <c r="R258" s="113" t="n">
        <f aca="false">COUNTIF(AC189:AC226,"C")</f>
        <v>0</v>
      </c>
      <c r="S258" s="113" t="n">
        <f aca="false">IF(L258=0,"",R258/L258%)</f>
        <v>0</v>
      </c>
      <c r="T258" s="118" t="s">
        <v>134</v>
      </c>
      <c r="U258" s="118"/>
      <c r="V258" s="118"/>
      <c r="W258" s="118"/>
      <c r="X258" s="119" t="n">
        <f aca="false">B227</f>
        <v>26</v>
      </c>
      <c r="Y258" s="119" t="n">
        <f aca="false">AI227</f>
        <v>25</v>
      </c>
      <c r="Z258" s="119"/>
      <c r="AA258" s="120" t="n">
        <f aca="false">COUNTIF(AI189:AJ226,"X")</f>
        <v>25</v>
      </c>
      <c r="AB258" s="121" t="n">
        <f aca="false">IF(Y258=0,"",AA258/Y258%)</f>
        <v>100</v>
      </c>
      <c r="AC258" s="121"/>
      <c r="AD258" s="0"/>
      <c r="AE258" s="0"/>
      <c r="AF258" s="0"/>
      <c r="AG258" s="0"/>
      <c r="AH258" s="0"/>
      <c r="AI258" s="0"/>
      <c r="AJ258" s="0"/>
      <c r="AK258" s="0"/>
      <c r="AL258" s="0"/>
    </row>
    <row r="259" customFormat="false" ht="19.5" hidden="false" customHeight="true" outlineLevel="0" collapsed="false">
      <c r="A259" s="0"/>
      <c r="B259" s="0"/>
      <c r="C259" s="117"/>
      <c r="D259" s="117"/>
      <c r="E259" s="117"/>
      <c r="F259" s="122" t="s">
        <v>49</v>
      </c>
      <c r="G259" s="122"/>
      <c r="H259" s="122"/>
      <c r="I259" s="122"/>
      <c r="J259" s="122"/>
      <c r="K259" s="123" t="n">
        <f aca="false">B227</f>
        <v>26</v>
      </c>
      <c r="L259" s="124" t="n">
        <f aca="false">AD227</f>
        <v>26</v>
      </c>
      <c r="M259" s="124"/>
      <c r="N259" s="125" t="n">
        <f aca="false">COUNTIF(AD189:AD226,"T")</f>
        <v>14</v>
      </c>
      <c r="O259" s="125" t="n">
        <f aca="false">IF(L259=0,"",N259/L259%)</f>
        <v>53.8461538461539</v>
      </c>
      <c r="P259" s="125" t="n">
        <f aca="false">COUNTIF(AD189:AD226,"Đ")</f>
        <v>12</v>
      </c>
      <c r="Q259" s="125" t="n">
        <f aca="false">IF(L259=0,"",P259/L259%)</f>
        <v>46.1538461538462</v>
      </c>
      <c r="R259" s="125" t="n">
        <f aca="false">COUNTIF(AD189:AD226,"C")</f>
        <v>0</v>
      </c>
      <c r="S259" s="125" t="n">
        <f aca="false">IF(L259=0,"",R259/L259%)</f>
        <v>0</v>
      </c>
      <c r="T259" s="118"/>
      <c r="U259" s="118"/>
      <c r="V259" s="118"/>
      <c r="W259" s="118"/>
      <c r="X259" s="119"/>
      <c r="Y259" s="119"/>
      <c r="Z259" s="119"/>
      <c r="AA259" s="120"/>
      <c r="AB259" s="121"/>
      <c r="AC259" s="121"/>
      <c r="AD259" s="0"/>
      <c r="AE259" s="0"/>
      <c r="AF259" s="0"/>
      <c r="AG259" s="0"/>
      <c r="AH259" s="0"/>
      <c r="AI259" s="0"/>
      <c r="AJ259" s="0"/>
      <c r="AK259" s="0"/>
      <c r="AL259" s="0"/>
    </row>
    <row r="260" customFormat="false" ht="11.25" hidden="false" customHeight="tru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87"/>
      <c r="O260" s="0"/>
      <c r="P260" s="87"/>
      <c r="Q260" s="87"/>
      <c r="R260" s="87"/>
      <c r="S260" s="87"/>
      <c r="T260" s="87"/>
      <c r="U260" s="87"/>
      <c r="V260" s="87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</row>
    <row r="261" customFormat="false" ht="15" hidden="false" customHeight="tru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87"/>
      <c r="O261" s="0"/>
      <c r="P261" s="87"/>
      <c r="Q261" s="87"/>
      <c r="R261" s="87"/>
      <c r="S261" s="87"/>
      <c r="T261" s="87"/>
      <c r="U261" s="87"/>
      <c r="V261" s="87"/>
      <c r="W261" s="0"/>
      <c r="X261" s="126" t="str">
        <f aca="false">'THONG TIN'!$F$7</f>
        <v>Nguyên Lý, ngày 20 tháng  5 năm 2017</v>
      </c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</row>
    <row r="262" customFormat="false" ht="16.5" hidden="false" customHeight="true" outlineLevel="0" collapsed="false">
      <c r="A262" s="0"/>
      <c r="B262" s="32" t="s">
        <v>135</v>
      </c>
      <c r="C262" s="32"/>
      <c r="D262" s="32"/>
      <c r="E262" s="32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2" t="s">
        <v>11</v>
      </c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7.25" hidden="false" customHeight="true" outlineLevel="0" collapsed="false">
      <c r="A263" s="0"/>
      <c r="B263" s="127" t="s">
        <v>136</v>
      </c>
      <c r="C263" s="127"/>
      <c r="D263" s="127"/>
      <c r="E263" s="127"/>
      <c r="F263" s="128"/>
      <c r="G263" s="128"/>
      <c r="H263" s="128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  <c r="AC263" s="129"/>
      <c r="AD263" s="129"/>
      <c r="AE263" s="129"/>
      <c r="AF263" s="129"/>
      <c r="AG263" s="129"/>
      <c r="AH263" s="129"/>
      <c r="AI263" s="129"/>
      <c r="AJ263" s="129"/>
      <c r="AK263" s="129"/>
      <c r="AL263" s="129"/>
    </row>
    <row r="264" customFormat="false" ht="22.5" hidden="false" customHeight="true" outlineLevel="0" collapsed="false">
      <c r="A264" s="0"/>
      <c r="B264" s="129"/>
      <c r="C264" s="29"/>
      <c r="D264" s="29"/>
      <c r="E264" s="29"/>
      <c r="F264" s="29"/>
      <c r="G264" s="29"/>
      <c r="H264" s="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  <c r="AC264" s="129"/>
      <c r="AD264" s="129"/>
      <c r="AE264" s="129"/>
      <c r="AF264" s="129"/>
      <c r="AG264" s="129"/>
      <c r="AH264" s="129"/>
      <c r="AI264" s="129"/>
      <c r="AJ264" s="129"/>
      <c r="AK264" s="129"/>
      <c r="AL264" s="129"/>
    </row>
    <row r="265" customFormat="false" ht="22.5" hidden="false" customHeight="true" outlineLevel="0" collapsed="false">
      <c r="A265" s="0"/>
      <c r="B265" s="129"/>
      <c r="C265" s="129"/>
      <c r="D265" s="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  <c r="AC265" s="129"/>
      <c r="AD265" s="129"/>
      <c r="AE265" s="129"/>
      <c r="AF265" s="129"/>
      <c r="AG265" s="129"/>
      <c r="AH265" s="129"/>
      <c r="AI265" s="129"/>
      <c r="AJ265" s="129"/>
      <c r="AK265" s="129"/>
      <c r="AL265" s="129"/>
    </row>
    <row r="266" customFormat="false" ht="22.5" hidden="false" customHeight="true" outlineLevel="0" collapsed="false">
      <c r="A266" s="0"/>
      <c r="B266" s="129"/>
      <c r="C266" s="129"/>
      <c r="D266" s="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  <c r="AC266" s="129"/>
      <c r="AD266" s="129"/>
      <c r="AE266" s="129"/>
      <c r="AF266" s="129"/>
      <c r="AG266" s="129"/>
      <c r="AH266" s="129"/>
      <c r="AI266" s="129"/>
      <c r="AJ266" s="129"/>
      <c r="AK266" s="129"/>
      <c r="AL266" s="129"/>
    </row>
    <row r="267" customFormat="false" ht="15.75" hidden="false" customHeight="false" outlineLevel="0" collapsed="false">
      <c r="A267" s="0"/>
      <c r="B267" s="29" t="s">
        <v>414</v>
      </c>
      <c r="C267" s="29"/>
      <c r="D267" s="29"/>
      <c r="E267" s="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30" t="str">
        <f aca="false">'THONG TIN'!$G$16</f>
        <v>Phạm Thị Hường</v>
      </c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customFormat="false" ht="15.75" hidden="false" customHeight="false" outlineLevel="0" collapsed="false">
      <c r="A268" s="29" t="s">
        <v>17</v>
      </c>
      <c r="B268" s="29"/>
      <c r="C268" s="29"/>
      <c r="D268" s="29"/>
      <c r="E268" s="29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</row>
    <row r="269" customFormat="false" ht="15.75" hidden="false" customHeight="false" outlineLevel="0" collapsed="false">
      <c r="A269" s="30" t="str">
        <f aca="false">'THONG TIN'!$C$2</f>
        <v>TRƯỜNG TIỂU HỌC XÃ NGUYÊN LÝ</v>
      </c>
      <c r="B269" s="30"/>
      <c r="C269" s="30"/>
      <c r="D269" s="30"/>
      <c r="E269" s="30"/>
      <c r="F269" s="31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</row>
    <row r="270" customFormat="false" ht="11.25" hidden="false" customHeight="true" outlineLevel="0" collapsed="false">
      <c r="A270" s="32"/>
      <c r="B270" s="32"/>
      <c r="C270" s="32"/>
      <c r="D270" s="32"/>
      <c r="E270" s="32"/>
      <c r="F270" s="31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</row>
    <row r="271" customFormat="false" ht="15.75" hidden="false" customHeight="false" outlineLevel="0" collapsed="false">
      <c r="A271" s="33" t="s">
        <v>18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4" t="str">
        <f aca="false">'THONG TIN'!$D$5</f>
        <v>CUỐI NĂM</v>
      </c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0"/>
      <c r="AK271" s="0"/>
      <c r="AL271" s="0"/>
    </row>
    <row r="272" customFormat="false" ht="15.75" hidden="false" customHeight="false" outlineLevel="0" collapsed="false">
      <c r="A272" s="33" t="s">
        <v>4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6" t="str">
        <f aca="false">'THONG TIN'!$D$6</f>
        <v>2016 - 2017</v>
      </c>
      <c r="O272" s="36"/>
      <c r="P272" s="36"/>
      <c r="Q272" s="36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2" t="s">
        <v>415</v>
      </c>
      <c r="AF272" s="32"/>
      <c r="AG272" s="32"/>
      <c r="AH272" s="32"/>
      <c r="AI272" s="32"/>
      <c r="AJ272" s="32"/>
      <c r="AK272" s="32"/>
      <c r="AL272" s="32"/>
    </row>
    <row r="273" customFormat="false" ht="8.25" hidden="false" customHeight="tru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</row>
    <row r="274" customFormat="false" ht="17.25" hidden="false" customHeight="true" outlineLevel="0" collapsed="false">
      <c r="A274" s="37" t="s">
        <v>20</v>
      </c>
      <c r="B274" s="38" t="s">
        <v>21</v>
      </c>
      <c r="C274" s="39" t="s">
        <v>22</v>
      </c>
      <c r="D274" s="38" t="s">
        <v>23</v>
      </c>
      <c r="E274" s="39" t="s">
        <v>24</v>
      </c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 t="s">
        <v>25</v>
      </c>
      <c r="Y274" s="39"/>
      <c r="Z274" s="39"/>
      <c r="AA274" s="39" t="s">
        <v>26</v>
      </c>
      <c r="AB274" s="39"/>
      <c r="AC274" s="39"/>
      <c r="AD274" s="39"/>
      <c r="AE274" s="40" t="s">
        <v>27</v>
      </c>
      <c r="AF274" s="40"/>
      <c r="AG274" s="40" t="s">
        <v>28</v>
      </c>
      <c r="AH274" s="40"/>
      <c r="AI274" s="39" t="s">
        <v>29</v>
      </c>
      <c r="AJ274" s="39"/>
      <c r="AK274" s="41" t="s">
        <v>30</v>
      </c>
      <c r="AL274" s="41"/>
    </row>
    <row r="275" customFormat="false" ht="18" hidden="false" customHeight="true" outlineLevel="0" collapsed="false">
      <c r="A275" s="37"/>
      <c r="B275" s="38"/>
      <c r="C275" s="39"/>
      <c r="D275" s="38"/>
      <c r="E275" s="42" t="s">
        <v>31</v>
      </c>
      <c r="F275" s="42"/>
      <c r="G275" s="42" t="s">
        <v>32</v>
      </c>
      <c r="H275" s="42"/>
      <c r="I275" s="42" t="s">
        <v>33</v>
      </c>
      <c r="J275" s="42"/>
      <c r="K275" s="42" t="s">
        <v>34</v>
      </c>
      <c r="L275" s="42"/>
      <c r="M275" s="42" t="s">
        <v>35</v>
      </c>
      <c r="N275" s="42" t="s">
        <v>36</v>
      </c>
      <c r="O275" s="42" t="s">
        <v>37</v>
      </c>
      <c r="P275" s="42" t="s">
        <v>38</v>
      </c>
      <c r="Q275" s="42" t="s">
        <v>39</v>
      </c>
      <c r="R275" s="42" t="s">
        <v>40</v>
      </c>
      <c r="S275" s="42"/>
      <c r="T275" s="42" t="s">
        <v>41</v>
      </c>
      <c r="U275" s="42"/>
      <c r="V275" s="42" t="s">
        <v>42</v>
      </c>
      <c r="W275" s="42"/>
      <c r="X275" s="43" t="s">
        <v>43</v>
      </c>
      <c r="Y275" s="43" t="s">
        <v>44</v>
      </c>
      <c r="Z275" s="43" t="s">
        <v>45</v>
      </c>
      <c r="AA275" s="43" t="s">
        <v>46</v>
      </c>
      <c r="AB275" s="43" t="s">
        <v>47</v>
      </c>
      <c r="AC275" s="43" t="s">
        <v>48</v>
      </c>
      <c r="AD275" s="43" t="s">
        <v>49</v>
      </c>
      <c r="AE275" s="40"/>
      <c r="AF275" s="40"/>
      <c r="AG275" s="40"/>
      <c r="AH275" s="40"/>
      <c r="AI275" s="39"/>
      <c r="AJ275" s="39"/>
      <c r="AK275" s="41"/>
      <c r="AL275" s="41"/>
    </row>
    <row r="276" customFormat="false" ht="18" hidden="false" customHeight="true" outlineLevel="0" collapsed="false">
      <c r="A276" s="37"/>
      <c r="B276" s="38"/>
      <c r="C276" s="39"/>
      <c r="D276" s="38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3"/>
      <c r="Y276" s="43"/>
      <c r="Z276" s="43"/>
      <c r="AA276" s="43"/>
      <c r="AB276" s="43"/>
      <c r="AC276" s="43"/>
      <c r="AD276" s="43"/>
      <c r="AE276" s="40"/>
      <c r="AF276" s="40"/>
      <c r="AG276" s="40"/>
      <c r="AH276" s="40"/>
      <c r="AI276" s="39"/>
      <c r="AJ276" s="39"/>
      <c r="AK276" s="41"/>
      <c r="AL276" s="41"/>
    </row>
    <row r="277" customFormat="false" ht="63.75" hidden="false" customHeight="true" outlineLevel="0" collapsed="false">
      <c r="A277" s="37"/>
      <c r="B277" s="38"/>
      <c r="C277" s="39"/>
      <c r="D277" s="38"/>
      <c r="E277" s="43" t="s">
        <v>50</v>
      </c>
      <c r="F277" s="43" t="s">
        <v>51</v>
      </c>
      <c r="G277" s="43" t="s">
        <v>50</v>
      </c>
      <c r="H277" s="43" t="s">
        <v>51</v>
      </c>
      <c r="I277" s="43" t="s">
        <v>50</v>
      </c>
      <c r="J277" s="43" t="s">
        <v>51</v>
      </c>
      <c r="K277" s="43" t="s">
        <v>50</v>
      </c>
      <c r="L277" s="43" t="s">
        <v>51</v>
      </c>
      <c r="M277" s="43" t="s">
        <v>50</v>
      </c>
      <c r="N277" s="43" t="s">
        <v>50</v>
      </c>
      <c r="O277" s="43" t="s">
        <v>50</v>
      </c>
      <c r="P277" s="43" t="s">
        <v>50</v>
      </c>
      <c r="Q277" s="43" t="s">
        <v>50</v>
      </c>
      <c r="R277" s="43" t="s">
        <v>50</v>
      </c>
      <c r="S277" s="43" t="s">
        <v>51</v>
      </c>
      <c r="T277" s="43" t="s">
        <v>50</v>
      </c>
      <c r="U277" s="43" t="s">
        <v>51</v>
      </c>
      <c r="V277" s="43" t="s">
        <v>50</v>
      </c>
      <c r="W277" s="43" t="s">
        <v>51</v>
      </c>
      <c r="X277" s="43"/>
      <c r="Y277" s="43"/>
      <c r="Z277" s="43"/>
      <c r="AA277" s="43"/>
      <c r="AB277" s="43"/>
      <c r="AC277" s="43"/>
      <c r="AD277" s="43"/>
      <c r="AE277" s="43" t="s">
        <v>52</v>
      </c>
      <c r="AF277" s="43" t="s">
        <v>53</v>
      </c>
      <c r="AG277" s="40"/>
      <c r="AH277" s="40"/>
      <c r="AI277" s="39"/>
      <c r="AJ277" s="39"/>
      <c r="AK277" s="41"/>
      <c r="AL277" s="41"/>
    </row>
    <row r="278" customFormat="false" ht="12" hidden="false" customHeight="true" outlineLevel="0" collapsed="false">
      <c r="A278" s="44" t="str">
        <f aca="false">IF(B278&lt;&gt;"",COUNTA($B$278:B278),"")</f>
        <v/>
      </c>
      <c r="B278" s="163"/>
      <c r="C278" s="165"/>
      <c r="D278" s="164"/>
      <c r="E278" s="48"/>
      <c r="F278" s="48"/>
      <c r="G278" s="48"/>
      <c r="H278" s="48"/>
      <c r="I278" s="48"/>
      <c r="J278" s="49"/>
      <c r="K278" s="50"/>
      <c r="L278" s="49"/>
      <c r="M278" s="48"/>
      <c r="N278" s="48"/>
      <c r="O278" s="48"/>
      <c r="P278" s="48"/>
      <c r="Q278" s="48"/>
      <c r="R278" s="48"/>
      <c r="S278" s="150"/>
      <c r="T278" s="50"/>
      <c r="U278" s="51"/>
      <c r="V278" s="50"/>
      <c r="W278" s="50"/>
      <c r="X278" s="48"/>
      <c r="Y278" s="48"/>
      <c r="Z278" s="48"/>
      <c r="AA278" s="48"/>
      <c r="AB278" s="48"/>
      <c r="AC278" s="48"/>
      <c r="AD278" s="48"/>
      <c r="AE278" s="51"/>
      <c r="AF278" s="51"/>
      <c r="AG278" s="50"/>
      <c r="AH278" s="50"/>
      <c r="AI278" s="50"/>
      <c r="AJ278" s="50"/>
      <c r="AK278" s="52"/>
      <c r="AL278" s="52"/>
    </row>
    <row r="279" customFormat="false" ht="12" hidden="false" customHeight="true" outlineLevel="0" collapsed="false">
      <c r="A279" s="44" t="inlineStr">
        <f aca="false">IF(B279&lt;&gt;"",COUNTA($B$278:B279),"")</f>
        <is>
          <t/>
        </is>
      </c>
      <c r="B279" s="158"/>
      <c r="C279" s="166"/>
      <c r="D279" s="159"/>
      <c r="E279" s="48"/>
      <c r="F279" s="48"/>
      <c r="G279" s="48"/>
      <c r="H279" s="48"/>
      <c r="I279" s="48"/>
      <c r="J279" s="49"/>
      <c r="K279" s="50"/>
      <c r="L279" s="49"/>
      <c r="M279" s="48"/>
      <c r="N279" s="48"/>
      <c r="O279" s="48"/>
      <c r="P279" s="48"/>
      <c r="Q279" s="48"/>
      <c r="R279" s="48"/>
      <c r="S279" s="150"/>
      <c r="T279" s="50"/>
      <c r="U279" s="51"/>
      <c r="V279" s="50"/>
      <c r="W279" s="50"/>
      <c r="X279" s="48"/>
      <c r="Y279" s="48"/>
      <c r="Z279" s="48"/>
      <c r="AA279" s="48"/>
      <c r="AB279" s="48"/>
      <c r="AC279" s="48"/>
      <c r="AD279" s="48"/>
      <c r="AE279" s="48"/>
      <c r="AF279" s="51"/>
      <c r="AG279" s="50"/>
      <c r="AH279" s="50"/>
      <c r="AI279" s="50"/>
      <c r="AJ279" s="50"/>
      <c r="AK279" s="52"/>
      <c r="AL279" s="52"/>
    </row>
    <row r="280" customFormat="false" ht="12" hidden="false" customHeight="true" outlineLevel="0" collapsed="false">
      <c r="A280" s="44" t="inlineStr">
        <f aca="false">IF(B280&lt;&gt;"",COUNTA($B$278:B280),"")</f>
        <is>
          <t/>
        </is>
      </c>
      <c r="B280" s="163"/>
      <c r="C280" s="165"/>
      <c r="D280" s="164"/>
      <c r="E280" s="48"/>
      <c r="F280" s="48"/>
      <c r="G280" s="48"/>
      <c r="H280" s="48"/>
      <c r="I280" s="48"/>
      <c r="J280" s="49"/>
      <c r="K280" s="50"/>
      <c r="L280" s="49"/>
      <c r="M280" s="48"/>
      <c r="N280" s="48"/>
      <c r="O280" s="48"/>
      <c r="P280" s="48"/>
      <c r="Q280" s="48"/>
      <c r="R280" s="48"/>
      <c r="S280" s="150"/>
      <c r="T280" s="50"/>
      <c r="U280" s="51"/>
      <c r="V280" s="50"/>
      <c r="W280" s="50"/>
      <c r="X280" s="48"/>
      <c r="Y280" s="48"/>
      <c r="Z280" s="48"/>
      <c r="AA280" s="48"/>
      <c r="AB280" s="48"/>
      <c r="AC280" s="48"/>
      <c r="AD280" s="48"/>
      <c r="AE280" s="48"/>
      <c r="AF280" s="51"/>
      <c r="AG280" s="50"/>
      <c r="AH280" s="50"/>
      <c r="AI280" s="50"/>
      <c r="AJ280" s="50"/>
      <c r="AK280" s="52"/>
      <c r="AL280" s="52"/>
    </row>
    <row r="281" customFormat="false" ht="12" hidden="false" customHeight="true" outlineLevel="0" collapsed="false">
      <c r="A281" s="44" t="inlineStr">
        <f aca="false">IF(B281&lt;&gt;"",COUNTA($B$278:B281),"")</f>
        <is>
          <t/>
        </is>
      </c>
      <c r="B281" s="163"/>
      <c r="C281" s="165"/>
      <c r="D281" s="164"/>
      <c r="E281" s="48"/>
      <c r="F281" s="48"/>
      <c r="G281" s="48"/>
      <c r="H281" s="48"/>
      <c r="I281" s="48"/>
      <c r="J281" s="49"/>
      <c r="K281" s="50"/>
      <c r="L281" s="49"/>
      <c r="M281" s="48"/>
      <c r="N281" s="48"/>
      <c r="O281" s="48"/>
      <c r="P281" s="48"/>
      <c r="Q281" s="48"/>
      <c r="R281" s="48"/>
      <c r="S281" s="150"/>
      <c r="T281" s="50"/>
      <c r="U281" s="58"/>
      <c r="V281" s="50"/>
      <c r="W281" s="50"/>
      <c r="X281" s="48"/>
      <c r="Y281" s="48"/>
      <c r="Z281" s="48"/>
      <c r="AA281" s="48"/>
      <c r="AB281" s="48"/>
      <c r="AC281" s="48"/>
      <c r="AD281" s="48"/>
      <c r="AE281" s="48"/>
      <c r="AF281" s="51"/>
      <c r="AG281" s="50"/>
      <c r="AH281" s="50"/>
      <c r="AI281" s="50"/>
      <c r="AJ281" s="50"/>
      <c r="AK281" s="52"/>
      <c r="AL281" s="52"/>
    </row>
    <row r="282" customFormat="false" ht="12" hidden="false" customHeight="true" outlineLevel="0" collapsed="false">
      <c r="A282" s="44" t="inlineStr">
        <f aca="false">IF(B282&lt;&gt;"",COUNTA($B$278:B282),"")</f>
        <is>
          <t/>
        </is>
      </c>
      <c r="B282" s="163"/>
      <c r="C282" s="165"/>
      <c r="D282" s="164"/>
      <c r="E282" s="48"/>
      <c r="F282" s="48"/>
      <c r="G282" s="48"/>
      <c r="H282" s="48"/>
      <c r="I282" s="48"/>
      <c r="J282" s="49"/>
      <c r="K282" s="50"/>
      <c r="L282" s="49"/>
      <c r="M282" s="48"/>
      <c r="N282" s="48"/>
      <c r="O282" s="48"/>
      <c r="P282" s="48"/>
      <c r="Q282" s="48"/>
      <c r="R282" s="48"/>
      <c r="S282" s="150"/>
      <c r="T282" s="50"/>
      <c r="U282" s="58"/>
      <c r="V282" s="50"/>
      <c r="W282" s="50"/>
      <c r="X282" s="48"/>
      <c r="Y282" s="48"/>
      <c r="Z282" s="48"/>
      <c r="AA282" s="48"/>
      <c r="AB282" s="48"/>
      <c r="AC282" s="48"/>
      <c r="AD282" s="48"/>
      <c r="AE282" s="48"/>
      <c r="AF282" s="51"/>
      <c r="AG282" s="50"/>
      <c r="AH282" s="50"/>
      <c r="AI282" s="50"/>
      <c r="AJ282" s="50"/>
      <c r="AK282" s="52"/>
      <c r="AL282" s="52"/>
    </row>
    <row r="283" customFormat="false" ht="12" hidden="false" customHeight="true" outlineLevel="0" collapsed="false">
      <c r="A283" s="44" t="inlineStr">
        <f aca="false">IF(B283&lt;&gt;"",COUNTA($B$278:B283),"")</f>
        <is>
          <t/>
        </is>
      </c>
      <c r="B283" s="158"/>
      <c r="C283" s="60"/>
      <c r="D283" s="159"/>
      <c r="E283" s="48"/>
      <c r="F283" s="48"/>
      <c r="G283" s="48"/>
      <c r="H283" s="48"/>
      <c r="I283" s="48"/>
      <c r="J283" s="49"/>
      <c r="K283" s="50"/>
      <c r="L283" s="49"/>
      <c r="M283" s="48"/>
      <c r="N283" s="48"/>
      <c r="O283" s="48"/>
      <c r="P283" s="48"/>
      <c r="Q283" s="48"/>
      <c r="R283" s="48"/>
      <c r="S283" s="150"/>
      <c r="T283" s="50"/>
      <c r="U283" s="51"/>
      <c r="V283" s="50"/>
      <c r="W283" s="50"/>
      <c r="X283" s="48"/>
      <c r="Y283" s="48"/>
      <c r="Z283" s="48"/>
      <c r="AA283" s="48"/>
      <c r="AB283" s="48"/>
      <c r="AC283" s="48"/>
      <c r="AD283" s="48"/>
      <c r="AE283" s="51"/>
      <c r="AF283" s="51"/>
      <c r="AG283" s="50"/>
      <c r="AH283" s="50"/>
      <c r="AI283" s="50"/>
      <c r="AJ283" s="50"/>
      <c r="AK283" s="52"/>
      <c r="AL283" s="52"/>
    </row>
    <row r="284" customFormat="false" ht="12" hidden="false" customHeight="true" outlineLevel="0" collapsed="false">
      <c r="A284" s="44" t="inlineStr">
        <f aca="false">IF(B284&lt;&gt;"",COUNTA($B$278:B284),"")</f>
        <is>
          <t/>
        </is>
      </c>
      <c r="B284" s="163"/>
      <c r="C284" s="165"/>
      <c r="D284" s="164"/>
      <c r="E284" s="48"/>
      <c r="F284" s="48"/>
      <c r="G284" s="48"/>
      <c r="H284" s="48"/>
      <c r="I284" s="48"/>
      <c r="J284" s="49"/>
      <c r="K284" s="50"/>
      <c r="L284" s="49"/>
      <c r="M284" s="48"/>
      <c r="N284" s="48"/>
      <c r="O284" s="48"/>
      <c r="P284" s="48"/>
      <c r="Q284" s="48"/>
      <c r="R284" s="48"/>
      <c r="S284" s="150"/>
      <c r="T284" s="50"/>
      <c r="U284" s="51"/>
      <c r="V284" s="50"/>
      <c r="W284" s="50"/>
      <c r="X284" s="48"/>
      <c r="Y284" s="48"/>
      <c r="Z284" s="48"/>
      <c r="AA284" s="48"/>
      <c r="AB284" s="48"/>
      <c r="AC284" s="48"/>
      <c r="AD284" s="48"/>
      <c r="AE284" s="51"/>
      <c r="AF284" s="51"/>
      <c r="AG284" s="50"/>
      <c r="AH284" s="50"/>
      <c r="AI284" s="50"/>
      <c r="AJ284" s="50"/>
      <c r="AK284" s="52"/>
      <c r="AL284" s="52"/>
    </row>
    <row r="285" customFormat="false" ht="12" hidden="false" customHeight="true" outlineLevel="0" collapsed="false">
      <c r="A285" s="44" t="inlineStr">
        <f aca="false">IF(B285&lt;&gt;"",COUNTA($B$278:B285),"")</f>
        <is>
          <t/>
        </is>
      </c>
      <c r="B285" s="163"/>
      <c r="C285" s="147"/>
      <c r="D285" s="164"/>
      <c r="E285" s="48"/>
      <c r="F285" s="48"/>
      <c r="G285" s="48"/>
      <c r="H285" s="48"/>
      <c r="I285" s="48"/>
      <c r="J285" s="49"/>
      <c r="K285" s="50"/>
      <c r="L285" s="49"/>
      <c r="M285" s="48"/>
      <c r="N285" s="48"/>
      <c r="O285" s="48"/>
      <c r="P285" s="48"/>
      <c r="Q285" s="48"/>
      <c r="R285" s="48"/>
      <c r="S285" s="150"/>
      <c r="T285" s="50"/>
      <c r="U285" s="51"/>
      <c r="V285" s="50"/>
      <c r="W285" s="50"/>
      <c r="X285" s="48"/>
      <c r="Y285" s="48"/>
      <c r="Z285" s="48"/>
      <c r="AA285" s="48"/>
      <c r="AB285" s="48"/>
      <c r="AC285" s="48"/>
      <c r="AD285" s="48"/>
      <c r="AE285" s="48"/>
      <c r="AF285" s="51"/>
      <c r="AG285" s="50"/>
      <c r="AH285" s="50"/>
      <c r="AI285" s="50"/>
      <c r="AJ285" s="50"/>
      <c r="AK285" s="52"/>
      <c r="AL285" s="52"/>
    </row>
    <row r="286" customFormat="false" ht="12" hidden="false" customHeight="true" outlineLevel="0" collapsed="false">
      <c r="A286" s="44" t="inlineStr">
        <f aca="false">IF(B286&lt;&gt;"",COUNTA($B$278:B286),"")</f>
        <is>
          <t/>
        </is>
      </c>
      <c r="B286" s="131"/>
      <c r="C286" s="54"/>
      <c r="D286" s="130"/>
      <c r="E286" s="48"/>
      <c r="F286" s="48"/>
      <c r="G286" s="48"/>
      <c r="H286" s="48"/>
      <c r="I286" s="48"/>
      <c r="J286" s="49"/>
      <c r="K286" s="50"/>
      <c r="L286" s="49"/>
      <c r="M286" s="48"/>
      <c r="N286" s="48"/>
      <c r="O286" s="48"/>
      <c r="P286" s="48"/>
      <c r="Q286" s="48"/>
      <c r="R286" s="48"/>
      <c r="S286" s="150"/>
      <c r="T286" s="50"/>
      <c r="U286" s="51"/>
      <c r="V286" s="50"/>
      <c r="W286" s="50"/>
      <c r="X286" s="48"/>
      <c r="Y286" s="48"/>
      <c r="Z286" s="48"/>
      <c r="AA286" s="48"/>
      <c r="AB286" s="48"/>
      <c r="AC286" s="48"/>
      <c r="AD286" s="48"/>
      <c r="AE286" s="51"/>
      <c r="AF286" s="51"/>
      <c r="AG286" s="50"/>
      <c r="AH286" s="50"/>
      <c r="AI286" s="50"/>
      <c r="AJ286" s="50"/>
      <c r="AK286" s="52"/>
      <c r="AL286" s="52"/>
    </row>
    <row r="287" customFormat="false" ht="12" hidden="false" customHeight="true" outlineLevel="0" collapsed="false">
      <c r="A287" s="44" t="inlineStr">
        <f aca="false">IF(B287&lt;&gt;"",COUNTA($B$278:B287),"")</f>
        <is>
          <t/>
        </is>
      </c>
      <c r="B287" s="163"/>
      <c r="C287" s="165"/>
      <c r="D287" s="164"/>
      <c r="E287" s="48"/>
      <c r="F287" s="48"/>
      <c r="G287" s="48"/>
      <c r="H287" s="48"/>
      <c r="I287" s="48"/>
      <c r="J287" s="49"/>
      <c r="K287" s="50"/>
      <c r="L287" s="49"/>
      <c r="M287" s="48"/>
      <c r="N287" s="48"/>
      <c r="O287" s="48"/>
      <c r="P287" s="48"/>
      <c r="Q287" s="48"/>
      <c r="R287" s="48"/>
      <c r="S287" s="150"/>
      <c r="T287" s="50"/>
      <c r="U287" s="51"/>
      <c r="V287" s="50"/>
      <c r="W287" s="50"/>
      <c r="X287" s="48"/>
      <c r="Y287" s="48"/>
      <c r="Z287" s="48"/>
      <c r="AA287" s="48"/>
      <c r="AB287" s="48"/>
      <c r="AC287" s="48"/>
      <c r="AD287" s="48"/>
      <c r="AE287" s="48"/>
      <c r="AF287" s="51"/>
      <c r="AG287" s="50"/>
      <c r="AH287" s="50"/>
      <c r="AI287" s="50"/>
      <c r="AJ287" s="50"/>
      <c r="AK287" s="52"/>
      <c r="AL287" s="52"/>
    </row>
    <row r="288" customFormat="false" ht="12" hidden="false" customHeight="true" outlineLevel="0" collapsed="false">
      <c r="A288" s="44" t="inlineStr">
        <f aca="false">IF(B288&lt;&gt;"",COUNTA($B$278:B288),"")</f>
        <is>
          <t/>
        </is>
      </c>
      <c r="B288" s="158"/>
      <c r="C288" s="169"/>
      <c r="D288" s="159"/>
      <c r="E288" s="48"/>
      <c r="F288" s="48"/>
      <c r="G288" s="48"/>
      <c r="H288" s="48"/>
      <c r="I288" s="48"/>
      <c r="J288" s="49"/>
      <c r="K288" s="50"/>
      <c r="L288" s="49"/>
      <c r="M288" s="48"/>
      <c r="N288" s="48"/>
      <c r="O288" s="48"/>
      <c r="P288" s="48"/>
      <c r="Q288" s="48"/>
      <c r="R288" s="48"/>
      <c r="S288" s="150"/>
      <c r="T288" s="50"/>
      <c r="U288" s="51"/>
      <c r="V288" s="50"/>
      <c r="W288" s="50"/>
      <c r="X288" s="48"/>
      <c r="Y288" s="48"/>
      <c r="Z288" s="48"/>
      <c r="AA288" s="48"/>
      <c r="AB288" s="48"/>
      <c r="AC288" s="48"/>
      <c r="AD288" s="48"/>
      <c r="AE288" s="48"/>
      <c r="AF288" s="51"/>
      <c r="AG288" s="50"/>
      <c r="AH288" s="50"/>
      <c r="AI288" s="50"/>
      <c r="AJ288" s="50"/>
      <c r="AK288" s="52"/>
      <c r="AL288" s="52"/>
    </row>
    <row r="289" customFormat="false" ht="12" hidden="false" customHeight="true" outlineLevel="0" collapsed="false">
      <c r="A289" s="44" t="inlineStr">
        <f aca="false">IF(B289&lt;&gt;"",COUNTA($B$278:B289),"")</f>
        <is>
          <t/>
        </is>
      </c>
      <c r="B289" s="163"/>
      <c r="C289" s="165"/>
      <c r="D289" s="164"/>
      <c r="E289" s="48"/>
      <c r="F289" s="48"/>
      <c r="G289" s="48"/>
      <c r="H289" s="48"/>
      <c r="I289" s="48"/>
      <c r="J289" s="49"/>
      <c r="K289" s="50"/>
      <c r="L289" s="49"/>
      <c r="M289" s="48"/>
      <c r="N289" s="48"/>
      <c r="O289" s="48"/>
      <c r="P289" s="48"/>
      <c r="Q289" s="48"/>
      <c r="R289" s="48"/>
      <c r="S289" s="150"/>
      <c r="T289" s="50"/>
      <c r="U289" s="51"/>
      <c r="V289" s="50"/>
      <c r="W289" s="50"/>
      <c r="X289" s="48"/>
      <c r="Y289" s="48"/>
      <c r="Z289" s="48"/>
      <c r="AA289" s="48"/>
      <c r="AB289" s="48"/>
      <c r="AC289" s="48"/>
      <c r="AD289" s="48"/>
      <c r="AE289" s="51"/>
      <c r="AF289" s="51"/>
      <c r="AG289" s="50"/>
      <c r="AH289" s="50"/>
      <c r="AI289" s="50"/>
      <c r="AJ289" s="50"/>
      <c r="AK289" s="52"/>
      <c r="AL289" s="52"/>
    </row>
    <row r="290" customFormat="false" ht="12" hidden="false" customHeight="true" outlineLevel="0" collapsed="false">
      <c r="A290" s="44" t="inlineStr">
        <f aca="false">IF(B290&lt;&gt;"",COUNTA($B$278:B290),"")</f>
        <is>
          <t/>
        </is>
      </c>
      <c r="B290" s="163"/>
      <c r="C290" s="147"/>
      <c r="D290" s="164"/>
      <c r="E290" s="48"/>
      <c r="F290" s="48"/>
      <c r="G290" s="48"/>
      <c r="H290" s="48"/>
      <c r="I290" s="48"/>
      <c r="J290" s="49"/>
      <c r="K290" s="50"/>
      <c r="L290" s="49"/>
      <c r="M290" s="48"/>
      <c r="N290" s="48"/>
      <c r="O290" s="48"/>
      <c r="P290" s="48"/>
      <c r="Q290" s="48"/>
      <c r="R290" s="48"/>
      <c r="S290" s="150"/>
      <c r="T290" s="50"/>
      <c r="U290" s="51"/>
      <c r="V290" s="50"/>
      <c r="W290" s="50"/>
      <c r="X290" s="48"/>
      <c r="Y290" s="48"/>
      <c r="Z290" s="48"/>
      <c r="AA290" s="48"/>
      <c r="AB290" s="48"/>
      <c r="AC290" s="48"/>
      <c r="AD290" s="48"/>
      <c r="AE290" s="48"/>
      <c r="AF290" s="51"/>
      <c r="AG290" s="50"/>
      <c r="AH290" s="50"/>
      <c r="AI290" s="50"/>
      <c r="AJ290" s="50"/>
      <c r="AK290" s="52"/>
      <c r="AL290" s="52"/>
    </row>
    <row r="291" customFormat="false" ht="12" hidden="false" customHeight="true" outlineLevel="0" collapsed="false">
      <c r="A291" s="44" t="inlineStr">
        <f aca="false">IF(B291&lt;&gt;"",COUNTA($B$278:B291),"")</f>
        <is>
          <t/>
        </is>
      </c>
      <c r="B291" s="163"/>
      <c r="C291" s="165"/>
      <c r="D291" s="164"/>
      <c r="E291" s="48"/>
      <c r="F291" s="48"/>
      <c r="G291" s="48"/>
      <c r="H291" s="48"/>
      <c r="I291" s="48"/>
      <c r="J291" s="49"/>
      <c r="K291" s="50"/>
      <c r="L291" s="49"/>
      <c r="M291" s="48"/>
      <c r="N291" s="48"/>
      <c r="O291" s="48"/>
      <c r="P291" s="48"/>
      <c r="Q291" s="48"/>
      <c r="R291" s="48"/>
      <c r="S291" s="150"/>
      <c r="T291" s="50"/>
      <c r="U291" s="51"/>
      <c r="V291" s="50"/>
      <c r="W291" s="50"/>
      <c r="X291" s="48"/>
      <c r="Y291" s="48"/>
      <c r="Z291" s="48"/>
      <c r="AA291" s="48"/>
      <c r="AB291" s="48"/>
      <c r="AC291" s="48"/>
      <c r="AD291" s="48"/>
      <c r="AE291" s="48"/>
      <c r="AF291" s="51"/>
      <c r="AG291" s="50"/>
      <c r="AH291" s="50"/>
      <c r="AI291" s="50"/>
      <c r="AJ291" s="50"/>
      <c r="AK291" s="52"/>
      <c r="AL291" s="52"/>
    </row>
    <row r="292" customFormat="false" ht="12" hidden="false" customHeight="true" outlineLevel="0" collapsed="false">
      <c r="A292" s="44" t="inlineStr">
        <f aca="false">IF(B292&lt;&gt;"",COUNTA($B$278:B292),"")</f>
        <is>
          <t/>
        </is>
      </c>
      <c r="B292" s="158"/>
      <c r="C292" s="60"/>
      <c r="D292" s="159"/>
      <c r="E292" s="48"/>
      <c r="F292" s="48"/>
      <c r="G292" s="48"/>
      <c r="H292" s="48"/>
      <c r="I292" s="48"/>
      <c r="J292" s="49"/>
      <c r="K292" s="50"/>
      <c r="L292" s="49"/>
      <c r="M292" s="48"/>
      <c r="N292" s="48"/>
      <c r="O292" s="48"/>
      <c r="P292" s="48"/>
      <c r="Q292" s="48"/>
      <c r="R292" s="48"/>
      <c r="S292" s="150"/>
      <c r="T292" s="50"/>
      <c r="U292" s="51"/>
      <c r="V292" s="50"/>
      <c r="W292" s="50"/>
      <c r="X292" s="48"/>
      <c r="Y292" s="48"/>
      <c r="Z292" s="48"/>
      <c r="AA292" s="48"/>
      <c r="AB292" s="48"/>
      <c r="AC292" s="48"/>
      <c r="AD292" s="48"/>
      <c r="AE292" s="51"/>
      <c r="AF292" s="51"/>
      <c r="AG292" s="50"/>
      <c r="AH292" s="50"/>
      <c r="AI292" s="50"/>
      <c r="AJ292" s="50"/>
      <c r="AK292" s="52"/>
      <c r="AL292" s="52"/>
    </row>
    <row r="293" customFormat="false" ht="12" hidden="false" customHeight="true" outlineLevel="0" collapsed="false">
      <c r="A293" s="44" t="inlineStr">
        <f aca="false">IF(B293&lt;&gt;"",COUNTA($B$278:B293),"")</f>
        <is>
          <t/>
        </is>
      </c>
      <c r="B293" s="163"/>
      <c r="C293" s="165"/>
      <c r="D293" s="164"/>
      <c r="E293" s="48"/>
      <c r="F293" s="48"/>
      <c r="G293" s="48"/>
      <c r="H293" s="48"/>
      <c r="I293" s="48"/>
      <c r="J293" s="49"/>
      <c r="K293" s="50"/>
      <c r="L293" s="49"/>
      <c r="M293" s="48"/>
      <c r="N293" s="48"/>
      <c r="O293" s="48"/>
      <c r="P293" s="48"/>
      <c r="Q293" s="48"/>
      <c r="R293" s="48"/>
      <c r="S293" s="150"/>
      <c r="T293" s="50"/>
      <c r="U293" s="51"/>
      <c r="V293" s="50"/>
      <c r="W293" s="50"/>
      <c r="X293" s="48"/>
      <c r="Y293" s="48"/>
      <c r="Z293" s="48"/>
      <c r="AA293" s="48"/>
      <c r="AB293" s="48"/>
      <c r="AC293" s="48"/>
      <c r="AD293" s="48"/>
      <c r="AE293" s="51"/>
      <c r="AF293" s="51"/>
      <c r="AG293" s="50"/>
      <c r="AH293" s="50"/>
      <c r="AI293" s="50"/>
      <c r="AJ293" s="50"/>
      <c r="AK293" s="52"/>
      <c r="AL293" s="52"/>
    </row>
    <row r="294" customFormat="false" ht="12" hidden="false" customHeight="true" outlineLevel="0" collapsed="false">
      <c r="A294" s="44" t="inlineStr">
        <f aca="false">IF(B294&lt;&gt;"",COUNTA($B$278:B294),"")</f>
        <is>
          <t/>
        </is>
      </c>
      <c r="B294" s="163"/>
      <c r="C294" s="147"/>
      <c r="D294" s="164"/>
      <c r="E294" s="48"/>
      <c r="F294" s="48"/>
      <c r="G294" s="48"/>
      <c r="H294" s="48"/>
      <c r="I294" s="48"/>
      <c r="J294" s="49"/>
      <c r="K294" s="50"/>
      <c r="L294" s="49"/>
      <c r="M294" s="48"/>
      <c r="N294" s="48"/>
      <c r="O294" s="48"/>
      <c r="P294" s="48"/>
      <c r="Q294" s="48"/>
      <c r="R294" s="48"/>
      <c r="S294" s="150"/>
      <c r="T294" s="50"/>
      <c r="U294" s="51"/>
      <c r="V294" s="50"/>
      <c r="W294" s="50"/>
      <c r="X294" s="48"/>
      <c r="Y294" s="48"/>
      <c r="Z294" s="48"/>
      <c r="AA294" s="48"/>
      <c r="AB294" s="48"/>
      <c r="AC294" s="48"/>
      <c r="AD294" s="48"/>
      <c r="AE294" s="48"/>
      <c r="AF294" s="51"/>
      <c r="AG294" s="50"/>
      <c r="AH294" s="50"/>
      <c r="AI294" s="50"/>
      <c r="AJ294" s="50"/>
      <c r="AK294" s="52"/>
      <c r="AL294" s="52"/>
    </row>
    <row r="295" customFormat="false" ht="12" hidden="false" customHeight="true" outlineLevel="0" collapsed="false">
      <c r="A295" s="44" t="inlineStr">
        <f aca="false">IF(B295&lt;&gt;"",COUNTA($B$278:B295),"")</f>
        <is>
          <t/>
        </is>
      </c>
      <c r="B295" s="163"/>
      <c r="C295" s="165"/>
      <c r="D295" s="164"/>
      <c r="E295" s="48"/>
      <c r="F295" s="48"/>
      <c r="G295" s="48"/>
      <c r="H295" s="48"/>
      <c r="I295" s="48"/>
      <c r="J295" s="49"/>
      <c r="K295" s="50"/>
      <c r="L295" s="49"/>
      <c r="M295" s="48"/>
      <c r="N295" s="48"/>
      <c r="O295" s="48"/>
      <c r="P295" s="48"/>
      <c r="Q295" s="48"/>
      <c r="R295" s="48"/>
      <c r="S295" s="150"/>
      <c r="T295" s="50"/>
      <c r="U295" s="51"/>
      <c r="V295" s="50"/>
      <c r="W295" s="50"/>
      <c r="X295" s="48"/>
      <c r="Y295" s="48"/>
      <c r="Z295" s="48"/>
      <c r="AA295" s="48"/>
      <c r="AB295" s="48"/>
      <c r="AC295" s="48"/>
      <c r="AD295" s="48"/>
      <c r="AE295" s="51"/>
      <c r="AF295" s="51"/>
      <c r="AG295" s="50"/>
      <c r="AH295" s="50"/>
      <c r="AI295" s="50"/>
      <c r="AJ295" s="50"/>
      <c r="AK295" s="52"/>
      <c r="AL295" s="52"/>
    </row>
    <row r="296" customFormat="false" ht="12" hidden="false" customHeight="true" outlineLevel="0" collapsed="false">
      <c r="A296" s="44" t="inlineStr">
        <f aca="false">IF(B296&lt;&gt;"",COUNTA($B$278:B296),"")</f>
        <is>
          <t/>
        </is>
      </c>
      <c r="B296" s="163"/>
      <c r="C296" s="165"/>
      <c r="D296" s="164"/>
      <c r="E296" s="48"/>
      <c r="F296" s="48"/>
      <c r="G296" s="48"/>
      <c r="H296" s="48"/>
      <c r="I296" s="48"/>
      <c r="J296" s="49"/>
      <c r="K296" s="50"/>
      <c r="L296" s="49"/>
      <c r="M296" s="48"/>
      <c r="N296" s="48"/>
      <c r="O296" s="48"/>
      <c r="P296" s="48"/>
      <c r="Q296" s="48"/>
      <c r="R296" s="48"/>
      <c r="S296" s="150"/>
      <c r="T296" s="50"/>
      <c r="U296" s="51"/>
      <c r="V296" s="50"/>
      <c r="W296" s="50"/>
      <c r="X296" s="48"/>
      <c r="Y296" s="48"/>
      <c r="Z296" s="48"/>
      <c r="AA296" s="48"/>
      <c r="AB296" s="48"/>
      <c r="AC296" s="48"/>
      <c r="AD296" s="48"/>
      <c r="AE296" s="48"/>
      <c r="AF296" s="51"/>
      <c r="AG296" s="50"/>
      <c r="AH296" s="50"/>
      <c r="AI296" s="50"/>
      <c r="AJ296" s="50"/>
      <c r="AK296" s="52"/>
      <c r="AL296" s="52"/>
    </row>
    <row r="297" customFormat="false" ht="12" hidden="false" customHeight="true" outlineLevel="0" collapsed="false">
      <c r="A297" s="44" t="inlineStr">
        <f aca="false">IF(B297&lt;&gt;"",COUNTA($B$278:B297),"")</f>
        <is>
          <t/>
        </is>
      </c>
      <c r="B297" s="152"/>
      <c r="C297" s="153"/>
      <c r="D297" s="154"/>
      <c r="E297" s="48"/>
      <c r="F297" s="48"/>
      <c r="G297" s="48"/>
      <c r="H297" s="48"/>
      <c r="I297" s="48"/>
      <c r="J297" s="49"/>
      <c r="K297" s="50"/>
      <c r="L297" s="49"/>
      <c r="M297" s="48"/>
      <c r="N297" s="48"/>
      <c r="O297" s="48"/>
      <c r="P297" s="48"/>
      <c r="Q297" s="48"/>
      <c r="R297" s="48"/>
      <c r="S297" s="150"/>
      <c r="T297" s="50"/>
      <c r="U297" s="51"/>
      <c r="V297" s="50"/>
      <c r="W297" s="50"/>
      <c r="X297" s="48"/>
      <c r="Y297" s="48"/>
      <c r="Z297" s="48"/>
      <c r="AA297" s="48"/>
      <c r="AB297" s="48"/>
      <c r="AC297" s="48"/>
      <c r="AD297" s="48"/>
      <c r="AE297" s="48"/>
      <c r="AF297" s="51"/>
      <c r="AG297" s="50"/>
      <c r="AH297" s="50"/>
      <c r="AI297" s="50"/>
      <c r="AJ297" s="50"/>
      <c r="AK297" s="52"/>
      <c r="AL297" s="52"/>
    </row>
    <row r="298" customFormat="false" ht="12" hidden="false" customHeight="true" outlineLevel="0" collapsed="false">
      <c r="A298" s="44" t="inlineStr">
        <f aca="false">IF(B298&lt;&gt;"",COUNTA($B$278:B298),"")</f>
        <is>
          <t/>
        </is>
      </c>
      <c r="B298" s="163"/>
      <c r="C298" s="165"/>
      <c r="D298" s="164"/>
      <c r="E298" s="48"/>
      <c r="F298" s="48"/>
      <c r="G298" s="48"/>
      <c r="H298" s="48"/>
      <c r="I298" s="48"/>
      <c r="J298" s="49"/>
      <c r="K298" s="50"/>
      <c r="L298" s="49"/>
      <c r="M298" s="48"/>
      <c r="N298" s="48"/>
      <c r="O298" s="48"/>
      <c r="P298" s="48"/>
      <c r="Q298" s="48"/>
      <c r="R298" s="48"/>
      <c r="S298" s="150"/>
      <c r="T298" s="50"/>
      <c r="U298" s="51"/>
      <c r="V298" s="50"/>
      <c r="W298" s="50"/>
      <c r="X298" s="48"/>
      <c r="Y298" s="48"/>
      <c r="Z298" s="48"/>
      <c r="AA298" s="48"/>
      <c r="AB298" s="48"/>
      <c r="AC298" s="48"/>
      <c r="AD298" s="48"/>
      <c r="AE298" s="51"/>
      <c r="AF298" s="51"/>
      <c r="AG298" s="50"/>
      <c r="AH298" s="50"/>
      <c r="AI298" s="50"/>
      <c r="AJ298" s="50"/>
      <c r="AK298" s="52"/>
      <c r="AL298" s="52"/>
    </row>
    <row r="299" customFormat="false" ht="12" hidden="false" customHeight="true" outlineLevel="0" collapsed="false">
      <c r="A299" s="44" t="inlineStr">
        <f aca="false">IF(B299&lt;&gt;"",COUNTA($B$278:B299),"")</f>
        <is>
          <t/>
        </is>
      </c>
      <c r="B299" s="163"/>
      <c r="C299" s="147"/>
      <c r="D299" s="164"/>
      <c r="E299" s="48"/>
      <c r="F299" s="48"/>
      <c r="G299" s="48"/>
      <c r="H299" s="48"/>
      <c r="I299" s="48"/>
      <c r="J299" s="49"/>
      <c r="K299" s="50"/>
      <c r="L299" s="49"/>
      <c r="M299" s="48"/>
      <c r="N299" s="48"/>
      <c r="O299" s="48"/>
      <c r="P299" s="48"/>
      <c r="Q299" s="48"/>
      <c r="R299" s="48"/>
      <c r="S299" s="150"/>
      <c r="T299" s="50"/>
      <c r="U299" s="51"/>
      <c r="V299" s="50"/>
      <c r="W299" s="50"/>
      <c r="X299" s="48"/>
      <c r="Y299" s="48"/>
      <c r="Z299" s="48"/>
      <c r="AA299" s="48"/>
      <c r="AB299" s="48"/>
      <c r="AC299" s="48"/>
      <c r="AD299" s="48"/>
      <c r="AE299" s="51"/>
      <c r="AF299" s="51"/>
      <c r="AG299" s="50"/>
      <c r="AH299" s="50"/>
      <c r="AI299" s="50"/>
      <c r="AJ299" s="50"/>
      <c r="AK299" s="52"/>
      <c r="AL299" s="52"/>
    </row>
    <row r="300" customFormat="false" ht="12" hidden="false" customHeight="true" outlineLevel="0" collapsed="false">
      <c r="A300" s="44" t="inlineStr">
        <f aca="false">IF(B300&lt;&gt;"",COUNTA($B$278:B300),"")</f>
        <is>
          <t/>
        </is>
      </c>
      <c r="B300" s="152"/>
      <c r="C300" s="153"/>
      <c r="D300" s="154"/>
      <c r="E300" s="48"/>
      <c r="F300" s="48"/>
      <c r="G300" s="48"/>
      <c r="H300" s="48"/>
      <c r="I300" s="48"/>
      <c r="J300" s="49"/>
      <c r="K300" s="50"/>
      <c r="L300" s="49"/>
      <c r="M300" s="48"/>
      <c r="N300" s="48"/>
      <c r="O300" s="48"/>
      <c r="P300" s="48"/>
      <c r="Q300" s="48"/>
      <c r="R300" s="48"/>
      <c r="S300" s="150"/>
      <c r="T300" s="50"/>
      <c r="U300" s="51"/>
      <c r="V300" s="50"/>
      <c r="W300" s="50"/>
      <c r="X300" s="48"/>
      <c r="Y300" s="48"/>
      <c r="Z300" s="48"/>
      <c r="AA300" s="48"/>
      <c r="AB300" s="48"/>
      <c r="AC300" s="48"/>
      <c r="AD300" s="48"/>
      <c r="AE300" s="51"/>
      <c r="AF300" s="51"/>
      <c r="AG300" s="50"/>
      <c r="AH300" s="50"/>
      <c r="AI300" s="50"/>
      <c r="AJ300" s="50"/>
      <c r="AK300" s="52"/>
      <c r="AL300" s="52"/>
    </row>
    <row r="301" customFormat="false" ht="12" hidden="false" customHeight="true" outlineLevel="0" collapsed="false">
      <c r="A301" s="44" t="inlineStr">
        <f aca="false">IF(B301&lt;&gt;"",COUNTA($B$278:B301),"")</f>
        <is>
          <t/>
        </is>
      </c>
      <c r="B301" s="163"/>
      <c r="C301" s="165"/>
      <c r="D301" s="164"/>
      <c r="E301" s="48"/>
      <c r="F301" s="48"/>
      <c r="G301" s="48"/>
      <c r="H301" s="48"/>
      <c r="I301" s="48"/>
      <c r="J301" s="49"/>
      <c r="K301" s="50"/>
      <c r="L301" s="49"/>
      <c r="M301" s="48"/>
      <c r="N301" s="48"/>
      <c r="O301" s="48"/>
      <c r="P301" s="48"/>
      <c r="Q301" s="48"/>
      <c r="R301" s="48"/>
      <c r="S301" s="150"/>
      <c r="T301" s="50"/>
      <c r="U301" s="51"/>
      <c r="V301" s="50"/>
      <c r="W301" s="50"/>
      <c r="X301" s="48"/>
      <c r="Y301" s="48"/>
      <c r="Z301" s="48"/>
      <c r="AA301" s="48"/>
      <c r="AB301" s="48"/>
      <c r="AC301" s="48"/>
      <c r="AD301" s="48"/>
      <c r="AE301" s="48"/>
      <c r="AF301" s="51"/>
      <c r="AG301" s="50"/>
      <c r="AH301" s="50"/>
      <c r="AI301" s="50"/>
      <c r="AJ301" s="50"/>
      <c r="AK301" s="52"/>
      <c r="AL301" s="52"/>
    </row>
    <row r="302" customFormat="false" ht="12" hidden="false" customHeight="true" outlineLevel="0" collapsed="false">
      <c r="A302" s="44" t="inlineStr">
        <f aca="false">IF(B302&lt;&gt;"",COUNTA($B$278:B302),"")</f>
        <is>
          <t/>
        </is>
      </c>
      <c r="B302" s="152"/>
      <c r="C302" s="153"/>
      <c r="D302" s="154"/>
      <c r="E302" s="48"/>
      <c r="F302" s="48"/>
      <c r="G302" s="48"/>
      <c r="H302" s="48"/>
      <c r="I302" s="48"/>
      <c r="J302" s="49"/>
      <c r="K302" s="50"/>
      <c r="L302" s="49"/>
      <c r="M302" s="48"/>
      <c r="N302" s="48"/>
      <c r="O302" s="48"/>
      <c r="P302" s="48"/>
      <c r="Q302" s="48"/>
      <c r="R302" s="48"/>
      <c r="S302" s="150"/>
      <c r="T302" s="50"/>
      <c r="U302" s="51"/>
      <c r="V302" s="50"/>
      <c r="W302" s="50"/>
      <c r="X302" s="48"/>
      <c r="Y302" s="48"/>
      <c r="Z302" s="48"/>
      <c r="AA302" s="48"/>
      <c r="AB302" s="48"/>
      <c r="AC302" s="48"/>
      <c r="AD302" s="48"/>
      <c r="AE302" s="51"/>
      <c r="AF302" s="51"/>
      <c r="AG302" s="50"/>
      <c r="AH302" s="50"/>
      <c r="AI302" s="50"/>
      <c r="AJ302" s="50"/>
      <c r="AK302" s="52"/>
      <c r="AL302" s="52"/>
    </row>
    <row r="303" customFormat="false" ht="12" hidden="false" customHeight="true" outlineLevel="0" collapsed="false">
      <c r="A303" s="44" t="inlineStr">
        <f aca="false">IF(B303&lt;&gt;"",COUNTA($B$278:B303),"")</f>
        <is>
          <t/>
        </is>
      </c>
      <c r="B303" s="163"/>
      <c r="C303" s="147"/>
      <c r="D303" s="164"/>
      <c r="E303" s="48"/>
      <c r="F303" s="48"/>
      <c r="G303" s="48"/>
      <c r="H303" s="48"/>
      <c r="I303" s="48"/>
      <c r="J303" s="49"/>
      <c r="K303" s="50"/>
      <c r="L303" s="49"/>
      <c r="M303" s="48"/>
      <c r="N303" s="48"/>
      <c r="O303" s="48"/>
      <c r="P303" s="48"/>
      <c r="Q303" s="48"/>
      <c r="R303" s="48"/>
      <c r="S303" s="150"/>
      <c r="T303" s="50"/>
      <c r="U303" s="51"/>
      <c r="V303" s="50"/>
      <c r="W303" s="50"/>
      <c r="X303" s="48"/>
      <c r="Y303" s="48"/>
      <c r="Z303" s="48"/>
      <c r="AA303" s="48"/>
      <c r="AB303" s="48"/>
      <c r="AC303" s="48"/>
      <c r="AD303" s="48"/>
      <c r="AE303" s="48"/>
      <c r="AF303" s="51"/>
      <c r="AG303" s="50"/>
      <c r="AH303" s="50"/>
      <c r="AI303" s="50"/>
      <c r="AJ303" s="50"/>
      <c r="AK303" s="52"/>
      <c r="AL303" s="52"/>
    </row>
    <row r="304" customFormat="false" ht="12" hidden="false" customHeight="true" outlineLevel="0" collapsed="false">
      <c r="A304" s="44" t="inlineStr">
        <f aca="false">IF(B304&lt;&gt;"",COUNTA($B$278:B304),"")</f>
        <is>
          <t/>
        </is>
      </c>
      <c r="B304" s="178"/>
      <c r="C304" s="64"/>
      <c r="D304" s="164"/>
      <c r="E304" s="48"/>
      <c r="F304" s="48"/>
      <c r="G304" s="48"/>
      <c r="H304" s="48"/>
      <c r="I304" s="48"/>
      <c r="J304" s="49"/>
      <c r="K304" s="50"/>
      <c r="L304" s="49"/>
      <c r="M304" s="48"/>
      <c r="N304" s="48"/>
      <c r="O304" s="48"/>
      <c r="P304" s="48"/>
      <c r="Q304" s="48"/>
      <c r="R304" s="48"/>
      <c r="S304" s="150"/>
      <c r="T304" s="50"/>
      <c r="U304" s="51"/>
      <c r="V304" s="50"/>
      <c r="W304" s="50"/>
      <c r="X304" s="48"/>
      <c r="Y304" s="48"/>
      <c r="Z304" s="48"/>
      <c r="AA304" s="48"/>
      <c r="AB304" s="48"/>
      <c r="AC304" s="48"/>
      <c r="AD304" s="48"/>
      <c r="AE304" s="48"/>
      <c r="AF304" s="51"/>
      <c r="AG304" s="50"/>
      <c r="AH304" s="50"/>
      <c r="AI304" s="50"/>
      <c r="AJ304" s="50"/>
      <c r="AK304" s="52"/>
      <c r="AL304" s="52"/>
    </row>
    <row r="305" customFormat="false" ht="12" hidden="false" customHeight="true" outlineLevel="0" collapsed="false">
      <c r="A305" s="44" t="inlineStr">
        <f aca="false">IF(B305&lt;&gt;"",COUNTA($B$278:B305),"")</f>
        <is>
          <t/>
        </is>
      </c>
      <c r="B305" s="178"/>
      <c r="C305" s="64"/>
      <c r="D305" s="149"/>
      <c r="E305" s="50"/>
      <c r="F305" s="51"/>
      <c r="G305" s="50"/>
      <c r="H305" s="51"/>
      <c r="I305" s="50"/>
      <c r="J305" s="49"/>
      <c r="K305" s="50"/>
      <c r="L305" s="49"/>
      <c r="M305" s="50"/>
      <c r="N305" s="50"/>
      <c r="O305" s="50"/>
      <c r="P305" s="50"/>
      <c r="Q305" s="50"/>
      <c r="R305" s="50"/>
      <c r="S305" s="150"/>
      <c r="T305" s="50"/>
      <c r="U305" s="51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2"/>
      <c r="AL305" s="52"/>
    </row>
    <row r="306" customFormat="false" ht="12" hidden="false" customHeight="true" outlineLevel="0" collapsed="false">
      <c r="A306" s="44" t="inlineStr">
        <f aca="false">IF(B306&lt;&gt;"",COUNTA($B$278:B306),"")</f>
        <is>
          <t/>
        </is>
      </c>
      <c r="B306" s="178"/>
      <c r="C306" s="64"/>
      <c r="D306" s="149"/>
      <c r="E306" s="50"/>
      <c r="F306" s="51"/>
      <c r="G306" s="50"/>
      <c r="H306" s="51"/>
      <c r="I306" s="50"/>
      <c r="J306" s="49"/>
      <c r="K306" s="50"/>
      <c r="L306" s="49"/>
      <c r="M306" s="50"/>
      <c r="N306" s="50"/>
      <c r="O306" s="50"/>
      <c r="P306" s="50"/>
      <c r="Q306" s="50"/>
      <c r="R306" s="50"/>
      <c r="S306" s="150"/>
      <c r="T306" s="50"/>
      <c r="U306" s="51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2"/>
      <c r="AL306" s="52"/>
    </row>
    <row r="307" customFormat="false" ht="12" hidden="false" customHeight="true" outlineLevel="0" collapsed="false">
      <c r="A307" s="44" t="inlineStr">
        <f aca="false">IF(B307&lt;&gt;"",COUNTA($B$278:B307),"")</f>
        <is>
          <t/>
        </is>
      </c>
      <c r="B307" s="178"/>
      <c r="C307" s="64"/>
      <c r="D307" s="149"/>
      <c r="E307" s="50"/>
      <c r="F307" s="51"/>
      <c r="G307" s="50"/>
      <c r="H307" s="51"/>
      <c r="I307" s="50"/>
      <c r="J307" s="49"/>
      <c r="K307" s="50"/>
      <c r="L307" s="49"/>
      <c r="M307" s="50"/>
      <c r="N307" s="50"/>
      <c r="O307" s="50"/>
      <c r="P307" s="50"/>
      <c r="Q307" s="50"/>
      <c r="R307" s="50"/>
      <c r="S307" s="150"/>
      <c r="T307" s="50"/>
      <c r="U307" s="51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2"/>
      <c r="AL307" s="52"/>
    </row>
    <row r="308" customFormat="false" ht="12" hidden="false" customHeight="true" outlineLevel="0" collapsed="false">
      <c r="A308" s="44" t="inlineStr">
        <f aca="false">IF(B308&lt;&gt;"",COUNTA($B$278:B308),"")</f>
        <is>
          <t/>
        </is>
      </c>
      <c r="B308" s="178"/>
      <c r="C308" s="64"/>
      <c r="D308" s="149"/>
      <c r="E308" s="50"/>
      <c r="F308" s="51"/>
      <c r="G308" s="50"/>
      <c r="H308" s="51"/>
      <c r="I308" s="50"/>
      <c r="J308" s="49"/>
      <c r="K308" s="50"/>
      <c r="L308" s="49"/>
      <c r="M308" s="50"/>
      <c r="N308" s="50"/>
      <c r="O308" s="50"/>
      <c r="P308" s="50"/>
      <c r="Q308" s="50"/>
      <c r="R308" s="50"/>
      <c r="S308" s="150"/>
      <c r="T308" s="50"/>
      <c r="U308" s="51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2"/>
      <c r="AL308" s="52"/>
    </row>
    <row r="309" customFormat="false" ht="12" hidden="false" customHeight="true" outlineLevel="0" collapsed="false">
      <c r="A309" s="44" t="inlineStr">
        <f aca="false">IF(B309&lt;&gt;"",COUNTA($B$278:B309),"")</f>
        <is>
          <t/>
        </is>
      </c>
      <c r="B309" s="178"/>
      <c r="C309" s="64"/>
      <c r="D309" s="149"/>
      <c r="E309" s="50"/>
      <c r="F309" s="51"/>
      <c r="G309" s="50"/>
      <c r="H309" s="51"/>
      <c r="I309" s="50"/>
      <c r="J309" s="49"/>
      <c r="K309" s="50"/>
      <c r="L309" s="49"/>
      <c r="M309" s="50"/>
      <c r="N309" s="50"/>
      <c r="O309" s="50"/>
      <c r="P309" s="50"/>
      <c r="Q309" s="50"/>
      <c r="R309" s="50"/>
      <c r="S309" s="150"/>
      <c r="T309" s="50"/>
      <c r="U309" s="51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2"/>
      <c r="AL309" s="52"/>
    </row>
    <row r="310" customFormat="false" ht="12" hidden="false" customHeight="true" outlineLevel="0" collapsed="false">
      <c r="A310" s="44" t="inlineStr">
        <f aca="false">IF(B310&lt;&gt;"",COUNTA($B$278:B310),"")</f>
        <is>
          <t/>
        </is>
      </c>
      <c r="B310" s="178"/>
      <c r="C310" s="64"/>
      <c r="D310" s="179"/>
      <c r="E310" s="50"/>
      <c r="F310" s="180"/>
      <c r="G310" s="50"/>
      <c r="H310" s="58"/>
      <c r="I310" s="50"/>
      <c r="J310" s="49"/>
      <c r="K310" s="50"/>
      <c r="L310" s="49"/>
      <c r="M310" s="50"/>
      <c r="N310" s="50"/>
      <c r="O310" s="50"/>
      <c r="P310" s="50"/>
      <c r="Q310" s="50"/>
      <c r="R310" s="50"/>
      <c r="S310" s="150"/>
      <c r="T310" s="50"/>
      <c r="U310" s="58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2"/>
      <c r="AL310" s="52"/>
    </row>
    <row r="311" customFormat="false" ht="12" hidden="false" customHeight="true" outlineLevel="0" collapsed="false">
      <c r="A311" s="44" t="inlineStr">
        <f aca="false">IF(B311&lt;&gt;"",COUNTA($B$278:B311),"")</f>
        <is>
          <t/>
        </is>
      </c>
      <c r="B311" s="178"/>
      <c r="C311" s="64"/>
      <c r="D311" s="179"/>
      <c r="E311" s="50"/>
      <c r="F311" s="180"/>
      <c r="G311" s="50"/>
      <c r="H311" s="58"/>
      <c r="I311" s="50"/>
      <c r="J311" s="49"/>
      <c r="K311" s="50"/>
      <c r="L311" s="49"/>
      <c r="M311" s="50"/>
      <c r="N311" s="50"/>
      <c r="O311" s="50"/>
      <c r="P311" s="50"/>
      <c r="Q311" s="50"/>
      <c r="R311" s="50"/>
      <c r="S311" s="150"/>
      <c r="T311" s="50"/>
      <c r="U311" s="58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2"/>
      <c r="AL311" s="52"/>
    </row>
    <row r="312" customFormat="false" ht="12" hidden="false" customHeight="true" outlineLevel="0" collapsed="false">
      <c r="A312" s="44" t="inlineStr">
        <f aca="false">IF(B312&lt;&gt;"",COUNTA($B$278:B312),"")</f>
        <is>
          <t/>
        </is>
      </c>
      <c r="B312" s="178"/>
      <c r="C312" s="64"/>
      <c r="D312" s="149"/>
      <c r="E312" s="50"/>
      <c r="F312" s="51"/>
      <c r="G312" s="50"/>
      <c r="H312" s="51"/>
      <c r="I312" s="50"/>
      <c r="J312" s="49"/>
      <c r="K312" s="50"/>
      <c r="L312" s="49"/>
      <c r="M312" s="50"/>
      <c r="N312" s="50"/>
      <c r="O312" s="50"/>
      <c r="P312" s="50"/>
      <c r="Q312" s="50"/>
      <c r="R312" s="50"/>
      <c r="S312" s="150"/>
      <c r="T312" s="50"/>
      <c r="U312" s="51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2"/>
      <c r="AL312" s="52"/>
    </row>
    <row r="313" customFormat="false" ht="12" hidden="false" customHeight="true" outlineLevel="0" collapsed="false">
      <c r="A313" s="44" t="inlineStr">
        <f aca="false">IF(B313&lt;&gt;"",COUNTA($B$278:B313),"")</f>
        <is>
          <t/>
        </is>
      </c>
      <c r="B313" s="63"/>
      <c r="C313" s="64"/>
      <c r="D313" s="65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2"/>
      <c r="AL313" s="52"/>
    </row>
    <row r="314" customFormat="false" ht="12" hidden="false" customHeight="true" outlineLevel="0" collapsed="false">
      <c r="A314" s="44" t="inlineStr">
        <f aca="false">IF(B314&lt;&gt;"",COUNTA($B$278:B314),"")</f>
        <is>
          <t/>
        </is>
      </c>
      <c r="B314" s="63"/>
      <c r="C314" s="64"/>
      <c r="D314" s="65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2"/>
      <c r="AL314" s="52"/>
    </row>
    <row r="315" customFormat="false" ht="12" hidden="false" customHeight="true" outlineLevel="0" collapsed="false">
      <c r="A315" s="66" t="inlineStr">
        <f aca="false">IF(B315&lt;&gt;"",COUNTA($B$278:B315),"")</f>
        <is>
          <t/>
        </is>
      </c>
      <c r="B315" s="67"/>
      <c r="C315" s="67"/>
      <c r="D315" s="68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70"/>
      <c r="AL315" s="70"/>
    </row>
    <row r="316" customFormat="false" ht="13.5" hidden="false" customHeight="false" outlineLevel="0" collapsed="false">
      <c r="A316" s="71"/>
      <c r="B316" s="72" t="n">
        <f aca="false">COUNTA(B278:B315)</f>
        <v>0</v>
      </c>
      <c r="C316" s="73"/>
      <c r="D316" s="74" t="n">
        <f aca="false">COUNTA(D278:D315)</f>
        <v>0</v>
      </c>
      <c r="E316" s="75" t="n">
        <f aca="false">COUNTA(E278:E315)</f>
        <v>0</v>
      </c>
      <c r="F316" s="75" t="n">
        <f aca="false">COUNTA(F278:F315)</f>
        <v>0</v>
      </c>
      <c r="G316" s="75" t="n">
        <f aca="false">COUNTA(G278:G315)</f>
        <v>0</v>
      </c>
      <c r="H316" s="75" t="n">
        <f aca="false">COUNTA(H278:H315)</f>
        <v>0</v>
      </c>
      <c r="I316" s="75" t="n">
        <f aca="false">COUNTA(I278:I315)</f>
        <v>0</v>
      </c>
      <c r="J316" s="75" t="n">
        <f aca="false">COUNTA(J278:J315)</f>
        <v>0</v>
      </c>
      <c r="K316" s="75" t="n">
        <f aca="false">COUNTA(K278:K315)</f>
        <v>0</v>
      </c>
      <c r="L316" s="75" t="n">
        <f aca="false">COUNTA(L278:L315)</f>
        <v>0</v>
      </c>
      <c r="M316" s="75" t="n">
        <f aca="false">COUNTA(M278:M315)</f>
        <v>0</v>
      </c>
      <c r="N316" s="75" t="n">
        <f aca="false">COUNTA(N278:N315)</f>
        <v>0</v>
      </c>
      <c r="O316" s="75" t="n">
        <f aca="false">COUNTA(O278:O315)</f>
        <v>0</v>
      </c>
      <c r="P316" s="75" t="n">
        <f aca="false">COUNTA(P278:P315)</f>
        <v>0</v>
      </c>
      <c r="Q316" s="75" t="n">
        <f aca="false">COUNTA(Q278:Q315)</f>
        <v>0</v>
      </c>
      <c r="R316" s="75" t="n">
        <f aca="false">COUNTA(R279:R315)</f>
        <v>0</v>
      </c>
      <c r="S316" s="75" t="n">
        <f aca="false">COUNTA(S278:S315)</f>
        <v>0</v>
      </c>
      <c r="T316" s="75" t="n">
        <f aca="false">COUNTA(T278:T315)</f>
        <v>0</v>
      </c>
      <c r="U316" s="75" t="n">
        <f aca="false">COUNTA(U278:U315)</f>
        <v>0</v>
      </c>
      <c r="V316" s="75" t="n">
        <f aca="false">COUNTA(V278:V315)</f>
        <v>0</v>
      </c>
      <c r="W316" s="75" t="n">
        <f aca="false">COUNTA(W278:W315)</f>
        <v>0</v>
      </c>
      <c r="X316" s="75" t="n">
        <f aca="false">COUNTA(X278:X315)</f>
        <v>0</v>
      </c>
      <c r="Y316" s="75" t="n">
        <f aca="false">COUNTA(Y278:Y315)</f>
        <v>0</v>
      </c>
      <c r="Z316" s="75" t="n">
        <f aca="false">COUNTA(Z278:Z315)</f>
        <v>0</v>
      </c>
      <c r="AA316" s="75" t="n">
        <f aca="false">COUNTA(AA278:AA315)</f>
        <v>0</v>
      </c>
      <c r="AB316" s="75" t="n">
        <f aca="false">COUNTA(AB278:AB315)</f>
        <v>0</v>
      </c>
      <c r="AC316" s="75" t="n">
        <f aca="false">COUNTA(AC278:AC315)</f>
        <v>0</v>
      </c>
      <c r="AD316" s="75" t="n">
        <f aca="false">COUNTA(AD278:AD315)</f>
        <v>0</v>
      </c>
      <c r="AE316" s="75" t="n">
        <f aca="false">COUNTA(AE278:AE315)</f>
        <v>0</v>
      </c>
      <c r="AF316" s="75" t="n">
        <f aca="false">COUNTA(AF278:AF315)</f>
        <v>0</v>
      </c>
      <c r="AG316" s="76" t="n">
        <f aca="false">COUNTA(AG278:AH315)</f>
        <v>0</v>
      </c>
      <c r="AH316" s="76"/>
      <c r="AI316" s="76" t="n">
        <f aca="false">COUNTA(AI278:AJ315)</f>
        <v>0</v>
      </c>
      <c r="AJ316" s="76"/>
      <c r="AK316" s="77"/>
      <c r="AL316" s="77"/>
    </row>
    <row r="317" customFormat="false" ht="12.75" hidden="false" customHeight="false" outlineLevel="0" collapsed="false">
      <c r="A317" s="0"/>
      <c r="B317" s="78"/>
      <c r="C317" s="78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</row>
    <row r="318" customFormat="false" ht="12.75" hidden="false" customHeight="false" outlineLevel="0" collapsed="false">
      <c r="A318" s="79"/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8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</row>
    <row r="319" customFormat="false" ht="13.5" hidden="false" customHeight="false" outlineLevel="0" collapsed="false">
      <c r="A319" s="0"/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</row>
    <row r="320" customFormat="false" ht="21.75" hidden="false" customHeight="true" outlineLevel="0" collapsed="false">
      <c r="A320" s="0"/>
      <c r="B320" s="0"/>
      <c r="C320" s="81" t="s">
        <v>112</v>
      </c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2"/>
      <c r="AH320" s="82"/>
      <c r="AI320" s="82"/>
      <c r="AJ320" s="82"/>
      <c r="AK320" s="82"/>
      <c r="AL320" s="82"/>
    </row>
    <row r="321" customFormat="false" ht="18.75" hidden="false" customHeight="true" outlineLevel="0" collapsed="false">
      <c r="A321" s="0"/>
      <c r="B321" s="0"/>
      <c r="C321" s="83" t="s">
        <v>113</v>
      </c>
      <c r="D321" s="83"/>
      <c r="E321" s="84" t="s">
        <v>114</v>
      </c>
      <c r="F321" s="84" t="s">
        <v>115</v>
      </c>
      <c r="G321" s="85" t="s">
        <v>116</v>
      </c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6"/>
      <c r="AH321" s="86"/>
      <c r="AI321" s="86"/>
      <c r="AJ321" s="86"/>
      <c r="AK321" s="86"/>
      <c r="AL321" s="86"/>
    </row>
    <row r="322" customFormat="false" ht="21.75" hidden="false" customHeight="true" outlineLevel="0" collapsed="false">
      <c r="A322" s="0"/>
      <c r="B322" s="0"/>
      <c r="C322" s="83"/>
      <c r="D322" s="83"/>
      <c r="E322" s="84"/>
      <c r="F322" s="84"/>
      <c r="G322" s="84" t="s">
        <v>50</v>
      </c>
      <c r="H322" s="84"/>
      <c r="I322" s="84"/>
      <c r="J322" s="84"/>
      <c r="K322" s="84"/>
      <c r="L322" s="84"/>
      <c r="M322" s="85" t="s">
        <v>117</v>
      </c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7"/>
      <c r="AH322" s="87"/>
      <c r="AI322" s="87"/>
      <c r="AJ322" s="87"/>
      <c r="AK322" s="87"/>
      <c r="AL322" s="87"/>
    </row>
    <row r="323" customFormat="false" ht="20.25" hidden="false" customHeight="true" outlineLevel="0" collapsed="false">
      <c r="A323" s="0"/>
      <c r="B323" s="0"/>
      <c r="C323" s="83"/>
      <c r="D323" s="83"/>
      <c r="E323" s="84"/>
      <c r="F323" s="84"/>
      <c r="G323" s="84" t="s">
        <v>118</v>
      </c>
      <c r="H323" s="84"/>
      <c r="I323" s="84" t="s">
        <v>119</v>
      </c>
      <c r="J323" s="84"/>
      <c r="K323" s="84" t="s">
        <v>120</v>
      </c>
      <c r="L323" s="84"/>
      <c r="M323" s="84" t="n">
        <v>10</v>
      </c>
      <c r="N323" s="84"/>
      <c r="O323" s="84" t="n">
        <v>9</v>
      </c>
      <c r="P323" s="84"/>
      <c r="Q323" s="84" t="n">
        <v>8</v>
      </c>
      <c r="R323" s="84"/>
      <c r="S323" s="84" t="n">
        <v>7</v>
      </c>
      <c r="T323" s="84"/>
      <c r="U323" s="84" t="n">
        <v>6</v>
      </c>
      <c r="V323" s="84"/>
      <c r="W323" s="88" t="n">
        <v>5</v>
      </c>
      <c r="X323" s="88"/>
      <c r="Y323" s="88" t="n">
        <v>4</v>
      </c>
      <c r="Z323" s="88"/>
      <c r="AA323" s="88" t="n">
        <v>3</v>
      </c>
      <c r="AB323" s="88"/>
      <c r="AC323" s="88" t="n">
        <v>2</v>
      </c>
      <c r="AD323" s="88"/>
      <c r="AE323" s="89" t="n">
        <v>1</v>
      </c>
      <c r="AF323" s="89"/>
      <c r="AG323" s="90"/>
      <c r="AH323" s="90"/>
      <c r="AI323" s="90"/>
      <c r="AJ323" s="90"/>
      <c r="AK323" s="90"/>
      <c r="AL323" s="90"/>
    </row>
    <row r="324" customFormat="false" ht="27" hidden="false" customHeight="true" outlineLevel="0" collapsed="false">
      <c r="A324" s="0"/>
      <c r="B324" s="0"/>
      <c r="C324" s="83"/>
      <c r="D324" s="83"/>
      <c r="E324" s="84"/>
      <c r="F324" s="84"/>
      <c r="G324" s="84"/>
      <c r="H324" s="84"/>
      <c r="I324" s="84"/>
      <c r="J324" s="84"/>
      <c r="K324" s="84"/>
      <c r="L324" s="84"/>
      <c r="M324" s="84" t="s">
        <v>121</v>
      </c>
      <c r="N324" s="84" t="s">
        <v>122</v>
      </c>
      <c r="O324" s="84" t="s">
        <v>121</v>
      </c>
      <c r="P324" s="84" t="s">
        <v>122</v>
      </c>
      <c r="Q324" s="84" t="s">
        <v>121</v>
      </c>
      <c r="R324" s="84" t="s">
        <v>122</v>
      </c>
      <c r="S324" s="84" t="s">
        <v>121</v>
      </c>
      <c r="T324" s="84" t="s">
        <v>122</v>
      </c>
      <c r="U324" s="84" t="s">
        <v>121</v>
      </c>
      <c r="V324" s="84" t="s">
        <v>122</v>
      </c>
      <c r="W324" s="84" t="s">
        <v>121</v>
      </c>
      <c r="X324" s="84" t="s">
        <v>122</v>
      </c>
      <c r="Y324" s="84" t="s">
        <v>121</v>
      </c>
      <c r="Z324" s="84" t="s">
        <v>122</v>
      </c>
      <c r="AA324" s="84" t="s">
        <v>121</v>
      </c>
      <c r="AB324" s="84" t="s">
        <v>122</v>
      </c>
      <c r="AC324" s="84" t="s">
        <v>121</v>
      </c>
      <c r="AD324" s="84" t="s">
        <v>122</v>
      </c>
      <c r="AE324" s="84" t="s">
        <v>121</v>
      </c>
      <c r="AF324" s="85" t="s">
        <v>122</v>
      </c>
      <c r="AG324" s="91"/>
      <c r="AH324" s="91"/>
      <c r="AI324" s="91"/>
      <c r="AJ324" s="91"/>
      <c r="AK324" s="91"/>
      <c r="AL324" s="91"/>
    </row>
    <row r="325" customFormat="false" ht="21" hidden="false" customHeight="true" outlineLevel="0" collapsed="false">
      <c r="A325" s="0"/>
      <c r="B325" s="0"/>
      <c r="C325" s="83"/>
      <c r="D325" s="83"/>
      <c r="E325" s="84"/>
      <c r="F325" s="84"/>
      <c r="G325" s="84" t="s">
        <v>121</v>
      </c>
      <c r="H325" s="84" t="s">
        <v>122</v>
      </c>
      <c r="I325" s="84" t="s">
        <v>121</v>
      </c>
      <c r="J325" s="84" t="s">
        <v>122</v>
      </c>
      <c r="K325" s="84" t="s">
        <v>121</v>
      </c>
      <c r="L325" s="84" t="s">
        <v>122</v>
      </c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5"/>
      <c r="AG325" s="91"/>
      <c r="AH325" s="91"/>
      <c r="AI325" s="91"/>
      <c r="AJ325" s="91"/>
      <c r="AK325" s="91"/>
      <c r="AL325" s="91"/>
    </row>
    <row r="326" customFormat="false" ht="17.25" hidden="false" customHeight="true" outlineLevel="0" collapsed="false">
      <c r="A326" s="0"/>
      <c r="B326" s="0"/>
      <c r="C326" s="92" t="s">
        <v>31</v>
      </c>
      <c r="D326" s="92"/>
      <c r="E326" s="93" t="n">
        <f aca="false">B316</f>
        <v>0</v>
      </c>
      <c r="F326" s="93" t="n">
        <f aca="false">E316</f>
        <v>0</v>
      </c>
      <c r="G326" s="94" t="n">
        <f aca="false">COUNTIF(E278:E315,"T")</f>
        <v>0</v>
      </c>
      <c r="H326" s="94" t="str">
        <f aca="false">IF(E326=0,"",G326/E326%)</f>
        <v/>
      </c>
      <c r="I326" s="94" t="n">
        <f aca="false">COUNTIF(E278:E315,"H")</f>
        <v>0</v>
      </c>
      <c r="J326" s="94" t="str">
        <f aca="false">IF(E326=0,"",I326/E326%)</f>
        <v/>
      </c>
      <c r="K326" s="94" t="n">
        <f aca="false">COUNTIF(E278:E315,"C")</f>
        <v>0</v>
      </c>
      <c r="L326" s="94" t="str">
        <f aca="false">IF(E326=0,"",K326/E326%)</f>
        <v/>
      </c>
      <c r="M326" s="94" t="n">
        <f aca="false">COUNTIF(F278:F315,"10")</f>
        <v>0</v>
      </c>
      <c r="N326" s="95" t="str">
        <f aca="false">IF(E326=0,"",M326/E326%)</f>
        <v/>
      </c>
      <c r="O326" s="94" t="n">
        <f aca="false">COUNTIF(F278:F315,"9")</f>
        <v>0</v>
      </c>
      <c r="P326" s="95" t="str">
        <f aca="false">IF(E326=0,"",O326/E326%)</f>
        <v/>
      </c>
      <c r="Q326" s="94" t="n">
        <f aca="false">COUNTIF(F278:F315,"8")</f>
        <v>0</v>
      </c>
      <c r="R326" s="95" t="str">
        <f aca="false">IF(E326=0,"",Q326/E326%)</f>
        <v/>
      </c>
      <c r="S326" s="94" t="n">
        <f aca="false">COUNTIF(F278:F315,"7")</f>
        <v>0</v>
      </c>
      <c r="T326" s="95" t="str">
        <f aca="false">IF(E326=0,"",S326/E$59%)</f>
        <v/>
      </c>
      <c r="U326" s="94" t="n">
        <f aca="false">COUNTIF(F278:F315,"6")</f>
        <v>0</v>
      </c>
      <c r="V326" s="95" t="str">
        <f aca="false">IF(E326=0,"",U326/E326%)</f>
        <v/>
      </c>
      <c r="W326" s="94" t="n">
        <f aca="false">COUNTIF(F278:F315,"5")</f>
        <v>0</v>
      </c>
      <c r="X326" s="95" t="str">
        <f aca="false">IF(E326=0,"",W326/E326%)</f>
        <v/>
      </c>
      <c r="Y326" s="94" t="n">
        <f aca="false">COUNTIF(F278:F315,"4")</f>
        <v>0</v>
      </c>
      <c r="Z326" s="95" t="str">
        <f aca="false">IF(E326=0,"",Y326/E326%)</f>
        <v/>
      </c>
      <c r="AA326" s="94" t="n">
        <f aca="false">COUNTIF(F278:F315,"3")</f>
        <v>0</v>
      </c>
      <c r="AB326" s="95" t="str">
        <f aca="false">IF(E326=0,"",AA326/E326%)</f>
        <v/>
      </c>
      <c r="AC326" s="94" t="n">
        <f aca="false">COUNTIF(F278:F315,"2")</f>
        <v>0</v>
      </c>
      <c r="AD326" s="95" t="str">
        <f aca="false">IF(E326=0,"",AC326/E326%)</f>
        <v/>
      </c>
      <c r="AE326" s="94" t="n">
        <f aca="false">COUNTIF(F278:F315,"1")</f>
        <v>0</v>
      </c>
      <c r="AF326" s="96" t="str">
        <f aca="false">IF(E326=0,"",AE326/E326%)</f>
        <v/>
      </c>
      <c r="AG326" s="0"/>
      <c r="AH326" s="0"/>
      <c r="AI326" s="0"/>
      <c r="AJ326" s="0"/>
      <c r="AK326" s="0"/>
      <c r="AL326" s="0"/>
    </row>
    <row r="327" customFormat="false" ht="17.25" hidden="false" customHeight="true" outlineLevel="0" collapsed="false">
      <c r="A327" s="0"/>
      <c r="B327" s="0"/>
      <c r="C327" s="92" t="s">
        <v>32</v>
      </c>
      <c r="D327" s="92"/>
      <c r="E327" s="93" t="n">
        <f aca="false">B316</f>
        <v>0</v>
      </c>
      <c r="F327" s="93" t="n">
        <f aca="false">G316</f>
        <v>0</v>
      </c>
      <c r="G327" s="94" t="n">
        <f aca="false">COUNTIF(G278:G315,"T")</f>
        <v>0</v>
      </c>
      <c r="H327" s="95" t="inlineStr">
        <f aca="false">IF(E327=0,"",G327/E327%)</f>
        <is>
          <t/>
        </is>
      </c>
      <c r="I327" s="94" t="n">
        <f aca="false">COUNTIF(G278:G315,"H")</f>
        <v>0</v>
      </c>
      <c r="J327" s="95" t="inlineStr">
        <f aca="false">IF(E327=0,"",I327/E327%)</f>
        <is>
          <t/>
        </is>
      </c>
      <c r="K327" s="94" t="n">
        <f aca="false">COUNTIF(G278:G315,"C")</f>
        <v>0</v>
      </c>
      <c r="L327" s="95" t="inlineStr">
        <f aca="false">IF(E327=0,"",K327/E327%)</f>
        <is>
          <t/>
        </is>
      </c>
      <c r="M327" s="94" t="n">
        <f aca="false">COUNTIF(H278:H315,"10")</f>
        <v>0</v>
      </c>
      <c r="N327" s="95" t="inlineStr">
        <f aca="false">IF(E327=0,"",M327/E327%)</f>
        <is>
          <t/>
        </is>
      </c>
      <c r="O327" s="94" t="n">
        <f aca="false">COUNTIF(H278:H315,"9")</f>
        <v>0</v>
      </c>
      <c r="P327" s="95" t="inlineStr">
        <f aca="false">IF(E327=0,"",O327/E327%)</f>
        <is>
          <t/>
        </is>
      </c>
      <c r="Q327" s="94" t="n">
        <f aca="false">COUNTIF(H278:H315,"8")</f>
        <v>0</v>
      </c>
      <c r="R327" s="95" t="inlineStr">
        <f aca="false">IF(E327=0,"",Q327/E327%)</f>
        <is>
          <t/>
        </is>
      </c>
      <c r="S327" s="94" t="n">
        <f aca="false">COUNTIF(H278:H315,"7")</f>
        <v>0</v>
      </c>
      <c r="T327" s="95" t="inlineStr">
        <f aca="false">IF(E327=0,"",S327/E$59%)</f>
        <is>
          <t/>
        </is>
      </c>
      <c r="U327" s="94" t="n">
        <f aca="false">COUNTIF(H278:H315,"6")</f>
        <v>0</v>
      </c>
      <c r="V327" s="95" t="inlineStr">
        <f aca="false">IF(E327=0,"",U327/E327%)</f>
        <is>
          <t/>
        </is>
      </c>
      <c r="W327" s="94" t="n">
        <f aca="false">COUNTIF(H278:H315,"5")</f>
        <v>0</v>
      </c>
      <c r="X327" s="95" t="inlineStr">
        <f aca="false">IF(E327=0,"",W327/E327%)</f>
        <is>
          <t/>
        </is>
      </c>
      <c r="Y327" s="94" t="n">
        <f aca="false">COUNTIF(H278:H315,"4")</f>
        <v>0</v>
      </c>
      <c r="Z327" s="95" t="inlineStr">
        <f aca="false">IF(E327=0,"",Y327/E327%)</f>
        <is>
          <t/>
        </is>
      </c>
      <c r="AA327" s="94" t="n">
        <f aca="false">COUNTIF(H278:H315,"3")</f>
        <v>0</v>
      </c>
      <c r="AB327" s="95" t="inlineStr">
        <f aca="false">IF(E327=0,"",AA327/E327%)</f>
        <is>
          <t/>
        </is>
      </c>
      <c r="AC327" s="94" t="n">
        <f aca="false">COUNTIF(H278:H315,"2")</f>
        <v>0</v>
      </c>
      <c r="AD327" s="95" t="inlineStr">
        <f aca="false">IF(E327=0,"",AC327/E327%)</f>
        <is>
          <t/>
        </is>
      </c>
      <c r="AE327" s="94" t="n">
        <f aca="false">COUNTIF(H278:H315,"1")</f>
        <v>0</v>
      </c>
      <c r="AF327" s="96" t="inlineStr">
        <f aca="false">IF(E327=0,"",AE327/E327%)</f>
        <is>
          <t/>
        </is>
      </c>
      <c r="AG327" s="0"/>
      <c r="AH327" s="0"/>
      <c r="AI327" s="0"/>
      <c r="AJ327" s="0"/>
      <c r="AK327" s="0"/>
      <c r="AL327" s="0"/>
    </row>
    <row r="328" customFormat="false" ht="17.25" hidden="false" customHeight="true" outlineLevel="0" collapsed="false">
      <c r="A328" s="0"/>
      <c r="B328" s="0"/>
      <c r="C328" s="92" t="s">
        <v>123</v>
      </c>
      <c r="D328" s="92"/>
      <c r="E328" s="93" t="n">
        <f aca="false">B316</f>
        <v>0</v>
      </c>
      <c r="F328" s="93" t="n">
        <f aca="false">I316</f>
        <v>0</v>
      </c>
      <c r="G328" s="94" t="n">
        <f aca="false">COUNTIF(I278:I315,"T")</f>
        <v>0</v>
      </c>
      <c r="H328" s="95" t="inlineStr">
        <f aca="false">IF(E328=0,"",G328/E328%)</f>
        <is>
          <t/>
        </is>
      </c>
      <c r="I328" s="94" t="n">
        <f aca="false">COUNTIF(I278:I315,"H")</f>
        <v>0</v>
      </c>
      <c r="J328" s="95" t="inlineStr">
        <f aca="false">IF(E328=0,"",I328/E328%)</f>
        <is>
          <t/>
        </is>
      </c>
      <c r="K328" s="94" t="n">
        <f aca="false">COUNTIF(I278:I315,"C")</f>
        <v>0</v>
      </c>
      <c r="L328" s="95" t="inlineStr">
        <f aca="false">IF(E328=0,"",K328/E328%)</f>
        <is>
          <t/>
        </is>
      </c>
      <c r="M328" s="94" t="n">
        <f aca="false">COUNTIF(J278:J315,"10")</f>
        <v>0</v>
      </c>
      <c r="N328" s="95" t="inlineStr">
        <f aca="false">IF(E328=0,"",M328/E328%)</f>
        <is>
          <t/>
        </is>
      </c>
      <c r="O328" s="94" t="n">
        <f aca="false">COUNTIF(J278:J315,"9")</f>
        <v>0</v>
      </c>
      <c r="P328" s="95" t="inlineStr">
        <f aca="false">IF(E328=0,"",O328/E328%)</f>
        <is>
          <t/>
        </is>
      </c>
      <c r="Q328" s="94" t="n">
        <f aca="false">COUNTIF(J278:J315,"8")</f>
        <v>0</v>
      </c>
      <c r="R328" s="95" t="inlineStr">
        <f aca="false">IF(E328=0,"",Q328/E328%)</f>
        <is>
          <t/>
        </is>
      </c>
      <c r="S328" s="94" t="n">
        <f aca="false">COUNTIF(J278:J315,"7")</f>
        <v>0</v>
      </c>
      <c r="T328" s="95" t="inlineStr">
        <f aca="false">IF(E328=0,"",S328/E$59%)</f>
        <is>
          <t/>
        </is>
      </c>
      <c r="U328" s="94" t="n">
        <f aca="false">COUNTIF(J278:J315,"6")</f>
        <v>0</v>
      </c>
      <c r="V328" s="95" t="inlineStr">
        <f aca="false">IF(E328=0,"",U328/E328%)</f>
        <is>
          <t/>
        </is>
      </c>
      <c r="W328" s="94" t="n">
        <f aca="false">COUNTIF(J278:J315,"5")</f>
        <v>0</v>
      </c>
      <c r="X328" s="95" t="inlineStr">
        <f aca="false">IF(E328=0,"",W328/E328%)</f>
        <is>
          <t/>
        </is>
      </c>
      <c r="Y328" s="94" t="n">
        <f aca="false">COUNTIF(J278:J315,"4")</f>
        <v>0</v>
      </c>
      <c r="Z328" s="95" t="inlineStr">
        <f aca="false">IF(E328=0,"",Y328/E328%)</f>
        <is>
          <t/>
        </is>
      </c>
      <c r="AA328" s="94" t="n">
        <f aca="false">COUNTIF(J278:J315,"3")</f>
        <v>0</v>
      </c>
      <c r="AB328" s="95" t="inlineStr">
        <f aca="false">IF(E328=0,"",AA328/E328%)</f>
        <is>
          <t/>
        </is>
      </c>
      <c r="AC328" s="94" t="n">
        <f aca="false">COUNTIF(J278:J315,"2")</f>
        <v>0</v>
      </c>
      <c r="AD328" s="95" t="inlineStr">
        <f aca="false">IF(E328=0,"",AC328/E328%)</f>
        <is>
          <t/>
        </is>
      </c>
      <c r="AE328" s="94" t="n">
        <f aca="false">COUNTIF(J278:J315,"1")</f>
        <v>0</v>
      </c>
      <c r="AF328" s="96" t="inlineStr">
        <f aca="false">IF(E328=0,"",AE328/E328%)</f>
        <is>
          <t/>
        </is>
      </c>
      <c r="AG328" s="0"/>
      <c r="AH328" s="0"/>
      <c r="AI328" s="0"/>
      <c r="AJ328" s="0"/>
      <c r="AK328" s="0"/>
      <c r="AL328" s="0"/>
    </row>
    <row r="329" customFormat="false" ht="17.25" hidden="false" customHeight="true" outlineLevel="0" collapsed="false">
      <c r="A329" s="0"/>
      <c r="B329" s="0"/>
      <c r="C329" s="92" t="s">
        <v>124</v>
      </c>
      <c r="D329" s="92"/>
      <c r="E329" s="93" t="n">
        <f aca="false">B316</f>
        <v>0</v>
      </c>
      <c r="F329" s="93" t="n">
        <f aca="false">K316</f>
        <v>0</v>
      </c>
      <c r="G329" s="94" t="n">
        <f aca="false">COUNTIF(K278:K315,"T")</f>
        <v>0</v>
      </c>
      <c r="H329" s="95" t="inlineStr">
        <f aca="false">IF(E329=0,"",G329/E329%)</f>
        <is>
          <t/>
        </is>
      </c>
      <c r="I329" s="94" t="n">
        <f aca="false">COUNTIF(K278:K315,"H")</f>
        <v>0</v>
      </c>
      <c r="J329" s="95" t="inlineStr">
        <f aca="false">IF(E329=0,"",I329/E329%)</f>
        <is>
          <t/>
        </is>
      </c>
      <c r="K329" s="94" t="n">
        <f aca="false">COUNTIF(K278:K315,"C")</f>
        <v>0</v>
      </c>
      <c r="L329" s="95" t="inlineStr">
        <f aca="false">IF(E329=0,"",K329/E329%)</f>
        <is>
          <t/>
        </is>
      </c>
      <c r="M329" s="94" t="n">
        <f aca="false">COUNTIF(L278:L315,"10")</f>
        <v>0</v>
      </c>
      <c r="N329" s="95" t="inlineStr">
        <f aca="false">IF(E329=0,"",M329/E329%)</f>
        <is>
          <t/>
        </is>
      </c>
      <c r="O329" s="94" t="n">
        <f aca="false">COUNTIF(L278:L315,"9")</f>
        <v>0</v>
      </c>
      <c r="P329" s="95" t="inlineStr">
        <f aca="false">IF(E329=0,"",O329/E329%)</f>
        <is>
          <t/>
        </is>
      </c>
      <c r="Q329" s="94" t="n">
        <f aca="false">COUNTIF(L278:L315,"8")</f>
        <v>0</v>
      </c>
      <c r="R329" s="95" t="inlineStr">
        <f aca="false">IF(E329=0,"",Q329/E329%)</f>
        <is>
          <t/>
        </is>
      </c>
      <c r="S329" s="94" t="n">
        <f aca="false">COUNTIF(L278:L315,"7")</f>
        <v>0</v>
      </c>
      <c r="T329" s="95" t="inlineStr">
        <f aca="false">IF(E329=0,"",S329/E$59%)</f>
        <is>
          <t/>
        </is>
      </c>
      <c r="U329" s="94" t="n">
        <f aca="false">COUNTIF(L278:L315,"6")</f>
        <v>0</v>
      </c>
      <c r="V329" s="95" t="inlineStr">
        <f aca="false">IF(E329=0,"",U329/E329%)</f>
        <is>
          <t/>
        </is>
      </c>
      <c r="W329" s="94" t="n">
        <f aca="false">COUNTIF(L278:L315,"5")</f>
        <v>0</v>
      </c>
      <c r="X329" s="95" t="inlineStr">
        <f aca="false">IF(E329=0,"",W329/E329%)</f>
        <is>
          <t/>
        </is>
      </c>
      <c r="Y329" s="94" t="n">
        <f aca="false">COUNTIF(L278:L315,"4")</f>
        <v>0</v>
      </c>
      <c r="Z329" s="95" t="inlineStr">
        <f aca="false">IF(E329=0,"",Y329/E329%)</f>
        <is>
          <t/>
        </is>
      </c>
      <c r="AA329" s="94" t="n">
        <f aca="false">COUNTIF(L278:L315,"3")</f>
        <v>0</v>
      </c>
      <c r="AB329" s="95" t="inlineStr">
        <f aca="false">IF(E329=0,"",AA329/E329%)</f>
        <is>
          <t/>
        </is>
      </c>
      <c r="AC329" s="94" t="n">
        <f aca="false">COUNTIF(L278:L315,"2")</f>
        <v>0</v>
      </c>
      <c r="AD329" s="95" t="inlineStr">
        <f aca="false">IF(E329=0,"",AC329/E329%)</f>
        <is>
          <t/>
        </is>
      </c>
      <c r="AE329" s="94" t="n">
        <f aca="false">COUNTIF(L278:L315,"1")</f>
        <v>0</v>
      </c>
      <c r="AF329" s="96" t="inlineStr">
        <f aca="false">IF(E329=0,"",AE329/E329%)</f>
        <is>
          <t/>
        </is>
      </c>
      <c r="AG329" s="0"/>
      <c r="AH329" s="0"/>
      <c r="AI329" s="0"/>
      <c r="AJ329" s="0"/>
      <c r="AK329" s="0"/>
      <c r="AL329" s="0"/>
    </row>
    <row r="330" customFormat="false" ht="17.25" hidden="false" customHeight="true" outlineLevel="0" collapsed="false">
      <c r="A330" s="0"/>
      <c r="B330" s="0"/>
      <c r="C330" s="92" t="s">
        <v>35</v>
      </c>
      <c r="D330" s="92"/>
      <c r="E330" s="93" t="n">
        <f aca="false">B316</f>
        <v>0</v>
      </c>
      <c r="F330" s="93" t="n">
        <f aca="false">M316</f>
        <v>0</v>
      </c>
      <c r="G330" s="94" t="n">
        <f aca="false">COUNTIF(M278:M315,"T")</f>
        <v>0</v>
      </c>
      <c r="H330" s="95" t="inlineStr">
        <f aca="false">IF(E330=0,"",G330/E330%)</f>
        <is>
          <t/>
        </is>
      </c>
      <c r="I330" s="94" t="n">
        <f aca="false">COUNTIF(M278:M315,"H")</f>
        <v>0</v>
      </c>
      <c r="J330" s="95" t="inlineStr">
        <f aca="false">IF(E330=0,"",I330/E330%)</f>
        <is>
          <t/>
        </is>
      </c>
      <c r="K330" s="94" t="n">
        <f aca="false">COUNTIF(M278:M315,"C")</f>
        <v>0</v>
      </c>
      <c r="L330" s="95" t="inlineStr">
        <f aca="false">IF(E330=0,"",K330/E330%)</f>
        <is>
          <t/>
        </is>
      </c>
      <c r="M330" s="97"/>
      <c r="N330" s="97"/>
      <c r="O330" s="97"/>
      <c r="P330" s="98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9"/>
      <c r="AG330" s="0"/>
      <c r="AH330" s="0"/>
      <c r="AI330" s="0"/>
      <c r="AJ330" s="0"/>
      <c r="AK330" s="0"/>
      <c r="AL330" s="0"/>
    </row>
    <row r="331" customFormat="false" ht="21.75" hidden="false" customHeight="true" outlineLevel="0" collapsed="false">
      <c r="A331" s="0"/>
      <c r="B331" s="0"/>
      <c r="C331" s="92" t="s">
        <v>125</v>
      </c>
      <c r="D331" s="92"/>
      <c r="E331" s="93" t="n">
        <f aca="false">B316</f>
        <v>0</v>
      </c>
      <c r="F331" s="93" t="n">
        <f aca="false">N316</f>
        <v>0</v>
      </c>
      <c r="G331" s="94" t="n">
        <f aca="false">COUNTIF(N278:N315,"T")</f>
        <v>0</v>
      </c>
      <c r="H331" s="95" t="inlineStr">
        <f aca="false">IF(E331=0,"",G331/E331%)</f>
        <is>
          <t/>
        </is>
      </c>
      <c r="I331" s="94" t="n">
        <f aca="false">COUNTIF(N278:N315,"H")</f>
        <v>0</v>
      </c>
      <c r="J331" s="95" t="inlineStr">
        <f aca="false">IF(E331=0,"",I331/E331%)</f>
        <is>
          <t/>
        </is>
      </c>
      <c r="K331" s="94" t="n">
        <f aca="false">COUNTIF(N278:N315,"C")</f>
        <v>0</v>
      </c>
      <c r="L331" s="95" t="inlineStr">
        <f aca="false">IF(E331=0,"",K331/E331%)</f>
        <is>
          <t/>
        </is>
      </c>
      <c r="M331" s="97"/>
      <c r="N331" s="97"/>
      <c r="O331" s="97"/>
      <c r="P331" s="98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9"/>
      <c r="AG331" s="0"/>
      <c r="AH331" s="0"/>
      <c r="AI331" s="0"/>
      <c r="AJ331" s="0"/>
      <c r="AK331" s="0"/>
      <c r="AL331" s="0"/>
    </row>
    <row r="332" customFormat="false" ht="17.25" hidden="false" customHeight="true" outlineLevel="0" collapsed="false">
      <c r="A332" s="0"/>
      <c r="B332" s="0"/>
      <c r="C332" s="92" t="s">
        <v>37</v>
      </c>
      <c r="D332" s="92"/>
      <c r="E332" s="93" t="n">
        <f aca="false">B316</f>
        <v>0</v>
      </c>
      <c r="F332" s="93" t="n">
        <f aca="false">O316</f>
        <v>0</v>
      </c>
      <c r="G332" s="94" t="n">
        <f aca="false">COUNTIF(O278:O315,"T")</f>
        <v>0</v>
      </c>
      <c r="H332" s="95" t="inlineStr">
        <f aca="false">IF(E332=0,"",G332/E332%)</f>
        <is>
          <t/>
        </is>
      </c>
      <c r="I332" s="94" t="n">
        <f aca="false">COUNTIF(O278:O315,"H")</f>
        <v>0</v>
      </c>
      <c r="J332" s="95" t="inlineStr">
        <f aca="false">IF(E332=0,"",I332/E332%)</f>
        <is>
          <t/>
        </is>
      </c>
      <c r="K332" s="94" t="n">
        <f aca="false">COUNTIF(O278:O315,"C")</f>
        <v>0</v>
      </c>
      <c r="L332" s="95" t="inlineStr">
        <f aca="false">IF(E332=0,"",K332/E332%)</f>
        <is>
          <t/>
        </is>
      </c>
      <c r="M332" s="97"/>
      <c r="N332" s="97"/>
      <c r="O332" s="97"/>
      <c r="P332" s="98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9"/>
      <c r="AG332" s="0"/>
      <c r="AH332" s="0"/>
      <c r="AI332" s="0"/>
      <c r="AJ332" s="0"/>
      <c r="AK332" s="0"/>
      <c r="AL332" s="0"/>
    </row>
    <row r="333" customFormat="false" ht="17.25" hidden="false" customHeight="true" outlineLevel="0" collapsed="false">
      <c r="A333" s="0"/>
      <c r="B333" s="0"/>
      <c r="C333" s="92" t="s">
        <v>38</v>
      </c>
      <c r="D333" s="92"/>
      <c r="E333" s="93" t="n">
        <f aca="false">B316</f>
        <v>0</v>
      </c>
      <c r="F333" s="93" t="n">
        <f aca="false">P316</f>
        <v>0</v>
      </c>
      <c r="G333" s="94" t="n">
        <f aca="false">COUNTIF(P278:P315,"T")</f>
        <v>0</v>
      </c>
      <c r="H333" s="95" t="inlineStr">
        <f aca="false">IF(E333=0,"",G333/E333%)</f>
        <is>
          <t/>
        </is>
      </c>
      <c r="I333" s="94" t="n">
        <f aca="false">COUNTIF(P278:P315,"H")</f>
        <v>0</v>
      </c>
      <c r="J333" s="95" t="inlineStr">
        <f aca="false">IF(E333=0,"",I333/E333%)</f>
        <is>
          <t/>
        </is>
      </c>
      <c r="K333" s="94" t="n">
        <f aca="false">COUNTIF(P278:P315,"C")</f>
        <v>0</v>
      </c>
      <c r="L333" s="95" t="inlineStr">
        <f aca="false">IF(E333=0,"",K333/E333%)</f>
        <is>
          <t/>
        </is>
      </c>
      <c r="M333" s="97"/>
      <c r="N333" s="97"/>
      <c r="O333" s="97"/>
      <c r="P333" s="98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9"/>
      <c r="AG333" s="0"/>
      <c r="AH333" s="0"/>
      <c r="AI333" s="0"/>
      <c r="AJ333" s="0"/>
      <c r="AK333" s="0"/>
      <c r="AL333" s="0"/>
    </row>
    <row r="334" customFormat="false" ht="17.25" hidden="false" customHeight="true" outlineLevel="0" collapsed="false">
      <c r="A334" s="0"/>
      <c r="B334" s="0"/>
      <c r="C334" s="92" t="s">
        <v>39</v>
      </c>
      <c r="D334" s="92"/>
      <c r="E334" s="93" t="n">
        <f aca="false">B316</f>
        <v>0</v>
      </c>
      <c r="F334" s="93" t="n">
        <f aca="false">Q316</f>
        <v>0</v>
      </c>
      <c r="G334" s="94" t="n">
        <f aca="false">COUNTIF(Q278:Q315,"T")</f>
        <v>0</v>
      </c>
      <c r="H334" s="95" t="inlineStr">
        <f aca="false">IF(E334=0,"",G334/E334%)</f>
        <is>
          <t/>
        </is>
      </c>
      <c r="I334" s="94" t="n">
        <f aca="false">COUNTIF(Q278:Q315,"H")</f>
        <v>0</v>
      </c>
      <c r="J334" s="95" t="inlineStr">
        <f aca="false">IF(E334=0,"",I334/E334%)</f>
        <is>
          <t/>
        </is>
      </c>
      <c r="K334" s="94" t="n">
        <f aca="false">COUNTIF(Q278:Q315,"C")</f>
        <v>0</v>
      </c>
      <c r="L334" s="95" t="inlineStr">
        <f aca="false">IF(E334=0,"",K334/E334%)</f>
        <is>
          <t/>
        </is>
      </c>
      <c r="M334" s="97"/>
      <c r="N334" s="97"/>
      <c r="O334" s="97"/>
      <c r="P334" s="98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9"/>
      <c r="AG334" s="0"/>
      <c r="AH334" s="0"/>
      <c r="AI334" s="0"/>
      <c r="AJ334" s="0"/>
      <c r="AK334" s="0"/>
      <c r="AL334" s="0"/>
    </row>
    <row r="335" customFormat="false" ht="17.25" hidden="false" customHeight="true" outlineLevel="0" collapsed="false">
      <c r="A335" s="0"/>
      <c r="B335" s="0"/>
      <c r="C335" s="92" t="s">
        <v>40</v>
      </c>
      <c r="D335" s="92"/>
      <c r="E335" s="93" t="n">
        <f aca="false">B316</f>
        <v>0</v>
      </c>
      <c r="F335" s="93" t="n">
        <f aca="false">R316</f>
        <v>0</v>
      </c>
      <c r="G335" s="94" t="n">
        <f aca="false">COUNTIF(R279:R315,"T")</f>
        <v>0</v>
      </c>
      <c r="H335" s="95" t="inlineStr">
        <f aca="false">IF(E335=0,"",G335/E335%)</f>
        <is>
          <t/>
        </is>
      </c>
      <c r="I335" s="94" t="n">
        <f aca="false">COUNTIF(R279:R315,"H")</f>
        <v>0</v>
      </c>
      <c r="J335" s="95" t="inlineStr">
        <f aca="false">IF(E335=0,"",I335/E335%)</f>
        <is>
          <t/>
        </is>
      </c>
      <c r="K335" s="94" t="n">
        <f aca="false">COUNTIF(R279:R315,"C")</f>
        <v>0</v>
      </c>
      <c r="L335" s="95" t="inlineStr">
        <f aca="false">IF(E335=0,"",K335/E335%)</f>
        <is>
          <t/>
        </is>
      </c>
      <c r="M335" s="94" t="n">
        <f aca="false">COUNTIF(S278:S315,"&gt;=9,5")</f>
        <v>0</v>
      </c>
      <c r="N335" s="95" t="str">
        <f aca="false">IF(E335=0,"",M335/E335%)</f>
        <v/>
      </c>
      <c r="O335" s="94" t="n">
        <f aca="false">COUNTIF(S278:S315,"&lt;=9,25")-COUNTIF(S278:S315,"&lt;=8,25")</f>
        <v>0</v>
      </c>
      <c r="P335" s="95" t="str">
        <f aca="false">IF(E335=0,"",O335/E335%)</f>
        <v/>
      </c>
      <c r="Q335" s="94" t="n">
        <f aca="false">COUNTIF(S278:S315,"&lt;=8,25")-COUNTIF(S278:S315,"&lt;=7,25")</f>
        <v>0</v>
      </c>
      <c r="R335" s="95" t="str">
        <f aca="false">IF(E335=0,"",Q335/E335%)</f>
        <v/>
      </c>
      <c r="S335" s="94" t="n">
        <f aca="false">COUNTIF(S278:S315,"&lt;=7,25")-COUNTIF(S278:S315,"&lt;=6,25")</f>
        <v>0</v>
      </c>
      <c r="T335" s="95" t="str">
        <f aca="false">IF(E335=0,"",S335/E$59%)</f>
        <v/>
      </c>
      <c r="U335" s="94" t="n">
        <f aca="false">COUNTIF(S278:S315,"&lt;=6,25")-COUNTIF(S278:S315,"&lt;=5,25")</f>
        <v>0</v>
      </c>
      <c r="V335" s="95" t="str">
        <f aca="false">IF(E335=0,"",U335/E335%)</f>
        <v/>
      </c>
      <c r="W335" s="94" t="n">
        <f aca="false">COUNTIF(S278:S315,"&lt;=5,25")-COUNTIF(S278:S315,"&lt;=4,25")</f>
        <v>0</v>
      </c>
      <c r="X335" s="95" t="str">
        <f aca="false">IF(E335=0,"",W335/E335%)</f>
        <v/>
      </c>
      <c r="Y335" s="94" t="n">
        <f aca="false">COUNTIF(S278:S315,"&lt;=4,25")-COUNTIF(S278:S315,"&lt;=3,25")</f>
        <v>0</v>
      </c>
      <c r="Z335" s="95" t="str">
        <f aca="false">IF(E335=0,"",Y335/E335%)</f>
        <v/>
      </c>
      <c r="AA335" s="94" t="n">
        <f aca="false">COUNTIF(S278:S315,"&lt;=3,25")-COUNTIF(S278:S315,"&lt;=2,25")</f>
        <v>0</v>
      </c>
      <c r="AB335" s="95" t="str">
        <f aca="false">IF(E335=0,"",AA335/E335%)</f>
        <v/>
      </c>
      <c r="AC335" s="94" t="n">
        <f aca="false">COUNTIF(S278:S315,"&lt;=2,25")-COUNTIF(S278:S315,"&lt;=1,25")</f>
        <v>0</v>
      </c>
      <c r="AD335" s="95" t="str">
        <f aca="false">IF(E335=0,"",AC335/E335%)</f>
        <v/>
      </c>
      <c r="AE335" s="94" t="n">
        <f aca="false">COUNTIF(S278:S315,"&lt;=1,25")</f>
        <v>0</v>
      </c>
      <c r="AF335" s="96" t="str">
        <f aca="false">IF(E335=0,"",AE335/E335%)</f>
        <v/>
      </c>
      <c r="AG335" s="0"/>
      <c r="AH335" s="0"/>
      <c r="AI335" s="0"/>
      <c r="AJ335" s="0"/>
      <c r="AK335" s="0"/>
      <c r="AL335" s="0"/>
    </row>
    <row r="336" customFormat="false" ht="17.25" hidden="false" customHeight="true" outlineLevel="0" collapsed="false">
      <c r="A336" s="0"/>
      <c r="B336" s="0"/>
      <c r="C336" s="92" t="s">
        <v>41</v>
      </c>
      <c r="D336" s="92"/>
      <c r="E336" s="93" t="n">
        <f aca="false">B316</f>
        <v>0</v>
      </c>
      <c r="F336" s="93" t="n">
        <f aca="false">T316</f>
        <v>0</v>
      </c>
      <c r="G336" s="94" t="n">
        <f aca="false">COUNTIF(T278:T315,"T")</f>
        <v>0</v>
      </c>
      <c r="H336" s="95" t="inlineStr">
        <f aca="false">IF(E336=0,"",G336/E336%)</f>
        <is>
          <t/>
        </is>
      </c>
      <c r="I336" s="94" t="n">
        <f aca="false">COUNTIF(T278:T315,"H")</f>
        <v>0</v>
      </c>
      <c r="J336" s="95" t="inlineStr">
        <f aca="false">IF(E336=0,"",I336/E336%)</f>
        <is>
          <t/>
        </is>
      </c>
      <c r="K336" s="94" t="n">
        <f aca="false">COUNTIF(T278:T315,"C")</f>
        <v>0</v>
      </c>
      <c r="L336" s="95" t="inlineStr">
        <f aca="false">IF(E336=0,"",K336/E336%)</f>
        <is>
          <t/>
        </is>
      </c>
      <c r="M336" s="94" t="n">
        <f aca="false">COUNTIF(U278:U315,"10")</f>
        <v>0</v>
      </c>
      <c r="N336" s="95" t="inlineStr">
        <f aca="false">IF(E336=0,"",M336/E336%)</f>
        <is>
          <t/>
        </is>
      </c>
      <c r="O336" s="94" t="n">
        <f aca="false">COUNTIF(U278:U315,"9")</f>
        <v>0</v>
      </c>
      <c r="P336" s="95" t="inlineStr">
        <f aca="false">IF(E336=0,"",O336/E336%)</f>
        <is>
          <t/>
        </is>
      </c>
      <c r="Q336" s="94" t="n">
        <f aca="false">COUNTIF(U278:U315,"8")</f>
        <v>0</v>
      </c>
      <c r="R336" s="95" t="inlineStr">
        <f aca="false">IF(E336=0,"",Q336/E336%)</f>
        <is>
          <t/>
        </is>
      </c>
      <c r="S336" s="94" t="n">
        <f aca="false">COUNTIF(U278:U315,"7")</f>
        <v>0</v>
      </c>
      <c r="T336" s="95" t="inlineStr">
        <f aca="false">IF(E336=0,"",S336/E$59%)</f>
        <is>
          <t/>
        </is>
      </c>
      <c r="U336" s="94" t="n">
        <f aca="false">COUNTIF(U278:U315,"6")</f>
        <v>0</v>
      </c>
      <c r="V336" s="95" t="inlineStr">
        <f aca="false">IF(E336=0,"",U336/E336%)</f>
        <is>
          <t/>
        </is>
      </c>
      <c r="W336" s="94" t="n">
        <f aca="false">COUNTIF(U278:U315,"5")</f>
        <v>0</v>
      </c>
      <c r="X336" s="95" t="inlineStr">
        <f aca="false">IF(E336=0,"",W336/E336%)</f>
        <is>
          <t/>
        </is>
      </c>
      <c r="Y336" s="94" t="n">
        <f aca="false">COUNTIF(U278:U315,"4")</f>
        <v>0</v>
      </c>
      <c r="Z336" s="95" t="inlineStr">
        <f aca="false">IF(E336=0,"",Y336/E336%)</f>
        <is>
          <t/>
        </is>
      </c>
      <c r="AA336" s="94" t="n">
        <f aca="false">COUNTIF(U278:U315,"3")</f>
        <v>0</v>
      </c>
      <c r="AB336" s="95" t="inlineStr">
        <f aca="false">IF(E336=0,"",AA336/E336%)</f>
        <is>
          <t/>
        </is>
      </c>
      <c r="AC336" s="94" t="n">
        <f aca="false">COUNTIF(U278:U315,"2")</f>
        <v>0</v>
      </c>
      <c r="AD336" s="95" t="inlineStr">
        <f aca="false">IF(E336=0,"",AC336/E336%)</f>
        <is>
          <t/>
        </is>
      </c>
      <c r="AE336" s="94" t="n">
        <f aca="false">COUNTIF(U278:U315,"1")</f>
        <v>0</v>
      </c>
      <c r="AF336" s="96" t="inlineStr">
        <f aca="false">IF(E336=0,"",AE336/E336%)</f>
        <is>
          <t/>
        </is>
      </c>
      <c r="AG336" s="0"/>
      <c r="AH336" s="0"/>
      <c r="AI336" s="0"/>
      <c r="AJ336" s="0"/>
      <c r="AK336" s="0"/>
      <c r="AL336" s="0"/>
    </row>
    <row r="337" customFormat="false" ht="17.25" hidden="false" customHeight="true" outlineLevel="0" collapsed="false">
      <c r="A337" s="0"/>
      <c r="B337" s="0"/>
      <c r="C337" s="92" t="s">
        <v>42</v>
      </c>
      <c r="D337" s="92"/>
      <c r="E337" s="93" t="n">
        <f aca="false">B316</f>
        <v>0</v>
      </c>
      <c r="F337" s="93" t="n">
        <f aca="false">V316</f>
        <v>0</v>
      </c>
      <c r="G337" s="94" t="n">
        <f aca="false">COUNTIF(V278:V315,"T")</f>
        <v>0</v>
      </c>
      <c r="H337" s="95" t="inlineStr">
        <f aca="false">IF(E337=0,"",G337/E337%)</f>
        <is>
          <t/>
        </is>
      </c>
      <c r="I337" s="94" t="n">
        <f aca="false">COUNTIF(V278:V315,"H")</f>
        <v>0</v>
      </c>
      <c r="J337" s="95" t="inlineStr">
        <f aca="false">IF(E337=0,"",I337/E337%)</f>
        <is>
          <t/>
        </is>
      </c>
      <c r="K337" s="94" t="n">
        <f aca="false">COUNTIF(V278:V315,"C")</f>
        <v>0</v>
      </c>
      <c r="L337" s="95" t="inlineStr">
        <f aca="false">IF(E337=0,"",K337/E337%)</f>
        <is>
          <t/>
        </is>
      </c>
      <c r="M337" s="94" t="n">
        <f aca="false">COUNTIF(W278:W315,"10")</f>
        <v>0</v>
      </c>
      <c r="N337" s="95" t="inlineStr">
        <f aca="false">IF(E337=0,"",M337/E337%)</f>
        <is>
          <t/>
        </is>
      </c>
      <c r="O337" s="94" t="n">
        <f aca="false">COUNTIF(W278:W315,"9")</f>
        <v>0</v>
      </c>
      <c r="P337" s="95" t="inlineStr">
        <f aca="false">IF(E337=0,"",O337/E337%)</f>
        <is>
          <t/>
        </is>
      </c>
      <c r="Q337" s="94" t="n">
        <f aca="false">COUNTIF(W278:W315,"8")</f>
        <v>0</v>
      </c>
      <c r="R337" s="95" t="inlineStr">
        <f aca="false">IF(E337=0,"",Q337/E337%)</f>
        <is>
          <t/>
        </is>
      </c>
      <c r="S337" s="94" t="n">
        <f aca="false">COUNTIF(W278:W315,"7")</f>
        <v>0</v>
      </c>
      <c r="T337" s="95" t="inlineStr">
        <f aca="false">IF(E337=0,"",S337/E$59%)</f>
        <is>
          <t/>
        </is>
      </c>
      <c r="U337" s="94" t="n">
        <f aca="false">COUNTIF(W278:W315,"6")</f>
        <v>0</v>
      </c>
      <c r="V337" s="95" t="inlineStr">
        <f aca="false">IF(E337=0,"",U337/E337%)</f>
        <is>
          <t/>
        </is>
      </c>
      <c r="W337" s="94" t="n">
        <f aca="false">COUNTIF(W278:W315,"5")</f>
        <v>0</v>
      </c>
      <c r="X337" s="95" t="inlineStr">
        <f aca="false">IF(E337=0,"",W337/E337%)</f>
        <is>
          <t/>
        </is>
      </c>
      <c r="Y337" s="94" t="n">
        <f aca="false">COUNTIF(W278:W315,"4")</f>
        <v>0</v>
      </c>
      <c r="Z337" s="95" t="inlineStr">
        <f aca="false">IF(E337=0,"",Y337/E337%)</f>
        <is>
          <t/>
        </is>
      </c>
      <c r="AA337" s="94" t="n">
        <f aca="false">COUNTIF(W278:W315,"3")</f>
        <v>0</v>
      </c>
      <c r="AB337" s="95" t="inlineStr">
        <f aca="false">IF(E337=0,"",AA337/E337%)</f>
        <is>
          <t/>
        </is>
      </c>
      <c r="AC337" s="94" t="n">
        <f aca="false">COUNTIF(W278:W315,"2")</f>
        <v>0</v>
      </c>
      <c r="AD337" s="95" t="inlineStr">
        <f aca="false">IF(E337=0,"",AC337/E337%)</f>
        <is>
          <t/>
        </is>
      </c>
      <c r="AE337" s="94" t="n">
        <f aca="false">COUNTIF(W278:W315,"1")</f>
        <v>0</v>
      </c>
      <c r="AF337" s="96" t="inlineStr">
        <f aca="false">IF(E337=0,"",AE337/E337%)</f>
        <is>
          <t/>
        </is>
      </c>
      <c r="AG337" s="0"/>
      <c r="AH337" s="0"/>
      <c r="AI337" s="0"/>
      <c r="AJ337" s="0"/>
      <c r="AK337" s="0"/>
      <c r="AL337" s="0"/>
    </row>
    <row r="338" customFormat="false" ht="14.25" hidden="false" customHeight="true" outlineLevel="0" collapsed="false">
      <c r="A338" s="0"/>
      <c r="B338" s="0"/>
      <c r="C338" s="100"/>
      <c r="D338" s="100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2"/>
      <c r="AE338" s="67"/>
      <c r="AF338" s="103"/>
      <c r="AG338" s="0"/>
      <c r="AH338" s="0"/>
      <c r="AI338" s="0"/>
      <c r="AJ338" s="0"/>
      <c r="AK338" s="0"/>
      <c r="AL338" s="0"/>
    </row>
    <row r="339" customFormat="false" ht="14.2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</row>
    <row r="340" customFormat="false" ht="31.5" hidden="false" customHeight="true" outlineLevel="0" collapsed="false">
      <c r="A340" s="0"/>
      <c r="B340" s="0"/>
      <c r="C340" s="104" t="s">
        <v>126</v>
      </c>
      <c r="D340" s="104"/>
      <c r="E340" s="104"/>
      <c r="F340" s="104"/>
      <c r="G340" s="104"/>
      <c r="H340" s="104"/>
      <c r="I340" s="104"/>
      <c r="J340" s="104"/>
      <c r="K340" s="105" t="s">
        <v>127</v>
      </c>
      <c r="L340" s="105" t="s">
        <v>128</v>
      </c>
      <c r="M340" s="105"/>
      <c r="N340" s="105" t="s">
        <v>129</v>
      </c>
      <c r="O340" s="105"/>
      <c r="P340" s="105" t="s">
        <v>130</v>
      </c>
      <c r="Q340" s="105"/>
      <c r="R340" s="105" t="s">
        <v>131</v>
      </c>
      <c r="S340" s="105"/>
      <c r="T340" s="105" t="s">
        <v>126</v>
      </c>
      <c r="U340" s="105"/>
      <c r="V340" s="105"/>
      <c r="W340" s="105"/>
      <c r="X340" s="105" t="s">
        <v>127</v>
      </c>
      <c r="Y340" s="105" t="s">
        <v>128</v>
      </c>
      <c r="Z340" s="105"/>
      <c r="AA340" s="105" t="s">
        <v>121</v>
      </c>
      <c r="AB340" s="106" t="s">
        <v>122</v>
      </c>
      <c r="AC340" s="106"/>
      <c r="AD340" s="0"/>
      <c r="AE340" s="0"/>
      <c r="AF340" s="0"/>
      <c r="AG340" s="0"/>
      <c r="AH340" s="0"/>
      <c r="AI340" s="0"/>
      <c r="AJ340" s="0"/>
      <c r="AK340" s="0"/>
      <c r="AL340" s="0"/>
    </row>
    <row r="341" customFormat="false" ht="21" hidden="false" customHeight="true" outlineLevel="0" collapsed="false">
      <c r="A341" s="0"/>
      <c r="B341" s="0"/>
      <c r="C341" s="104"/>
      <c r="D341" s="104"/>
      <c r="E341" s="104"/>
      <c r="F341" s="104"/>
      <c r="G341" s="104"/>
      <c r="H341" s="104"/>
      <c r="I341" s="104"/>
      <c r="J341" s="104"/>
      <c r="K341" s="105"/>
      <c r="L341" s="105"/>
      <c r="M341" s="105"/>
      <c r="N341" s="107" t="s">
        <v>121</v>
      </c>
      <c r="O341" s="107" t="s">
        <v>122</v>
      </c>
      <c r="P341" s="107" t="s">
        <v>121</v>
      </c>
      <c r="Q341" s="107" t="s">
        <v>122</v>
      </c>
      <c r="R341" s="108" t="s">
        <v>121</v>
      </c>
      <c r="S341" s="108" t="s">
        <v>122</v>
      </c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6"/>
      <c r="AD341" s="0"/>
      <c r="AE341" s="0"/>
      <c r="AF341" s="0"/>
      <c r="AG341" s="0"/>
      <c r="AH341" s="0"/>
      <c r="AI341" s="0"/>
      <c r="AJ341" s="0"/>
      <c r="AK341" s="0"/>
      <c r="AL341" s="0"/>
    </row>
    <row r="342" customFormat="false" ht="19.5" hidden="false" customHeight="true" outlineLevel="0" collapsed="false">
      <c r="A342" s="0"/>
      <c r="B342" s="0"/>
      <c r="C342" s="109" t="s">
        <v>25</v>
      </c>
      <c r="D342" s="109"/>
      <c r="E342" s="109"/>
      <c r="F342" s="110" t="s">
        <v>43</v>
      </c>
      <c r="G342" s="110"/>
      <c r="H342" s="110"/>
      <c r="I342" s="110"/>
      <c r="J342" s="110"/>
      <c r="K342" s="111" t="n">
        <f aca="false">B316</f>
        <v>0</v>
      </c>
      <c r="L342" s="112" t="n">
        <f aca="false">X316</f>
        <v>0</v>
      </c>
      <c r="M342" s="112"/>
      <c r="N342" s="113" t="n">
        <f aca="false">COUNTIF(X278:X315,"T")</f>
        <v>0</v>
      </c>
      <c r="O342" s="113" t="str">
        <f aca="false">IF(L342=0,"",N342/L342%)</f>
        <v/>
      </c>
      <c r="P342" s="113" t="n">
        <f aca="false">COUNTIF(X278:X315,"Đ")</f>
        <v>0</v>
      </c>
      <c r="Q342" s="113" t="str">
        <f aca="false">IF(L342=0,"",P342/L342%)</f>
        <v/>
      </c>
      <c r="R342" s="113" t="n">
        <f aca="false">COUNTIF(X278:X315,"C")</f>
        <v>0</v>
      </c>
      <c r="S342" s="113" t="str">
        <f aca="false">IF(L342=0,"",R342/L342%)</f>
        <v/>
      </c>
      <c r="T342" s="114" t="s">
        <v>132</v>
      </c>
      <c r="U342" s="114"/>
      <c r="V342" s="114"/>
      <c r="W342" s="114"/>
      <c r="X342" s="115" t="n">
        <f aca="false">B316</f>
        <v>0</v>
      </c>
      <c r="Y342" s="115" t="n">
        <f aca="false">AE316+AF316</f>
        <v>0</v>
      </c>
      <c r="Z342" s="115"/>
      <c r="AA342" s="115" t="n">
        <f aca="false">COUNTIF(AE278:AE315,"X")+COUNTIF(AJ278:AJ315,"X")</f>
        <v>0</v>
      </c>
      <c r="AB342" s="116" t="str">
        <f aca="false">IF(X342=0,"",AA342/X342%)</f>
        <v/>
      </c>
      <c r="AC342" s="116"/>
      <c r="AD342" s="0"/>
      <c r="AE342" s="0"/>
      <c r="AF342" s="0"/>
      <c r="AG342" s="0"/>
      <c r="AH342" s="0"/>
      <c r="AI342" s="0"/>
      <c r="AJ342" s="0"/>
      <c r="AK342" s="0"/>
      <c r="AL342" s="0"/>
    </row>
    <row r="343" customFormat="false" ht="19.5" hidden="false" customHeight="true" outlineLevel="0" collapsed="false">
      <c r="A343" s="0"/>
      <c r="B343" s="0"/>
      <c r="C343" s="109"/>
      <c r="D343" s="109"/>
      <c r="E343" s="109"/>
      <c r="F343" s="110" t="s">
        <v>44</v>
      </c>
      <c r="G343" s="110"/>
      <c r="H343" s="110"/>
      <c r="I343" s="110"/>
      <c r="J343" s="110"/>
      <c r="K343" s="111" t="n">
        <f aca="false">B316</f>
        <v>0</v>
      </c>
      <c r="L343" s="112" t="n">
        <f aca="false">Y316</f>
        <v>0</v>
      </c>
      <c r="M343" s="112"/>
      <c r="N343" s="113" t="n">
        <f aca="false">COUNTIF(Y278:Y315,"T")</f>
        <v>0</v>
      </c>
      <c r="O343" s="113" t="inlineStr">
        <f aca="false">IF(L343=0,"",N343/L343%)</f>
        <is>
          <t/>
        </is>
      </c>
      <c r="P343" s="113" t="n">
        <f aca="false">COUNTIF(Y278:Y315,"Đ")</f>
        <v>0</v>
      </c>
      <c r="Q343" s="113" t="inlineStr">
        <f aca="false">IF(L343=0,"",P343/L343%)</f>
        <is>
          <t/>
        </is>
      </c>
      <c r="R343" s="113" t="n">
        <f aca="false">COUNTIF(Y278:Y315,"C")</f>
        <v>0</v>
      </c>
      <c r="S343" s="113" t="inlineStr">
        <f aca="false">IF(L343=0,"",R343/L343%)</f>
        <is>
          <t/>
        </is>
      </c>
      <c r="T343" s="114"/>
      <c r="U343" s="114"/>
      <c r="V343" s="114"/>
      <c r="W343" s="114"/>
      <c r="X343" s="115"/>
      <c r="Y343" s="115"/>
      <c r="Z343" s="115"/>
      <c r="AA343" s="115"/>
      <c r="AB343" s="116"/>
      <c r="AC343" s="116"/>
      <c r="AD343" s="0"/>
      <c r="AE343" s="0"/>
      <c r="AF343" s="0"/>
      <c r="AG343" s="0"/>
      <c r="AH343" s="0"/>
      <c r="AI343" s="0"/>
      <c r="AJ343" s="0"/>
      <c r="AK343" s="0"/>
      <c r="AL343" s="0"/>
    </row>
    <row r="344" customFormat="false" ht="19.5" hidden="false" customHeight="true" outlineLevel="0" collapsed="false">
      <c r="A344" s="0"/>
      <c r="B344" s="0"/>
      <c r="C344" s="109"/>
      <c r="D344" s="109"/>
      <c r="E344" s="109"/>
      <c r="F344" s="110" t="s">
        <v>45</v>
      </c>
      <c r="G344" s="110"/>
      <c r="H344" s="110"/>
      <c r="I344" s="110"/>
      <c r="J344" s="110"/>
      <c r="K344" s="111" t="n">
        <f aca="false">B316</f>
        <v>0</v>
      </c>
      <c r="L344" s="112" t="n">
        <f aca="false">Z316</f>
        <v>0</v>
      </c>
      <c r="M344" s="112"/>
      <c r="N344" s="113" t="n">
        <f aca="false">COUNTIF(Z278:Z315,"T")</f>
        <v>0</v>
      </c>
      <c r="O344" s="113" t="inlineStr">
        <f aca="false">IF(L344=0,"",N344/L344%)</f>
        <is>
          <t/>
        </is>
      </c>
      <c r="P344" s="113" t="n">
        <f aca="false">COUNTIF(Z278:Z315,"Đ")</f>
        <v>0</v>
      </c>
      <c r="Q344" s="113" t="inlineStr">
        <f aca="false">IF(L344=0,"",P344/L344%)</f>
        <is>
          <t/>
        </is>
      </c>
      <c r="R344" s="113" t="n">
        <f aca="false">COUNTIF(Z278:Z315,"C")</f>
        <v>0</v>
      </c>
      <c r="S344" s="113" t="inlineStr">
        <f aca="false">IF(L344=0,"",R344/L344%)</f>
        <is>
          <t/>
        </is>
      </c>
      <c r="T344" s="114" t="s">
        <v>133</v>
      </c>
      <c r="U344" s="114"/>
      <c r="V344" s="114"/>
      <c r="W344" s="114"/>
      <c r="X344" s="115" t="n">
        <f aca="false">B316</f>
        <v>0</v>
      </c>
      <c r="Y344" s="115" t="n">
        <f aca="false">AG316</f>
        <v>0</v>
      </c>
      <c r="Z344" s="115"/>
      <c r="AA344" s="115" t="n">
        <f aca="false">COUNTIF(AG278:AH315,"X")</f>
        <v>0</v>
      </c>
      <c r="AB344" s="116" t="str">
        <f aca="false">IF(X344=0,"",AA344/X344%)</f>
        <v/>
      </c>
      <c r="AC344" s="116"/>
      <c r="AD344" s="0"/>
      <c r="AE344" s="0"/>
      <c r="AF344" s="0"/>
      <c r="AG344" s="0"/>
      <c r="AH344" s="0"/>
      <c r="AI344" s="0"/>
      <c r="AJ344" s="0"/>
      <c r="AK344" s="0"/>
      <c r="AL344" s="0"/>
    </row>
    <row r="345" customFormat="false" ht="19.5" hidden="false" customHeight="true" outlineLevel="0" collapsed="false">
      <c r="A345" s="0"/>
      <c r="B345" s="0"/>
      <c r="C345" s="117" t="s">
        <v>26</v>
      </c>
      <c r="D345" s="117"/>
      <c r="E345" s="117"/>
      <c r="F345" s="110" t="s">
        <v>46</v>
      </c>
      <c r="G345" s="110"/>
      <c r="H345" s="110"/>
      <c r="I345" s="110"/>
      <c r="J345" s="110"/>
      <c r="K345" s="111" t="n">
        <f aca="false">B316</f>
        <v>0</v>
      </c>
      <c r="L345" s="112" t="n">
        <f aca="false">AA316</f>
        <v>0</v>
      </c>
      <c r="M345" s="112"/>
      <c r="N345" s="113" t="n">
        <f aca="false">COUNTIF(AA278:AA315,"T")</f>
        <v>0</v>
      </c>
      <c r="O345" s="113" t="inlineStr">
        <f aca="false">IF(L345=0,"",N345/L345%)</f>
        <is>
          <t/>
        </is>
      </c>
      <c r="P345" s="113" t="n">
        <f aca="false">COUNTIF(AA278:AA315,"Đ")</f>
        <v>0</v>
      </c>
      <c r="Q345" s="113" t="inlineStr">
        <f aca="false">IF(L345=0,"",P345/L345%)</f>
        <is>
          <t/>
        </is>
      </c>
      <c r="R345" s="113" t="n">
        <f aca="false">COUNTIF(AA278:AA315,"C")</f>
        <v>0</v>
      </c>
      <c r="S345" s="113" t="inlineStr">
        <f aca="false">IF(L345=0,"",R345/L345%)</f>
        <is>
          <t/>
        </is>
      </c>
      <c r="T345" s="114"/>
      <c r="U345" s="114"/>
      <c r="V345" s="114"/>
      <c r="W345" s="114"/>
      <c r="X345" s="115"/>
      <c r="Y345" s="115"/>
      <c r="Z345" s="115"/>
      <c r="AA345" s="115"/>
      <c r="AB345" s="116"/>
      <c r="AC345" s="116"/>
      <c r="AD345" s="0"/>
      <c r="AE345" s="0"/>
      <c r="AF345" s="0"/>
      <c r="AG345" s="0"/>
      <c r="AH345" s="0"/>
      <c r="AI345" s="0"/>
      <c r="AJ345" s="0"/>
      <c r="AK345" s="0"/>
      <c r="AL345" s="0"/>
    </row>
    <row r="346" customFormat="false" ht="19.5" hidden="false" customHeight="true" outlineLevel="0" collapsed="false">
      <c r="A346" s="0"/>
      <c r="B346" s="0"/>
      <c r="C346" s="117"/>
      <c r="D346" s="117"/>
      <c r="E346" s="117"/>
      <c r="F346" s="110" t="s">
        <v>47</v>
      </c>
      <c r="G346" s="110"/>
      <c r="H346" s="110"/>
      <c r="I346" s="110"/>
      <c r="J346" s="110"/>
      <c r="K346" s="111" t="n">
        <f aca="false">B316</f>
        <v>0</v>
      </c>
      <c r="L346" s="112" t="n">
        <f aca="false">AB316</f>
        <v>0</v>
      </c>
      <c r="M346" s="112"/>
      <c r="N346" s="113" t="n">
        <f aca="false">COUNTIF(AB278:AB315,"T")</f>
        <v>0</v>
      </c>
      <c r="O346" s="113" t="inlineStr">
        <f aca="false">IF(L346=0,"",N346/L346%)</f>
        <is>
          <t/>
        </is>
      </c>
      <c r="P346" s="113" t="n">
        <f aca="false">COUNTIF(AB278:AB315,"Đ")</f>
        <v>0</v>
      </c>
      <c r="Q346" s="113" t="inlineStr">
        <f aca="false">IF(L346=0,"",P346/L346%)</f>
        <is>
          <t/>
        </is>
      </c>
      <c r="R346" s="113" t="n">
        <f aca="false">COUNTIF(AB278:AB315,"C")</f>
        <v>0</v>
      </c>
      <c r="S346" s="113" t="inlineStr">
        <f aca="false">IF(L346=0,"",R346/L346%)</f>
        <is>
          <t/>
        </is>
      </c>
      <c r="T346" s="114"/>
      <c r="U346" s="114"/>
      <c r="V346" s="114"/>
      <c r="W346" s="114"/>
      <c r="X346" s="115"/>
      <c r="Y346" s="115"/>
      <c r="Z346" s="115"/>
      <c r="AA346" s="115"/>
      <c r="AB346" s="116"/>
      <c r="AC346" s="116"/>
      <c r="AD346" s="0"/>
      <c r="AE346" s="0"/>
      <c r="AF346" s="0"/>
      <c r="AG346" s="0"/>
      <c r="AH346" s="0"/>
      <c r="AI346" s="0"/>
      <c r="AJ346" s="0"/>
      <c r="AK346" s="0"/>
      <c r="AL346" s="0"/>
    </row>
    <row r="347" customFormat="false" ht="19.5" hidden="false" customHeight="true" outlineLevel="0" collapsed="false">
      <c r="A347" s="0"/>
      <c r="B347" s="0"/>
      <c r="C347" s="117"/>
      <c r="D347" s="117"/>
      <c r="E347" s="117"/>
      <c r="F347" s="110" t="s">
        <v>48</v>
      </c>
      <c r="G347" s="110"/>
      <c r="H347" s="110"/>
      <c r="I347" s="110"/>
      <c r="J347" s="110"/>
      <c r="K347" s="111" t="n">
        <f aca="false">B316</f>
        <v>0</v>
      </c>
      <c r="L347" s="112" t="n">
        <f aca="false">AC316</f>
        <v>0</v>
      </c>
      <c r="M347" s="112"/>
      <c r="N347" s="113" t="n">
        <f aca="false">COUNTIF(AC278:AC315,"T")</f>
        <v>0</v>
      </c>
      <c r="O347" s="113" t="inlineStr">
        <f aca="false">IF(L347=0,"",N347/L347%)</f>
        <is>
          <t/>
        </is>
      </c>
      <c r="P347" s="113" t="n">
        <f aca="false">COUNTIF(AC278:AC315,"Đ")</f>
        <v>0</v>
      </c>
      <c r="Q347" s="113" t="inlineStr">
        <f aca="false">IF(L347=0,"",P347/L347%)</f>
        <is>
          <t/>
        </is>
      </c>
      <c r="R347" s="113" t="n">
        <f aca="false">COUNTIF(AC278:AC315,"C")</f>
        <v>0</v>
      </c>
      <c r="S347" s="113" t="inlineStr">
        <f aca="false">IF(L347=0,"",R347/L347%)</f>
        <is>
          <t/>
        </is>
      </c>
      <c r="T347" s="118" t="s">
        <v>134</v>
      </c>
      <c r="U347" s="118"/>
      <c r="V347" s="118"/>
      <c r="W347" s="118"/>
      <c r="X347" s="119" t="n">
        <f aca="false">B316</f>
        <v>0</v>
      </c>
      <c r="Y347" s="119" t="n">
        <f aca="false">AI316</f>
        <v>0</v>
      </c>
      <c r="Z347" s="119"/>
      <c r="AA347" s="120" t="n">
        <f aca="false">COUNTIF(AI278:AJ315,"X")</f>
        <v>0</v>
      </c>
      <c r="AB347" s="121" t="str">
        <f aca="false">IF(Y347=0,"",AA347/Y347%)</f>
        <v/>
      </c>
      <c r="AC347" s="121"/>
      <c r="AD347" s="0"/>
      <c r="AE347" s="0"/>
      <c r="AF347" s="0"/>
      <c r="AG347" s="0"/>
      <c r="AH347" s="0"/>
      <c r="AI347" s="0"/>
      <c r="AJ347" s="0"/>
      <c r="AK347" s="0"/>
      <c r="AL347" s="0"/>
    </row>
    <row r="348" customFormat="false" ht="19.5" hidden="false" customHeight="true" outlineLevel="0" collapsed="false">
      <c r="A348" s="0"/>
      <c r="B348" s="0"/>
      <c r="C348" s="117"/>
      <c r="D348" s="117"/>
      <c r="E348" s="117"/>
      <c r="F348" s="122" t="s">
        <v>49</v>
      </c>
      <c r="G348" s="122"/>
      <c r="H348" s="122"/>
      <c r="I348" s="122"/>
      <c r="J348" s="122"/>
      <c r="K348" s="123" t="n">
        <f aca="false">B316</f>
        <v>0</v>
      </c>
      <c r="L348" s="124" t="n">
        <f aca="false">AD316</f>
        <v>0</v>
      </c>
      <c r="M348" s="124"/>
      <c r="N348" s="125" t="n">
        <f aca="false">COUNTIF(AD278:AD315,"T")</f>
        <v>0</v>
      </c>
      <c r="O348" s="125" t="inlineStr">
        <f aca="false">IF(L348=0,"",N348/L348%)</f>
        <is>
          <t/>
        </is>
      </c>
      <c r="P348" s="125" t="n">
        <f aca="false">COUNTIF(AD278:AD315,"Đ")</f>
        <v>0</v>
      </c>
      <c r="Q348" s="125" t="inlineStr">
        <f aca="false">IF(L348=0,"",P348/L348%)</f>
        <is>
          <t/>
        </is>
      </c>
      <c r="R348" s="125" t="n">
        <f aca="false">COUNTIF(AD278:AD315,"C")</f>
        <v>0</v>
      </c>
      <c r="S348" s="125" t="inlineStr">
        <f aca="false">IF(L348=0,"",R348/L348%)</f>
        <is>
          <t/>
        </is>
      </c>
      <c r="T348" s="118"/>
      <c r="U348" s="118"/>
      <c r="V348" s="118"/>
      <c r="W348" s="118"/>
      <c r="X348" s="119"/>
      <c r="Y348" s="119"/>
      <c r="Z348" s="119"/>
      <c r="AA348" s="120"/>
      <c r="AB348" s="121"/>
      <c r="AC348" s="121"/>
      <c r="AD348" s="0"/>
      <c r="AE348" s="0"/>
      <c r="AF348" s="0"/>
      <c r="AG348" s="0"/>
      <c r="AH348" s="0"/>
      <c r="AI348" s="0"/>
      <c r="AJ348" s="0"/>
      <c r="AK348" s="0"/>
      <c r="AL348" s="0"/>
    </row>
    <row r="349" customFormat="false" ht="11.25" hidden="false" customHeight="tru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87"/>
      <c r="O349" s="0"/>
      <c r="P349" s="87"/>
      <c r="Q349" s="87"/>
      <c r="R349" s="87"/>
      <c r="S349" s="87"/>
      <c r="T349" s="87"/>
      <c r="U349" s="87"/>
      <c r="V349" s="87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</row>
    <row r="350" customFormat="false" ht="15" hidden="false" customHeight="tru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87"/>
      <c r="O350" s="0"/>
      <c r="P350" s="87"/>
      <c r="Q350" s="87"/>
      <c r="R350" s="87"/>
      <c r="S350" s="87"/>
      <c r="T350" s="87"/>
      <c r="U350" s="87"/>
      <c r="V350" s="87"/>
      <c r="W350" s="0"/>
      <c r="X350" s="126" t="str">
        <f aca="false">'THONG TIN'!$F$7</f>
        <v>Nguyên Lý, ngày 20 tháng  5 năm 2017</v>
      </c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  <c r="AI350" s="126"/>
      <c r="AJ350" s="126"/>
      <c r="AK350" s="126"/>
      <c r="AL350" s="126"/>
    </row>
    <row r="351" customFormat="false" ht="16.5" hidden="false" customHeight="true" outlineLevel="0" collapsed="false">
      <c r="A351" s="0"/>
      <c r="B351" s="32" t="s">
        <v>135</v>
      </c>
      <c r="C351" s="32"/>
      <c r="D351" s="32"/>
      <c r="E351" s="32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2" t="s">
        <v>11</v>
      </c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7.25" hidden="false" customHeight="true" outlineLevel="0" collapsed="false">
      <c r="A352" s="0"/>
      <c r="B352" s="127" t="s">
        <v>136</v>
      </c>
      <c r="C352" s="127"/>
      <c r="D352" s="127"/>
      <c r="E352" s="127"/>
      <c r="F352" s="128"/>
      <c r="G352" s="128"/>
      <c r="H352" s="128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  <c r="AA352" s="129"/>
      <c r="AB352" s="129"/>
      <c r="AC352" s="129"/>
      <c r="AD352" s="129"/>
      <c r="AE352" s="129"/>
      <c r="AF352" s="129"/>
      <c r="AG352" s="129"/>
      <c r="AH352" s="129"/>
      <c r="AI352" s="129"/>
      <c r="AJ352" s="129"/>
      <c r="AK352" s="129"/>
      <c r="AL352" s="129"/>
    </row>
    <row r="353" customFormat="false" ht="24" hidden="false" customHeight="true" outlineLevel="0" collapsed="false">
      <c r="A353" s="0"/>
      <c r="B353" s="129"/>
      <c r="C353" s="29"/>
      <c r="D353" s="29"/>
      <c r="E353" s="29"/>
      <c r="F353" s="29"/>
      <c r="G353" s="29"/>
      <c r="H353" s="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  <c r="AA353" s="129"/>
      <c r="AB353" s="129"/>
      <c r="AC353" s="129"/>
      <c r="AD353" s="129"/>
      <c r="AE353" s="129"/>
      <c r="AF353" s="129"/>
      <c r="AG353" s="129"/>
      <c r="AH353" s="129"/>
      <c r="AI353" s="129"/>
      <c r="AJ353" s="129"/>
      <c r="AK353" s="129"/>
      <c r="AL353" s="129"/>
    </row>
    <row r="354" customFormat="false" ht="24" hidden="false" customHeight="true" outlineLevel="0" collapsed="false">
      <c r="A354" s="0"/>
      <c r="B354" s="129"/>
      <c r="C354" s="129"/>
      <c r="D354" s="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  <c r="AA354" s="129"/>
      <c r="AB354" s="129"/>
      <c r="AC354" s="129"/>
      <c r="AD354" s="129"/>
      <c r="AE354" s="129"/>
      <c r="AF354" s="129"/>
      <c r="AG354" s="129"/>
      <c r="AH354" s="129"/>
      <c r="AI354" s="129"/>
      <c r="AJ354" s="129"/>
      <c r="AK354" s="129"/>
      <c r="AL354" s="129"/>
    </row>
    <row r="355" customFormat="false" ht="24" hidden="false" customHeight="true" outlineLevel="0" collapsed="false">
      <c r="A355" s="0"/>
      <c r="B355" s="129"/>
      <c r="C355" s="129"/>
      <c r="D355" s="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  <c r="AA355" s="129"/>
      <c r="AB355" s="129"/>
      <c r="AC355" s="129"/>
      <c r="AD355" s="129"/>
      <c r="AE355" s="129"/>
      <c r="AF355" s="129"/>
      <c r="AG355" s="129"/>
      <c r="AH355" s="129"/>
      <c r="AI355" s="129"/>
      <c r="AJ355" s="129"/>
      <c r="AK355" s="129"/>
      <c r="AL355" s="129"/>
    </row>
    <row r="356" customFormat="false" ht="15.75" hidden="false" customHeight="false" outlineLevel="0" collapsed="false">
      <c r="A356" s="0"/>
      <c r="B356" s="29" t="s">
        <v>416</v>
      </c>
      <c r="C356" s="29"/>
      <c r="D356" s="29"/>
      <c r="E356" s="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30" t="str">
        <f aca="false">'THONG TIN'!$G$16</f>
        <v>Phạm Thị Hường</v>
      </c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customFormat="false" ht="15.75" hidden="false" customHeight="false" outlineLevel="0" collapsed="false">
      <c r="A357" s="29" t="s">
        <v>17</v>
      </c>
      <c r="B357" s="29"/>
      <c r="C357" s="29"/>
      <c r="D357" s="29"/>
      <c r="E357" s="29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</row>
    <row r="358" customFormat="false" ht="15.75" hidden="false" customHeight="false" outlineLevel="0" collapsed="false">
      <c r="A358" s="30" t="str">
        <f aca="false">'THONG TIN'!$C$2</f>
        <v>TRƯỜNG TIỂU HỌC XÃ NGUYÊN LÝ</v>
      </c>
      <c r="B358" s="30"/>
      <c r="C358" s="30"/>
      <c r="D358" s="30"/>
      <c r="E358" s="30"/>
      <c r="F358" s="31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</row>
    <row r="359" customFormat="false" ht="11.25" hidden="false" customHeight="true" outlineLevel="0" collapsed="false">
      <c r="A359" s="32"/>
      <c r="B359" s="32"/>
      <c r="C359" s="32"/>
      <c r="D359" s="32"/>
      <c r="E359" s="32"/>
      <c r="F359" s="31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</row>
    <row r="360" customFormat="false" ht="15.75" hidden="false" customHeight="false" outlineLevel="0" collapsed="false">
      <c r="A360" s="33" t="s">
        <v>18</v>
      </c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4" t="str">
        <f aca="false">'THONG TIN'!$D$5</f>
        <v>CUỐI NĂM</v>
      </c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0"/>
      <c r="AK360" s="0"/>
      <c r="AL360" s="0"/>
    </row>
    <row r="361" customFormat="false" ht="15.75" hidden="false" customHeight="false" outlineLevel="0" collapsed="false">
      <c r="A361" s="33" t="s">
        <v>417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6" t="str">
        <f aca="false">'THONG TIN'!$D$6</f>
        <v>2016 - 2017</v>
      </c>
      <c r="O361" s="36"/>
      <c r="P361" s="36"/>
      <c r="Q361" s="36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2"/>
      <c r="AF361" s="32"/>
      <c r="AG361" s="32"/>
      <c r="AH361" s="32"/>
      <c r="AI361" s="32"/>
      <c r="AJ361" s="32"/>
      <c r="AK361" s="32"/>
      <c r="AL361" s="32"/>
    </row>
    <row r="362" customFormat="false" ht="8.25" hidden="false" customHeight="tru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</row>
    <row r="363" customFormat="false" ht="17.25" hidden="false" customHeight="true" outlineLevel="0" collapsed="false">
      <c r="A363" s="37" t="s">
        <v>20</v>
      </c>
      <c r="B363" s="38" t="s">
        <v>21</v>
      </c>
      <c r="C363" s="39" t="s">
        <v>22</v>
      </c>
      <c r="D363" s="38" t="s">
        <v>23</v>
      </c>
      <c r="E363" s="39" t="s">
        <v>24</v>
      </c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 t="s">
        <v>25</v>
      </c>
      <c r="Y363" s="39"/>
      <c r="Z363" s="39"/>
      <c r="AA363" s="39" t="s">
        <v>26</v>
      </c>
      <c r="AB363" s="39"/>
      <c r="AC363" s="39"/>
      <c r="AD363" s="39"/>
      <c r="AE363" s="40" t="s">
        <v>27</v>
      </c>
      <c r="AF363" s="40"/>
      <c r="AG363" s="40" t="s">
        <v>28</v>
      </c>
      <c r="AH363" s="40"/>
      <c r="AI363" s="39" t="s">
        <v>29</v>
      </c>
      <c r="AJ363" s="39"/>
      <c r="AK363" s="41" t="s">
        <v>30</v>
      </c>
      <c r="AL363" s="41"/>
    </row>
    <row r="364" customFormat="false" ht="18" hidden="false" customHeight="true" outlineLevel="0" collapsed="false">
      <c r="A364" s="37"/>
      <c r="B364" s="38"/>
      <c r="C364" s="39"/>
      <c r="D364" s="38"/>
      <c r="E364" s="42" t="s">
        <v>31</v>
      </c>
      <c r="F364" s="42"/>
      <c r="G364" s="42" t="s">
        <v>32</v>
      </c>
      <c r="H364" s="42"/>
      <c r="I364" s="42" t="s">
        <v>33</v>
      </c>
      <c r="J364" s="42"/>
      <c r="K364" s="42" t="s">
        <v>34</v>
      </c>
      <c r="L364" s="42"/>
      <c r="M364" s="42" t="s">
        <v>35</v>
      </c>
      <c r="N364" s="42" t="s">
        <v>36</v>
      </c>
      <c r="O364" s="42" t="s">
        <v>37</v>
      </c>
      <c r="P364" s="42" t="s">
        <v>38</v>
      </c>
      <c r="Q364" s="42" t="s">
        <v>39</v>
      </c>
      <c r="R364" s="42" t="s">
        <v>40</v>
      </c>
      <c r="S364" s="42"/>
      <c r="T364" s="42" t="s">
        <v>41</v>
      </c>
      <c r="U364" s="42"/>
      <c r="V364" s="42" t="s">
        <v>42</v>
      </c>
      <c r="W364" s="42"/>
      <c r="X364" s="43" t="s">
        <v>43</v>
      </c>
      <c r="Y364" s="43" t="s">
        <v>44</v>
      </c>
      <c r="Z364" s="43" t="s">
        <v>45</v>
      </c>
      <c r="AA364" s="43" t="s">
        <v>46</v>
      </c>
      <c r="AB364" s="43" t="s">
        <v>47</v>
      </c>
      <c r="AC364" s="43" t="s">
        <v>48</v>
      </c>
      <c r="AD364" s="43" t="s">
        <v>49</v>
      </c>
      <c r="AE364" s="40"/>
      <c r="AF364" s="40"/>
      <c r="AG364" s="40"/>
      <c r="AH364" s="40"/>
      <c r="AI364" s="39"/>
      <c r="AJ364" s="39"/>
      <c r="AK364" s="41"/>
      <c r="AL364" s="41"/>
    </row>
    <row r="365" customFormat="false" ht="18" hidden="false" customHeight="true" outlineLevel="0" collapsed="false">
      <c r="A365" s="37"/>
      <c r="B365" s="38"/>
      <c r="C365" s="39"/>
      <c r="D365" s="38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3"/>
      <c r="Y365" s="43"/>
      <c r="Z365" s="43"/>
      <c r="AA365" s="43"/>
      <c r="AB365" s="43"/>
      <c r="AC365" s="43"/>
      <c r="AD365" s="43"/>
      <c r="AE365" s="40"/>
      <c r="AF365" s="40"/>
      <c r="AG365" s="40"/>
      <c r="AH365" s="40"/>
      <c r="AI365" s="39"/>
      <c r="AJ365" s="39"/>
      <c r="AK365" s="41"/>
      <c r="AL365" s="41"/>
    </row>
    <row r="366" customFormat="false" ht="63.75" hidden="false" customHeight="true" outlineLevel="0" collapsed="false">
      <c r="A366" s="37"/>
      <c r="B366" s="38"/>
      <c r="C366" s="39"/>
      <c r="D366" s="38"/>
      <c r="E366" s="43" t="s">
        <v>50</v>
      </c>
      <c r="F366" s="43" t="s">
        <v>51</v>
      </c>
      <c r="G366" s="43" t="s">
        <v>50</v>
      </c>
      <c r="H366" s="43" t="s">
        <v>51</v>
      </c>
      <c r="I366" s="43" t="s">
        <v>50</v>
      </c>
      <c r="J366" s="43" t="s">
        <v>51</v>
      </c>
      <c r="K366" s="43" t="s">
        <v>50</v>
      </c>
      <c r="L366" s="43" t="s">
        <v>51</v>
      </c>
      <c r="M366" s="43" t="s">
        <v>50</v>
      </c>
      <c r="N366" s="43" t="s">
        <v>50</v>
      </c>
      <c r="O366" s="43" t="s">
        <v>50</v>
      </c>
      <c r="P366" s="43" t="s">
        <v>50</v>
      </c>
      <c r="Q366" s="43" t="s">
        <v>50</v>
      </c>
      <c r="R366" s="43" t="s">
        <v>50</v>
      </c>
      <c r="S366" s="43" t="s">
        <v>51</v>
      </c>
      <c r="T366" s="43" t="s">
        <v>50</v>
      </c>
      <c r="U366" s="43" t="s">
        <v>51</v>
      </c>
      <c r="V366" s="43" t="s">
        <v>50</v>
      </c>
      <c r="W366" s="43" t="s">
        <v>51</v>
      </c>
      <c r="X366" s="43"/>
      <c r="Y366" s="43"/>
      <c r="Z366" s="43"/>
      <c r="AA366" s="43"/>
      <c r="AB366" s="43"/>
      <c r="AC366" s="43"/>
      <c r="AD366" s="43"/>
      <c r="AE366" s="43" t="s">
        <v>52</v>
      </c>
      <c r="AF366" s="43" t="s">
        <v>53</v>
      </c>
      <c r="AG366" s="40"/>
      <c r="AH366" s="40"/>
      <c r="AI366" s="39"/>
      <c r="AJ366" s="39"/>
      <c r="AK366" s="41"/>
      <c r="AL366" s="41"/>
    </row>
    <row r="367" customFormat="false" ht="12" hidden="false" customHeight="true" outlineLevel="0" collapsed="false">
      <c r="A367" s="44" t="n">
        <f aca="false">IF(B367&lt;&gt;"",COUNTA($B$367:B367),"")</f>
        <v>1</v>
      </c>
      <c r="B367" s="163" t="s">
        <v>195</v>
      </c>
      <c r="C367" s="165" t="n">
        <v>40120</v>
      </c>
      <c r="D367" s="164" t="s">
        <v>55</v>
      </c>
      <c r="E367" s="48" t="s">
        <v>57</v>
      </c>
      <c r="F367" s="48" t="n">
        <v>8</v>
      </c>
      <c r="G367" s="48" t="s">
        <v>57</v>
      </c>
      <c r="H367" s="48" t="n">
        <v>8</v>
      </c>
      <c r="I367" s="48" t="s">
        <v>56</v>
      </c>
      <c r="J367" s="49"/>
      <c r="K367" s="50"/>
      <c r="L367" s="49"/>
      <c r="M367" s="48" t="s">
        <v>57</v>
      </c>
      <c r="N367" s="48" t="s">
        <v>56</v>
      </c>
      <c r="O367" s="48" t="s">
        <v>57</v>
      </c>
      <c r="P367" s="48" t="s">
        <v>57</v>
      </c>
      <c r="Q367" s="48" t="s">
        <v>57</v>
      </c>
      <c r="R367" s="48" t="s">
        <v>57</v>
      </c>
      <c r="S367" s="150" t="n">
        <v>8</v>
      </c>
      <c r="T367" s="50"/>
      <c r="U367" s="51"/>
      <c r="V367" s="50"/>
      <c r="W367" s="50"/>
      <c r="X367" s="48" t="s">
        <v>56</v>
      </c>
      <c r="Y367" s="48" t="s">
        <v>61</v>
      </c>
      <c r="Z367" s="48" t="s">
        <v>61</v>
      </c>
      <c r="AA367" s="48" t="s">
        <v>61</v>
      </c>
      <c r="AB367" s="48" t="s">
        <v>56</v>
      </c>
      <c r="AC367" s="48" t="s">
        <v>61</v>
      </c>
      <c r="AD367" s="48" t="s">
        <v>56</v>
      </c>
      <c r="AE367" s="51"/>
      <c r="AF367" s="51"/>
      <c r="AG367" s="50" t="s">
        <v>55</v>
      </c>
      <c r="AH367" s="50"/>
      <c r="AI367" s="50" t="s">
        <v>55</v>
      </c>
      <c r="AJ367" s="50"/>
      <c r="AK367" s="52"/>
      <c r="AL367" s="52"/>
    </row>
    <row r="368" customFormat="false" ht="12" hidden="false" customHeight="true" outlineLevel="0" collapsed="false">
      <c r="A368" s="44" t="n">
        <f aca="false">IF(B368&lt;&gt;"",COUNTA($B$367:B368),"")</f>
        <v>2</v>
      </c>
      <c r="B368" s="158" t="s">
        <v>418</v>
      </c>
      <c r="C368" s="166" t="n">
        <v>39875</v>
      </c>
      <c r="D368" s="159" t="s">
        <v>55</v>
      </c>
      <c r="E368" s="48" t="s">
        <v>56</v>
      </c>
      <c r="F368" s="48" t="n">
        <v>9</v>
      </c>
      <c r="G368" s="48" t="s">
        <v>56</v>
      </c>
      <c r="H368" s="48" t="n">
        <v>9</v>
      </c>
      <c r="I368" s="48" t="s">
        <v>56</v>
      </c>
      <c r="J368" s="49"/>
      <c r="K368" s="50"/>
      <c r="L368" s="49"/>
      <c r="M368" s="48" t="s">
        <v>56</v>
      </c>
      <c r="N368" s="48" t="s">
        <v>56</v>
      </c>
      <c r="O368" s="48" t="s">
        <v>56</v>
      </c>
      <c r="P368" s="48" t="s">
        <v>56</v>
      </c>
      <c r="Q368" s="48" t="s">
        <v>56</v>
      </c>
      <c r="R368" s="48" t="s">
        <v>56</v>
      </c>
      <c r="S368" s="150" t="n">
        <v>9</v>
      </c>
      <c r="T368" s="50"/>
      <c r="U368" s="51"/>
      <c r="V368" s="50"/>
      <c r="W368" s="50"/>
      <c r="X368" s="48" t="s">
        <v>56</v>
      </c>
      <c r="Y368" s="48" t="s">
        <v>56</v>
      </c>
      <c r="Z368" s="48" t="s">
        <v>56</v>
      </c>
      <c r="AA368" s="48" t="s">
        <v>56</v>
      </c>
      <c r="AB368" s="48" t="s">
        <v>56</v>
      </c>
      <c r="AC368" s="48" t="s">
        <v>56</v>
      </c>
      <c r="AD368" s="48" t="s">
        <v>56</v>
      </c>
      <c r="AE368" s="48" t="s">
        <v>55</v>
      </c>
      <c r="AF368" s="51"/>
      <c r="AG368" s="50" t="s">
        <v>55</v>
      </c>
      <c r="AH368" s="50"/>
      <c r="AI368" s="50" t="s">
        <v>55</v>
      </c>
      <c r="AJ368" s="50"/>
      <c r="AK368" s="52"/>
      <c r="AL368" s="52"/>
    </row>
    <row r="369" customFormat="false" ht="12" hidden="false" customHeight="true" outlineLevel="0" collapsed="false">
      <c r="A369" s="44" t="n">
        <f aca="false">IF(B369&lt;&gt;"",COUNTA($B$367:B369),"")</f>
        <v>3</v>
      </c>
      <c r="B369" s="163" t="s">
        <v>419</v>
      </c>
      <c r="C369" s="165" t="s">
        <v>420</v>
      </c>
      <c r="D369" s="164"/>
      <c r="E369" s="48" t="s">
        <v>56</v>
      </c>
      <c r="F369" s="48" t="n">
        <v>9</v>
      </c>
      <c r="G369" s="48" t="s">
        <v>56</v>
      </c>
      <c r="H369" s="48" t="n">
        <v>9</v>
      </c>
      <c r="I369" s="48" t="s">
        <v>56</v>
      </c>
      <c r="J369" s="49"/>
      <c r="K369" s="50"/>
      <c r="L369" s="49"/>
      <c r="M369" s="48" t="s">
        <v>56</v>
      </c>
      <c r="N369" s="48" t="s">
        <v>56</v>
      </c>
      <c r="O369" s="48" t="s">
        <v>57</v>
      </c>
      <c r="P369" s="48" t="s">
        <v>57</v>
      </c>
      <c r="Q369" s="48" t="s">
        <v>57</v>
      </c>
      <c r="R369" s="48" t="s">
        <v>57</v>
      </c>
      <c r="S369" s="150" t="n">
        <v>6</v>
      </c>
      <c r="T369" s="50"/>
      <c r="U369" s="51"/>
      <c r="V369" s="50"/>
      <c r="W369" s="50"/>
      <c r="X369" s="48" t="s">
        <v>56</v>
      </c>
      <c r="Y369" s="48" t="s">
        <v>56</v>
      </c>
      <c r="Z369" s="48" t="s">
        <v>56</v>
      </c>
      <c r="AA369" s="48" t="s">
        <v>56</v>
      </c>
      <c r="AB369" s="48" t="s">
        <v>56</v>
      </c>
      <c r="AC369" s="48" t="s">
        <v>56</v>
      </c>
      <c r="AD369" s="48" t="s">
        <v>56</v>
      </c>
      <c r="AE369" s="48" t="s">
        <v>55</v>
      </c>
      <c r="AF369" s="51"/>
      <c r="AG369" s="50" t="s">
        <v>55</v>
      </c>
      <c r="AH369" s="50"/>
      <c r="AI369" s="50" t="s">
        <v>55</v>
      </c>
      <c r="AJ369" s="50"/>
      <c r="AK369" s="52"/>
      <c r="AL369" s="52"/>
    </row>
    <row r="370" customFormat="false" ht="12" hidden="false" customHeight="true" outlineLevel="0" collapsed="false">
      <c r="A370" s="44" t="n">
        <f aca="false">IF(B370&lt;&gt;"",COUNTA($B$367:B370),"")</f>
        <v>4</v>
      </c>
      <c r="B370" s="163" t="s">
        <v>421</v>
      </c>
      <c r="C370" s="165" t="s">
        <v>422</v>
      </c>
      <c r="D370" s="164" t="s">
        <v>55</v>
      </c>
      <c r="E370" s="48" t="s">
        <v>56</v>
      </c>
      <c r="F370" s="48" t="n">
        <v>10</v>
      </c>
      <c r="G370" s="48" t="s">
        <v>56</v>
      </c>
      <c r="H370" s="48" t="n">
        <v>10</v>
      </c>
      <c r="I370" s="48" t="s">
        <v>56</v>
      </c>
      <c r="J370" s="49"/>
      <c r="K370" s="50"/>
      <c r="L370" s="49"/>
      <c r="M370" s="48" t="s">
        <v>56</v>
      </c>
      <c r="N370" s="48" t="s">
        <v>56</v>
      </c>
      <c r="O370" s="48" t="s">
        <v>56</v>
      </c>
      <c r="P370" s="48" t="s">
        <v>56</v>
      </c>
      <c r="Q370" s="48" t="s">
        <v>56</v>
      </c>
      <c r="R370" s="48" t="s">
        <v>56</v>
      </c>
      <c r="S370" s="150" t="n">
        <v>9</v>
      </c>
      <c r="T370" s="50"/>
      <c r="U370" s="58"/>
      <c r="V370" s="50"/>
      <c r="W370" s="50"/>
      <c r="X370" s="48" t="s">
        <v>56</v>
      </c>
      <c r="Y370" s="48" t="s">
        <v>56</v>
      </c>
      <c r="Z370" s="48" t="s">
        <v>56</v>
      </c>
      <c r="AA370" s="48" t="s">
        <v>56</v>
      </c>
      <c r="AB370" s="48" t="s">
        <v>56</v>
      </c>
      <c r="AC370" s="48" t="s">
        <v>56</v>
      </c>
      <c r="AD370" s="48" t="s">
        <v>56</v>
      </c>
      <c r="AE370" s="48" t="s">
        <v>55</v>
      </c>
      <c r="AF370" s="51"/>
      <c r="AG370" s="50" t="s">
        <v>55</v>
      </c>
      <c r="AH370" s="50"/>
      <c r="AI370" s="50" t="s">
        <v>55</v>
      </c>
      <c r="AJ370" s="50"/>
      <c r="AK370" s="52"/>
      <c r="AL370" s="52"/>
    </row>
    <row r="371" customFormat="false" ht="12" hidden="false" customHeight="true" outlineLevel="0" collapsed="false">
      <c r="A371" s="44" t="n">
        <f aca="false">IF(B371&lt;&gt;"",COUNTA($B$367:B371),"")</f>
        <v>5</v>
      </c>
      <c r="B371" s="163" t="s">
        <v>423</v>
      </c>
      <c r="C371" s="165" t="s">
        <v>424</v>
      </c>
      <c r="D371" s="164"/>
      <c r="E371" s="48" t="s">
        <v>56</v>
      </c>
      <c r="F371" s="48" t="n">
        <v>9</v>
      </c>
      <c r="G371" s="48" t="s">
        <v>56</v>
      </c>
      <c r="H371" s="48" t="n">
        <v>9</v>
      </c>
      <c r="I371" s="48" t="s">
        <v>56</v>
      </c>
      <c r="J371" s="49"/>
      <c r="K371" s="50"/>
      <c r="L371" s="49"/>
      <c r="M371" s="48" t="s">
        <v>56</v>
      </c>
      <c r="N371" s="48" t="s">
        <v>56</v>
      </c>
      <c r="O371" s="48" t="s">
        <v>56</v>
      </c>
      <c r="P371" s="48" t="s">
        <v>56</v>
      </c>
      <c r="Q371" s="48" t="s">
        <v>56</v>
      </c>
      <c r="R371" s="48" t="s">
        <v>56</v>
      </c>
      <c r="S371" s="150" t="n">
        <v>9</v>
      </c>
      <c r="T371" s="50"/>
      <c r="U371" s="58"/>
      <c r="V371" s="50"/>
      <c r="W371" s="50"/>
      <c r="X371" s="48" t="s">
        <v>56</v>
      </c>
      <c r="Y371" s="48" t="s">
        <v>56</v>
      </c>
      <c r="Z371" s="48" t="s">
        <v>56</v>
      </c>
      <c r="AA371" s="48" t="s">
        <v>56</v>
      </c>
      <c r="AB371" s="48" t="s">
        <v>56</v>
      </c>
      <c r="AC371" s="48" t="s">
        <v>56</v>
      </c>
      <c r="AD371" s="48" t="s">
        <v>56</v>
      </c>
      <c r="AE371" s="48" t="s">
        <v>55</v>
      </c>
      <c r="AF371" s="51"/>
      <c r="AG371" s="50" t="s">
        <v>55</v>
      </c>
      <c r="AH371" s="50"/>
      <c r="AI371" s="50" t="s">
        <v>55</v>
      </c>
      <c r="AJ371" s="50"/>
      <c r="AK371" s="52"/>
      <c r="AL371" s="52"/>
    </row>
    <row r="372" customFormat="false" ht="12" hidden="false" customHeight="true" outlineLevel="0" collapsed="false">
      <c r="A372" s="44" t="n">
        <f aca="false">IF(B372&lt;&gt;"",COUNTA($B$367:B372),"")</f>
        <v>6</v>
      </c>
      <c r="B372" s="158" t="s">
        <v>425</v>
      </c>
      <c r="C372" s="60" t="n">
        <v>39881</v>
      </c>
      <c r="D372" s="159"/>
      <c r="E372" s="48" t="s">
        <v>57</v>
      </c>
      <c r="F372" s="48" t="n">
        <v>7</v>
      </c>
      <c r="G372" s="48" t="s">
        <v>57</v>
      </c>
      <c r="H372" s="48" t="n">
        <v>6</v>
      </c>
      <c r="I372" s="48" t="s">
        <v>57</v>
      </c>
      <c r="J372" s="49"/>
      <c r="K372" s="50"/>
      <c r="L372" s="49"/>
      <c r="M372" s="48" t="s">
        <v>56</v>
      </c>
      <c r="N372" s="48" t="s">
        <v>57</v>
      </c>
      <c r="O372" s="48" t="s">
        <v>57</v>
      </c>
      <c r="P372" s="48" t="s">
        <v>57</v>
      </c>
      <c r="Q372" s="48" t="s">
        <v>57</v>
      </c>
      <c r="R372" s="48" t="s">
        <v>57</v>
      </c>
      <c r="S372" s="150" t="n">
        <v>7</v>
      </c>
      <c r="T372" s="50"/>
      <c r="U372" s="51"/>
      <c r="V372" s="50"/>
      <c r="W372" s="50"/>
      <c r="X372" s="48" t="s">
        <v>56</v>
      </c>
      <c r="Y372" s="48" t="s">
        <v>61</v>
      </c>
      <c r="Z372" s="48" t="s">
        <v>61</v>
      </c>
      <c r="AA372" s="48" t="s">
        <v>61</v>
      </c>
      <c r="AB372" s="48" t="s">
        <v>56</v>
      </c>
      <c r="AC372" s="48" t="s">
        <v>56</v>
      </c>
      <c r="AD372" s="48" t="s">
        <v>56</v>
      </c>
      <c r="AE372" s="51"/>
      <c r="AF372" s="51"/>
      <c r="AG372" s="50" t="s">
        <v>55</v>
      </c>
      <c r="AH372" s="50"/>
      <c r="AI372" s="50" t="s">
        <v>55</v>
      </c>
      <c r="AJ372" s="50"/>
      <c r="AK372" s="52"/>
      <c r="AL372" s="52"/>
    </row>
    <row r="373" customFormat="false" ht="12" hidden="false" customHeight="true" outlineLevel="0" collapsed="false">
      <c r="A373" s="44" t="n">
        <f aca="false">IF(B373&lt;&gt;"",COUNTA($B$367:B373),"")</f>
        <v>7</v>
      </c>
      <c r="B373" s="163" t="s">
        <v>426</v>
      </c>
      <c r="C373" s="165" t="s">
        <v>427</v>
      </c>
      <c r="D373" s="164"/>
      <c r="E373" s="48" t="s">
        <v>57</v>
      </c>
      <c r="F373" s="48" t="n">
        <v>5</v>
      </c>
      <c r="G373" s="48" t="s">
        <v>57</v>
      </c>
      <c r="H373" s="48" t="n">
        <v>5</v>
      </c>
      <c r="I373" s="48" t="s">
        <v>57</v>
      </c>
      <c r="J373" s="49"/>
      <c r="K373" s="50"/>
      <c r="L373" s="49"/>
      <c r="M373" s="48" t="s">
        <v>57</v>
      </c>
      <c r="N373" s="48" t="s">
        <v>57</v>
      </c>
      <c r="O373" s="48" t="s">
        <v>57</v>
      </c>
      <c r="P373" s="48" t="s">
        <v>57</v>
      </c>
      <c r="Q373" s="48" t="s">
        <v>57</v>
      </c>
      <c r="R373" s="48" t="s">
        <v>57</v>
      </c>
      <c r="S373" s="150" t="n">
        <v>5</v>
      </c>
      <c r="T373" s="50"/>
      <c r="U373" s="51"/>
      <c r="V373" s="50"/>
      <c r="W373" s="50"/>
      <c r="X373" s="48" t="s">
        <v>61</v>
      </c>
      <c r="Y373" s="48" t="s">
        <v>61</v>
      </c>
      <c r="Z373" s="48" t="s">
        <v>61</v>
      </c>
      <c r="AA373" s="48" t="s">
        <v>61</v>
      </c>
      <c r="AB373" s="48" t="s">
        <v>61</v>
      </c>
      <c r="AC373" s="48" t="s">
        <v>61</v>
      </c>
      <c r="AD373" s="48" t="s">
        <v>61</v>
      </c>
      <c r="AE373" s="51"/>
      <c r="AF373" s="51"/>
      <c r="AG373" s="50" t="s">
        <v>55</v>
      </c>
      <c r="AH373" s="50"/>
      <c r="AI373" s="50" t="s">
        <v>55</v>
      </c>
      <c r="AJ373" s="50"/>
      <c r="AK373" s="52"/>
      <c r="AL373" s="52"/>
    </row>
    <row r="374" customFormat="false" ht="12" hidden="false" customHeight="true" outlineLevel="0" collapsed="false">
      <c r="A374" s="44" t="n">
        <f aca="false">IF(B374&lt;&gt;"",COUNTA($B$367:B374),"")</f>
        <v>8</v>
      </c>
      <c r="B374" s="163" t="s">
        <v>428</v>
      </c>
      <c r="C374" s="147" t="n">
        <v>39851</v>
      </c>
      <c r="D374" s="164"/>
      <c r="E374" s="48" t="s">
        <v>57</v>
      </c>
      <c r="F374" s="48" t="n">
        <v>7</v>
      </c>
      <c r="G374" s="48" t="s">
        <v>56</v>
      </c>
      <c r="H374" s="48" t="n">
        <v>9</v>
      </c>
      <c r="I374" s="48" t="s">
        <v>56</v>
      </c>
      <c r="J374" s="49"/>
      <c r="K374" s="50"/>
      <c r="L374" s="49"/>
      <c r="M374" s="48" t="s">
        <v>56</v>
      </c>
      <c r="N374" s="48" t="s">
        <v>56</v>
      </c>
      <c r="O374" s="48" t="s">
        <v>57</v>
      </c>
      <c r="P374" s="48" t="s">
        <v>57</v>
      </c>
      <c r="Q374" s="48" t="s">
        <v>57</v>
      </c>
      <c r="R374" s="48" t="s">
        <v>57</v>
      </c>
      <c r="S374" s="150" t="n">
        <v>7</v>
      </c>
      <c r="T374" s="50"/>
      <c r="U374" s="51"/>
      <c r="V374" s="50"/>
      <c r="W374" s="50"/>
      <c r="X374" s="48" t="s">
        <v>56</v>
      </c>
      <c r="Y374" s="48" t="s">
        <v>56</v>
      </c>
      <c r="Z374" s="48" t="s">
        <v>56</v>
      </c>
      <c r="AA374" s="48" t="s">
        <v>56</v>
      </c>
      <c r="AB374" s="48" t="s">
        <v>56</v>
      </c>
      <c r="AC374" s="48" t="s">
        <v>56</v>
      </c>
      <c r="AD374" s="48" t="s">
        <v>56</v>
      </c>
      <c r="AE374" s="48" t="s">
        <v>55</v>
      </c>
      <c r="AF374" s="51"/>
      <c r="AG374" s="50" t="s">
        <v>55</v>
      </c>
      <c r="AH374" s="50"/>
      <c r="AI374" s="50" t="s">
        <v>55</v>
      </c>
      <c r="AJ374" s="50"/>
      <c r="AK374" s="52"/>
      <c r="AL374" s="52"/>
    </row>
    <row r="375" customFormat="false" ht="12" hidden="false" customHeight="true" outlineLevel="0" collapsed="false">
      <c r="A375" s="44" t="n">
        <f aca="false">IF(B375&lt;&gt;"",COUNTA($B$367:B375),"")</f>
        <v>9</v>
      </c>
      <c r="B375" s="131" t="s">
        <v>429</v>
      </c>
      <c r="C375" s="54" t="n">
        <v>39753</v>
      </c>
      <c r="D375" s="130" t="s">
        <v>55</v>
      </c>
      <c r="E375" s="48" t="s">
        <v>81</v>
      </c>
      <c r="F375" s="48" t="n">
        <v>4</v>
      </c>
      <c r="G375" s="48" t="s">
        <v>57</v>
      </c>
      <c r="H375" s="48" t="n">
        <v>5</v>
      </c>
      <c r="I375" s="48" t="s">
        <v>57</v>
      </c>
      <c r="J375" s="49"/>
      <c r="K375" s="50"/>
      <c r="L375" s="49"/>
      <c r="M375" s="48" t="s">
        <v>57</v>
      </c>
      <c r="N375" s="48" t="s">
        <v>57</v>
      </c>
      <c r="O375" s="48" t="s">
        <v>57</v>
      </c>
      <c r="P375" s="48" t="s">
        <v>57</v>
      </c>
      <c r="Q375" s="48" t="s">
        <v>57</v>
      </c>
      <c r="R375" s="48" t="s">
        <v>57</v>
      </c>
      <c r="S375" s="150" t="n">
        <v>6</v>
      </c>
      <c r="T375" s="50"/>
      <c r="U375" s="51"/>
      <c r="V375" s="50"/>
      <c r="W375" s="50"/>
      <c r="X375" s="48" t="s">
        <v>81</v>
      </c>
      <c r="Y375" s="48" t="s">
        <v>61</v>
      </c>
      <c r="Z375" s="48" t="s">
        <v>61</v>
      </c>
      <c r="AA375" s="48" t="s">
        <v>81</v>
      </c>
      <c r="AB375" s="48" t="s">
        <v>61</v>
      </c>
      <c r="AC375" s="48" t="s">
        <v>61</v>
      </c>
      <c r="AD375" s="48" t="s">
        <v>61</v>
      </c>
      <c r="AE375" s="51"/>
      <c r="AF375" s="51"/>
      <c r="AG375" s="50"/>
      <c r="AH375" s="50"/>
      <c r="AI375" s="50"/>
      <c r="AJ375" s="50"/>
      <c r="AK375" s="52"/>
      <c r="AL375" s="52"/>
    </row>
    <row r="376" customFormat="false" ht="12" hidden="false" customHeight="true" outlineLevel="0" collapsed="false">
      <c r="A376" s="44" t="n">
        <f aca="false">IF(B376&lt;&gt;"",COUNTA($B$367:B376),"")</f>
        <v>10</v>
      </c>
      <c r="B376" s="163" t="s">
        <v>168</v>
      </c>
      <c r="C376" s="165" t="s">
        <v>309</v>
      </c>
      <c r="D376" s="164" t="s">
        <v>55</v>
      </c>
      <c r="E376" s="48" t="s">
        <v>56</v>
      </c>
      <c r="F376" s="48" t="n">
        <v>10</v>
      </c>
      <c r="G376" s="48" t="s">
        <v>56</v>
      </c>
      <c r="H376" s="48" t="n">
        <v>10</v>
      </c>
      <c r="I376" s="48" t="s">
        <v>56</v>
      </c>
      <c r="J376" s="49"/>
      <c r="K376" s="50"/>
      <c r="L376" s="49"/>
      <c r="M376" s="48" t="s">
        <v>56</v>
      </c>
      <c r="N376" s="48" t="s">
        <v>56</v>
      </c>
      <c r="O376" s="48" t="s">
        <v>56</v>
      </c>
      <c r="P376" s="48" t="s">
        <v>56</v>
      </c>
      <c r="Q376" s="48" t="s">
        <v>56</v>
      </c>
      <c r="R376" s="48" t="s">
        <v>56</v>
      </c>
      <c r="S376" s="150" t="n">
        <v>9</v>
      </c>
      <c r="T376" s="50"/>
      <c r="U376" s="51"/>
      <c r="V376" s="50"/>
      <c r="W376" s="50"/>
      <c r="X376" s="48" t="s">
        <v>56</v>
      </c>
      <c r="Y376" s="48" t="s">
        <v>56</v>
      </c>
      <c r="Z376" s="48" t="s">
        <v>56</v>
      </c>
      <c r="AA376" s="48" t="s">
        <v>56</v>
      </c>
      <c r="AB376" s="48" t="s">
        <v>56</v>
      </c>
      <c r="AC376" s="48" t="s">
        <v>56</v>
      </c>
      <c r="AD376" s="48" t="s">
        <v>56</v>
      </c>
      <c r="AE376" s="48" t="s">
        <v>55</v>
      </c>
      <c r="AF376" s="51"/>
      <c r="AG376" s="50" t="s">
        <v>55</v>
      </c>
      <c r="AH376" s="50"/>
      <c r="AI376" s="50" t="s">
        <v>55</v>
      </c>
      <c r="AJ376" s="50"/>
      <c r="AK376" s="52"/>
      <c r="AL376" s="52"/>
    </row>
    <row r="377" customFormat="false" ht="12" hidden="false" customHeight="true" outlineLevel="0" collapsed="false">
      <c r="A377" s="44" t="n">
        <f aca="false">IF(B377&lt;&gt;"",COUNTA($B$367:B377),"")</f>
        <v>11</v>
      </c>
      <c r="B377" s="158" t="s">
        <v>430</v>
      </c>
      <c r="C377" s="169" t="n">
        <v>39860</v>
      </c>
      <c r="D377" s="159"/>
      <c r="E377" s="48" t="s">
        <v>56</v>
      </c>
      <c r="F377" s="48" t="n">
        <v>10</v>
      </c>
      <c r="G377" s="48" t="s">
        <v>56</v>
      </c>
      <c r="H377" s="48" t="n">
        <v>10</v>
      </c>
      <c r="I377" s="48" t="s">
        <v>56</v>
      </c>
      <c r="J377" s="49"/>
      <c r="K377" s="50"/>
      <c r="L377" s="49"/>
      <c r="M377" s="48" t="s">
        <v>56</v>
      </c>
      <c r="N377" s="48" t="s">
        <v>56</v>
      </c>
      <c r="O377" s="48" t="s">
        <v>56</v>
      </c>
      <c r="P377" s="48" t="s">
        <v>56</v>
      </c>
      <c r="Q377" s="48" t="s">
        <v>56</v>
      </c>
      <c r="R377" s="48" t="s">
        <v>56</v>
      </c>
      <c r="S377" s="150" t="n">
        <v>9</v>
      </c>
      <c r="T377" s="50"/>
      <c r="U377" s="51"/>
      <c r="V377" s="50"/>
      <c r="W377" s="50"/>
      <c r="X377" s="48" t="s">
        <v>56</v>
      </c>
      <c r="Y377" s="48" t="s">
        <v>56</v>
      </c>
      <c r="Z377" s="48" t="s">
        <v>56</v>
      </c>
      <c r="AA377" s="48" t="s">
        <v>56</v>
      </c>
      <c r="AB377" s="48" t="s">
        <v>56</v>
      </c>
      <c r="AC377" s="48" t="s">
        <v>56</v>
      </c>
      <c r="AD377" s="48" t="s">
        <v>56</v>
      </c>
      <c r="AE377" s="48" t="s">
        <v>55</v>
      </c>
      <c r="AF377" s="51"/>
      <c r="AG377" s="50" t="s">
        <v>55</v>
      </c>
      <c r="AH377" s="50"/>
      <c r="AI377" s="50" t="s">
        <v>55</v>
      </c>
      <c r="AJ377" s="50"/>
      <c r="AK377" s="52"/>
      <c r="AL377" s="52"/>
    </row>
    <row r="378" customFormat="false" ht="12" hidden="false" customHeight="true" outlineLevel="0" collapsed="false">
      <c r="A378" s="44" t="n">
        <f aca="false">IF(B378&lt;&gt;"",COUNTA($B$367:B378),"")</f>
        <v>12</v>
      </c>
      <c r="B378" s="163" t="s">
        <v>431</v>
      </c>
      <c r="C378" s="165" t="s">
        <v>432</v>
      </c>
      <c r="D378" s="164"/>
      <c r="E378" s="48" t="s">
        <v>57</v>
      </c>
      <c r="F378" s="48" t="n">
        <v>8</v>
      </c>
      <c r="G378" s="48" t="s">
        <v>57</v>
      </c>
      <c r="H378" s="48" t="n">
        <v>8</v>
      </c>
      <c r="I378" s="48" t="s">
        <v>56</v>
      </c>
      <c r="J378" s="49"/>
      <c r="K378" s="50"/>
      <c r="L378" s="49"/>
      <c r="M378" s="48" t="s">
        <v>56</v>
      </c>
      <c r="N378" s="48" t="s">
        <v>56</v>
      </c>
      <c r="O378" s="48" t="s">
        <v>57</v>
      </c>
      <c r="P378" s="48" t="s">
        <v>57</v>
      </c>
      <c r="Q378" s="48" t="s">
        <v>57</v>
      </c>
      <c r="R378" s="48" t="s">
        <v>57</v>
      </c>
      <c r="S378" s="150" t="n">
        <v>7</v>
      </c>
      <c r="T378" s="50"/>
      <c r="U378" s="51"/>
      <c r="V378" s="50"/>
      <c r="W378" s="50"/>
      <c r="X378" s="48" t="s">
        <v>56</v>
      </c>
      <c r="Y378" s="48" t="s">
        <v>56</v>
      </c>
      <c r="Z378" s="48" t="s">
        <v>56</v>
      </c>
      <c r="AA378" s="48" t="s">
        <v>56</v>
      </c>
      <c r="AB378" s="48" t="s">
        <v>56</v>
      </c>
      <c r="AC378" s="48" t="s">
        <v>56</v>
      </c>
      <c r="AD378" s="48" t="s">
        <v>56</v>
      </c>
      <c r="AE378" s="51"/>
      <c r="AF378" s="51"/>
      <c r="AG378" s="50" t="s">
        <v>55</v>
      </c>
      <c r="AH378" s="50"/>
      <c r="AI378" s="50" t="s">
        <v>55</v>
      </c>
      <c r="AJ378" s="50"/>
      <c r="AK378" s="52"/>
      <c r="AL378" s="52"/>
    </row>
    <row r="379" customFormat="false" ht="12" hidden="false" customHeight="true" outlineLevel="0" collapsed="false">
      <c r="A379" s="44" t="n">
        <f aca="false">IF(B379&lt;&gt;"",COUNTA($B$367:B379),"")</f>
        <v>13</v>
      </c>
      <c r="B379" s="163" t="s">
        <v>433</v>
      </c>
      <c r="C379" s="147" t="n">
        <v>39877</v>
      </c>
      <c r="D379" s="164"/>
      <c r="E379" s="48" t="s">
        <v>56</v>
      </c>
      <c r="F379" s="48" t="n">
        <v>9</v>
      </c>
      <c r="G379" s="48" t="s">
        <v>56</v>
      </c>
      <c r="H379" s="48" t="n">
        <v>9</v>
      </c>
      <c r="I379" s="48" t="s">
        <v>56</v>
      </c>
      <c r="J379" s="49"/>
      <c r="K379" s="50"/>
      <c r="L379" s="49"/>
      <c r="M379" s="48" t="s">
        <v>56</v>
      </c>
      <c r="N379" s="48" t="s">
        <v>56</v>
      </c>
      <c r="O379" s="48" t="s">
        <v>56</v>
      </c>
      <c r="P379" s="48" t="s">
        <v>56</v>
      </c>
      <c r="Q379" s="48" t="s">
        <v>56</v>
      </c>
      <c r="R379" s="48" t="s">
        <v>56</v>
      </c>
      <c r="S379" s="150" t="n">
        <v>9</v>
      </c>
      <c r="T379" s="50"/>
      <c r="U379" s="51"/>
      <c r="V379" s="50"/>
      <c r="W379" s="50"/>
      <c r="X379" s="48" t="s">
        <v>56</v>
      </c>
      <c r="Y379" s="48" t="s">
        <v>56</v>
      </c>
      <c r="Z379" s="48" t="s">
        <v>56</v>
      </c>
      <c r="AA379" s="48" t="s">
        <v>56</v>
      </c>
      <c r="AB379" s="48" t="s">
        <v>56</v>
      </c>
      <c r="AC379" s="48" t="s">
        <v>56</v>
      </c>
      <c r="AD379" s="48" t="s">
        <v>56</v>
      </c>
      <c r="AE379" s="48" t="s">
        <v>55</v>
      </c>
      <c r="AF379" s="51"/>
      <c r="AG379" s="50" t="s">
        <v>55</v>
      </c>
      <c r="AH379" s="50"/>
      <c r="AI379" s="50" t="s">
        <v>55</v>
      </c>
      <c r="AJ379" s="50"/>
      <c r="AK379" s="52"/>
      <c r="AL379" s="52"/>
    </row>
    <row r="380" customFormat="false" ht="12" hidden="false" customHeight="true" outlineLevel="0" collapsed="false">
      <c r="A380" s="44" t="n">
        <f aca="false">IF(B380&lt;&gt;"",COUNTA($B$367:B380),"")</f>
        <v>14</v>
      </c>
      <c r="B380" s="163" t="s">
        <v>434</v>
      </c>
      <c r="C380" s="165" t="s">
        <v>362</v>
      </c>
      <c r="D380" s="164" t="s">
        <v>55</v>
      </c>
      <c r="E380" s="48" t="s">
        <v>56</v>
      </c>
      <c r="F380" s="48" t="n">
        <v>10</v>
      </c>
      <c r="G380" s="48" t="s">
        <v>56</v>
      </c>
      <c r="H380" s="48" t="n">
        <v>10</v>
      </c>
      <c r="I380" s="48" t="s">
        <v>56</v>
      </c>
      <c r="J380" s="49"/>
      <c r="K380" s="50"/>
      <c r="L380" s="49"/>
      <c r="M380" s="48" t="s">
        <v>56</v>
      </c>
      <c r="N380" s="48" t="s">
        <v>56</v>
      </c>
      <c r="O380" s="48" t="s">
        <v>56</v>
      </c>
      <c r="P380" s="48" t="s">
        <v>56</v>
      </c>
      <c r="Q380" s="48" t="s">
        <v>56</v>
      </c>
      <c r="R380" s="48" t="s">
        <v>56</v>
      </c>
      <c r="S380" s="150" t="n">
        <v>9</v>
      </c>
      <c r="T380" s="50"/>
      <c r="U380" s="51"/>
      <c r="V380" s="50"/>
      <c r="W380" s="50"/>
      <c r="X380" s="48" t="s">
        <v>56</v>
      </c>
      <c r="Y380" s="48" t="s">
        <v>56</v>
      </c>
      <c r="Z380" s="48" t="s">
        <v>56</v>
      </c>
      <c r="AA380" s="48" t="s">
        <v>56</v>
      </c>
      <c r="AB380" s="48" t="s">
        <v>56</v>
      </c>
      <c r="AC380" s="48" t="s">
        <v>56</v>
      </c>
      <c r="AD380" s="48" t="s">
        <v>56</v>
      </c>
      <c r="AE380" s="48" t="s">
        <v>55</v>
      </c>
      <c r="AF380" s="51"/>
      <c r="AG380" s="50" t="s">
        <v>55</v>
      </c>
      <c r="AH380" s="50"/>
      <c r="AI380" s="50" t="s">
        <v>55</v>
      </c>
      <c r="AJ380" s="50"/>
      <c r="AK380" s="52"/>
      <c r="AL380" s="52"/>
    </row>
    <row r="381" customFormat="false" ht="12" hidden="false" customHeight="true" outlineLevel="0" collapsed="false">
      <c r="A381" s="44" t="n">
        <f aca="false">IF(B381&lt;&gt;"",COUNTA($B$367:B381),"")</f>
        <v>15</v>
      </c>
      <c r="B381" s="158" t="s">
        <v>435</v>
      </c>
      <c r="C381" s="60" t="n">
        <v>40117</v>
      </c>
      <c r="D381" s="159" t="s">
        <v>55</v>
      </c>
      <c r="E381" s="48" t="s">
        <v>57</v>
      </c>
      <c r="F381" s="48" t="n">
        <v>7</v>
      </c>
      <c r="G381" s="48" t="s">
        <v>57</v>
      </c>
      <c r="H381" s="48" t="n">
        <v>7</v>
      </c>
      <c r="I381" s="48" t="s">
        <v>57</v>
      </c>
      <c r="J381" s="49"/>
      <c r="K381" s="50"/>
      <c r="L381" s="49"/>
      <c r="M381" s="48" t="s">
        <v>57</v>
      </c>
      <c r="N381" s="48" t="s">
        <v>56</v>
      </c>
      <c r="O381" s="48" t="s">
        <v>57</v>
      </c>
      <c r="P381" s="48" t="s">
        <v>57</v>
      </c>
      <c r="Q381" s="48" t="s">
        <v>57</v>
      </c>
      <c r="R381" s="48" t="s">
        <v>57</v>
      </c>
      <c r="S381" s="150" t="n">
        <v>7</v>
      </c>
      <c r="T381" s="50"/>
      <c r="U381" s="51"/>
      <c r="V381" s="50"/>
      <c r="W381" s="50"/>
      <c r="X381" s="48" t="s">
        <v>61</v>
      </c>
      <c r="Y381" s="48" t="s">
        <v>61</v>
      </c>
      <c r="Z381" s="48" t="s">
        <v>61</v>
      </c>
      <c r="AA381" s="48" t="s">
        <v>61</v>
      </c>
      <c r="AB381" s="48" t="s">
        <v>56</v>
      </c>
      <c r="AC381" s="48" t="s">
        <v>56</v>
      </c>
      <c r="AD381" s="48" t="s">
        <v>56</v>
      </c>
      <c r="AE381" s="51"/>
      <c r="AF381" s="51"/>
      <c r="AG381" s="50" t="s">
        <v>55</v>
      </c>
      <c r="AH381" s="50"/>
      <c r="AI381" s="50" t="s">
        <v>55</v>
      </c>
      <c r="AJ381" s="50"/>
      <c r="AK381" s="52"/>
      <c r="AL381" s="52"/>
    </row>
    <row r="382" customFormat="false" ht="12" hidden="false" customHeight="true" outlineLevel="0" collapsed="false">
      <c r="A382" s="44" t="n">
        <f aca="false">IF(B382&lt;&gt;"",COUNTA($B$367:B382),"")</f>
        <v>16</v>
      </c>
      <c r="B382" s="163" t="s">
        <v>436</v>
      </c>
      <c r="C382" s="165" t="s">
        <v>437</v>
      </c>
      <c r="D382" s="164"/>
      <c r="E382" s="48" t="s">
        <v>57</v>
      </c>
      <c r="F382" s="48" t="n">
        <v>8</v>
      </c>
      <c r="G382" s="48" t="s">
        <v>56</v>
      </c>
      <c r="H382" s="48" t="n">
        <v>9</v>
      </c>
      <c r="I382" s="48" t="s">
        <v>57</v>
      </c>
      <c r="J382" s="49"/>
      <c r="K382" s="50"/>
      <c r="L382" s="49"/>
      <c r="M382" s="48" t="s">
        <v>56</v>
      </c>
      <c r="N382" s="48" t="s">
        <v>57</v>
      </c>
      <c r="O382" s="48" t="s">
        <v>57</v>
      </c>
      <c r="P382" s="48" t="s">
        <v>57</v>
      </c>
      <c r="Q382" s="48" t="s">
        <v>57</v>
      </c>
      <c r="R382" s="48" t="s">
        <v>57</v>
      </c>
      <c r="S382" s="150" t="n">
        <v>7</v>
      </c>
      <c r="T382" s="50"/>
      <c r="U382" s="51"/>
      <c r="V382" s="50"/>
      <c r="W382" s="50"/>
      <c r="X382" s="48" t="s">
        <v>61</v>
      </c>
      <c r="Y382" s="48" t="s">
        <v>61</v>
      </c>
      <c r="Z382" s="48" t="s">
        <v>61</v>
      </c>
      <c r="AA382" s="48" t="s">
        <v>61</v>
      </c>
      <c r="AB382" s="48" t="s">
        <v>56</v>
      </c>
      <c r="AC382" s="48" t="s">
        <v>56</v>
      </c>
      <c r="AD382" s="48" t="s">
        <v>56</v>
      </c>
      <c r="AE382" s="51"/>
      <c r="AF382" s="51"/>
      <c r="AG382" s="50" t="s">
        <v>55</v>
      </c>
      <c r="AH382" s="50"/>
      <c r="AI382" s="50" t="s">
        <v>55</v>
      </c>
      <c r="AJ382" s="50"/>
      <c r="AK382" s="52"/>
      <c r="AL382" s="52"/>
    </row>
    <row r="383" customFormat="false" ht="12" hidden="false" customHeight="true" outlineLevel="0" collapsed="false">
      <c r="A383" s="44" t="n">
        <f aca="false">IF(B383&lt;&gt;"",COUNTA($B$367:B383),"")</f>
        <v>17</v>
      </c>
      <c r="B383" s="163" t="s">
        <v>438</v>
      </c>
      <c r="C383" s="147" t="n">
        <v>39904</v>
      </c>
      <c r="D383" s="164" t="s">
        <v>55</v>
      </c>
      <c r="E383" s="48" t="s">
        <v>56</v>
      </c>
      <c r="F383" s="48" t="n">
        <v>10</v>
      </c>
      <c r="G383" s="48" t="s">
        <v>56</v>
      </c>
      <c r="H383" s="48" t="n">
        <v>9</v>
      </c>
      <c r="I383" s="48" t="s">
        <v>56</v>
      </c>
      <c r="J383" s="49"/>
      <c r="K383" s="50"/>
      <c r="L383" s="49"/>
      <c r="M383" s="48" t="s">
        <v>56</v>
      </c>
      <c r="N383" s="48" t="s">
        <v>56</v>
      </c>
      <c r="O383" s="48" t="s">
        <v>56</v>
      </c>
      <c r="P383" s="48" t="s">
        <v>56</v>
      </c>
      <c r="Q383" s="48" t="s">
        <v>56</v>
      </c>
      <c r="R383" s="48" t="s">
        <v>56</v>
      </c>
      <c r="S383" s="150" t="n">
        <v>9</v>
      </c>
      <c r="T383" s="50"/>
      <c r="U383" s="51"/>
      <c r="V383" s="50"/>
      <c r="W383" s="50"/>
      <c r="X383" s="48" t="s">
        <v>56</v>
      </c>
      <c r="Y383" s="48" t="s">
        <v>56</v>
      </c>
      <c r="Z383" s="48" t="s">
        <v>56</v>
      </c>
      <c r="AA383" s="48" t="s">
        <v>56</v>
      </c>
      <c r="AB383" s="48" t="s">
        <v>56</v>
      </c>
      <c r="AC383" s="48" t="s">
        <v>56</v>
      </c>
      <c r="AD383" s="48" t="s">
        <v>56</v>
      </c>
      <c r="AE383" s="48" t="s">
        <v>55</v>
      </c>
      <c r="AF383" s="51"/>
      <c r="AG383" s="50" t="s">
        <v>55</v>
      </c>
      <c r="AH383" s="50"/>
      <c r="AI383" s="50" t="s">
        <v>55</v>
      </c>
      <c r="AJ383" s="50"/>
      <c r="AK383" s="52"/>
      <c r="AL383" s="52"/>
    </row>
    <row r="384" customFormat="false" ht="12" hidden="false" customHeight="true" outlineLevel="0" collapsed="false">
      <c r="A384" s="44" t="n">
        <f aca="false">IF(B384&lt;&gt;"",COUNTA($B$367:B384),"")</f>
        <v>18</v>
      </c>
      <c r="B384" s="163" t="s">
        <v>439</v>
      </c>
      <c r="C384" s="165" t="n">
        <v>40057</v>
      </c>
      <c r="D384" s="164" t="s">
        <v>55</v>
      </c>
      <c r="E384" s="48" t="s">
        <v>57</v>
      </c>
      <c r="F384" s="48" t="n">
        <v>6</v>
      </c>
      <c r="G384" s="48" t="s">
        <v>57</v>
      </c>
      <c r="H384" s="48" t="n">
        <v>8</v>
      </c>
      <c r="I384" s="48" t="s">
        <v>57</v>
      </c>
      <c r="J384" s="49"/>
      <c r="K384" s="50"/>
      <c r="L384" s="49"/>
      <c r="M384" s="48" t="s">
        <v>57</v>
      </c>
      <c r="N384" s="48" t="s">
        <v>56</v>
      </c>
      <c r="O384" s="48" t="s">
        <v>57</v>
      </c>
      <c r="P384" s="48" t="s">
        <v>57</v>
      </c>
      <c r="Q384" s="48" t="s">
        <v>57</v>
      </c>
      <c r="R384" s="48" t="s">
        <v>56</v>
      </c>
      <c r="S384" s="150" t="n">
        <v>9</v>
      </c>
      <c r="T384" s="50"/>
      <c r="U384" s="51"/>
      <c r="V384" s="50"/>
      <c r="W384" s="50"/>
      <c r="X384" s="48" t="s">
        <v>61</v>
      </c>
      <c r="Y384" s="48" t="s">
        <v>61</v>
      </c>
      <c r="Z384" s="48" t="s">
        <v>61</v>
      </c>
      <c r="AA384" s="48" t="s">
        <v>61</v>
      </c>
      <c r="AB384" s="48" t="s">
        <v>56</v>
      </c>
      <c r="AC384" s="48" t="s">
        <v>56</v>
      </c>
      <c r="AD384" s="48" t="s">
        <v>56</v>
      </c>
      <c r="AE384" s="51"/>
      <c r="AF384" s="51"/>
      <c r="AG384" s="50" t="s">
        <v>55</v>
      </c>
      <c r="AH384" s="50"/>
      <c r="AI384" s="50" t="s">
        <v>55</v>
      </c>
      <c r="AJ384" s="50"/>
      <c r="AK384" s="52"/>
      <c r="AL384" s="52"/>
    </row>
    <row r="385" customFormat="false" ht="12" hidden="false" customHeight="true" outlineLevel="0" collapsed="false">
      <c r="A385" s="44" t="n">
        <f aca="false">IF(B385&lt;&gt;"",COUNTA($B$367:B385),"")</f>
        <v>19</v>
      </c>
      <c r="B385" s="163" t="s">
        <v>440</v>
      </c>
      <c r="C385" s="165" t="n">
        <v>40120</v>
      </c>
      <c r="D385" s="164" t="s">
        <v>55</v>
      </c>
      <c r="E385" s="48" t="s">
        <v>56</v>
      </c>
      <c r="F385" s="48" t="n">
        <v>9</v>
      </c>
      <c r="G385" s="48" t="s">
        <v>56</v>
      </c>
      <c r="H385" s="48" t="n">
        <v>10</v>
      </c>
      <c r="I385" s="48" t="s">
        <v>56</v>
      </c>
      <c r="J385" s="49"/>
      <c r="K385" s="50"/>
      <c r="L385" s="49"/>
      <c r="M385" s="48" t="s">
        <v>56</v>
      </c>
      <c r="N385" s="48" t="s">
        <v>56</v>
      </c>
      <c r="O385" s="48" t="s">
        <v>56</v>
      </c>
      <c r="P385" s="48" t="s">
        <v>56</v>
      </c>
      <c r="Q385" s="48" t="s">
        <v>56</v>
      </c>
      <c r="R385" s="48" t="s">
        <v>56</v>
      </c>
      <c r="S385" s="150" t="n">
        <v>9</v>
      </c>
      <c r="T385" s="50"/>
      <c r="U385" s="51"/>
      <c r="V385" s="50"/>
      <c r="W385" s="50"/>
      <c r="X385" s="48" t="s">
        <v>56</v>
      </c>
      <c r="Y385" s="48" t="s">
        <v>56</v>
      </c>
      <c r="Z385" s="48" t="s">
        <v>56</v>
      </c>
      <c r="AA385" s="48" t="s">
        <v>56</v>
      </c>
      <c r="AB385" s="48" t="s">
        <v>56</v>
      </c>
      <c r="AC385" s="48" t="s">
        <v>56</v>
      </c>
      <c r="AD385" s="48" t="s">
        <v>56</v>
      </c>
      <c r="AE385" s="48" t="s">
        <v>55</v>
      </c>
      <c r="AF385" s="51"/>
      <c r="AG385" s="50" t="s">
        <v>55</v>
      </c>
      <c r="AH385" s="50"/>
      <c r="AI385" s="50" t="s">
        <v>55</v>
      </c>
      <c r="AJ385" s="50"/>
      <c r="AK385" s="52"/>
      <c r="AL385" s="52"/>
    </row>
    <row r="386" customFormat="false" ht="12" hidden="false" customHeight="true" outlineLevel="0" collapsed="false">
      <c r="A386" s="44" t="n">
        <f aca="false">IF(B386&lt;&gt;"",COUNTA($B$367:B386),"")</f>
        <v>20</v>
      </c>
      <c r="B386" s="152" t="s">
        <v>441</v>
      </c>
      <c r="C386" s="153" t="s">
        <v>370</v>
      </c>
      <c r="D386" s="154" t="s">
        <v>55</v>
      </c>
      <c r="E386" s="48" t="s">
        <v>56</v>
      </c>
      <c r="F386" s="48" t="n">
        <v>9</v>
      </c>
      <c r="G386" s="48" t="s">
        <v>57</v>
      </c>
      <c r="H386" s="48" t="n">
        <v>6</v>
      </c>
      <c r="I386" s="48" t="s">
        <v>56</v>
      </c>
      <c r="J386" s="49"/>
      <c r="K386" s="50"/>
      <c r="L386" s="49"/>
      <c r="M386" s="48" t="s">
        <v>56</v>
      </c>
      <c r="N386" s="48" t="s">
        <v>56</v>
      </c>
      <c r="O386" s="48" t="s">
        <v>57</v>
      </c>
      <c r="P386" s="48" t="s">
        <v>57</v>
      </c>
      <c r="Q386" s="48" t="s">
        <v>57</v>
      </c>
      <c r="R386" s="48" t="s">
        <v>57</v>
      </c>
      <c r="S386" s="150" t="n">
        <v>8</v>
      </c>
      <c r="T386" s="50"/>
      <c r="U386" s="51"/>
      <c r="V386" s="50"/>
      <c r="W386" s="50"/>
      <c r="X386" s="48" t="s">
        <v>56</v>
      </c>
      <c r="Y386" s="48" t="s">
        <v>56</v>
      </c>
      <c r="Z386" s="48" t="s">
        <v>56</v>
      </c>
      <c r="AA386" s="48" t="s">
        <v>56</v>
      </c>
      <c r="AB386" s="48" t="s">
        <v>56</v>
      </c>
      <c r="AC386" s="48" t="s">
        <v>56</v>
      </c>
      <c r="AD386" s="48" t="s">
        <v>56</v>
      </c>
      <c r="AE386" s="48" t="s">
        <v>55</v>
      </c>
      <c r="AF386" s="51"/>
      <c r="AG386" s="50" t="s">
        <v>55</v>
      </c>
      <c r="AH386" s="50"/>
      <c r="AI386" s="50" t="s">
        <v>55</v>
      </c>
      <c r="AJ386" s="50"/>
      <c r="AK386" s="52"/>
      <c r="AL386" s="52"/>
    </row>
    <row r="387" customFormat="false" ht="12" hidden="false" customHeight="true" outlineLevel="0" collapsed="false">
      <c r="A387" s="44" t="n">
        <f aca="false">IF(B387&lt;&gt;"",COUNTA($B$367:B387),"")</f>
        <v>21</v>
      </c>
      <c r="B387" s="163" t="s">
        <v>442</v>
      </c>
      <c r="C387" s="165" t="s">
        <v>298</v>
      </c>
      <c r="D387" s="164"/>
      <c r="E387" s="48" t="s">
        <v>57</v>
      </c>
      <c r="F387" s="48" t="n">
        <v>7</v>
      </c>
      <c r="G387" s="48" t="s">
        <v>56</v>
      </c>
      <c r="H387" s="48" t="n">
        <v>9</v>
      </c>
      <c r="I387" s="48" t="s">
        <v>57</v>
      </c>
      <c r="J387" s="49"/>
      <c r="K387" s="50"/>
      <c r="L387" s="49"/>
      <c r="M387" s="48" t="s">
        <v>56</v>
      </c>
      <c r="N387" s="48" t="s">
        <v>57</v>
      </c>
      <c r="O387" s="48" t="s">
        <v>57</v>
      </c>
      <c r="P387" s="48" t="s">
        <v>57</v>
      </c>
      <c r="Q387" s="48" t="s">
        <v>57</v>
      </c>
      <c r="R387" s="48" t="s">
        <v>57</v>
      </c>
      <c r="S387" s="150" t="n">
        <v>7</v>
      </c>
      <c r="T387" s="50"/>
      <c r="U387" s="51"/>
      <c r="V387" s="50"/>
      <c r="W387" s="50"/>
      <c r="X387" s="48" t="s">
        <v>61</v>
      </c>
      <c r="Y387" s="48" t="s">
        <v>61</v>
      </c>
      <c r="Z387" s="48" t="s">
        <v>61</v>
      </c>
      <c r="AA387" s="48" t="s">
        <v>61</v>
      </c>
      <c r="AB387" s="48" t="s">
        <v>56</v>
      </c>
      <c r="AC387" s="48" t="s">
        <v>56</v>
      </c>
      <c r="AD387" s="48" t="s">
        <v>56</v>
      </c>
      <c r="AE387" s="51"/>
      <c r="AF387" s="51"/>
      <c r="AG387" s="50" t="s">
        <v>55</v>
      </c>
      <c r="AH387" s="50"/>
      <c r="AI387" s="50" t="s">
        <v>55</v>
      </c>
      <c r="AJ387" s="50"/>
      <c r="AK387" s="52"/>
      <c r="AL387" s="52"/>
    </row>
    <row r="388" customFormat="false" ht="12" hidden="false" customHeight="true" outlineLevel="0" collapsed="false">
      <c r="A388" s="44" t="n">
        <f aca="false">IF(B388&lt;&gt;"",COUNTA($B$367:B388),"")</f>
        <v>22</v>
      </c>
      <c r="B388" s="163" t="s">
        <v>443</v>
      </c>
      <c r="C388" s="147" t="n">
        <v>39996</v>
      </c>
      <c r="D388" s="164" t="s">
        <v>55</v>
      </c>
      <c r="E388" s="48" t="s">
        <v>56</v>
      </c>
      <c r="F388" s="48" t="n">
        <v>10</v>
      </c>
      <c r="G388" s="48" t="s">
        <v>57</v>
      </c>
      <c r="H388" s="48" t="n">
        <v>8</v>
      </c>
      <c r="I388" s="48" t="s">
        <v>56</v>
      </c>
      <c r="J388" s="49"/>
      <c r="K388" s="50"/>
      <c r="L388" s="49"/>
      <c r="M388" s="48" t="s">
        <v>56</v>
      </c>
      <c r="N388" s="48" t="s">
        <v>56</v>
      </c>
      <c r="O388" s="48" t="s">
        <v>57</v>
      </c>
      <c r="P388" s="48" t="s">
        <v>57</v>
      </c>
      <c r="Q388" s="48" t="s">
        <v>57</v>
      </c>
      <c r="R388" s="48" t="s">
        <v>57</v>
      </c>
      <c r="S388" s="150" t="n">
        <v>8</v>
      </c>
      <c r="T388" s="50"/>
      <c r="U388" s="51"/>
      <c r="V388" s="50"/>
      <c r="W388" s="50"/>
      <c r="X388" s="48" t="s">
        <v>61</v>
      </c>
      <c r="Y388" s="48" t="s">
        <v>61</v>
      </c>
      <c r="Z388" s="48" t="s">
        <v>61</v>
      </c>
      <c r="AA388" s="48" t="s">
        <v>61</v>
      </c>
      <c r="AB388" s="48" t="s">
        <v>56</v>
      </c>
      <c r="AC388" s="48" t="s">
        <v>56</v>
      </c>
      <c r="AD388" s="48" t="s">
        <v>56</v>
      </c>
      <c r="AE388" s="51"/>
      <c r="AF388" s="51"/>
      <c r="AG388" s="50" t="s">
        <v>55</v>
      </c>
      <c r="AH388" s="50"/>
      <c r="AI388" s="50" t="s">
        <v>55</v>
      </c>
      <c r="AJ388" s="50"/>
      <c r="AK388" s="52"/>
      <c r="AL388" s="52"/>
    </row>
    <row r="389" customFormat="false" ht="12" hidden="false" customHeight="true" outlineLevel="0" collapsed="false">
      <c r="A389" s="44" t="n">
        <f aca="false">IF(B389&lt;&gt;"",COUNTA($B$367:B389),"")</f>
        <v>23</v>
      </c>
      <c r="B389" s="152" t="s">
        <v>444</v>
      </c>
      <c r="C389" s="153" t="n">
        <v>39972</v>
      </c>
      <c r="D389" s="154"/>
      <c r="E389" s="48" t="s">
        <v>57</v>
      </c>
      <c r="F389" s="48" t="n">
        <v>8</v>
      </c>
      <c r="G389" s="48" t="s">
        <v>56</v>
      </c>
      <c r="H389" s="48" t="n">
        <v>9</v>
      </c>
      <c r="I389" s="48" t="s">
        <v>56</v>
      </c>
      <c r="J389" s="49"/>
      <c r="K389" s="50"/>
      <c r="L389" s="49"/>
      <c r="M389" s="48" t="s">
        <v>57</v>
      </c>
      <c r="N389" s="48" t="s">
        <v>56</v>
      </c>
      <c r="O389" s="48" t="s">
        <v>57</v>
      </c>
      <c r="P389" s="48" t="s">
        <v>57</v>
      </c>
      <c r="Q389" s="48" t="s">
        <v>57</v>
      </c>
      <c r="R389" s="48" t="s">
        <v>57</v>
      </c>
      <c r="S389" s="150" t="n">
        <v>8</v>
      </c>
      <c r="T389" s="50"/>
      <c r="U389" s="51"/>
      <c r="V389" s="50"/>
      <c r="W389" s="50"/>
      <c r="X389" s="48" t="s">
        <v>56</v>
      </c>
      <c r="Y389" s="48" t="s">
        <v>56</v>
      </c>
      <c r="Z389" s="48" t="s">
        <v>56</v>
      </c>
      <c r="AA389" s="48" t="s">
        <v>61</v>
      </c>
      <c r="AB389" s="48" t="s">
        <v>56</v>
      </c>
      <c r="AC389" s="48" t="s">
        <v>56</v>
      </c>
      <c r="AD389" s="48" t="s">
        <v>56</v>
      </c>
      <c r="AE389" s="51"/>
      <c r="AF389" s="51"/>
      <c r="AG389" s="50" t="s">
        <v>55</v>
      </c>
      <c r="AH389" s="50"/>
      <c r="AI389" s="50" t="s">
        <v>55</v>
      </c>
      <c r="AJ389" s="50"/>
      <c r="AK389" s="52"/>
      <c r="AL389" s="52"/>
    </row>
    <row r="390" customFormat="false" ht="12" hidden="false" customHeight="true" outlineLevel="0" collapsed="false">
      <c r="A390" s="44" t="n">
        <f aca="false">IF(B390&lt;&gt;"",COUNTA($B$367:B390),"")</f>
        <v>24</v>
      </c>
      <c r="B390" s="163" t="s">
        <v>445</v>
      </c>
      <c r="C390" s="165" t="s">
        <v>446</v>
      </c>
      <c r="D390" s="164"/>
      <c r="E390" s="48" t="s">
        <v>56</v>
      </c>
      <c r="F390" s="48" t="n">
        <v>9</v>
      </c>
      <c r="G390" s="48" t="s">
        <v>56</v>
      </c>
      <c r="H390" s="48" t="n">
        <v>10</v>
      </c>
      <c r="I390" s="48" t="s">
        <v>56</v>
      </c>
      <c r="J390" s="49"/>
      <c r="K390" s="50"/>
      <c r="L390" s="49"/>
      <c r="M390" s="48" t="s">
        <v>56</v>
      </c>
      <c r="N390" s="48" t="s">
        <v>56</v>
      </c>
      <c r="O390" s="48" t="s">
        <v>56</v>
      </c>
      <c r="P390" s="48" t="s">
        <v>56</v>
      </c>
      <c r="Q390" s="48" t="s">
        <v>56</v>
      </c>
      <c r="R390" s="48" t="s">
        <v>56</v>
      </c>
      <c r="S390" s="150" t="n">
        <v>9</v>
      </c>
      <c r="T390" s="50"/>
      <c r="U390" s="51"/>
      <c r="V390" s="50"/>
      <c r="W390" s="50"/>
      <c r="X390" s="48" t="s">
        <v>56</v>
      </c>
      <c r="Y390" s="48" t="s">
        <v>56</v>
      </c>
      <c r="Z390" s="48" t="s">
        <v>56</v>
      </c>
      <c r="AA390" s="48" t="s">
        <v>56</v>
      </c>
      <c r="AB390" s="48" t="s">
        <v>56</v>
      </c>
      <c r="AC390" s="48" t="s">
        <v>56</v>
      </c>
      <c r="AD390" s="48" t="s">
        <v>56</v>
      </c>
      <c r="AE390" s="48" t="s">
        <v>55</v>
      </c>
      <c r="AF390" s="51"/>
      <c r="AG390" s="50" t="s">
        <v>55</v>
      </c>
      <c r="AH390" s="50"/>
      <c r="AI390" s="50" t="s">
        <v>55</v>
      </c>
      <c r="AJ390" s="50"/>
      <c r="AK390" s="52"/>
      <c r="AL390" s="52"/>
    </row>
    <row r="391" customFormat="false" ht="12" hidden="false" customHeight="true" outlineLevel="0" collapsed="false">
      <c r="A391" s="44" t="n">
        <f aca="false">IF(B391&lt;&gt;"",COUNTA($B$367:B391),"")</f>
        <v>25</v>
      </c>
      <c r="B391" s="152" t="s">
        <v>447</v>
      </c>
      <c r="C391" s="153" t="s">
        <v>448</v>
      </c>
      <c r="D391" s="154"/>
      <c r="E391" s="48" t="s">
        <v>57</v>
      </c>
      <c r="F391" s="48" t="n">
        <v>7</v>
      </c>
      <c r="G391" s="48" t="s">
        <v>57</v>
      </c>
      <c r="H391" s="48" t="n">
        <v>8</v>
      </c>
      <c r="I391" s="48" t="s">
        <v>57</v>
      </c>
      <c r="J391" s="49"/>
      <c r="K391" s="50"/>
      <c r="L391" s="49"/>
      <c r="M391" s="48" t="s">
        <v>56</v>
      </c>
      <c r="N391" s="48" t="s">
        <v>57</v>
      </c>
      <c r="O391" s="48" t="s">
        <v>57</v>
      </c>
      <c r="P391" s="48" t="s">
        <v>57</v>
      </c>
      <c r="Q391" s="48" t="s">
        <v>57</v>
      </c>
      <c r="R391" s="48" t="s">
        <v>57</v>
      </c>
      <c r="S391" s="150" t="n">
        <v>7</v>
      </c>
      <c r="T391" s="50"/>
      <c r="U391" s="51"/>
      <c r="V391" s="50"/>
      <c r="W391" s="50"/>
      <c r="X391" s="48" t="s">
        <v>61</v>
      </c>
      <c r="Y391" s="48" t="s">
        <v>61</v>
      </c>
      <c r="Z391" s="48" t="s">
        <v>61</v>
      </c>
      <c r="AA391" s="48" t="s">
        <v>61</v>
      </c>
      <c r="AB391" s="48" t="s">
        <v>56</v>
      </c>
      <c r="AC391" s="48" t="s">
        <v>56</v>
      </c>
      <c r="AD391" s="48" t="s">
        <v>56</v>
      </c>
      <c r="AE391" s="51"/>
      <c r="AF391" s="51"/>
      <c r="AG391" s="50" t="s">
        <v>55</v>
      </c>
      <c r="AH391" s="50"/>
      <c r="AI391" s="50" t="s">
        <v>55</v>
      </c>
      <c r="AJ391" s="50"/>
      <c r="AK391" s="52"/>
      <c r="AL391" s="52"/>
    </row>
    <row r="392" customFormat="false" ht="12" hidden="false" customHeight="true" outlineLevel="0" collapsed="false">
      <c r="A392" s="44" t="n">
        <f aca="false">IF(B392&lt;&gt;"",COUNTA($B$367:B392),"")</f>
        <v>26</v>
      </c>
      <c r="B392" s="163" t="s">
        <v>449</v>
      </c>
      <c r="C392" s="147" t="n">
        <v>39858</v>
      </c>
      <c r="D392" s="164" t="s">
        <v>55</v>
      </c>
      <c r="E392" s="48" t="s">
        <v>56</v>
      </c>
      <c r="F392" s="48" t="n">
        <v>9</v>
      </c>
      <c r="G392" s="48" t="s">
        <v>56</v>
      </c>
      <c r="H392" s="48" t="n">
        <v>9</v>
      </c>
      <c r="I392" s="48" t="s">
        <v>56</v>
      </c>
      <c r="J392" s="49"/>
      <c r="K392" s="50"/>
      <c r="L392" s="49"/>
      <c r="M392" s="48" t="s">
        <v>56</v>
      </c>
      <c r="N392" s="48" t="s">
        <v>56</v>
      </c>
      <c r="O392" s="48" t="s">
        <v>57</v>
      </c>
      <c r="P392" s="48" t="s">
        <v>57</v>
      </c>
      <c r="Q392" s="48" t="s">
        <v>57</v>
      </c>
      <c r="R392" s="48" t="s">
        <v>56</v>
      </c>
      <c r="S392" s="150" t="n">
        <v>9</v>
      </c>
      <c r="T392" s="50"/>
      <c r="U392" s="51"/>
      <c r="V392" s="50"/>
      <c r="W392" s="50"/>
      <c r="X392" s="48" t="s">
        <v>56</v>
      </c>
      <c r="Y392" s="48" t="s">
        <v>56</v>
      </c>
      <c r="Z392" s="48" t="s">
        <v>56</v>
      </c>
      <c r="AA392" s="48" t="s">
        <v>56</v>
      </c>
      <c r="AB392" s="48" t="s">
        <v>56</v>
      </c>
      <c r="AC392" s="48" t="s">
        <v>56</v>
      </c>
      <c r="AD392" s="48" t="s">
        <v>56</v>
      </c>
      <c r="AE392" s="48" t="s">
        <v>55</v>
      </c>
      <c r="AF392" s="51"/>
      <c r="AG392" s="50" t="s">
        <v>55</v>
      </c>
      <c r="AH392" s="50"/>
      <c r="AI392" s="50" t="s">
        <v>55</v>
      </c>
      <c r="AJ392" s="50"/>
      <c r="AK392" s="52"/>
      <c r="AL392" s="52"/>
    </row>
    <row r="393" customFormat="false" ht="12" hidden="false" customHeight="true" outlineLevel="0" collapsed="false">
      <c r="A393" s="44" t="n">
        <f aca="false">IF(B393&lt;&gt;"",COUNTA($B$367:B393),"")</f>
        <v>27</v>
      </c>
      <c r="B393" s="178" t="s">
        <v>450</v>
      </c>
      <c r="C393" s="64" t="s">
        <v>451</v>
      </c>
      <c r="D393" s="164" t="s">
        <v>55</v>
      </c>
      <c r="E393" s="48" t="s">
        <v>56</v>
      </c>
      <c r="F393" s="48" t="n">
        <v>9</v>
      </c>
      <c r="G393" s="48" t="s">
        <v>56</v>
      </c>
      <c r="H393" s="48" t="n">
        <v>10</v>
      </c>
      <c r="I393" s="48" t="s">
        <v>56</v>
      </c>
      <c r="J393" s="49"/>
      <c r="K393" s="50"/>
      <c r="L393" s="49"/>
      <c r="M393" s="48" t="s">
        <v>56</v>
      </c>
      <c r="N393" s="48" t="s">
        <v>56</v>
      </c>
      <c r="O393" s="48" t="s">
        <v>56</v>
      </c>
      <c r="P393" s="48" t="s">
        <v>56</v>
      </c>
      <c r="Q393" s="48" t="s">
        <v>56</v>
      </c>
      <c r="R393" s="48" t="s">
        <v>56</v>
      </c>
      <c r="S393" s="150" t="n">
        <v>9</v>
      </c>
      <c r="T393" s="50"/>
      <c r="U393" s="51"/>
      <c r="V393" s="50"/>
      <c r="W393" s="50"/>
      <c r="X393" s="48" t="s">
        <v>56</v>
      </c>
      <c r="Y393" s="48" t="s">
        <v>56</v>
      </c>
      <c r="Z393" s="48" t="s">
        <v>56</v>
      </c>
      <c r="AA393" s="48" t="s">
        <v>56</v>
      </c>
      <c r="AB393" s="48" t="s">
        <v>56</v>
      </c>
      <c r="AC393" s="48" t="s">
        <v>56</v>
      </c>
      <c r="AD393" s="48" t="s">
        <v>56</v>
      </c>
      <c r="AE393" s="48" t="s">
        <v>55</v>
      </c>
      <c r="AF393" s="51"/>
      <c r="AG393" s="50" t="s">
        <v>55</v>
      </c>
      <c r="AH393" s="50"/>
      <c r="AI393" s="50" t="s">
        <v>55</v>
      </c>
      <c r="AJ393" s="50"/>
      <c r="AK393" s="52"/>
      <c r="AL393" s="52"/>
    </row>
    <row r="394" customFormat="false" ht="12" hidden="false" customHeight="true" outlineLevel="0" collapsed="false">
      <c r="A394" s="44" t="inlineStr">
        <f aca="false">IF(B394&lt;&gt;"",COUNTA($B$367:B394),"")</f>
        <is>
          <t/>
        </is>
      </c>
      <c r="B394" s="63"/>
      <c r="C394" s="64"/>
      <c r="D394" s="65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2"/>
      <c r="AL394" s="52"/>
    </row>
    <row r="395" customFormat="false" ht="12" hidden="false" customHeight="true" outlineLevel="0" collapsed="false">
      <c r="A395" s="44" t="inlineStr">
        <f aca="false">IF(B395&lt;&gt;"",COUNTA($B$367:B395),"")</f>
        <is>
          <t/>
        </is>
      </c>
      <c r="B395" s="63"/>
      <c r="C395" s="64"/>
      <c r="D395" s="65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2"/>
      <c r="AL395" s="52"/>
    </row>
    <row r="396" customFormat="false" ht="12" hidden="false" customHeight="true" outlineLevel="0" collapsed="false">
      <c r="A396" s="44" t="inlineStr">
        <f aca="false">IF(B396&lt;&gt;"",COUNTA($B$367:B396),"")</f>
        <is>
          <t/>
        </is>
      </c>
      <c r="B396" s="63"/>
      <c r="C396" s="64"/>
      <c r="D396" s="65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2"/>
      <c r="AL396" s="52"/>
    </row>
    <row r="397" customFormat="false" ht="12" hidden="false" customHeight="true" outlineLevel="0" collapsed="false">
      <c r="A397" s="44" t="inlineStr">
        <f aca="false">IF(B397&lt;&gt;"",COUNTA($B$367:B397),"")</f>
        <is>
          <t/>
        </is>
      </c>
      <c r="B397" s="63"/>
      <c r="C397" s="64"/>
      <c r="D397" s="65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2"/>
      <c r="AL397" s="52"/>
    </row>
    <row r="398" customFormat="false" ht="12" hidden="false" customHeight="true" outlineLevel="0" collapsed="false">
      <c r="A398" s="44" t="inlineStr">
        <f aca="false">IF(B398&lt;&gt;"",COUNTA($B$367:B398),"")</f>
        <is>
          <t/>
        </is>
      </c>
      <c r="B398" s="63"/>
      <c r="C398" s="64"/>
      <c r="D398" s="65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2"/>
      <c r="AL398" s="52"/>
    </row>
    <row r="399" customFormat="false" ht="12" hidden="false" customHeight="true" outlineLevel="0" collapsed="false">
      <c r="A399" s="44" t="inlineStr">
        <f aca="false">IF(B399&lt;&gt;"",COUNTA($B$367:B399),"")</f>
        <is>
          <t/>
        </is>
      </c>
      <c r="B399" s="63"/>
      <c r="C399" s="64"/>
      <c r="D399" s="65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2"/>
      <c r="AL399" s="52"/>
    </row>
    <row r="400" customFormat="false" ht="12" hidden="false" customHeight="true" outlineLevel="0" collapsed="false">
      <c r="A400" s="44" t="inlineStr">
        <f aca="false">IF(B400&lt;&gt;"",COUNTA($B$367:B400),"")</f>
        <is>
          <t/>
        </is>
      </c>
      <c r="B400" s="63"/>
      <c r="C400" s="64"/>
      <c r="D400" s="65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2"/>
      <c r="AL400" s="52"/>
    </row>
    <row r="401" customFormat="false" ht="12" hidden="false" customHeight="true" outlineLevel="0" collapsed="false">
      <c r="A401" s="44" t="inlineStr">
        <f aca="false">IF(B401&lt;&gt;"",COUNTA($B$367:B401),"")</f>
        <is>
          <t/>
        </is>
      </c>
      <c r="B401" s="63"/>
      <c r="C401" s="64"/>
      <c r="D401" s="65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2"/>
      <c r="AL401" s="52"/>
    </row>
    <row r="402" customFormat="false" ht="12" hidden="false" customHeight="true" outlineLevel="0" collapsed="false">
      <c r="A402" s="44" t="inlineStr">
        <f aca="false">IF(B402&lt;&gt;"",COUNTA($B$367:B402),"")</f>
        <is>
          <t/>
        </is>
      </c>
      <c r="B402" s="63"/>
      <c r="C402" s="64"/>
      <c r="D402" s="65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2"/>
      <c r="AL402" s="52"/>
    </row>
    <row r="403" customFormat="false" ht="12" hidden="false" customHeight="true" outlineLevel="0" collapsed="false">
      <c r="A403" s="44" t="inlineStr">
        <f aca="false">IF(B403&lt;&gt;"",COUNTA($B$367:B403),"")</f>
        <is>
          <t/>
        </is>
      </c>
      <c r="B403" s="63"/>
      <c r="C403" s="64"/>
      <c r="D403" s="65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2"/>
      <c r="AL403" s="52"/>
    </row>
    <row r="404" customFormat="false" ht="12" hidden="false" customHeight="true" outlineLevel="0" collapsed="false">
      <c r="A404" s="66" t="inlineStr">
        <f aca="false">IF(B404&lt;&gt;"",COUNTA($B$367:B404),"")</f>
        <is>
          <t/>
        </is>
      </c>
      <c r="B404" s="67"/>
      <c r="C404" s="67"/>
      <c r="D404" s="68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70"/>
      <c r="AL404" s="70"/>
    </row>
    <row r="405" customFormat="false" ht="13.5" hidden="false" customHeight="false" outlineLevel="0" collapsed="false">
      <c r="A405" s="71"/>
      <c r="B405" s="72" t="n">
        <f aca="false">COUNTA(B367:B404)</f>
        <v>27</v>
      </c>
      <c r="C405" s="73"/>
      <c r="D405" s="74" t="n">
        <f aca="false">COUNTA(D367:D404)</f>
        <v>14</v>
      </c>
      <c r="E405" s="75" t="n">
        <f aca="false">COUNTA(E367:E404)</f>
        <v>27</v>
      </c>
      <c r="F405" s="75" t="n">
        <f aca="false">COUNTA(F367:F404)</f>
        <v>27</v>
      </c>
      <c r="G405" s="75" t="n">
        <f aca="false">COUNTA(G367:G404)</f>
        <v>27</v>
      </c>
      <c r="H405" s="75" t="n">
        <f aca="false">COUNTA(H367:H404)</f>
        <v>27</v>
      </c>
      <c r="I405" s="75" t="n">
        <f aca="false">COUNTA(I367:I404)</f>
        <v>27</v>
      </c>
      <c r="J405" s="75" t="n">
        <f aca="false">COUNTA(J367:J404)</f>
        <v>0</v>
      </c>
      <c r="K405" s="75" t="n">
        <f aca="false">COUNTA(K367:K404)</f>
        <v>0</v>
      </c>
      <c r="L405" s="75" t="n">
        <f aca="false">COUNTA(L367:L404)</f>
        <v>0</v>
      </c>
      <c r="M405" s="75" t="n">
        <f aca="false">COUNTA(M367:M404)</f>
        <v>27</v>
      </c>
      <c r="N405" s="75" t="n">
        <f aca="false">COUNTA(N367:N404)</f>
        <v>27</v>
      </c>
      <c r="O405" s="75" t="n">
        <f aca="false">COUNTA(O367:O404)</f>
        <v>27</v>
      </c>
      <c r="P405" s="75" t="n">
        <f aca="false">COUNTA(P367:P404)</f>
        <v>27</v>
      </c>
      <c r="Q405" s="75" t="n">
        <f aca="false">COUNTA(Q367:Q404)</f>
        <v>27</v>
      </c>
      <c r="R405" s="75" t="n">
        <f aca="false">COUNTA(R367:R404)</f>
        <v>27</v>
      </c>
      <c r="S405" s="75" t="n">
        <f aca="false">COUNTA(S367:S404)</f>
        <v>27</v>
      </c>
      <c r="T405" s="75" t="n">
        <f aca="false">COUNTA(T367:T404)</f>
        <v>0</v>
      </c>
      <c r="U405" s="75" t="n">
        <f aca="false">COUNTA(U367:U404)</f>
        <v>0</v>
      </c>
      <c r="V405" s="75" t="n">
        <f aca="false">COUNTA(V367:V404)</f>
        <v>0</v>
      </c>
      <c r="W405" s="75" t="n">
        <f aca="false">COUNTA(W367:W404)</f>
        <v>0</v>
      </c>
      <c r="X405" s="75" t="n">
        <f aca="false">COUNTA(X367:X404)</f>
        <v>27</v>
      </c>
      <c r="Y405" s="75" t="n">
        <f aca="false">COUNTA(Y367:Y404)</f>
        <v>27</v>
      </c>
      <c r="Z405" s="75" t="n">
        <f aca="false">COUNTA(Z367:Z404)</f>
        <v>27</v>
      </c>
      <c r="AA405" s="75" t="n">
        <f aca="false">COUNTA(AA367:AA404)</f>
        <v>27</v>
      </c>
      <c r="AB405" s="75" t="n">
        <f aca="false">COUNTA(AB367:AB404)</f>
        <v>27</v>
      </c>
      <c r="AC405" s="75" t="n">
        <f aca="false">COUNTA(AC367:AC404)</f>
        <v>27</v>
      </c>
      <c r="AD405" s="75" t="n">
        <f aca="false">COUNTA(AD367:AD404)</f>
        <v>27</v>
      </c>
      <c r="AE405" s="75" t="n">
        <f aca="false">COUNTA(AE367:AE404)</f>
        <v>15</v>
      </c>
      <c r="AF405" s="75" t="n">
        <f aca="false">COUNTA(AF367:AF404)</f>
        <v>0</v>
      </c>
      <c r="AG405" s="76" t="n">
        <f aca="false">COUNTA(AG367:AH404)</f>
        <v>26</v>
      </c>
      <c r="AH405" s="76"/>
      <c r="AI405" s="76" t="n">
        <f aca="false">COUNTA(AI367:AJ404)</f>
        <v>26</v>
      </c>
      <c r="AJ405" s="76"/>
      <c r="AK405" s="77"/>
      <c r="AL405" s="77"/>
    </row>
    <row r="406" customFormat="false" ht="12.75" hidden="false" customHeight="false" outlineLevel="0" collapsed="false">
      <c r="A406" s="0"/>
      <c r="B406" s="78"/>
      <c r="C406" s="78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</row>
    <row r="407" customFormat="false" ht="12.75" hidden="false" customHeight="false" outlineLevel="0" collapsed="false">
      <c r="A407" s="79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80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</row>
    <row r="408" customFormat="false" ht="13.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</row>
    <row r="409" customFormat="false" ht="21.75" hidden="false" customHeight="true" outlineLevel="0" collapsed="false">
      <c r="A409" s="0"/>
      <c r="B409" s="0"/>
      <c r="C409" s="81" t="s">
        <v>112</v>
      </c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2"/>
      <c r="AH409" s="82"/>
      <c r="AI409" s="82"/>
      <c r="AJ409" s="82"/>
      <c r="AK409" s="82"/>
      <c r="AL409" s="82"/>
    </row>
    <row r="410" customFormat="false" ht="18.75" hidden="false" customHeight="true" outlineLevel="0" collapsed="false">
      <c r="A410" s="0"/>
      <c r="B410" s="0"/>
      <c r="C410" s="83" t="s">
        <v>113</v>
      </c>
      <c r="D410" s="83"/>
      <c r="E410" s="84" t="s">
        <v>114</v>
      </c>
      <c r="F410" s="84" t="s">
        <v>115</v>
      </c>
      <c r="G410" s="85" t="s">
        <v>116</v>
      </c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6"/>
      <c r="AH410" s="86"/>
      <c r="AI410" s="86"/>
      <c r="AJ410" s="86"/>
      <c r="AK410" s="86"/>
      <c r="AL410" s="86"/>
    </row>
    <row r="411" customFormat="false" ht="21.75" hidden="false" customHeight="true" outlineLevel="0" collapsed="false">
      <c r="A411" s="0"/>
      <c r="B411" s="0"/>
      <c r="C411" s="83"/>
      <c r="D411" s="83"/>
      <c r="E411" s="84"/>
      <c r="F411" s="84"/>
      <c r="G411" s="84" t="s">
        <v>50</v>
      </c>
      <c r="H411" s="84"/>
      <c r="I411" s="84"/>
      <c r="J411" s="84"/>
      <c r="K411" s="84"/>
      <c r="L411" s="84"/>
      <c r="M411" s="85" t="s">
        <v>117</v>
      </c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7"/>
      <c r="AH411" s="87"/>
      <c r="AI411" s="87"/>
      <c r="AJ411" s="87"/>
      <c r="AK411" s="87"/>
      <c r="AL411" s="87"/>
    </row>
    <row r="412" customFormat="false" ht="20.25" hidden="false" customHeight="true" outlineLevel="0" collapsed="false">
      <c r="A412" s="0"/>
      <c r="B412" s="0"/>
      <c r="C412" s="83"/>
      <c r="D412" s="83"/>
      <c r="E412" s="84"/>
      <c r="F412" s="84"/>
      <c r="G412" s="84" t="s">
        <v>118</v>
      </c>
      <c r="H412" s="84"/>
      <c r="I412" s="84" t="s">
        <v>119</v>
      </c>
      <c r="J412" s="84"/>
      <c r="K412" s="84" t="s">
        <v>120</v>
      </c>
      <c r="L412" s="84"/>
      <c r="M412" s="84" t="n">
        <v>10</v>
      </c>
      <c r="N412" s="84"/>
      <c r="O412" s="84" t="n">
        <v>9</v>
      </c>
      <c r="P412" s="84"/>
      <c r="Q412" s="84" t="n">
        <v>8</v>
      </c>
      <c r="R412" s="84"/>
      <c r="S412" s="84" t="n">
        <v>7</v>
      </c>
      <c r="T412" s="84"/>
      <c r="U412" s="84" t="n">
        <v>6</v>
      </c>
      <c r="V412" s="84"/>
      <c r="W412" s="88" t="n">
        <v>5</v>
      </c>
      <c r="X412" s="88"/>
      <c r="Y412" s="88" t="n">
        <v>4</v>
      </c>
      <c r="Z412" s="88"/>
      <c r="AA412" s="88" t="n">
        <v>3</v>
      </c>
      <c r="AB412" s="88"/>
      <c r="AC412" s="88" t="n">
        <v>2</v>
      </c>
      <c r="AD412" s="88"/>
      <c r="AE412" s="89" t="n">
        <v>1</v>
      </c>
      <c r="AF412" s="89"/>
      <c r="AG412" s="90"/>
      <c r="AH412" s="90"/>
      <c r="AI412" s="90"/>
      <c r="AJ412" s="90"/>
      <c r="AK412" s="90"/>
      <c r="AL412" s="90"/>
    </row>
    <row r="413" customFormat="false" ht="27" hidden="false" customHeight="true" outlineLevel="0" collapsed="false">
      <c r="A413" s="0"/>
      <c r="B413" s="0"/>
      <c r="C413" s="83"/>
      <c r="D413" s="83"/>
      <c r="E413" s="84"/>
      <c r="F413" s="84"/>
      <c r="G413" s="84"/>
      <c r="H413" s="84"/>
      <c r="I413" s="84"/>
      <c r="J413" s="84"/>
      <c r="K413" s="84"/>
      <c r="L413" s="84"/>
      <c r="M413" s="84" t="s">
        <v>121</v>
      </c>
      <c r="N413" s="84" t="s">
        <v>122</v>
      </c>
      <c r="O413" s="84" t="s">
        <v>121</v>
      </c>
      <c r="P413" s="84" t="s">
        <v>122</v>
      </c>
      <c r="Q413" s="84" t="s">
        <v>121</v>
      </c>
      <c r="R413" s="84" t="s">
        <v>122</v>
      </c>
      <c r="S413" s="84" t="s">
        <v>121</v>
      </c>
      <c r="T413" s="84" t="s">
        <v>122</v>
      </c>
      <c r="U413" s="84" t="s">
        <v>121</v>
      </c>
      <c r="V413" s="84" t="s">
        <v>122</v>
      </c>
      <c r="W413" s="84" t="s">
        <v>121</v>
      </c>
      <c r="X413" s="84" t="s">
        <v>122</v>
      </c>
      <c r="Y413" s="84" t="s">
        <v>121</v>
      </c>
      <c r="Z413" s="84" t="s">
        <v>122</v>
      </c>
      <c r="AA413" s="84" t="s">
        <v>121</v>
      </c>
      <c r="AB413" s="84" t="s">
        <v>122</v>
      </c>
      <c r="AC413" s="84" t="s">
        <v>121</v>
      </c>
      <c r="AD413" s="84" t="s">
        <v>122</v>
      </c>
      <c r="AE413" s="84" t="s">
        <v>121</v>
      </c>
      <c r="AF413" s="85" t="s">
        <v>122</v>
      </c>
      <c r="AG413" s="91"/>
      <c r="AH413" s="91"/>
      <c r="AI413" s="91"/>
      <c r="AJ413" s="91"/>
      <c r="AK413" s="91"/>
      <c r="AL413" s="91"/>
    </row>
    <row r="414" customFormat="false" ht="21" hidden="false" customHeight="true" outlineLevel="0" collapsed="false">
      <c r="A414" s="0"/>
      <c r="B414" s="0"/>
      <c r="C414" s="83"/>
      <c r="D414" s="83"/>
      <c r="E414" s="84"/>
      <c r="F414" s="84"/>
      <c r="G414" s="84" t="s">
        <v>121</v>
      </c>
      <c r="H414" s="84" t="s">
        <v>122</v>
      </c>
      <c r="I414" s="84" t="s">
        <v>121</v>
      </c>
      <c r="J414" s="84" t="s">
        <v>122</v>
      </c>
      <c r="K414" s="84" t="s">
        <v>121</v>
      </c>
      <c r="L414" s="84" t="s">
        <v>122</v>
      </c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5"/>
      <c r="AG414" s="91"/>
      <c r="AH414" s="91"/>
      <c r="AI414" s="91"/>
      <c r="AJ414" s="91"/>
      <c r="AK414" s="91"/>
      <c r="AL414" s="91"/>
    </row>
    <row r="415" customFormat="false" ht="17.25" hidden="false" customHeight="true" outlineLevel="0" collapsed="false">
      <c r="A415" s="0"/>
      <c r="B415" s="0"/>
      <c r="C415" s="92" t="s">
        <v>31</v>
      </c>
      <c r="D415" s="92"/>
      <c r="E415" s="93" t="n">
        <f aca="false">B405</f>
        <v>27</v>
      </c>
      <c r="F415" s="93" t="n">
        <f aca="false">E405</f>
        <v>27</v>
      </c>
      <c r="G415" s="94" t="n">
        <f aca="false">COUNTIF(E367:E404,"T")</f>
        <v>15</v>
      </c>
      <c r="H415" s="94" t="n">
        <f aca="false">IF(E415=0,"",G415/E415%)</f>
        <v>55.5555555555556</v>
      </c>
      <c r="I415" s="94" t="n">
        <f aca="false">COUNTIF(E367:E404,"H")</f>
        <v>11</v>
      </c>
      <c r="J415" s="94" t="n">
        <f aca="false">IF(E415=0,"",I415/E415%)</f>
        <v>40.7407407407407</v>
      </c>
      <c r="K415" s="94" t="n">
        <f aca="false">COUNTIF(E367:E404,"C")</f>
        <v>1</v>
      </c>
      <c r="L415" s="94" t="n">
        <f aca="false">IF(E415=0,"",K415/E415%)</f>
        <v>3.7037037037037</v>
      </c>
      <c r="M415" s="94" t="n">
        <f aca="false">COUNTIF(F367:F404,"10")</f>
        <v>6</v>
      </c>
      <c r="N415" s="95" t="n">
        <f aca="false">IF(E415=0,"",M415/E415%)</f>
        <v>22.2222222222222</v>
      </c>
      <c r="O415" s="94" t="n">
        <f aca="false">COUNTIF(F367:F404,"9")</f>
        <v>9</v>
      </c>
      <c r="P415" s="95" t="n">
        <f aca="false">IF(E415=0,"",O415/E415%)</f>
        <v>33.3333333333333</v>
      </c>
      <c r="Q415" s="94" t="n">
        <f aca="false">COUNTIF(F367:F404,"8")</f>
        <v>4</v>
      </c>
      <c r="R415" s="95" t="n">
        <f aca="false">IF(E415=0,"",Q415/E415%)</f>
        <v>14.8148148148148</v>
      </c>
      <c r="S415" s="94" t="n">
        <f aca="false">COUNTIF(F367:F404,"7")</f>
        <v>5</v>
      </c>
      <c r="T415" s="95" t="n">
        <f aca="false">IF(E415=0,"",S415/E$59%)</f>
        <v>14.2857142857143</v>
      </c>
      <c r="U415" s="94" t="n">
        <f aca="false">COUNTIF(F367:F404,"6")</f>
        <v>1</v>
      </c>
      <c r="V415" s="95" t="n">
        <f aca="false">IF(E415=0,"",U415/E415%)</f>
        <v>3.7037037037037</v>
      </c>
      <c r="W415" s="94" t="n">
        <f aca="false">COUNTIF(F367:F404,"5")</f>
        <v>1</v>
      </c>
      <c r="X415" s="95" t="n">
        <f aca="false">IF(E415=0,"",W415/E415%)</f>
        <v>3.7037037037037</v>
      </c>
      <c r="Y415" s="94" t="n">
        <f aca="false">COUNTIF(F367:F404,"4")</f>
        <v>1</v>
      </c>
      <c r="Z415" s="95" t="n">
        <f aca="false">IF(E415=0,"",Y415/E415%)</f>
        <v>3.7037037037037</v>
      </c>
      <c r="AA415" s="94" t="n">
        <f aca="false">COUNTIF(F367:F404,"3")</f>
        <v>0</v>
      </c>
      <c r="AB415" s="95" t="n">
        <f aca="false">IF(E415=0,"",AA415/E415%)</f>
        <v>0</v>
      </c>
      <c r="AC415" s="94" t="n">
        <f aca="false">COUNTIF(F367:F404,"2")</f>
        <v>0</v>
      </c>
      <c r="AD415" s="95" t="n">
        <f aca="false">IF(E415=0,"",AC415/E415%)</f>
        <v>0</v>
      </c>
      <c r="AE415" s="94" t="n">
        <f aca="false">COUNTIF(F367:F404,"1")</f>
        <v>0</v>
      </c>
      <c r="AF415" s="96" t="n">
        <f aca="false">IF(E415=0,"",AE415/E415%)</f>
        <v>0</v>
      </c>
      <c r="AG415" s="0"/>
      <c r="AH415" s="0"/>
      <c r="AI415" s="0"/>
      <c r="AJ415" s="0"/>
      <c r="AK415" s="0"/>
      <c r="AL415" s="0"/>
    </row>
    <row r="416" customFormat="false" ht="17.25" hidden="false" customHeight="true" outlineLevel="0" collapsed="false">
      <c r="A416" s="0"/>
      <c r="B416" s="0"/>
      <c r="C416" s="92" t="s">
        <v>32</v>
      </c>
      <c r="D416" s="92"/>
      <c r="E416" s="93" t="n">
        <f aca="false">B405</f>
        <v>27</v>
      </c>
      <c r="F416" s="93" t="n">
        <f aca="false">G405</f>
        <v>27</v>
      </c>
      <c r="G416" s="94" t="n">
        <f aca="false">COUNTIF(G367:G404,"T")</f>
        <v>17</v>
      </c>
      <c r="H416" s="95" t="n">
        <f aca="false">IF(E416=0,"",G416/E416%)</f>
        <v>62.962962962963</v>
      </c>
      <c r="I416" s="94" t="n">
        <f aca="false">COUNTIF(G367:G404,"H")</f>
        <v>10</v>
      </c>
      <c r="J416" s="95" t="n">
        <f aca="false">IF(E416=0,"",I416/E416%)</f>
        <v>37.037037037037</v>
      </c>
      <c r="K416" s="94" t="n">
        <f aca="false">COUNTIF(G367:G404,"C")</f>
        <v>0</v>
      </c>
      <c r="L416" s="95" t="n">
        <f aca="false">IF(E416=0,"",K416/E416%)</f>
        <v>0</v>
      </c>
      <c r="M416" s="94" t="n">
        <f aca="false">COUNTIF(H367:H404,"10")</f>
        <v>7</v>
      </c>
      <c r="N416" s="95" t="n">
        <f aca="false">IF(E416=0,"",M416/E416%)</f>
        <v>25.9259259259259</v>
      </c>
      <c r="O416" s="94" t="n">
        <f aca="false">COUNTIF(H367:H404,"9")</f>
        <v>10</v>
      </c>
      <c r="P416" s="95" t="n">
        <f aca="false">IF(E416=0,"",O416/E416%)</f>
        <v>37.037037037037</v>
      </c>
      <c r="Q416" s="94" t="n">
        <f aca="false">COUNTIF(H367:H404,"8")</f>
        <v>5</v>
      </c>
      <c r="R416" s="95" t="n">
        <f aca="false">IF(E416=0,"",Q416/E416%)</f>
        <v>18.5185185185185</v>
      </c>
      <c r="S416" s="94" t="n">
        <f aca="false">COUNTIF(H367:H404,"7")</f>
        <v>1</v>
      </c>
      <c r="T416" s="95" t="n">
        <f aca="false">IF(E416=0,"",S416/E$59%)</f>
        <v>2.85714285714286</v>
      </c>
      <c r="U416" s="94" t="n">
        <f aca="false">COUNTIF(H367:H404,"6")</f>
        <v>2</v>
      </c>
      <c r="V416" s="95" t="n">
        <f aca="false">IF(E416=0,"",U416/E416%)</f>
        <v>7.40740740740741</v>
      </c>
      <c r="W416" s="94" t="n">
        <f aca="false">COUNTIF(H367:H404,"5")</f>
        <v>2</v>
      </c>
      <c r="X416" s="95" t="n">
        <f aca="false">IF(E416=0,"",W416/E416%)</f>
        <v>7.40740740740741</v>
      </c>
      <c r="Y416" s="94" t="n">
        <f aca="false">COUNTIF(H367:H404,"4")</f>
        <v>0</v>
      </c>
      <c r="Z416" s="95" t="n">
        <f aca="false">IF(E416=0,"",Y416/E416%)</f>
        <v>0</v>
      </c>
      <c r="AA416" s="94" t="n">
        <f aca="false">COUNTIF(H367:H404,"3")</f>
        <v>0</v>
      </c>
      <c r="AB416" s="95" t="n">
        <f aca="false">IF(E416=0,"",AA416/E416%)</f>
        <v>0</v>
      </c>
      <c r="AC416" s="94" t="n">
        <f aca="false">COUNTIF(H367:H404,"2")</f>
        <v>0</v>
      </c>
      <c r="AD416" s="95" t="n">
        <f aca="false">IF(E416=0,"",AC416/E416%)</f>
        <v>0</v>
      </c>
      <c r="AE416" s="94" t="n">
        <f aca="false">COUNTIF(H367:H404,"1")</f>
        <v>0</v>
      </c>
      <c r="AF416" s="96" t="n">
        <f aca="false">IF(E416=0,"",AE416/E416%)</f>
        <v>0</v>
      </c>
      <c r="AG416" s="0"/>
      <c r="AH416" s="0"/>
      <c r="AI416" s="0"/>
      <c r="AJ416" s="0"/>
      <c r="AK416" s="0"/>
      <c r="AL416" s="0"/>
    </row>
    <row r="417" customFormat="false" ht="17.25" hidden="false" customHeight="true" outlineLevel="0" collapsed="false">
      <c r="A417" s="0"/>
      <c r="B417" s="0"/>
      <c r="C417" s="92" t="s">
        <v>123</v>
      </c>
      <c r="D417" s="92"/>
      <c r="E417" s="93" t="n">
        <f aca="false">B405</f>
        <v>27</v>
      </c>
      <c r="F417" s="93" t="n">
        <f aca="false">I405</f>
        <v>27</v>
      </c>
      <c r="G417" s="94" t="n">
        <f aca="false">COUNTIF(I367:I404,"T")</f>
        <v>19</v>
      </c>
      <c r="H417" s="95" t="n">
        <f aca="false">IF(E417=0,"",G417/E417%)</f>
        <v>70.3703703703704</v>
      </c>
      <c r="I417" s="94" t="n">
        <f aca="false">COUNTIF(I367:I404,"H")</f>
        <v>8</v>
      </c>
      <c r="J417" s="95" t="n">
        <f aca="false">IF(E417=0,"",I417/E417%)</f>
        <v>29.6296296296296</v>
      </c>
      <c r="K417" s="94" t="n">
        <f aca="false">COUNTIF(I367:I404,"C")</f>
        <v>0</v>
      </c>
      <c r="L417" s="95" t="n">
        <f aca="false">IF(E417=0,"",K417/E417%)</f>
        <v>0</v>
      </c>
      <c r="M417" s="94" t="n">
        <f aca="false">COUNTIF(J367:J404,"10")</f>
        <v>0</v>
      </c>
      <c r="N417" s="95" t="n">
        <f aca="false">IF(E417=0,"",M417/E417%)</f>
        <v>0</v>
      </c>
      <c r="O417" s="94" t="n">
        <f aca="false">COUNTIF(J367:J404,"9")</f>
        <v>0</v>
      </c>
      <c r="P417" s="95" t="n">
        <f aca="false">IF(E417=0,"",O417/E417%)</f>
        <v>0</v>
      </c>
      <c r="Q417" s="94" t="n">
        <f aca="false">COUNTIF(J367:J404,"8")</f>
        <v>0</v>
      </c>
      <c r="R417" s="95" t="n">
        <f aca="false">IF(E417=0,"",Q417/E417%)</f>
        <v>0</v>
      </c>
      <c r="S417" s="94" t="n">
        <f aca="false">COUNTIF(J367:J404,"7")</f>
        <v>0</v>
      </c>
      <c r="T417" s="95" t="n">
        <f aca="false">IF(E417=0,"",S417/E$59%)</f>
        <v>0</v>
      </c>
      <c r="U417" s="94" t="n">
        <f aca="false">COUNTIF(J367:J404,"6")</f>
        <v>0</v>
      </c>
      <c r="V417" s="95" t="n">
        <f aca="false">IF(E417=0,"",U417/E417%)</f>
        <v>0</v>
      </c>
      <c r="W417" s="94" t="n">
        <f aca="false">COUNTIF(J367:J404,"5")</f>
        <v>0</v>
      </c>
      <c r="X417" s="95" t="n">
        <f aca="false">IF(E417=0,"",W417/E417%)</f>
        <v>0</v>
      </c>
      <c r="Y417" s="94" t="n">
        <f aca="false">COUNTIF(J367:J404,"4")</f>
        <v>0</v>
      </c>
      <c r="Z417" s="95" t="n">
        <f aca="false">IF(E417=0,"",Y417/E417%)</f>
        <v>0</v>
      </c>
      <c r="AA417" s="94" t="n">
        <f aca="false">COUNTIF(J367:J404,"3")</f>
        <v>0</v>
      </c>
      <c r="AB417" s="95" t="n">
        <f aca="false">IF(E417=0,"",AA417/E417%)</f>
        <v>0</v>
      </c>
      <c r="AC417" s="94" t="n">
        <f aca="false">COUNTIF(J367:J404,"2")</f>
        <v>0</v>
      </c>
      <c r="AD417" s="95" t="n">
        <f aca="false">IF(E417=0,"",AC417/E417%)</f>
        <v>0</v>
      </c>
      <c r="AE417" s="94" t="n">
        <f aca="false">COUNTIF(J367:J404,"1")</f>
        <v>0</v>
      </c>
      <c r="AF417" s="96" t="n">
        <f aca="false">IF(E417=0,"",AE417/E417%)</f>
        <v>0</v>
      </c>
      <c r="AG417" s="0"/>
      <c r="AH417" s="0"/>
      <c r="AI417" s="0"/>
      <c r="AJ417" s="0"/>
      <c r="AK417" s="0"/>
      <c r="AL417" s="0"/>
    </row>
    <row r="418" customFormat="false" ht="17.25" hidden="false" customHeight="true" outlineLevel="0" collapsed="false">
      <c r="A418" s="0"/>
      <c r="B418" s="0"/>
      <c r="C418" s="92" t="s">
        <v>124</v>
      </c>
      <c r="D418" s="92"/>
      <c r="E418" s="93" t="n">
        <f aca="false">B405</f>
        <v>27</v>
      </c>
      <c r="F418" s="93" t="n">
        <f aca="false">K405</f>
        <v>0</v>
      </c>
      <c r="G418" s="94" t="n">
        <f aca="false">COUNTIF(K367:K404,"T")</f>
        <v>0</v>
      </c>
      <c r="H418" s="95" t="n">
        <f aca="false">IF(E418=0,"",G418/E418%)</f>
        <v>0</v>
      </c>
      <c r="I418" s="94" t="n">
        <f aca="false">COUNTIF(K367:K404,"H")</f>
        <v>0</v>
      </c>
      <c r="J418" s="95" t="n">
        <f aca="false">IF(E418=0,"",I418/E418%)</f>
        <v>0</v>
      </c>
      <c r="K418" s="94" t="n">
        <f aca="false">COUNTIF(K367:K404,"C")</f>
        <v>0</v>
      </c>
      <c r="L418" s="95" t="n">
        <f aca="false">IF(E418=0,"",K418/E418%)</f>
        <v>0</v>
      </c>
      <c r="M418" s="94" t="n">
        <f aca="false">COUNTIF(L367:L404,"10")</f>
        <v>0</v>
      </c>
      <c r="N418" s="95" t="n">
        <f aca="false">IF(E418=0,"",M418/E418%)</f>
        <v>0</v>
      </c>
      <c r="O418" s="94" t="n">
        <f aca="false">COUNTIF(L367:L404,"9")</f>
        <v>0</v>
      </c>
      <c r="P418" s="95" t="n">
        <f aca="false">IF(E418=0,"",O418/E418%)</f>
        <v>0</v>
      </c>
      <c r="Q418" s="94" t="n">
        <f aca="false">COUNTIF(L367:L404,"8")</f>
        <v>0</v>
      </c>
      <c r="R418" s="95" t="n">
        <f aca="false">IF(E418=0,"",Q418/E418%)</f>
        <v>0</v>
      </c>
      <c r="S418" s="94" t="n">
        <f aca="false">COUNTIF(L367:L404,"7")</f>
        <v>0</v>
      </c>
      <c r="T418" s="95" t="n">
        <f aca="false">IF(E418=0,"",S418/E$59%)</f>
        <v>0</v>
      </c>
      <c r="U418" s="94" t="n">
        <f aca="false">COUNTIF(L367:L404,"6")</f>
        <v>0</v>
      </c>
      <c r="V418" s="95" t="n">
        <f aca="false">IF(E418=0,"",U418/E418%)</f>
        <v>0</v>
      </c>
      <c r="W418" s="94" t="n">
        <f aca="false">COUNTIF(L367:L404,"5")</f>
        <v>0</v>
      </c>
      <c r="X418" s="95" t="n">
        <f aca="false">IF(E418=0,"",W418/E418%)</f>
        <v>0</v>
      </c>
      <c r="Y418" s="94" t="n">
        <f aca="false">COUNTIF(L367:L404,"4")</f>
        <v>0</v>
      </c>
      <c r="Z418" s="95" t="n">
        <f aca="false">IF(E418=0,"",Y418/E418%)</f>
        <v>0</v>
      </c>
      <c r="AA418" s="94" t="n">
        <f aca="false">COUNTIF(L367:L404,"3")</f>
        <v>0</v>
      </c>
      <c r="AB418" s="95" t="n">
        <f aca="false">IF(E418=0,"",AA418/E418%)</f>
        <v>0</v>
      </c>
      <c r="AC418" s="94" t="n">
        <f aca="false">COUNTIF(L367:L404,"2")</f>
        <v>0</v>
      </c>
      <c r="AD418" s="95" t="n">
        <f aca="false">IF(E418=0,"",AC418/E418%)</f>
        <v>0</v>
      </c>
      <c r="AE418" s="94" t="n">
        <f aca="false">COUNTIF(L367:L404,"1")</f>
        <v>0</v>
      </c>
      <c r="AF418" s="96" t="n">
        <f aca="false">IF(E418=0,"",AE418/E418%)</f>
        <v>0</v>
      </c>
      <c r="AG418" s="0"/>
      <c r="AH418" s="0"/>
      <c r="AI418" s="0"/>
      <c r="AJ418" s="0"/>
      <c r="AK418" s="0"/>
      <c r="AL418" s="0"/>
    </row>
    <row r="419" customFormat="false" ht="17.25" hidden="false" customHeight="true" outlineLevel="0" collapsed="false">
      <c r="A419" s="0"/>
      <c r="B419" s="0"/>
      <c r="C419" s="92" t="s">
        <v>35</v>
      </c>
      <c r="D419" s="92"/>
      <c r="E419" s="93" t="n">
        <f aca="false">B405</f>
        <v>27</v>
      </c>
      <c r="F419" s="93" t="n">
        <f aca="false">M405</f>
        <v>27</v>
      </c>
      <c r="G419" s="94" t="n">
        <f aca="false">COUNTIF(M367:M404,"T")</f>
        <v>21</v>
      </c>
      <c r="H419" s="95" t="n">
        <f aca="false">IF(E419=0,"",G419/E419%)</f>
        <v>77.7777777777778</v>
      </c>
      <c r="I419" s="94" t="n">
        <f aca="false">COUNTIF(M367:M404,"H")</f>
        <v>6</v>
      </c>
      <c r="J419" s="95" t="n">
        <f aca="false">IF(E419=0,"",I419/E419%)</f>
        <v>22.2222222222222</v>
      </c>
      <c r="K419" s="94" t="n">
        <f aca="false">COUNTIF(M367:M404,"C")</f>
        <v>0</v>
      </c>
      <c r="L419" s="95" t="n">
        <f aca="false">IF(E419=0,"",K419/E419%)</f>
        <v>0</v>
      </c>
      <c r="M419" s="97"/>
      <c r="N419" s="97"/>
      <c r="O419" s="97"/>
      <c r="P419" s="98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9"/>
      <c r="AG419" s="0"/>
      <c r="AH419" s="0"/>
      <c r="AI419" s="0"/>
      <c r="AJ419" s="0"/>
      <c r="AK419" s="0"/>
      <c r="AL419" s="0"/>
    </row>
    <row r="420" customFormat="false" ht="21.75" hidden="false" customHeight="true" outlineLevel="0" collapsed="false">
      <c r="A420" s="0"/>
      <c r="B420" s="0"/>
      <c r="C420" s="92" t="s">
        <v>125</v>
      </c>
      <c r="D420" s="92"/>
      <c r="E420" s="93" t="n">
        <f aca="false">B405</f>
        <v>27</v>
      </c>
      <c r="F420" s="93" t="n">
        <f aca="false">N405</f>
        <v>27</v>
      </c>
      <c r="G420" s="94" t="n">
        <f aca="false">COUNTIF(N367:N404,"T")</f>
        <v>21</v>
      </c>
      <c r="H420" s="95" t="n">
        <f aca="false">IF(E420=0,"",G420/E420%)</f>
        <v>77.7777777777778</v>
      </c>
      <c r="I420" s="94" t="n">
        <f aca="false">COUNTIF(N367:N404,"H")</f>
        <v>6</v>
      </c>
      <c r="J420" s="95" t="n">
        <f aca="false">IF(E420=0,"",I420/E420%)</f>
        <v>22.2222222222222</v>
      </c>
      <c r="K420" s="94" t="n">
        <f aca="false">COUNTIF(N367:N404,"C")</f>
        <v>0</v>
      </c>
      <c r="L420" s="95" t="n">
        <f aca="false">IF(E420=0,"",K420/E420%)</f>
        <v>0</v>
      </c>
      <c r="M420" s="97"/>
      <c r="N420" s="97"/>
      <c r="O420" s="97"/>
      <c r="P420" s="98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9"/>
      <c r="AG420" s="0"/>
      <c r="AH420" s="0"/>
      <c r="AI420" s="0"/>
      <c r="AJ420" s="0"/>
      <c r="AK420" s="0"/>
      <c r="AL420" s="0"/>
    </row>
    <row r="421" customFormat="false" ht="17.25" hidden="false" customHeight="true" outlineLevel="0" collapsed="false">
      <c r="A421" s="0"/>
      <c r="B421" s="0"/>
      <c r="C421" s="92" t="s">
        <v>37</v>
      </c>
      <c r="D421" s="92"/>
      <c r="E421" s="93" t="n">
        <f aca="false">B405</f>
        <v>27</v>
      </c>
      <c r="F421" s="93" t="n">
        <f aca="false">O405</f>
        <v>27</v>
      </c>
      <c r="G421" s="94" t="n">
        <f aca="false">COUNTIF(O367:O404,"T")</f>
        <v>11</v>
      </c>
      <c r="H421" s="95" t="n">
        <f aca="false">IF(E421=0,"",G421/E421%)</f>
        <v>40.7407407407407</v>
      </c>
      <c r="I421" s="94" t="n">
        <f aca="false">COUNTIF(O367:O404,"H")</f>
        <v>16</v>
      </c>
      <c r="J421" s="95" t="n">
        <f aca="false">IF(E421=0,"",I421/E421%)</f>
        <v>59.2592592592593</v>
      </c>
      <c r="K421" s="94" t="n">
        <f aca="false">COUNTIF(O367:O404,"C")</f>
        <v>0</v>
      </c>
      <c r="L421" s="95" t="n">
        <f aca="false">IF(E421=0,"",K421/E421%)</f>
        <v>0</v>
      </c>
      <c r="M421" s="97"/>
      <c r="N421" s="97"/>
      <c r="O421" s="97"/>
      <c r="P421" s="98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9"/>
      <c r="AG421" s="0"/>
      <c r="AH421" s="0"/>
      <c r="AI421" s="0"/>
      <c r="AJ421" s="0"/>
      <c r="AK421" s="0"/>
      <c r="AL421" s="0"/>
    </row>
    <row r="422" customFormat="false" ht="17.25" hidden="false" customHeight="true" outlineLevel="0" collapsed="false">
      <c r="A422" s="0"/>
      <c r="B422" s="0"/>
      <c r="C422" s="92" t="s">
        <v>38</v>
      </c>
      <c r="D422" s="92"/>
      <c r="E422" s="93" t="n">
        <f aca="false">B405</f>
        <v>27</v>
      </c>
      <c r="F422" s="93" t="n">
        <f aca="false">P405</f>
        <v>27</v>
      </c>
      <c r="G422" s="94" t="n">
        <f aca="false">COUNTIF(P367:P404,"T")</f>
        <v>11</v>
      </c>
      <c r="H422" s="95" t="n">
        <f aca="false">IF(E422=0,"",G422/E422%)</f>
        <v>40.7407407407407</v>
      </c>
      <c r="I422" s="94" t="n">
        <f aca="false">COUNTIF(P367:P404,"H")</f>
        <v>16</v>
      </c>
      <c r="J422" s="95" t="n">
        <f aca="false">IF(E422=0,"",I422/E422%)</f>
        <v>59.2592592592593</v>
      </c>
      <c r="K422" s="94" t="n">
        <f aca="false">COUNTIF(P367:P404,"C")</f>
        <v>0</v>
      </c>
      <c r="L422" s="95" t="n">
        <f aca="false">IF(E422=0,"",K422/E422%)</f>
        <v>0</v>
      </c>
      <c r="M422" s="97"/>
      <c r="N422" s="97"/>
      <c r="O422" s="97"/>
      <c r="P422" s="98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9"/>
      <c r="AG422" s="0"/>
      <c r="AH422" s="0"/>
      <c r="AI422" s="0"/>
      <c r="AJ422" s="0"/>
      <c r="AK422" s="0"/>
      <c r="AL422" s="0"/>
    </row>
    <row r="423" customFormat="false" ht="17.25" hidden="false" customHeight="true" outlineLevel="0" collapsed="false">
      <c r="A423" s="0"/>
      <c r="B423" s="0"/>
      <c r="C423" s="92" t="s">
        <v>39</v>
      </c>
      <c r="D423" s="92"/>
      <c r="E423" s="93" t="n">
        <f aca="false">B405</f>
        <v>27</v>
      </c>
      <c r="F423" s="93" t="n">
        <f aca="false">Q405</f>
        <v>27</v>
      </c>
      <c r="G423" s="94" t="n">
        <f aca="false">COUNTIF(Q367:Q404,"T")</f>
        <v>11</v>
      </c>
      <c r="H423" s="95" t="n">
        <f aca="false">IF(E423=0,"",G423/E423%)</f>
        <v>40.7407407407407</v>
      </c>
      <c r="I423" s="94" t="n">
        <f aca="false">COUNTIF(Q367:Q404,"H")</f>
        <v>16</v>
      </c>
      <c r="J423" s="95" t="n">
        <f aca="false">IF(E423=0,"",I423/E423%)</f>
        <v>59.2592592592593</v>
      </c>
      <c r="K423" s="94" t="n">
        <f aca="false">COUNTIF(Q367:Q404,"C")</f>
        <v>0</v>
      </c>
      <c r="L423" s="95" t="n">
        <f aca="false">IF(E423=0,"",K423/E423%)</f>
        <v>0</v>
      </c>
      <c r="M423" s="97"/>
      <c r="N423" s="97"/>
      <c r="O423" s="97"/>
      <c r="P423" s="98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9"/>
      <c r="AG423" s="0"/>
      <c r="AH423" s="0"/>
      <c r="AI423" s="0"/>
      <c r="AJ423" s="0"/>
      <c r="AK423" s="0"/>
      <c r="AL423" s="0"/>
    </row>
    <row r="424" customFormat="false" ht="17.25" hidden="false" customHeight="true" outlineLevel="0" collapsed="false">
      <c r="A424" s="0"/>
      <c r="B424" s="0"/>
      <c r="C424" s="92" t="s">
        <v>40</v>
      </c>
      <c r="D424" s="92"/>
      <c r="E424" s="93" t="n">
        <f aca="false">B405</f>
        <v>27</v>
      </c>
      <c r="F424" s="93" t="n">
        <f aca="false">R405</f>
        <v>27</v>
      </c>
      <c r="G424" s="94" t="n">
        <f aca="false">COUNTIF(R367:R404,"T")</f>
        <v>13</v>
      </c>
      <c r="H424" s="95" t="n">
        <f aca="false">IF(E424=0,"",G424/E424%)</f>
        <v>48.1481481481482</v>
      </c>
      <c r="I424" s="94" t="n">
        <f aca="false">COUNTIF(R367:R404,"H")</f>
        <v>14</v>
      </c>
      <c r="J424" s="95" t="n">
        <f aca="false">IF(E424=0,"",I424/E424%)</f>
        <v>51.8518518518519</v>
      </c>
      <c r="K424" s="94" t="n">
        <f aca="false">COUNTIF(R367:R404,"C")</f>
        <v>0</v>
      </c>
      <c r="L424" s="95" t="n">
        <f aca="false">IF(E424=0,"",K424/E424%)</f>
        <v>0</v>
      </c>
      <c r="M424" s="94" t="n">
        <f aca="false">COUNTIF(S367:S404,"&gt;=9,5")</f>
        <v>0</v>
      </c>
      <c r="N424" s="95" t="n">
        <f aca="false">IF(E424=0,"",M424/E424%)</f>
        <v>0</v>
      </c>
      <c r="O424" s="94" t="n">
        <f aca="false">COUNTIF(S367:S404,"&lt;=9,25")-COUNTIF(S367:S404,"&lt;=8,25")</f>
        <v>13</v>
      </c>
      <c r="P424" s="95" t="n">
        <f aca="false">IF(E424=0,"",O424/E424%)</f>
        <v>48.1481481481482</v>
      </c>
      <c r="Q424" s="94" t="n">
        <f aca="false">COUNTIF(S367:S404,"&lt;=8,25")-COUNTIF(S367:S404,"&lt;=7,25")</f>
        <v>4</v>
      </c>
      <c r="R424" s="95" t="n">
        <f aca="false">IF(E424=0,"",Q424/E424%)</f>
        <v>14.8148148148148</v>
      </c>
      <c r="S424" s="94" t="n">
        <f aca="false">COUNTIF(S367:S404,"&lt;=7,25")-COUNTIF(S367:S404,"&lt;=6,25")</f>
        <v>7</v>
      </c>
      <c r="T424" s="95" t="n">
        <f aca="false">IF(E424=0,"",S424/E$59%)</f>
        <v>20</v>
      </c>
      <c r="U424" s="94" t="n">
        <f aca="false">COUNTIF(S367:S404,"&lt;=6,25")-COUNTIF(S367:S404,"&lt;=5,25")</f>
        <v>2</v>
      </c>
      <c r="V424" s="95" t="n">
        <f aca="false">IF(E424=0,"",U424/E424%)</f>
        <v>7.40740740740741</v>
      </c>
      <c r="W424" s="94" t="n">
        <f aca="false">COUNTIF(S367:S404,"&lt;=5,25")-COUNTIF(S367:S404,"&lt;=4,25")</f>
        <v>1</v>
      </c>
      <c r="X424" s="95" t="n">
        <f aca="false">IF(E424=0,"",W424/E424%)</f>
        <v>3.7037037037037</v>
      </c>
      <c r="Y424" s="94" t="n">
        <f aca="false">COUNTIF(S367:S404,"&lt;=4,25")-COUNTIF(S367:S404,"&lt;=3,25")</f>
        <v>0</v>
      </c>
      <c r="Z424" s="95" t="n">
        <f aca="false">IF(E424=0,"",Y424/E424%)</f>
        <v>0</v>
      </c>
      <c r="AA424" s="94" t="n">
        <f aca="false">COUNTIF(S367:S404,"&lt;=3,25")-COUNTIF(S367:S404,"&lt;=2,25")</f>
        <v>0</v>
      </c>
      <c r="AB424" s="95" t="n">
        <f aca="false">IF(E424=0,"",AA424/E424%)</f>
        <v>0</v>
      </c>
      <c r="AC424" s="94" t="n">
        <f aca="false">COUNTIF(S367:S404,"&lt;=2,25")-COUNTIF(S367:S404,"&lt;=1,25")</f>
        <v>0</v>
      </c>
      <c r="AD424" s="95" t="n">
        <f aca="false">IF(E424=0,"",AC424/E424%)</f>
        <v>0</v>
      </c>
      <c r="AE424" s="94" t="n">
        <f aca="false">COUNTIF(S367:S404,"&lt;=1,25")</f>
        <v>0</v>
      </c>
      <c r="AF424" s="96" t="n">
        <f aca="false">IF(E424=0,"",AE424/E424%)</f>
        <v>0</v>
      </c>
      <c r="AG424" s="0"/>
      <c r="AH424" s="0"/>
      <c r="AI424" s="0"/>
      <c r="AJ424" s="0"/>
      <c r="AK424" s="0"/>
      <c r="AL424" s="0"/>
    </row>
    <row r="425" customFormat="false" ht="17.25" hidden="false" customHeight="true" outlineLevel="0" collapsed="false">
      <c r="A425" s="0"/>
      <c r="B425" s="0"/>
      <c r="C425" s="92" t="s">
        <v>41</v>
      </c>
      <c r="D425" s="92"/>
      <c r="E425" s="93" t="n">
        <f aca="false">B405</f>
        <v>27</v>
      </c>
      <c r="F425" s="93" t="n">
        <f aca="false">T405</f>
        <v>0</v>
      </c>
      <c r="G425" s="94" t="n">
        <f aca="false">COUNTIF(T367:T404,"T")</f>
        <v>0</v>
      </c>
      <c r="H425" s="95" t="n">
        <f aca="false">IF(E425=0,"",G425/E425%)</f>
        <v>0</v>
      </c>
      <c r="I425" s="94" t="n">
        <f aca="false">COUNTIF(T367:T404,"H")</f>
        <v>0</v>
      </c>
      <c r="J425" s="95" t="n">
        <f aca="false">IF(E425=0,"",I425/E425%)</f>
        <v>0</v>
      </c>
      <c r="K425" s="94" t="n">
        <f aca="false">COUNTIF(T367:T404,"C")</f>
        <v>0</v>
      </c>
      <c r="L425" s="95" t="n">
        <f aca="false">IF(E425=0,"",K425/E425%)</f>
        <v>0</v>
      </c>
      <c r="M425" s="94" t="n">
        <f aca="false">COUNTIF(U367:U404,"10")</f>
        <v>0</v>
      </c>
      <c r="N425" s="95" t="n">
        <f aca="false">IF(E425=0,"",M425/E425%)</f>
        <v>0</v>
      </c>
      <c r="O425" s="94" t="n">
        <f aca="false">COUNTIF(U367:U404,"9")</f>
        <v>0</v>
      </c>
      <c r="P425" s="95" t="n">
        <f aca="false">IF(E425=0,"",O425/E425%)</f>
        <v>0</v>
      </c>
      <c r="Q425" s="94" t="n">
        <f aca="false">COUNTIF(U367:U404,"8")</f>
        <v>0</v>
      </c>
      <c r="R425" s="95" t="n">
        <f aca="false">IF(E425=0,"",Q425/E425%)</f>
        <v>0</v>
      </c>
      <c r="S425" s="94" t="n">
        <f aca="false">COUNTIF(U367:U404,"7")</f>
        <v>0</v>
      </c>
      <c r="T425" s="95" t="n">
        <f aca="false">IF(E425=0,"",S425/E$59%)</f>
        <v>0</v>
      </c>
      <c r="U425" s="94" t="n">
        <f aca="false">COUNTIF(U367:U404,"6")</f>
        <v>0</v>
      </c>
      <c r="V425" s="95" t="n">
        <f aca="false">IF(E425=0,"",U425/E425%)</f>
        <v>0</v>
      </c>
      <c r="W425" s="94" t="n">
        <f aca="false">COUNTIF(U367:U404,"5")</f>
        <v>0</v>
      </c>
      <c r="X425" s="95" t="n">
        <f aca="false">IF(E425=0,"",W425/E425%)</f>
        <v>0</v>
      </c>
      <c r="Y425" s="94" t="n">
        <f aca="false">COUNTIF(U367:U404,"4")</f>
        <v>0</v>
      </c>
      <c r="Z425" s="95" t="n">
        <f aca="false">IF(E425=0,"",Y425/E425%)</f>
        <v>0</v>
      </c>
      <c r="AA425" s="94" t="n">
        <f aca="false">COUNTIF(U367:U404,"3")</f>
        <v>0</v>
      </c>
      <c r="AB425" s="95" t="n">
        <f aca="false">IF(E425=0,"",AA425/E425%)</f>
        <v>0</v>
      </c>
      <c r="AC425" s="94" t="n">
        <f aca="false">COUNTIF(U367:U404,"2")</f>
        <v>0</v>
      </c>
      <c r="AD425" s="95" t="n">
        <f aca="false">IF(E425=0,"",AC425/E425%)</f>
        <v>0</v>
      </c>
      <c r="AE425" s="94" t="n">
        <f aca="false">COUNTIF(U367:U404,"1")</f>
        <v>0</v>
      </c>
      <c r="AF425" s="96" t="n">
        <f aca="false">IF(E425=0,"",AE425/E425%)</f>
        <v>0</v>
      </c>
      <c r="AG425" s="0"/>
      <c r="AH425" s="0"/>
      <c r="AI425" s="0"/>
      <c r="AJ425" s="0"/>
      <c r="AK425" s="0"/>
      <c r="AL425" s="0"/>
    </row>
    <row r="426" customFormat="false" ht="17.25" hidden="false" customHeight="true" outlineLevel="0" collapsed="false">
      <c r="A426" s="0"/>
      <c r="B426" s="0"/>
      <c r="C426" s="92" t="s">
        <v>42</v>
      </c>
      <c r="D426" s="92"/>
      <c r="E426" s="93" t="n">
        <f aca="false">B405</f>
        <v>27</v>
      </c>
      <c r="F426" s="93" t="n">
        <f aca="false">V405</f>
        <v>0</v>
      </c>
      <c r="G426" s="94" t="n">
        <f aca="false">COUNTIF(V367:V404,"T")</f>
        <v>0</v>
      </c>
      <c r="H426" s="95" t="n">
        <f aca="false">IF(E426=0,"",G426/E426%)</f>
        <v>0</v>
      </c>
      <c r="I426" s="94" t="n">
        <f aca="false">COUNTIF(V367:V404,"H")</f>
        <v>0</v>
      </c>
      <c r="J426" s="95" t="n">
        <f aca="false">IF(E426=0,"",I426/E426%)</f>
        <v>0</v>
      </c>
      <c r="K426" s="94" t="n">
        <f aca="false">COUNTIF(V367:V404,"C")</f>
        <v>0</v>
      </c>
      <c r="L426" s="95" t="n">
        <f aca="false">IF(E426=0,"",K426/E426%)</f>
        <v>0</v>
      </c>
      <c r="M426" s="94" t="n">
        <f aca="false">COUNTIF(W367:W404,"10")</f>
        <v>0</v>
      </c>
      <c r="N426" s="95" t="n">
        <f aca="false">IF(E426=0,"",M426/E426%)</f>
        <v>0</v>
      </c>
      <c r="O426" s="94" t="n">
        <f aca="false">COUNTIF(W367:W404,"9")</f>
        <v>0</v>
      </c>
      <c r="P426" s="95" t="n">
        <f aca="false">IF(E426=0,"",O426/E426%)</f>
        <v>0</v>
      </c>
      <c r="Q426" s="94" t="n">
        <f aca="false">COUNTIF(W367:W404,"8")</f>
        <v>0</v>
      </c>
      <c r="R426" s="95" t="n">
        <f aca="false">IF(E426=0,"",Q426/E426%)</f>
        <v>0</v>
      </c>
      <c r="S426" s="94" t="n">
        <f aca="false">COUNTIF(W367:W404,"7")</f>
        <v>0</v>
      </c>
      <c r="T426" s="95" t="n">
        <f aca="false">IF(E426=0,"",S426/E$59%)</f>
        <v>0</v>
      </c>
      <c r="U426" s="94" t="n">
        <f aca="false">COUNTIF(W367:W404,"6")</f>
        <v>0</v>
      </c>
      <c r="V426" s="95" t="n">
        <f aca="false">IF(E426=0,"",U426/E426%)</f>
        <v>0</v>
      </c>
      <c r="W426" s="94" t="n">
        <f aca="false">COUNTIF(W367:W404,"5")</f>
        <v>0</v>
      </c>
      <c r="X426" s="95" t="n">
        <f aca="false">IF(E426=0,"",W426/E426%)</f>
        <v>0</v>
      </c>
      <c r="Y426" s="94" t="n">
        <f aca="false">COUNTIF(W367:W404,"4")</f>
        <v>0</v>
      </c>
      <c r="Z426" s="95" t="n">
        <f aca="false">IF(E426=0,"",Y426/E426%)</f>
        <v>0</v>
      </c>
      <c r="AA426" s="94" t="n">
        <f aca="false">COUNTIF(W367:W404,"3")</f>
        <v>0</v>
      </c>
      <c r="AB426" s="95" t="n">
        <f aca="false">IF(E426=0,"",AA426/E426%)</f>
        <v>0</v>
      </c>
      <c r="AC426" s="94" t="n">
        <f aca="false">COUNTIF(W367:W404,"2")</f>
        <v>0</v>
      </c>
      <c r="AD426" s="95" t="n">
        <f aca="false">IF(E426=0,"",AC426/E426%)</f>
        <v>0</v>
      </c>
      <c r="AE426" s="94" t="n">
        <f aca="false">COUNTIF(W367:W404,"1")</f>
        <v>0</v>
      </c>
      <c r="AF426" s="96" t="n">
        <f aca="false">IF(E426=0,"",AE426/E426%)</f>
        <v>0</v>
      </c>
      <c r="AG426" s="0"/>
      <c r="AH426" s="0"/>
      <c r="AI426" s="0"/>
      <c r="AJ426" s="0"/>
      <c r="AK426" s="0"/>
      <c r="AL426" s="0"/>
    </row>
    <row r="427" customFormat="false" ht="14.25" hidden="false" customHeight="true" outlineLevel="0" collapsed="false">
      <c r="A427" s="0"/>
      <c r="B427" s="0"/>
      <c r="C427" s="100"/>
      <c r="D427" s="100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2"/>
      <c r="AE427" s="67"/>
      <c r="AF427" s="103"/>
      <c r="AG427" s="0"/>
      <c r="AH427" s="0"/>
      <c r="AI427" s="0"/>
      <c r="AJ427" s="0"/>
      <c r="AK427" s="0"/>
      <c r="AL427" s="0"/>
    </row>
    <row r="428" customFormat="false" ht="14.2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</row>
    <row r="429" customFormat="false" ht="31.5" hidden="false" customHeight="true" outlineLevel="0" collapsed="false">
      <c r="A429" s="0"/>
      <c r="B429" s="0"/>
      <c r="C429" s="104" t="s">
        <v>126</v>
      </c>
      <c r="D429" s="104"/>
      <c r="E429" s="104"/>
      <c r="F429" s="104"/>
      <c r="G429" s="104"/>
      <c r="H429" s="104"/>
      <c r="I429" s="104"/>
      <c r="J429" s="104"/>
      <c r="K429" s="105" t="s">
        <v>127</v>
      </c>
      <c r="L429" s="105" t="s">
        <v>128</v>
      </c>
      <c r="M429" s="105"/>
      <c r="N429" s="105" t="s">
        <v>129</v>
      </c>
      <c r="O429" s="105"/>
      <c r="P429" s="105" t="s">
        <v>130</v>
      </c>
      <c r="Q429" s="105"/>
      <c r="R429" s="105" t="s">
        <v>131</v>
      </c>
      <c r="S429" s="105"/>
      <c r="T429" s="105" t="s">
        <v>126</v>
      </c>
      <c r="U429" s="105"/>
      <c r="V429" s="105"/>
      <c r="W429" s="105"/>
      <c r="X429" s="105" t="s">
        <v>127</v>
      </c>
      <c r="Y429" s="105" t="s">
        <v>128</v>
      </c>
      <c r="Z429" s="105"/>
      <c r="AA429" s="105" t="s">
        <v>121</v>
      </c>
      <c r="AB429" s="106" t="s">
        <v>122</v>
      </c>
      <c r="AC429" s="106"/>
      <c r="AD429" s="0"/>
      <c r="AE429" s="0"/>
      <c r="AF429" s="0"/>
      <c r="AG429" s="0"/>
      <c r="AH429" s="0"/>
      <c r="AI429" s="0"/>
      <c r="AJ429" s="0"/>
      <c r="AK429" s="0"/>
      <c r="AL429" s="0"/>
    </row>
    <row r="430" customFormat="false" ht="21" hidden="false" customHeight="true" outlineLevel="0" collapsed="false">
      <c r="A430" s="0"/>
      <c r="B430" s="0"/>
      <c r="C430" s="104"/>
      <c r="D430" s="104"/>
      <c r="E430" s="104"/>
      <c r="F430" s="104"/>
      <c r="G430" s="104"/>
      <c r="H430" s="104"/>
      <c r="I430" s="104"/>
      <c r="J430" s="104"/>
      <c r="K430" s="105"/>
      <c r="L430" s="105"/>
      <c r="M430" s="105"/>
      <c r="N430" s="107" t="s">
        <v>121</v>
      </c>
      <c r="O430" s="107" t="s">
        <v>122</v>
      </c>
      <c r="P430" s="107" t="s">
        <v>121</v>
      </c>
      <c r="Q430" s="107" t="s">
        <v>122</v>
      </c>
      <c r="R430" s="108" t="s">
        <v>121</v>
      </c>
      <c r="S430" s="108" t="s">
        <v>122</v>
      </c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6"/>
      <c r="AD430" s="0"/>
      <c r="AE430" s="0"/>
      <c r="AF430" s="0"/>
      <c r="AG430" s="0"/>
      <c r="AH430" s="0"/>
      <c r="AI430" s="0"/>
      <c r="AJ430" s="0"/>
      <c r="AK430" s="0"/>
      <c r="AL430" s="0"/>
    </row>
    <row r="431" customFormat="false" ht="19.5" hidden="false" customHeight="true" outlineLevel="0" collapsed="false">
      <c r="A431" s="0"/>
      <c r="B431" s="0"/>
      <c r="C431" s="109" t="s">
        <v>25</v>
      </c>
      <c r="D431" s="109"/>
      <c r="E431" s="109"/>
      <c r="F431" s="110" t="s">
        <v>43</v>
      </c>
      <c r="G431" s="110"/>
      <c r="H431" s="110"/>
      <c r="I431" s="110"/>
      <c r="J431" s="110"/>
      <c r="K431" s="111" t="n">
        <f aca="false">B405</f>
        <v>27</v>
      </c>
      <c r="L431" s="112" t="n">
        <f aca="false">X405</f>
        <v>27</v>
      </c>
      <c r="M431" s="112"/>
      <c r="N431" s="113" t="n">
        <f aca="false">COUNTIF(X367:X404,"T")</f>
        <v>19</v>
      </c>
      <c r="O431" s="113" t="n">
        <f aca="false">IF(L431=0,"",N431/L431%)</f>
        <v>70.3703703703704</v>
      </c>
      <c r="P431" s="113" t="n">
        <f aca="false">COUNTIF(X367:X404,"Đ")</f>
        <v>7</v>
      </c>
      <c r="Q431" s="113" t="n">
        <f aca="false">IF(L431=0,"",P431/L431%)</f>
        <v>25.9259259259259</v>
      </c>
      <c r="R431" s="113" t="n">
        <f aca="false">COUNTIF(X367:X404,"C")</f>
        <v>1</v>
      </c>
      <c r="S431" s="113" t="n">
        <f aca="false">IF(L431=0,"",R431/L431%)</f>
        <v>3.7037037037037</v>
      </c>
      <c r="T431" s="114" t="s">
        <v>132</v>
      </c>
      <c r="U431" s="114"/>
      <c r="V431" s="114"/>
      <c r="W431" s="114"/>
      <c r="X431" s="115" t="n">
        <f aca="false">B405</f>
        <v>27</v>
      </c>
      <c r="Y431" s="115" t="n">
        <f aca="false">AE405+AF405</f>
        <v>15</v>
      </c>
      <c r="Z431" s="115"/>
      <c r="AA431" s="115" t="n">
        <f aca="false">COUNTIF(AE367:AE404,"X")+COUNTIF(AJ367:AJ404,"X")</f>
        <v>15</v>
      </c>
      <c r="AB431" s="116" t="n">
        <f aca="false">IF(X431=0,"",AA431/X431%)</f>
        <v>55.5555555555556</v>
      </c>
      <c r="AC431" s="116"/>
      <c r="AD431" s="0"/>
      <c r="AE431" s="0"/>
      <c r="AF431" s="0"/>
      <c r="AG431" s="0"/>
      <c r="AH431" s="0"/>
      <c r="AI431" s="0"/>
      <c r="AJ431" s="0"/>
      <c r="AK431" s="0"/>
      <c r="AL431" s="0"/>
    </row>
    <row r="432" customFormat="false" ht="19.5" hidden="false" customHeight="true" outlineLevel="0" collapsed="false">
      <c r="A432" s="0"/>
      <c r="B432" s="0"/>
      <c r="C432" s="109"/>
      <c r="D432" s="109"/>
      <c r="E432" s="109"/>
      <c r="F432" s="110" t="s">
        <v>44</v>
      </c>
      <c r="G432" s="110"/>
      <c r="H432" s="110"/>
      <c r="I432" s="110"/>
      <c r="J432" s="110"/>
      <c r="K432" s="111" t="n">
        <f aca="false">B405</f>
        <v>27</v>
      </c>
      <c r="L432" s="112" t="n">
        <f aca="false">Y405</f>
        <v>27</v>
      </c>
      <c r="M432" s="112"/>
      <c r="N432" s="113" t="n">
        <f aca="false">COUNTIF(Y367:Y404,"T")</f>
        <v>17</v>
      </c>
      <c r="O432" s="113" t="n">
        <f aca="false">IF(L432=0,"",N432/L432%)</f>
        <v>62.962962962963</v>
      </c>
      <c r="P432" s="113" t="n">
        <f aca="false">COUNTIF(Y367:Y404,"Đ")</f>
        <v>10</v>
      </c>
      <c r="Q432" s="113" t="n">
        <f aca="false">IF(L432=0,"",P432/L432%)</f>
        <v>37.037037037037</v>
      </c>
      <c r="R432" s="113" t="n">
        <f aca="false">COUNTIF(Y367:Y404,"C")</f>
        <v>0</v>
      </c>
      <c r="S432" s="113" t="n">
        <f aca="false">IF(L432=0,"",R432/L432%)</f>
        <v>0</v>
      </c>
      <c r="T432" s="114"/>
      <c r="U432" s="114"/>
      <c r="V432" s="114"/>
      <c r="W432" s="114"/>
      <c r="X432" s="115"/>
      <c r="Y432" s="115"/>
      <c r="Z432" s="115"/>
      <c r="AA432" s="115"/>
      <c r="AB432" s="116"/>
      <c r="AC432" s="116"/>
      <c r="AD432" s="0"/>
      <c r="AE432" s="0"/>
      <c r="AF432" s="0"/>
      <c r="AG432" s="0"/>
      <c r="AH432" s="0"/>
      <c r="AI432" s="0"/>
      <c r="AJ432" s="0"/>
      <c r="AK432" s="0"/>
      <c r="AL432" s="0"/>
    </row>
    <row r="433" customFormat="false" ht="19.5" hidden="false" customHeight="true" outlineLevel="0" collapsed="false">
      <c r="A433" s="0"/>
      <c r="B433" s="0"/>
      <c r="C433" s="109"/>
      <c r="D433" s="109"/>
      <c r="E433" s="109"/>
      <c r="F433" s="110" t="s">
        <v>45</v>
      </c>
      <c r="G433" s="110"/>
      <c r="H433" s="110"/>
      <c r="I433" s="110"/>
      <c r="J433" s="110"/>
      <c r="K433" s="111" t="n">
        <f aca="false">B405</f>
        <v>27</v>
      </c>
      <c r="L433" s="112" t="n">
        <f aca="false">Z405</f>
        <v>27</v>
      </c>
      <c r="M433" s="112"/>
      <c r="N433" s="113" t="n">
        <f aca="false">COUNTIF(Z367:Z404,"T")</f>
        <v>17</v>
      </c>
      <c r="O433" s="113" t="n">
        <f aca="false">IF(L433=0,"",N433/L433%)</f>
        <v>62.962962962963</v>
      </c>
      <c r="P433" s="113" t="n">
        <f aca="false">COUNTIF(Z367:Z404,"Đ")</f>
        <v>10</v>
      </c>
      <c r="Q433" s="113" t="n">
        <f aca="false">IF(L433=0,"",P433/L433%)</f>
        <v>37.037037037037</v>
      </c>
      <c r="R433" s="113" t="n">
        <f aca="false">COUNTIF(Z367:Z404,"C")</f>
        <v>0</v>
      </c>
      <c r="S433" s="113" t="n">
        <f aca="false">IF(L433=0,"",R433/L433%)</f>
        <v>0</v>
      </c>
      <c r="T433" s="114" t="s">
        <v>133</v>
      </c>
      <c r="U433" s="114"/>
      <c r="V433" s="114"/>
      <c r="W433" s="114"/>
      <c r="X433" s="115" t="n">
        <f aca="false">B405</f>
        <v>27</v>
      </c>
      <c r="Y433" s="115" t="n">
        <f aca="false">AG405</f>
        <v>26</v>
      </c>
      <c r="Z433" s="115"/>
      <c r="AA433" s="115" t="n">
        <f aca="false">COUNTIF(AG367:AH404,"X")</f>
        <v>26</v>
      </c>
      <c r="AB433" s="116" t="n">
        <f aca="false">IF(X433=0,"",AA433/X433%)</f>
        <v>96.2962962962963</v>
      </c>
      <c r="AC433" s="116"/>
      <c r="AD433" s="0"/>
      <c r="AE433" s="0"/>
      <c r="AF433" s="0"/>
      <c r="AG433" s="0"/>
      <c r="AH433" s="0"/>
      <c r="AI433" s="0"/>
      <c r="AJ433" s="0"/>
      <c r="AK433" s="0"/>
      <c r="AL433" s="0"/>
    </row>
    <row r="434" customFormat="false" ht="19.5" hidden="false" customHeight="true" outlineLevel="0" collapsed="false">
      <c r="A434" s="0"/>
      <c r="B434" s="0"/>
      <c r="C434" s="117" t="s">
        <v>26</v>
      </c>
      <c r="D434" s="117"/>
      <c r="E434" s="117"/>
      <c r="F434" s="110" t="s">
        <v>46</v>
      </c>
      <c r="G434" s="110"/>
      <c r="H434" s="110"/>
      <c r="I434" s="110"/>
      <c r="J434" s="110"/>
      <c r="K434" s="111" t="n">
        <f aca="false">B405</f>
        <v>27</v>
      </c>
      <c r="L434" s="112" t="n">
        <f aca="false">AA405</f>
        <v>27</v>
      </c>
      <c r="M434" s="112"/>
      <c r="N434" s="113" t="n">
        <f aca="false">COUNTIF(AA367:AA404,"T")</f>
        <v>16</v>
      </c>
      <c r="O434" s="113" t="n">
        <f aca="false">IF(L434=0,"",N434/L434%)</f>
        <v>59.2592592592593</v>
      </c>
      <c r="P434" s="113" t="n">
        <f aca="false">COUNTIF(AA367:AA404,"Đ")</f>
        <v>10</v>
      </c>
      <c r="Q434" s="113" t="n">
        <f aca="false">IF(L434=0,"",P434/L434%)</f>
        <v>37.037037037037</v>
      </c>
      <c r="R434" s="113" t="n">
        <f aca="false">COUNTIF(AA367:AA404,"C")</f>
        <v>1</v>
      </c>
      <c r="S434" s="113" t="n">
        <f aca="false">IF(L434=0,"",R434/L434%)</f>
        <v>3.7037037037037</v>
      </c>
      <c r="T434" s="114"/>
      <c r="U434" s="114"/>
      <c r="V434" s="114"/>
      <c r="W434" s="114"/>
      <c r="X434" s="115"/>
      <c r="Y434" s="115"/>
      <c r="Z434" s="115"/>
      <c r="AA434" s="115"/>
      <c r="AB434" s="116"/>
      <c r="AC434" s="116"/>
      <c r="AD434" s="0"/>
      <c r="AE434" s="0"/>
      <c r="AF434" s="0"/>
      <c r="AG434" s="0"/>
      <c r="AH434" s="0"/>
      <c r="AI434" s="0"/>
      <c r="AJ434" s="0"/>
      <c r="AK434" s="0"/>
      <c r="AL434" s="0"/>
    </row>
    <row r="435" customFormat="false" ht="19.5" hidden="false" customHeight="true" outlineLevel="0" collapsed="false">
      <c r="A435" s="0"/>
      <c r="B435" s="0"/>
      <c r="C435" s="117"/>
      <c r="D435" s="117"/>
      <c r="E435" s="117"/>
      <c r="F435" s="110" t="s">
        <v>47</v>
      </c>
      <c r="G435" s="110"/>
      <c r="H435" s="110"/>
      <c r="I435" s="110"/>
      <c r="J435" s="110"/>
      <c r="K435" s="111" t="n">
        <f aca="false">B405</f>
        <v>27</v>
      </c>
      <c r="L435" s="112" t="n">
        <f aca="false">AB405</f>
        <v>27</v>
      </c>
      <c r="M435" s="112"/>
      <c r="N435" s="113" t="n">
        <f aca="false">COUNTIF(AB367:AB404,"T")</f>
        <v>25</v>
      </c>
      <c r="O435" s="113" t="n">
        <f aca="false">IF(L435=0,"",N435/L435%)</f>
        <v>92.5925925925926</v>
      </c>
      <c r="P435" s="113" t="n">
        <f aca="false">COUNTIF(AB367:AB404,"Đ")</f>
        <v>2</v>
      </c>
      <c r="Q435" s="113" t="n">
        <f aca="false">IF(L435=0,"",P435/L435%)</f>
        <v>7.40740740740741</v>
      </c>
      <c r="R435" s="113" t="n">
        <f aca="false">COUNTIF(AB367:AB404,"C")</f>
        <v>0</v>
      </c>
      <c r="S435" s="113" t="n">
        <f aca="false">IF(L435=0,"",R435/L435%)</f>
        <v>0</v>
      </c>
      <c r="T435" s="114"/>
      <c r="U435" s="114"/>
      <c r="V435" s="114"/>
      <c r="W435" s="114"/>
      <c r="X435" s="115"/>
      <c r="Y435" s="115"/>
      <c r="Z435" s="115"/>
      <c r="AA435" s="115"/>
      <c r="AB435" s="116"/>
      <c r="AC435" s="116"/>
      <c r="AD435" s="0"/>
      <c r="AE435" s="0"/>
      <c r="AF435" s="0"/>
      <c r="AG435" s="0"/>
      <c r="AH435" s="0"/>
      <c r="AI435" s="0"/>
      <c r="AJ435" s="0"/>
      <c r="AK435" s="0"/>
      <c r="AL435" s="0"/>
    </row>
    <row r="436" customFormat="false" ht="19.5" hidden="false" customHeight="true" outlineLevel="0" collapsed="false">
      <c r="A436" s="0"/>
      <c r="B436" s="0"/>
      <c r="C436" s="117"/>
      <c r="D436" s="117"/>
      <c r="E436" s="117"/>
      <c r="F436" s="110" t="s">
        <v>48</v>
      </c>
      <c r="G436" s="110"/>
      <c r="H436" s="110"/>
      <c r="I436" s="110"/>
      <c r="J436" s="110"/>
      <c r="K436" s="111" t="n">
        <f aca="false">B405</f>
        <v>27</v>
      </c>
      <c r="L436" s="112" t="n">
        <f aca="false">AC405</f>
        <v>27</v>
      </c>
      <c r="M436" s="112"/>
      <c r="N436" s="113" t="n">
        <f aca="false">COUNTIF(AC367:AC404,"T")</f>
        <v>24</v>
      </c>
      <c r="O436" s="113" t="n">
        <f aca="false">IF(L436=0,"",N436/L436%)</f>
        <v>88.8888888888889</v>
      </c>
      <c r="P436" s="113" t="n">
        <f aca="false">COUNTIF(AC367:AC404,"Đ")</f>
        <v>3</v>
      </c>
      <c r="Q436" s="113" t="n">
        <f aca="false">IF(L436=0,"",P436/L436%)</f>
        <v>11.1111111111111</v>
      </c>
      <c r="R436" s="113" t="n">
        <f aca="false">COUNTIF(AC367:AC404,"C")</f>
        <v>0</v>
      </c>
      <c r="S436" s="113" t="n">
        <f aca="false">IF(L436=0,"",R436/L436%)</f>
        <v>0</v>
      </c>
      <c r="T436" s="118" t="s">
        <v>134</v>
      </c>
      <c r="U436" s="118"/>
      <c r="V436" s="118"/>
      <c r="W436" s="118"/>
      <c r="X436" s="119" t="n">
        <f aca="false">B405</f>
        <v>27</v>
      </c>
      <c r="Y436" s="119" t="n">
        <f aca="false">AI405</f>
        <v>26</v>
      </c>
      <c r="Z436" s="119"/>
      <c r="AA436" s="120" t="n">
        <f aca="false">COUNTIF(AI367:AJ404,"X")</f>
        <v>26</v>
      </c>
      <c r="AB436" s="121" t="n">
        <f aca="false">IF(Y436=0,"",AA436/Y436%)</f>
        <v>100</v>
      </c>
      <c r="AC436" s="121"/>
      <c r="AD436" s="0"/>
      <c r="AE436" s="0"/>
      <c r="AF436" s="0"/>
      <c r="AG436" s="0"/>
      <c r="AH436" s="0"/>
      <c r="AI436" s="0"/>
      <c r="AJ436" s="0"/>
      <c r="AK436" s="0"/>
      <c r="AL436" s="0"/>
    </row>
    <row r="437" customFormat="false" ht="19.5" hidden="false" customHeight="true" outlineLevel="0" collapsed="false">
      <c r="A437" s="0"/>
      <c r="B437" s="0"/>
      <c r="C437" s="117"/>
      <c r="D437" s="117"/>
      <c r="E437" s="117"/>
      <c r="F437" s="122" t="s">
        <v>49</v>
      </c>
      <c r="G437" s="122"/>
      <c r="H437" s="122"/>
      <c r="I437" s="122"/>
      <c r="J437" s="122"/>
      <c r="K437" s="123" t="n">
        <f aca="false">B405</f>
        <v>27</v>
      </c>
      <c r="L437" s="124" t="n">
        <f aca="false">AD405</f>
        <v>27</v>
      </c>
      <c r="M437" s="124"/>
      <c r="N437" s="125" t="n">
        <f aca="false">COUNTIF(AD367:AD404,"T")</f>
        <v>25</v>
      </c>
      <c r="O437" s="125" t="n">
        <f aca="false">IF(L437=0,"",N437/L437%)</f>
        <v>92.5925925925926</v>
      </c>
      <c r="P437" s="125" t="n">
        <f aca="false">COUNTIF(AD367:AD404,"Đ")</f>
        <v>2</v>
      </c>
      <c r="Q437" s="125" t="n">
        <f aca="false">IF(L437=0,"",P437/L437%)</f>
        <v>7.40740740740741</v>
      </c>
      <c r="R437" s="125" t="n">
        <f aca="false">COUNTIF(AD367:AD404,"C")</f>
        <v>0</v>
      </c>
      <c r="S437" s="125" t="n">
        <f aca="false">IF(L437=0,"",R437/L437%)</f>
        <v>0</v>
      </c>
      <c r="T437" s="118"/>
      <c r="U437" s="118"/>
      <c r="V437" s="118"/>
      <c r="W437" s="118"/>
      <c r="X437" s="119"/>
      <c r="Y437" s="119"/>
      <c r="Z437" s="119"/>
      <c r="AA437" s="120"/>
      <c r="AB437" s="121"/>
      <c r="AC437" s="121"/>
      <c r="AD437" s="0"/>
      <c r="AE437" s="0"/>
      <c r="AF437" s="0"/>
      <c r="AG437" s="0"/>
      <c r="AH437" s="0"/>
      <c r="AI437" s="0"/>
      <c r="AJ437" s="0"/>
      <c r="AK437" s="0"/>
      <c r="AL437" s="0"/>
    </row>
    <row r="438" customFormat="false" ht="11.25" hidden="false" customHeight="tru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87"/>
      <c r="O438" s="0"/>
      <c r="P438" s="87"/>
      <c r="Q438" s="87"/>
      <c r="R438" s="87"/>
      <c r="S438" s="87"/>
      <c r="T438" s="87"/>
      <c r="U438" s="87"/>
      <c r="V438" s="87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</row>
    <row r="439" customFormat="false" ht="15" hidden="false" customHeight="tru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87"/>
      <c r="O439" s="0"/>
      <c r="P439" s="87"/>
      <c r="Q439" s="87"/>
      <c r="R439" s="87"/>
      <c r="S439" s="87"/>
      <c r="T439" s="87"/>
      <c r="U439" s="87"/>
      <c r="V439" s="87"/>
      <c r="W439" s="0"/>
      <c r="X439" s="126" t="str">
        <f aca="false">'THONG TIN'!$F$7</f>
        <v>Nguyên Lý, ngày 20 tháng  5 năm 2017</v>
      </c>
      <c r="Y439" s="126"/>
      <c r="Z439" s="126"/>
      <c r="AA439" s="126"/>
      <c r="AB439" s="126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26"/>
    </row>
    <row r="440" customFormat="false" ht="16.5" hidden="false" customHeight="true" outlineLevel="0" collapsed="false">
      <c r="A440" s="0"/>
      <c r="B440" s="32" t="s">
        <v>135</v>
      </c>
      <c r="C440" s="32"/>
      <c r="D440" s="32"/>
      <c r="E440" s="32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2" t="s">
        <v>11</v>
      </c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7.25" hidden="false" customHeight="true" outlineLevel="0" collapsed="false">
      <c r="A441" s="0"/>
      <c r="B441" s="127" t="s">
        <v>136</v>
      </c>
      <c r="C441" s="127"/>
      <c r="D441" s="127"/>
      <c r="E441" s="127"/>
      <c r="F441" s="128"/>
      <c r="G441" s="128"/>
      <c r="H441" s="128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  <c r="AA441" s="129"/>
      <c r="AB441" s="129"/>
      <c r="AC441" s="129"/>
      <c r="AD441" s="129"/>
      <c r="AE441" s="129"/>
      <c r="AF441" s="129"/>
      <c r="AG441" s="129"/>
      <c r="AH441" s="129"/>
      <c r="AI441" s="129"/>
      <c r="AJ441" s="129"/>
      <c r="AK441" s="129"/>
      <c r="AL441" s="129"/>
    </row>
    <row r="442" customFormat="false" ht="22.5" hidden="false" customHeight="true" outlineLevel="0" collapsed="false">
      <c r="A442" s="0"/>
      <c r="B442" s="129"/>
      <c r="C442" s="29"/>
      <c r="D442" s="29"/>
      <c r="E442" s="29"/>
      <c r="F442" s="29"/>
      <c r="G442" s="29"/>
      <c r="H442" s="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  <c r="AA442" s="129"/>
      <c r="AB442" s="129"/>
      <c r="AC442" s="129"/>
      <c r="AD442" s="129"/>
      <c r="AE442" s="129"/>
      <c r="AF442" s="129"/>
      <c r="AG442" s="129"/>
      <c r="AH442" s="129"/>
      <c r="AI442" s="129"/>
      <c r="AJ442" s="129"/>
      <c r="AK442" s="129"/>
      <c r="AL442" s="129"/>
    </row>
    <row r="443" customFormat="false" ht="22.5" hidden="false" customHeight="true" outlineLevel="0" collapsed="false">
      <c r="A443" s="0"/>
      <c r="B443" s="129"/>
      <c r="C443" s="129"/>
      <c r="D443" s="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  <c r="AA443" s="129"/>
      <c r="AB443" s="129"/>
      <c r="AC443" s="129"/>
      <c r="AD443" s="129"/>
      <c r="AE443" s="129"/>
      <c r="AF443" s="129"/>
      <c r="AG443" s="129"/>
      <c r="AH443" s="129"/>
      <c r="AI443" s="129"/>
      <c r="AJ443" s="129"/>
      <c r="AK443" s="129"/>
      <c r="AL443" s="129"/>
    </row>
    <row r="444" customFormat="false" ht="22.5" hidden="false" customHeight="true" outlineLevel="0" collapsed="false">
      <c r="A444" s="0"/>
      <c r="B444" s="129"/>
      <c r="C444" s="129"/>
      <c r="D444" s="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  <c r="AA444" s="129"/>
      <c r="AB444" s="129"/>
      <c r="AC444" s="129"/>
      <c r="AD444" s="129"/>
      <c r="AE444" s="129"/>
      <c r="AF444" s="129"/>
      <c r="AG444" s="129"/>
      <c r="AH444" s="129"/>
      <c r="AI444" s="129"/>
      <c r="AJ444" s="129"/>
      <c r="AK444" s="129"/>
      <c r="AL444" s="129"/>
    </row>
    <row r="445" customFormat="false" ht="22.5" hidden="false" customHeight="true" outlineLevel="0" collapsed="false">
      <c r="A445" s="0"/>
      <c r="B445" s="29"/>
      <c r="C445" s="29"/>
      <c r="D445" s="29"/>
      <c r="E445" s="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30" t="str">
        <f aca="false">'THONG TIN'!$G$16</f>
        <v>Phạm Thị Hường</v>
      </c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customFormat="false" ht="15.75" hidden="false" customHeight="false" outlineLevel="0" collapsed="false">
      <c r="A446" s="29" t="s">
        <v>17</v>
      </c>
      <c r="B446" s="29"/>
      <c r="C446" s="29"/>
      <c r="D446" s="29"/>
      <c r="E446" s="29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</row>
    <row r="447" customFormat="false" ht="15.75" hidden="false" customHeight="false" outlineLevel="0" collapsed="false">
      <c r="A447" s="30" t="str">
        <f aca="false">'THONG TIN'!$C$2</f>
        <v>TRƯỜNG TIỂU HỌC XÃ NGUYÊN LÝ</v>
      </c>
      <c r="B447" s="30"/>
      <c r="C447" s="30"/>
      <c r="D447" s="30"/>
      <c r="E447" s="30"/>
      <c r="F447" s="31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</row>
    <row r="448" customFormat="false" ht="11.25" hidden="false" customHeight="true" outlineLevel="0" collapsed="false">
      <c r="A448" s="32"/>
      <c r="B448" s="32"/>
      <c r="C448" s="32"/>
      <c r="D448" s="32"/>
      <c r="E448" s="32"/>
      <c r="F448" s="31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</row>
    <row r="449" customFormat="false" ht="15.75" hidden="false" customHeight="false" outlineLevel="0" collapsed="false">
      <c r="A449" s="33" t="s">
        <v>18</v>
      </c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4" t="str">
        <f aca="false">'THONG TIN'!$D$5</f>
        <v>CUỐI NĂM</v>
      </c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0"/>
      <c r="AK449" s="0"/>
      <c r="AL449" s="0"/>
    </row>
    <row r="450" customFormat="false" ht="15.75" hidden="false" customHeight="false" outlineLevel="0" collapsed="false">
      <c r="A450" s="33" t="s">
        <v>4</v>
      </c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6" t="str">
        <f aca="false">'THONG TIN'!$D$6</f>
        <v>2016 - 2017</v>
      </c>
      <c r="O450" s="36"/>
      <c r="P450" s="36"/>
      <c r="Q450" s="36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2" t="s">
        <v>452</v>
      </c>
      <c r="AF450" s="32"/>
      <c r="AG450" s="32"/>
      <c r="AH450" s="32"/>
      <c r="AI450" s="32"/>
      <c r="AJ450" s="32"/>
      <c r="AK450" s="32"/>
      <c r="AL450" s="32"/>
    </row>
    <row r="451" customFormat="false" ht="8.25" hidden="false" customHeight="tru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</row>
    <row r="452" customFormat="false" ht="17.25" hidden="false" customHeight="true" outlineLevel="0" collapsed="false">
      <c r="A452" s="37" t="s">
        <v>20</v>
      </c>
      <c r="B452" s="38" t="s">
        <v>21</v>
      </c>
      <c r="C452" s="39" t="s">
        <v>22</v>
      </c>
      <c r="D452" s="38" t="s">
        <v>23</v>
      </c>
      <c r="E452" s="39" t="s">
        <v>24</v>
      </c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 t="s">
        <v>25</v>
      </c>
      <c r="Y452" s="39"/>
      <c r="Z452" s="39"/>
      <c r="AA452" s="39" t="s">
        <v>26</v>
      </c>
      <c r="AB452" s="39"/>
      <c r="AC452" s="39"/>
      <c r="AD452" s="39"/>
      <c r="AE452" s="40" t="s">
        <v>27</v>
      </c>
      <c r="AF452" s="40"/>
      <c r="AG452" s="40" t="s">
        <v>28</v>
      </c>
      <c r="AH452" s="40"/>
      <c r="AI452" s="39" t="s">
        <v>29</v>
      </c>
      <c r="AJ452" s="39"/>
      <c r="AK452" s="41" t="s">
        <v>30</v>
      </c>
      <c r="AL452" s="41"/>
    </row>
    <row r="453" customFormat="false" ht="18" hidden="false" customHeight="true" outlineLevel="0" collapsed="false">
      <c r="A453" s="37"/>
      <c r="B453" s="38"/>
      <c r="C453" s="39"/>
      <c r="D453" s="38"/>
      <c r="E453" s="42" t="s">
        <v>31</v>
      </c>
      <c r="F453" s="42"/>
      <c r="G453" s="42" t="s">
        <v>32</v>
      </c>
      <c r="H453" s="42"/>
      <c r="I453" s="42" t="s">
        <v>33</v>
      </c>
      <c r="J453" s="42"/>
      <c r="K453" s="42" t="s">
        <v>34</v>
      </c>
      <c r="L453" s="42"/>
      <c r="M453" s="42" t="s">
        <v>35</v>
      </c>
      <c r="N453" s="42" t="s">
        <v>36</v>
      </c>
      <c r="O453" s="42" t="s">
        <v>37</v>
      </c>
      <c r="P453" s="42" t="s">
        <v>38</v>
      </c>
      <c r="Q453" s="42" t="s">
        <v>39</v>
      </c>
      <c r="R453" s="42" t="s">
        <v>40</v>
      </c>
      <c r="S453" s="42"/>
      <c r="T453" s="42" t="s">
        <v>41</v>
      </c>
      <c r="U453" s="42"/>
      <c r="V453" s="42" t="s">
        <v>42</v>
      </c>
      <c r="W453" s="42"/>
      <c r="X453" s="43" t="s">
        <v>43</v>
      </c>
      <c r="Y453" s="43" t="s">
        <v>44</v>
      </c>
      <c r="Z453" s="43" t="s">
        <v>45</v>
      </c>
      <c r="AA453" s="43" t="s">
        <v>46</v>
      </c>
      <c r="AB453" s="43" t="s">
        <v>47</v>
      </c>
      <c r="AC453" s="43" t="s">
        <v>48</v>
      </c>
      <c r="AD453" s="43" t="s">
        <v>49</v>
      </c>
      <c r="AE453" s="40"/>
      <c r="AF453" s="40"/>
      <c r="AG453" s="40"/>
      <c r="AH453" s="40"/>
      <c r="AI453" s="39"/>
      <c r="AJ453" s="39"/>
      <c r="AK453" s="41"/>
      <c r="AL453" s="41"/>
    </row>
    <row r="454" customFormat="false" ht="18" hidden="false" customHeight="true" outlineLevel="0" collapsed="false">
      <c r="A454" s="37"/>
      <c r="B454" s="38"/>
      <c r="C454" s="39"/>
      <c r="D454" s="38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3"/>
      <c r="Y454" s="43"/>
      <c r="Z454" s="43"/>
      <c r="AA454" s="43"/>
      <c r="AB454" s="43"/>
      <c r="AC454" s="43"/>
      <c r="AD454" s="43"/>
      <c r="AE454" s="40"/>
      <c r="AF454" s="40"/>
      <c r="AG454" s="40"/>
      <c r="AH454" s="40"/>
      <c r="AI454" s="39"/>
      <c r="AJ454" s="39"/>
      <c r="AK454" s="41"/>
      <c r="AL454" s="41"/>
    </row>
    <row r="455" customFormat="false" ht="63.75" hidden="false" customHeight="true" outlineLevel="0" collapsed="false">
      <c r="A455" s="37"/>
      <c r="B455" s="38"/>
      <c r="C455" s="39"/>
      <c r="D455" s="38"/>
      <c r="E455" s="43" t="s">
        <v>50</v>
      </c>
      <c r="F455" s="43" t="s">
        <v>51</v>
      </c>
      <c r="G455" s="43" t="s">
        <v>50</v>
      </c>
      <c r="H455" s="43" t="s">
        <v>51</v>
      </c>
      <c r="I455" s="43" t="s">
        <v>50</v>
      </c>
      <c r="J455" s="43" t="s">
        <v>51</v>
      </c>
      <c r="K455" s="43" t="s">
        <v>50</v>
      </c>
      <c r="L455" s="43" t="s">
        <v>51</v>
      </c>
      <c r="M455" s="43" t="s">
        <v>50</v>
      </c>
      <c r="N455" s="43" t="s">
        <v>50</v>
      </c>
      <c r="O455" s="43" t="s">
        <v>50</v>
      </c>
      <c r="P455" s="43" t="s">
        <v>50</v>
      </c>
      <c r="Q455" s="43" t="s">
        <v>50</v>
      </c>
      <c r="R455" s="43" t="s">
        <v>50</v>
      </c>
      <c r="S455" s="43" t="s">
        <v>51</v>
      </c>
      <c r="T455" s="43" t="s">
        <v>50</v>
      </c>
      <c r="U455" s="43" t="s">
        <v>51</v>
      </c>
      <c r="V455" s="43" t="s">
        <v>50</v>
      </c>
      <c r="W455" s="43" t="s">
        <v>51</v>
      </c>
      <c r="X455" s="43"/>
      <c r="Y455" s="43"/>
      <c r="Z455" s="43"/>
      <c r="AA455" s="43"/>
      <c r="AB455" s="43"/>
      <c r="AC455" s="43"/>
      <c r="AD455" s="43"/>
      <c r="AE455" s="43" t="s">
        <v>52</v>
      </c>
      <c r="AF455" s="43" t="s">
        <v>53</v>
      </c>
      <c r="AG455" s="40"/>
      <c r="AH455" s="40"/>
      <c r="AI455" s="39"/>
      <c r="AJ455" s="39"/>
      <c r="AK455" s="41"/>
      <c r="AL455" s="41"/>
    </row>
    <row r="456" customFormat="false" ht="12" hidden="false" customHeight="true" outlineLevel="0" collapsed="false">
      <c r="A456" s="44" t="str">
        <f aca="false">IF(B456&lt;&gt;"",COUNTA($B$456:B456),"")</f>
        <v/>
      </c>
      <c r="B456" s="63"/>
      <c r="C456" s="64"/>
      <c r="D456" s="65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2"/>
      <c r="AL456" s="52"/>
    </row>
    <row r="457" customFormat="false" ht="12" hidden="false" customHeight="true" outlineLevel="0" collapsed="false">
      <c r="A457" s="44" t="inlineStr">
        <f aca="false">IF(B457&lt;&gt;"",COUNTA($B$456:B457),"")</f>
        <is>
          <t/>
        </is>
      </c>
      <c r="B457" s="63"/>
      <c r="C457" s="64"/>
      <c r="D457" s="65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2"/>
      <c r="AL457" s="52"/>
    </row>
    <row r="458" customFormat="false" ht="12" hidden="false" customHeight="true" outlineLevel="0" collapsed="false">
      <c r="A458" s="44" t="inlineStr">
        <f aca="false">IF(B458&lt;&gt;"",COUNTA($B$456:B458),"")</f>
        <is>
          <t/>
        </is>
      </c>
      <c r="B458" s="63"/>
      <c r="C458" s="64"/>
      <c r="D458" s="65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2"/>
      <c r="AL458" s="52"/>
    </row>
    <row r="459" customFormat="false" ht="12" hidden="false" customHeight="true" outlineLevel="0" collapsed="false">
      <c r="A459" s="44" t="inlineStr">
        <f aca="false">IF(B459&lt;&gt;"",COUNTA($B$456:B459),"")</f>
        <is>
          <t/>
        </is>
      </c>
      <c r="B459" s="63"/>
      <c r="C459" s="64"/>
      <c r="D459" s="65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2"/>
      <c r="AL459" s="52"/>
    </row>
    <row r="460" customFormat="false" ht="12" hidden="false" customHeight="true" outlineLevel="0" collapsed="false">
      <c r="A460" s="44" t="inlineStr">
        <f aca="false">IF(B460&lt;&gt;"",COUNTA($B$456:B460),"")</f>
        <is>
          <t/>
        </is>
      </c>
      <c r="B460" s="63"/>
      <c r="C460" s="64"/>
      <c r="D460" s="65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2"/>
      <c r="AL460" s="52"/>
    </row>
    <row r="461" customFormat="false" ht="12" hidden="false" customHeight="true" outlineLevel="0" collapsed="false">
      <c r="A461" s="44" t="inlineStr">
        <f aca="false">IF(B461&lt;&gt;"",COUNTA($B$456:B461),"")</f>
        <is>
          <t/>
        </is>
      </c>
      <c r="B461" s="63"/>
      <c r="C461" s="64"/>
      <c r="D461" s="65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2"/>
      <c r="AL461" s="52"/>
    </row>
    <row r="462" customFormat="false" ht="12" hidden="false" customHeight="true" outlineLevel="0" collapsed="false">
      <c r="A462" s="44" t="inlineStr">
        <f aca="false">IF(B462&lt;&gt;"",COUNTA($B$456:B462),"")</f>
        <is>
          <t/>
        </is>
      </c>
      <c r="B462" s="63"/>
      <c r="C462" s="64"/>
      <c r="D462" s="65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2"/>
      <c r="AL462" s="52"/>
    </row>
    <row r="463" customFormat="false" ht="12" hidden="false" customHeight="true" outlineLevel="0" collapsed="false">
      <c r="A463" s="44" t="inlineStr">
        <f aca="false">IF(B463&lt;&gt;"",COUNTA($B$456:B463),"")</f>
        <is>
          <t/>
        </is>
      </c>
      <c r="B463" s="63"/>
      <c r="C463" s="64"/>
      <c r="D463" s="65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2"/>
      <c r="AL463" s="52"/>
    </row>
    <row r="464" customFormat="false" ht="12" hidden="false" customHeight="true" outlineLevel="0" collapsed="false">
      <c r="A464" s="44" t="inlineStr">
        <f aca="false">IF(B464&lt;&gt;"",COUNTA($B$456:B464),"")</f>
        <is>
          <t/>
        </is>
      </c>
      <c r="B464" s="63"/>
      <c r="C464" s="64"/>
      <c r="D464" s="65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2"/>
      <c r="AL464" s="52"/>
    </row>
    <row r="465" customFormat="false" ht="12" hidden="false" customHeight="true" outlineLevel="0" collapsed="false">
      <c r="A465" s="44" t="inlineStr">
        <f aca="false">IF(B465&lt;&gt;"",COUNTA($B$456:B465),"")</f>
        <is>
          <t/>
        </is>
      </c>
      <c r="B465" s="63"/>
      <c r="C465" s="64"/>
      <c r="D465" s="65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2"/>
      <c r="AL465" s="52"/>
    </row>
    <row r="466" customFormat="false" ht="12" hidden="false" customHeight="true" outlineLevel="0" collapsed="false">
      <c r="A466" s="44" t="inlineStr">
        <f aca="false">IF(B466&lt;&gt;"",COUNTA($B$456:B466),"")</f>
        <is>
          <t/>
        </is>
      </c>
      <c r="B466" s="63"/>
      <c r="C466" s="64"/>
      <c r="D466" s="65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2"/>
      <c r="AL466" s="52"/>
    </row>
    <row r="467" customFormat="false" ht="12" hidden="false" customHeight="true" outlineLevel="0" collapsed="false">
      <c r="A467" s="44" t="inlineStr">
        <f aca="false">IF(B467&lt;&gt;"",COUNTA($B$456:B467),"")</f>
        <is>
          <t/>
        </is>
      </c>
      <c r="B467" s="63"/>
      <c r="C467" s="64"/>
      <c r="D467" s="65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2"/>
      <c r="AL467" s="52"/>
    </row>
    <row r="468" customFormat="false" ht="12" hidden="false" customHeight="true" outlineLevel="0" collapsed="false">
      <c r="A468" s="44" t="inlineStr">
        <f aca="false">IF(B468&lt;&gt;"",COUNTA($B$456:B468),"")</f>
        <is>
          <t/>
        </is>
      </c>
      <c r="B468" s="63"/>
      <c r="C468" s="64"/>
      <c r="D468" s="65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2"/>
      <c r="AL468" s="52"/>
    </row>
    <row r="469" customFormat="false" ht="12" hidden="false" customHeight="true" outlineLevel="0" collapsed="false">
      <c r="A469" s="44" t="inlineStr">
        <f aca="false">IF(B469&lt;&gt;"",COUNTA($B$456:B469),"")</f>
        <is>
          <t/>
        </is>
      </c>
      <c r="B469" s="63"/>
      <c r="C469" s="64"/>
      <c r="D469" s="65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2"/>
      <c r="AL469" s="52"/>
    </row>
    <row r="470" customFormat="false" ht="12" hidden="false" customHeight="true" outlineLevel="0" collapsed="false">
      <c r="A470" s="44" t="inlineStr">
        <f aca="false">IF(B470&lt;&gt;"",COUNTA($B$456:B470),"")</f>
        <is>
          <t/>
        </is>
      </c>
      <c r="B470" s="63"/>
      <c r="C470" s="64"/>
      <c r="D470" s="65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2"/>
      <c r="AL470" s="52"/>
    </row>
    <row r="471" customFormat="false" ht="12" hidden="false" customHeight="true" outlineLevel="0" collapsed="false">
      <c r="A471" s="44" t="inlineStr">
        <f aca="false">IF(B471&lt;&gt;"",COUNTA($B$456:B471),"")</f>
        <is>
          <t/>
        </is>
      </c>
      <c r="B471" s="63"/>
      <c r="C471" s="64"/>
      <c r="D471" s="65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2"/>
      <c r="AL471" s="52"/>
    </row>
    <row r="472" customFormat="false" ht="12" hidden="false" customHeight="true" outlineLevel="0" collapsed="false">
      <c r="A472" s="44" t="inlineStr">
        <f aca="false">IF(B472&lt;&gt;"",COUNTA($B$456:B472),"")</f>
        <is>
          <t/>
        </is>
      </c>
      <c r="B472" s="63"/>
      <c r="C472" s="64"/>
      <c r="D472" s="65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2"/>
      <c r="AL472" s="52"/>
    </row>
    <row r="473" customFormat="false" ht="12" hidden="false" customHeight="true" outlineLevel="0" collapsed="false">
      <c r="A473" s="44" t="inlineStr">
        <f aca="false">IF(B473&lt;&gt;"",COUNTA($B$456:B473),"")</f>
        <is>
          <t/>
        </is>
      </c>
      <c r="B473" s="63"/>
      <c r="C473" s="64"/>
      <c r="D473" s="65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2"/>
      <c r="AL473" s="52"/>
    </row>
    <row r="474" customFormat="false" ht="12" hidden="false" customHeight="true" outlineLevel="0" collapsed="false">
      <c r="A474" s="44" t="inlineStr">
        <f aca="false">IF(B474&lt;&gt;"",COUNTA($B$456:B474),"")</f>
        <is>
          <t/>
        </is>
      </c>
      <c r="B474" s="63"/>
      <c r="C474" s="64"/>
      <c r="D474" s="65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2"/>
      <c r="AL474" s="52"/>
    </row>
    <row r="475" customFormat="false" ht="12" hidden="false" customHeight="true" outlineLevel="0" collapsed="false">
      <c r="A475" s="44" t="inlineStr">
        <f aca="false">IF(B475&lt;&gt;"",COUNTA($B$456:B475),"")</f>
        <is>
          <t/>
        </is>
      </c>
      <c r="B475" s="63"/>
      <c r="C475" s="64"/>
      <c r="D475" s="65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2"/>
      <c r="AL475" s="52"/>
    </row>
    <row r="476" customFormat="false" ht="12" hidden="false" customHeight="true" outlineLevel="0" collapsed="false">
      <c r="A476" s="44" t="inlineStr">
        <f aca="false">IF(B476&lt;&gt;"",COUNTA($B$456:B476),"")</f>
        <is>
          <t/>
        </is>
      </c>
      <c r="B476" s="63"/>
      <c r="C476" s="64"/>
      <c r="D476" s="65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2"/>
      <c r="AL476" s="52"/>
    </row>
    <row r="477" customFormat="false" ht="12" hidden="false" customHeight="true" outlineLevel="0" collapsed="false">
      <c r="A477" s="44" t="inlineStr">
        <f aca="false">IF(B477&lt;&gt;"",COUNTA($B$456:B477),"")</f>
        <is>
          <t/>
        </is>
      </c>
      <c r="B477" s="63"/>
      <c r="C477" s="64"/>
      <c r="D477" s="65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2"/>
      <c r="AL477" s="52"/>
    </row>
    <row r="478" customFormat="false" ht="12" hidden="false" customHeight="true" outlineLevel="0" collapsed="false">
      <c r="A478" s="44" t="inlineStr">
        <f aca="false">IF(B478&lt;&gt;"",COUNTA($B$456:B478),"")</f>
        <is>
          <t/>
        </is>
      </c>
      <c r="B478" s="63"/>
      <c r="C478" s="64"/>
      <c r="D478" s="65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2"/>
      <c r="AL478" s="52"/>
    </row>
    <row r="479" customFormat="false" ht="12" hidden="false" customHeight="true" outlineLevel="0" collapsed="false">
      <c r="A479" s="44" t="inlineStr">
        <f aca="false">IF(B479&lt;&gt;"",COUNTA($B$456:B479),"")</f>
        <is>
          <t/>
        </is>
      </c>
      <c r="B479" s="63"/>
      <c r="C479" s="64"/>
      <c r="D479" s="65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2"/>
      <c r="AL479" s="52"/>
    </row>
    <row r="480" customFormat="false" ht="12" hidden="false" customHeight="true" outlineLevel="0" collapsed="false">
      <c r="A480" s="44" t="inlineStr">
        <f aca="false">IF(B480&lt;&gt;"",COUNTA($B$456:B480),"")</f>
        <is>
          <t/>
        </is>
      </c>
      <c r="B480" s="63"/>
      <c r="C480" s="64"/>
      <c r="D480" s="65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2"/>
      <c r="AL480" s="52"/>
    </row>
    <row r="481" customFormat="false" ht="12" hidden="false" customHeight="true" outlineLevel="0" collapsed="false">
      <c r="A481" s="44" t="inlineStr">
        <f aca="false">IF(B481&lt;&gt;"",COUNTA($B$456:B481),"")</f>
        <is>
          <t/>
        </is>
      </c>
      <c r="B481" s="63"/>
      <c r="C481" s="64"/>
      <c r="D481" s="65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2"/>
      <c r="AL481" s="52"/>
    </row>
    <row r="482" customFormat="false" ht="12" hidden="false" customHeight="true" outlineLevel="0" collapsed="false">
      <c r="A482" s="44" t="inlineStr">
        <f aca="false">IF(B482&lt;&gt;"",COUNTA($B$456:B482),"")</f>
        <is>
          <t/>
        </is>
      </c>
      <c r="B482" s="63"/>
      <c r="C482" s="64"/>
      <c r="D482" s="65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2"/>
      <c r="AL482" s="52"/>
    </row>
    <row r="483" customFormat="false" ht="12" hidden="false" customHeight="true" outlineLevel="0" collapsed="false">
      <c r="A483" s="44" t="inlineStr">
        <f aca="false">IF(B483&lt;&gt;"",COUNTA($B$456:B483),"")</f>
        <is>
          <t/>
        </is>
      </c>
      <c r="B483" s="63"/>
      <c r="C483" s="64"/>
      <c r="D483" s="65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2"/>
      <c r="AL483" s="52"/>
    </row>
    <row r="484" customFormat="false" ht="12" hidden="false" customHeight="true" outlineLevel="0" collapsed="false">
      <c r="A484" s="44" t="inlineStr">
        <f aca="false">IF(B484&lt;&gt;"",COUNTA($B$456:B484),"")</f>
        <is>
          <t/>
        </is>
      </c>
      <c r="B484" s="63"/>
      <c r="C484" s="64"/>
      <c r="D484" s="65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2"/>
      <c r="AL484" s="52"/>
    </row>
    <row r="485" customFormat="false" ht="12" hidden="false" customHeight="true" outlineLevel="0" collapsed="false">
      <c r="A485" s="44" t="inlineStr">
        <f aca="false">IF(B485&lt;&gt;"",COUNTA($B$456:B485),"")</f>
        <is>
          <t/>
        </is>
      </c>
      <c r="B485" s="63"/>
      <c r="C485" s="64"/>
      <c r="D485" s="65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2"/>
      <c r="AL485" s="52"/>
    </row>
    <row r="486" customFormat="false" ht="12" hidden="false" customHeight="true" outlineLevel="0" collapsed="false">
      <c r="A486" s="44" t="inlineStr">
        <f aca="false">IF(B486&lt;&gt;"",COUNTA($B$456:B486),"")</f>
        <is>
          <t/>
        </is>
      </c>
      <c r="B486" s="63"/>
      <c r="C486" s="64"/>
      <c r="D486" s="65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2"/>
      <c r="AL486" s="52"/>
    </row>
    <row r="487" customFormat="false" ht="12" hidden="false" customHeight="true" outlineLevel="0" collapsed="false">
      <c r="A487" s="44" t="inlineStr">
        <f aca="false">IF(B487&lt;&gt;"",COUNTA($B$456:B487),"")</f>
        <is>
          <t/>
        </is>
      </c>
      <c r="B487" s="63"/>
      <c r="C487" s="64"/>
      <c r="D487" s="65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2"/>
      <c r="AL487" s="52"/>
    </row>
    <row r="488" customFormat="false" ht="12" hidden="false" customHeight="true" outlineLevel="0" collapsed="false">
      <c r="A488" s="44" t="inlineStr">
        <f aca="false">IF(B488&lt;&gt;"",COUNTA($B$456:B488),"")</f>
        <is>
          <t/>
        </is>
      </c>
      <c r="B488" s="63"/>
      <c r="C488" s="64"/>
      <c r="D488" s="65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2"/>
      <c r="AL488" s="52"/>
    </row>
    <row r="489" customFormat="false" ht="12" hidden="false" customHeight="true" outlineLevel="0" collapsed="false">
      <c r="A489" s="44" t="inlineStr">
        <f aca="false">IF(B489&lt;&gt;"",COUNTA($B$456:B489),"")</f>
        <is>
          <t/>
        </is>
      </c>
      <c r="B489" s="63"/>
      <c r="C489" s="64"/>
      <c r="D489" s="65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2"/>
      <c r="AL489" s="52"/>
    </row>
    <row r="490" customFormat="false" ht="12" hidden="false" customHeight="true" outlineLevel="0" collapsed="false">
      <c r="A490" s="44" t="inlineStr">
        <f aca="false">IF(B490&lt;&gt;"",COUNTA($B$456:B490),"")</f>
        <is>
          <t/>
        </is>
      </c>
      <c r="B490" s="63"/>
      <c r="C490" s="64"/>
      <c r="D490" s="65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2"/>
      <c r="AL490" s="52"/>
    </row>
    <row r="491" customFormat="false" ht="12" hidden="false" customHeight="true" outlineLevel="0" collapsed="false">
      <c r="A491" s="44" t="inlineStr">
        <f aca="false">IF(B491&lt;&gt;"",COUNTA($B$456:B491),"")</f>
        <is>
          <t/>
        </is>
      </c>
      <c r="B491" s="63"/>
      <c r="C491" s="64"/>
      <c r="D491" s="65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2"/>
      <c r="AL491" s="52"/>
    </row>
    <row r="492" customFormat="false" ht="12" hidden="false" customHeight="true" outlineLevel="0" collapsed="false">
      <c r="A492" s="44" t="inlineStr">
        <f aca="false">IF(B492&lt;&gt;"",COUNTA($B$456:B492),"")</f>
        <is>
          <t/>
        </is>
      </c>
      <c r="B492" s="63"/>
      <c r="C492" s="64"/>
      <c r="D492" s="65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2"/>
      <c r="AL492" s="52"/>
    </row>
    <row r="493" customFormat="false" ht="12" hidden="false" customHeight="true" outlineLevel="0" collapsed="false">
      <c r="A493" s="66" t="inlineStr">
        <f aca="false">IF(B493&lt;&gt;"",COUNTA($B$456:B493),"")</f>
        <is>
          <t/>
        </is>
      </c>
      <c r="B493" s="67"/>
      <c r="C493" s="67"/>
      <c r="D493" s="68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70"/>
      <c r="AL493" s="70"/>
    </row>
    <row r="494" customFormat="false" ht="13.5" hidden="false" customHeight="false" outlineLevel="0" collapsed="false">
      <c r="A494" s="71"/>
      <c r="B494" s="72" t="n">
        <f aca="false">COUNTA(B456:B493)</f>
        <v>0</v>
      </c>
      <c r="C494" s="73"/>
      <c r="D494" s="74" t="n">
        <f aca="false">COUNTA(D456:D493)</f>
        <v>0</v>
      </c>
      <c r="E494" s="75" t="n">
        <f aca="false">COUNTA(E456:E493)</f>
        <v>0</v>
      </c>
      <c r="F494" s="75" t="n">
        <f aca="false">COUNTA(F456:F493)</f>
        <v>0</v>
      </c>
      <c r="G494" s="75" t="n">
        <f aca="false">COUNTA(G456:G493)</f>
        <v>0</v>
      </c>
      <c r="H494" s="75" t="n">
        <f aca="false">COUNTA(H456:H493)</f>
        <v>0</v>
      </c>
      <c r="I494" s="75" t="n">
        <f aca="false">COUNTA(I456:I493)</f>
        <v>0</v>
      </c>
      <c r="J494" s="75" t="n">
        <f aca="false">COUNTA(J456:J493)</f>
        <v>0</v>
      </c>
      <c r="K494" s="75" t="n">
        <f aca="false">COUNTA(K456:K493)</f>
        <v>0</v>
      </c>
      <c r="L494" s="75" t="n">
        <f aca="false">COUNTA(L456:L493)</f>
        <v>0</v>
      </c>
      <c r="M494" s="75" t="n">
        <f aca="false">COUNTA(M456:M493)</f>
        <v>0</v>
      </c>
      <c r="N494" s="75" t="n">
        <f aca="false">COUNTA(N456:N493)</f>
        <v>0</v>
      </c>
      <c r="O494" s="75" t="n">
        <f aca="false">COUNTA(O456:O493)</f>
        <v>0</v>
      </c>
      <c r="P494" s="75" t="n">
        <f aca="false">COUNTA(P456:P493)</f>
        <v>0</v>
      </c>
      <c r="Q494" s="75" t="n">
        <f aca="false">COUNTA(Q456:Q493)</f>
        <v>0</v>
      </c>
      <c r="R494" s="75" t="n">
        <f aca="false">COUNTA(R456:R493)</f>
        <v>0</v>
      </c>
      <c r="S494" s="75" t="n">
        <f aca="false">COUNTA(S456:S493)</f>
        <v>0</v>
      </c>
      <c r="T494" s="75" t="n">
        <f aca="false">COUNTA(T456:T493)</f>
        <v>0</v>
      </c>
      <c r="U494" s="75" t="n">
        <f aca="false">COUNTA(U456:U493)</f>
        <v>0</v>
      </c>
      <c r="V494" s="75" t="n">
        <f aca="false">COUNTA(V456:V493)</f>
        <v>0</v>
      </c>
      <c r="W494" s="75" t="n">
        <f aca="false">COUNTA(W456:W493)</f>
        <v>0</v>
      </c>
      <c r="X494" s="75" t="n">
        <f aca="false">COUNTA(X456:X493)</f>
        <v>0</v>
      </c>
      <c r="Y494" s="75" t="n">
        <f aca="false">COUNTA(Y456:Y493)</f>
        <v>0</v>
      </c>
      <c r="Z494" s="75" t="n">
        <f aca="false">COUNTA(Z456:Z493)</f>
        <v>0</v>
      </c>
      <c r="AA494" s="75" t="n">
        <f aca="false">COUNTA(AA456:AA493)</f>
        <v>0</v>
      </c>
      <c r="AB494" s="75" t="n">
        <f aca="false">COUNTA(AB456:AB493)</f>
        <v>0</v>
      </c>
      <c r="AC494" s="75" t="n">
        <f aca="false">COUNTA(AC456:AC493)</f>
        <v>0</v>
      </c>
      <c r="AD494" s="75" t="n">
        <f aca="false">COUNTA(AD456:AD493)</f>
        <v>0</v>
      </c>
      <c r="AE494" s="75" t="n">
        <f aca="false">COUNTA(AE456:AE493)</f>
        <v>0</v>
      </c>
      <c r="AF494" s="75" t="n">
        <f aca="false">COUNTA(AF456:AF493)</f>
        <v>0</v>
      </c>
      <c r="AG494" s="76" t="n">
        <f aca="false">COUNTA(AG456:AH493)</f>
        <v>0</v>
      </c>
      <c r="AH494" s="76"/>
      <c r="AI494" s="76" t="n">
        <f aca="false">COUNTA(AI456:AJ493)</f>
        <v>0</v>
      </c>
      <c r="AJ494" s="76"/>
      <c r="AK494" s="77"/>
      <c r="AL494" s="77"/>
    </row>
    <row r="495" customFormat="false" ht="12.75" hidden="false" customHeight="false" outlineLevel="0" collapsed="false">
      <c r="A495" s="0"/>
      <c r="B495" s="78"/>
      <c r="C495" s="78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</row>
    <row r="496" customFormat="false" ht="12.75" hidden="false" customHeight="false" outlineLevel="0" collapsed="false">
      <c r="A496" s="79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80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</row>
    <row r="497" customFormat="false" ht="13.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</row>
    <row r="498" customFormat="false" ht="21.75" hidden="false" customHeight="true" outlineLevel="0" collapsed="false">
      <c r="A498" s="0"/>
      <c r="B498" s="0"/>
      <c r="C498" s="81" t="s">
        <v>112</v>
      </c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2"/>
      <c r="AH498" s="82"/>
      <c r="AI498" s="82"/>
      <c r="AJ498" s="82"/>
      <c r="AK498" s="82"/>
      <c r="AL498" s="82"/>
    </row>
    <row r="499" customFormat="false" ht="18.75" hidden="false" customHeight="true" outlineLevel="0" collapsed="false">
      <c r="A499" s="0"/>
      <c r="B499" s="0"/>
      <c r="C499" s="83" t="s">
        <v>113</v>
      </c>
      <c r="D499" s="83"/>
      <c r="E499" s="84" t="s">
        <v>114</v>
      </c>
      <c r="F499" s="84" t="s">
        <v>115</v>
      </c>
      <c r="G499" s="85" t="s">
        <v>116</v>
      </c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6"/>
      <c r="AH499" s="86"/>
      <c r="AI499" s="86"/>
      <c r="AJ499" s="86"/>
      <c r="AK499" s="86"/>
      <c r="AL499" s="86"/>
    </row>
    <row r="500" customFormat="false" ht="21.75" hidden="false" customHeight="true" outlineLevel="0" collapsed="false">
      <c r="A500" s="0"/>
      <c r="B500" s="0"/>
      <c r="C500" s="83"/>
      <c r="D500" s="83"/>
      <c r="E500" s="84"/>
      <c r="F500" s="84"/>
      <c r="G500" s="84" t="s">
        <v>50</v>
      </c>
      <c r="H500" s="84"/>
      <c r="I500" s="84"/>
      <c r="J500" s="84"/>
      <c r="K500" s="84"/>
      <c r="L500" s="84"/>
      <c r="M500" s="85" t="s">
        <v>117</v>
      </c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7"/>
      <c r="AH500" s="87"/>
      <c r="AI500" s="87"/>
      <c r="AJ500" s="87"/>
      <c r="AK500" s="87"/>
      <c r="AL500" s="87"/>
    </row>
    <row r="501" customFormat="false" ht="20.25" hidden="false" customHeight="true" outlineLevel="0" collapsed="false">
      <c r="A501" s="0"/>
      <c r="B501" s="0"/>
      <c r="C501" s="83"/>
      <c r="D501" s="83"/>
      <c r="E501" s="84"/>
      <c r="F501" s="84"/>
      <c r="G501" s="84" t="s">
        <v>118</v>
      </c>
      <c r="H501" s="84"/>
      <c r="I501" s="84" t="s">
        <v>119</v>
      </c>
      <c r="J501" s="84"/>
      <c r="K501" s="84" t="s">
        <v>120</v>
      </c>
      <c r="L501" s="84"/>
      <c r="M501" s="84" t="n">
        <v>10</v>
      </c>
      <c r="N501" s="84"/>
      <c r="O501" s="84" t="n">
        <v>9</v>
      </c>
      <c r="P501" s="84"/>
      <c r="Q501" s="84" t="n">
        <v>8</v>
      </c>
      <c r="R501" s="84"/>
      <c r="S501" s="84" t="n">
        <v>7</v>
      </c>
      <c r="T501" s="84"/>
      <c r="U501" s="84" t="n">
        <v>6</v>
      </c>
      <c r="V501" s="84"/>
      <c r="W501" s="88" t="n">
        <v>5</v>
      </c>
      <c r="X501" s="88"/>
      <c r="Y501" s="88" t="n">
        <v>4</v>
      </c>
      <c r="Z501" s="88"/>
      <c r="AA501" s="88" t="n">
        <v>3</v>
      </c>
      <c r="AB501" s="88"/>
      <c r="AC501" s="88" t="n">
        <v>2</v>
      </c>
      <c r="AD501" s="88"/>
      <c r="AE501" s="89" t="n">
        <v>1</v>
      </c>
      <c r="AF501" s="89"/>
      <c r="AG501" s="90"/>
      <c r="AH501" s="90"/>
      <c r="AI501" s="90"/>
      <c r="AJ501" s="90"/>
      <c r="AK501" s="90"/>
      <c r="AL501" s="90"/>
    </row>
    <row r="502" customFormat="false" ht="27" hidden="false" customHeight="true" outlineLevel="0" collapsed="false">
      <c r="A502" s="0"/>
      <c r="B502" s="0"/>
      <c r="C502" s="83"/>
      <c r="D502" s="83"/>
      <c r="E502" s="84"/>
      <c r="F502" s="84"/>
      <c r="G502" s="84"/>
      <c r="H502" s="84"/>
      <c r="I502" s="84"/>
      <c r="J502" s="84"/>
      <c r="K502" s="84"/>
      <c r="L502" s="84"/>
      <c r="M502" s="84" t="s">
        <v>121</v>
      </c>
      <c r="N502" s="84" t="s">
        <v>122</v>
      </c>
      <c r="O502" s="84" t="s">
        <v>121</v>
      </c>
      <c r="P502" s="84" t="s">
        <v>122</v>
      </c>
      <c r="Q502" s="84" t="s">
        <v>121</v>
      </c>
      <c r="R502" s="84" t="s">
        <v>122</v>
      </c>
      <c r="S502" s="84" t="s">
        <v>121</v>
      </c>
      <c r="T502" s="84" t="s">
        <v>122</v>
      </c>
      <c r="U502" s="84" t="s">
        <v>121</v>
      </c>
      <c r="V502" s="84" t="s">
        <v>122</v>
      </c>
      <c r="W502" s="84" t="s">
        <v>121</v>
      </c>
      <c r="X502" s="84" t="s">
        <v>122</v>
      </c>
      <c r="Y502" s="84" t="s">
        <v>121</v>
      </c>
      <c r="Z502" s="84" t="s">
        <v>122</v>
      </c>
      <c r="AA502" s="84" t="s">
        <v>121</v>
      </c>
      <c r="AB502" s="84" t="s">
        <v>122</v>
      </c>
      <c r="AC502" s="84" t="s">
        <v>121</v>
      </c>
      <c r="AD502" s="84" t="s">
        <v>122</v>
      </c>
      <c r="AE502" s="84" t="s">
        <v>121</v>
      </c>
      <c r="AF502" s="85" t="s">
        <v>122</v>
      </c>
      <c r="AG502" s="91"/>
      <c r="AH502" s="91"/>
      <c r="AI502" s="91"/>
      <c r="AJ502" s="91"/>
      <c r="AK502" s="91"/>
      <c r="AL502" s="91"/>
    </row>
    <row r="503" customFormat="false" ht="21" hidden="false" customHeight="true" outlineLevel="0" collapsed="false">
      <c r="A503" s="0"/>
      <c r="B503" s="0"/>
      <c r="C503" s="83"/>
      <c r="D503" s="83"/>
      <c r="E503" s="84"/>
      <c r="F503" s="84"/>
      <c r="G503" s="84" t="s">
        <v>121</v>
      </c>
      <c r="H503" s="84" t="s">
        <v>122</v>
      </c>
      <c r="I503" s="84" t="s">
        <v>121</v>
      </c>
      <c r="J503" s="84" t="s">
        <v>122</v>
      </c>
      <c r="K503" s="84" t="s">
        <v>121</v>
      </c>
      <c r="L503" s="84" t="s">
        <v>122</v>
      </c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5"/>
      <c r="AG503" s="91"/>
      <c r="AH503" s="91"/>
      <c r="AI503" s="91"/>
      <c r="AJ503" s="91"/>
      <c r="AK503" s="91"/>
      <c r="AL503" s="91"/>
    </row>
    <row r="504" customFormat="false" ht="17.25" hidden="false" customHeight="true" outlineLevel="0" collapsed="false">
      <c r="A504" s="0"/>
      <c r="B504" s="0"/>
      <c r="C504" s="92" t="s">
        <v>31</v>
      </c>
      <c r="D504" s="92"/>
      <c r="E504" s="93" t="n">
        <f aca="false">B494</f>
        <v>0</v>
      </c>
      <c r="F504" s="93" t="n">
        <f aca="false">E494</f>
        <v>0</v>
      </c>
      <c r="G504" s="94" t="n">
        <f aca="false">COUNTIF(E456:E493,"T")</f>
        <v>0</v>
      </c>
      <c r="H504" s="94" t="str">
        <f aca="false">IF(E504=0,"",G504/E504%)</f>
        <v/>
      </c>
      <c r="I504" s="94" t="n">
        <f aca="false">COUNTIF(E456:E493,"H")</f>
        <v>0</v>
      </c>
      <c r="J504" s="94" t="str">
        <f aca="false">IF(E504=0,"",I504/E504%)</f>
        <v/>
      </c>
      <c r="K504" s="94" t="n">
        <f aca="false">COUNTIF(E456:E493,"C")</f>
        <v>0</v>
      </c>
      <c r="L504" s="94" t="str">
        <f aca="false">IF(E504=0,"",K504/E504%)</f>
        <v/>
      </c>
      <c r="M504" s="94" t="n">
        <f aca="false">COUNTIF(F456:F493,"10")</f>
        <v>0</v>
      </c>
      <c r="N504" s="95" t="str">
        <f aca="false">IF(E504=0,"",M504/E504%)</f>
        <v/>
      </c>
      <c r="O504" s="94" t="n">
        <f aca="false">COUNTIF(F456:F493,"9")</f>
        <v>0</v>
      </c>
      <c r="P504" s="95" t="str">
        <f aca="false">IF(E504=0,"",O504/E504%)</f>
        <v/>
      </c>
      <c r="Q504" s="94" t="n">
        <f aca="false">COUNTIF(F456:F493,"8")</f>
        <v>0</v>
      </c>
      <c r="R504" s="95" t="str">
        <f aca="false">IF(E504=0,"",Q504/E504%)</f>
        <v/>
      </c>
      <c r="S504" s="94" t="n">
        <f aca="false">COUNTIF(F456:F493,"7")</f>
        <v>0</v>
      </c>
      <c r="T504" s="95" t="str">
        <f aca="false">IF(E504=0,"",S504/E$59%)</f>
        <v/>
      </c>
      <c r="U504" s="94" t="n">
        <f aca="false">COUNTIF(F456:F493,"6")</f>
        <v>0</v>
      </c>
      <c r="V504" s="95" t="str">
        <f aca="false">IF(E504=0,"",U504/E504%)</f>
        <v/>
      </c>
      <c r="W504" s="94" t="n">
        <f aca="false">COUNTIF(F456:F493,"5")</f>
        <v>0</v>
      </c>
      <c r="X504" s="95" t="str">
        <f aca="false">IF(E504=0,"",W504/E504%)</f>
        <v/>
      </c>
      <c r="Y504" s="94" t="n">
        <f aca="false">COUNTIF(F456:F493,"4")</f>
        <v>0</v>
      </c>
      <c r="Z504" s="95" t="str">
        <f aca="false">IF(E504=0,"",Y504/E504%)</f>
        <v/>
      </c>
      <c r="AA504" s="94" t="n">
        <f aca="false">COUNTIF(F456:F493,"3")</f>
        <v>0</v>
      </c>
      <c r="AB504" s="95" t="str">
        <f aca="false">IF(E504=0,"",AA504/E504%)</f>
        <v/>
      </c>
      <c r="AC504" s="94" t="n">
        <f aca="false">COUNTIF(F456:F493,"2")</f>
        <v>0</v>
      </c>
      <c r="AD504" s="95" t="str">
        <f aca="false">IF(E504=0,"",AC504/E504%)</f>
        <v/>
      </c>
      <c r="AE504" s="94" t="n">
        <f aca="false">COUNTIF(F456:F493,"1")</f>
        <v>0</v>
      </c>
      <c r="AF504" s="96" t="str">
        <f aca="false">IF(E504=0,"",AE504/E504%)</f>
        <v/>
      </c>
      <c r="AG504" s="0"/>
      <c r="AH504" s="0"/>
      <c r="AI504" s="0"/>
      <c r="AJ504" s="0"/>
      <c r="AK504" s="0"/>
      <c r="AL504" s="0"/>
    </row>
    <row r="505" customFormat="false" ht="17.25" hidden="false" customHeight="true" outlineLevel="0" collapsed="false">
      <c r="A505" s="0"/>
      <c r="B505" s="0"/>
      <c r="C505" s="92" t="s">
        <v>32</v>
      </c>
      <c r="D505" s="92"/>
      <c r="E505" s="93" t="n">
        <f aca="false">B494</f>
        <v>0</v>
      </c>
      <c r="F505" s="93" t="n">
        <f aca="false">G494</f>
        <v>0</v>
      </c>
      <c r="G505" s="94" t="n">
        <f aca="false">COUNTIF(G456:G493,"T")</f>
        <v>0</v>
      </c>
      <c r="H505" s="95" t="inlineStr">
        <f aca="false">IF(E505=0,"",G505/E505%)</f>
        <is>
          <t/>
        </is>
      </c>
      <c r="I505" s="94" t="n">
        <f aca="false">COUNTIF(G456:G493,"H")</f>
        <v>0</v>
      </c>
      <c r="J505" s="95" t="inlineStr">
        <f aca="false">IF(E505=0,"",I505/E505%)</f>
        <is>
          <t/>
        </is>
      </c>
      <c r="K505" s="94" t="n">
        <f aca="false">COUNTIF(G456:G493,"C")</f>
        <v>0</v>
      </c>
      <c r="L505" s="95" t="inlineStr">
        <f aca="false">IF(E505=0,"",K505/E505%)</f>
        <is>
          <t/>
        </is>
      </c>
      <c r="M505" s="94" t="n">
        <f aca="false">COUNTIF(H456:H493,"10")</f>
        <v>0</v>
      </c>
      <c r="N505" s="95" t="inlineStr">
        <f aca="false">IF(E505=0,"",M505/E505%)</f>
        <is>
          <t/>
        </is>
      </c>
      <c r="O505" s="94" t="n">
        <f aca="false">COUNTIF(H456:H493,"9")</f>
        <v>0</v>
      </c>
      <c r="P505" s="95" t="inlineStr">
        <f aca="false">IF(E505=0,"",O505/E505%)</f>
        <is>
          <t/>
        </is>
      </c>
      <c r="Q505" s="94" t="n">
        <f aca="false">COUNTIF(H456:H493,"8")</f>
        <v>0</v>
      </c>
      <c r="R505" s="95" t="inlineStr">
        <f aca="false">IF(E505=0,"",Q505/E505%)</f>
        <is>
          <t/>
        </is>
      </c>
      <c r="S505" s="94" t="n">
        <f aca="false">COUNTIF(H456:H493,"7")</f>
        <v>0</v>
      </c>
      <c r="T505" s="95" t="inlineStr">
        <f aca="false">IF(E505=0,"",S505/E$59%)</f>
        <is>
          <t/>
        </is>
      </c>
      <c r="U505" s="94" t="n">
        <f aca="false">COUNTIF(H456:H493,"6")</f>
        <v>0</v>
      </c>
      <c r="V505" s="95" t="inlineStr">
        <f aca="false">IF(E505=0,"",U505/E505%)</f>
        <is>
          <t/>
        </is>
      </c>
      <c r="W505" s="94" t="n">
        <f aca="false">COUNTIF(H456:H493,"5")</f>
        <v>0</v>
      </c>
      <c r="X505" s="95" t="inlineStr">
        <f aca="false">IF(E505=0,"",W505/E505%)</f>
        <is>
          <t/>
        </is>
      </c>
      <c r="Y505" s="94" t="n">
        <f aca="false">COUNTIF(H456:H493,"4")</f>
        <v>0</v>
      </c>
      <c r="Z505" s="95" t="inlineStr">
        <f aca="false">IF(E505=0,"",Y505/E505%)</f>
        <is>
          <t/>
        </is>
      </c>
      <c r="AA505" s="94" t="n">
        <f aca="false">COUNTIF(H456:H493,"3")</f>
        <v>0</v>
      </c>
      <c r="AB505" s="95" t="inlineStr">
        <f aca="false">IF(E505=0,"",AA505/E505%)</f>
        <is>
          <t/>
        </is>
      </c>
      <c r="AC505" s="94" t="n">
        <f aca="false">COUNTIF(H456:H493,"2")</f>
        <v>0</v>
      </c>
      <c r="AD505" s="95" t="inlineStr">
        <f aca="false">IF(E505=0,"",AC505/E505%)</f>
        <is>
          <t/>
        </is>
      </c>
      <c r="AE505" s="94" t="n">
        <f aca="false">COUNTIF(H456:H493,"1")</f>
        <v>0</v>
      </c>
      <c r="AF505" s="96" t="inlineStr">
        <f aca="false">IF(E505=0,"",AE505/E505%)</f>
        <is>
          <t/>
        </is>
      </c>
      <c r="AG505" s="0"/>
      <c r="AH505" s="0"/>
      <c r="AI505" s="0"/>
      <c r="AJ505" s="0"/>
      <c r="AK505" s="0"/>
      <c r="AL505" s="0"/>
    </row>
    <row r="506" customFormat="false" ht="17.25" hidden="false" customHeight="true" outlineLevel="0" collapsed="false">
      <c r="A506" s="0"/>
      <c r="B506" s="0"/>
      <c r="C506" s="92" t="s">
        <v>123</v>
      </c>
      <c r="D506" s="92"/>
      <c r="E506" s="93" t="n">
        <f aca="false">B494</f>
        <v>0</v>
      </c>
      <c r="F506" s="93" t="n">
        <f aca="false">I494</f>
        <v>0</v>
      </c>
      <c r="G506" s="94" t="n">
        <f aca="false">COUNTIF(I456:I493,"T")</f>
        <v>0</v>
      </c>
      <c r="H506" s="95" t="inlineStr">
        <f aca="false">IF(E506=0,"",G506/E506%)</f>
        <is>
          <t/>
        </is>
      </c>
      <c r="I506" s="94" t="n">
        <f aca="false">COUNTIF(I456:I493,"H")</f>
        <v>0</v>
      </c>
      <c r="J506" s="95" t="inlineStr">
        <f aca="false">IF(E506=0,"",I506/E506%)</f>
        <is>
          <t/>
        </is>
      </c>
      <c r="K506" s="94" t="n">
        <f aca="false">COUNTIF(I456:I493,"C")</f>
        <v>0</v>
      </c>
      <c r="L506" s="95" t="inlineStr">
        <f aca="false">IF(E506=0,"",K506/E506%)</f>
        <is>
          <t/>
        </is>
      </c>
      <c r="M506" s="94" t="n">
        <f aca="false">COUNTIF(J456:J493,"10")</f>
        <v>0</v>
      </c>
      <c r="N506" s="95" t="inlineStr">
        <f aca="false">IF(E506=0,"",M506/E506%)</f>
        <is>
          <t/>
        </is>
      </c>
      <c r="O506" s="94" t="n">
        <f aca="false">COUNTIF(J456:J493,"9")</f>
        <v>0</v>
      </c>
      <c r="P506" s="95" t="inlineStr">
        <f aca="false">IF(E506=0,"",O506/E506%)</f>
        <is>
          <t/>
        </is>
      </c>
      <c r="Q506" s="94" t="n">
        <f aca="false">COUNTIF(J456:J493,"8")</f>
        <v>0</v>
      </c>
      <c r="R506" s="95" t="inlineStr">
        <f aca="false">IF(E506=0,"",Q506/E506%)</f>
        <is>
          <t/>
        </is>
      </c>
      <c r="S506" s="94" t="n">
        <f aca="false">COUNTIF(J456:J493,"7")</f>
        <v>0</v>
      </c>
      <c r="T506" s="95" t="inlineStr">
        <f aca="false">IF(E506=0,"",S506/E$59%)</f>
        <is>
          <t/>
        </is>
      </c>
      <c r="U506" s="94" t="n">
        <f aca="false">COUNTIF(J456:J493,"6")</f>
        <v>0</v>
      </c>
      <c r="V506" s="95" t="inlineStr">
        <f aca="false">IF(E506=0,"",U506/E506%)</f>
        <is>
          <t/>
        </is>
      </c>
      <c r="W506" s="94" t="n">
        <f aca="false">COUNTIF(J456:J493,"5")</f>
        <v>0</v>
      </c>
      <c r="X506" s="95" t="inlineStr">
        <f aca="false">IF(E506=0,"",W506/E506%)</f>
        <is>
          <t/>
        </is>
      </c>
      <c r="Y506" s="94" t="n">
        <f aca="false">COUNTIF(J456:J493,"4")</f>
        <v>0</v>
      </c>
      <c r="Z506" s="95" t="inlineStr">
        <f aca="false">IF(E506=0,"",Y506/E506%)</f>
        <is>
          <t/>
        </is>
      </c>
      <c r="AA506" s="94" t="n">
        <f aca="false">COUNTIF(J456:J493,"3")</f>
        <v>0</v>
      </c>
      <c r="AB506" s="95" t="inlineStr">
        <f aca="false">IF(E506=0,"",AA506/E506%)</f>
        <is>
          <t/>
        </is>
      </c>
      <c r="AC506" s="94" t="n">
        <f aca="false">COUNTIF(J456:J493,"2")</f>
        <v>0</v>
      </c>
      <c r="AD506" s="95" t="inlineStr">
        <f aca="false">IF(E506=0,"",AC506/E506%)</f>
        <is>
          <t/>
        </is>
      </c>
      <c r="AE506" s="94" t="n">
        <f aca="false">COUNTIF(J456:J493,"1")</f>
        <v>0</v>
      </c>
      <c r="AF506" s="96" t="inlineStr">
        <f aca="false">IF(E506=0,"",AE506/E506%)</f>
        <is>
          <t/>
        </is>
      </c>
      <c r="AG506" s="0"/>
      <c r="AH506" s="0"/>
      <c r="AI506" s="0"/>
      <c r="AJ506" s="0"/>
      <c r="AK506" s="0"/>
      <c r="AL506" s="0"/>
    </row>
    <row r="507" customFormat="false" ht="17.25" hidden="false" customHeight="true" outlineLevel="0" collapsed="false">
      <c r="A507" s="0"/>
      <c r="B507" s="0"/>
      <c r="C507" s="92" t="s">
        <v>124</v>
      </c>
      <c r="D507" s="92"/>
      <c r="E507" s="93" t="n">
        <f aca="false">B494</f>
        <v>0</v>
      </c>
      <c r="F507" s="93" t="n">
        <f aca="false">K494</f>
        <v>0</v>
      </c>
      <c r="G507" s="94" t="n">
        <f aca="false">COUNTIF(K456:K493,"T")</f>
        <v>0</v>
      </c>
      <c r="H507" s="95" t="inlineStr">
        <f aca="false">IF(E507=0,"",G507/E507%)</f>
        <is>
          <t/>
        </is>
      </c>
      <c r="I507" s="94" t="n">
        <f aca="false">COUNTIF(K456:K493,"H")</f>
        <v>0</v>
      </c>
      <c r="J507" s="95" t="inlineStr">
        <f aca="false">IF(E507=0,"",I507/E507%)</f>
        <is>
          <t/>
        </is>
      </c>
      <c r="K507" s="94" t="n">
        <f aca="false">COUNTIF(K456:K493,"C")</f>
        <v>0</v>
      </c>
      <c r="L507" s="95" t="inlineStr">
        <f aca="false">IF(E507=0,"",K507/E507%)</f>
        <is>
          <t/>
        </is>
      </c>
      <c r="M507" s="94" t="n">
        <f aca="false">COUNTIF(L456:L493,"10")</f>
        <v>0</v>
      </c>
      <c r="N507" s="95" t="inlineStr">
        <f aca="false">IF(E507=0,"",M507/E507%)</f>
        <is>
          <t/>
        </is>
      </c>
      <c r="O507" s="94" t="n">
        <f aca="false">COUNTIF(L456:L493,"9")</f>
        <v>0</v>
      </c>
      <c r="P507" s="95" t="inlineStr">
        <f aca="false">IF(E507=0,"",O507/E507%)</f>
        <is>
          <t/>
        </is>
      </c>
      <c r="Q507" s="94" t="n">
        <f aca="false">COUNTIF(L456:L493,"8")</f>
        <v>0</v>
      </c>
      <c r="R507" s="95" t="inlineStr">
        <f aca="false">IF(E507=0,"",Q507/E507%)</f>
        <is>
          <t/>
        </is>
      </c>
      <c r="S507" s="94" t="n">
        <f aca="false">COUNTIF(L456:L493,"7")</f>
        <v>0</v>
      </c>
      <c r="T507" s="95" t="inlineStr">
        <f aca="false">IF(E507=0,"",S507/E$59%)</f>
        <is>
          <t/>
        </is>
      </c>
      <c r="U507" s="94" t="n">
        <f aca="false">COUNTIF(L456:L493,"6")</f>
        <v>0</v>
      </c>
      <c r="V507" s="95" t="inlineStr">
        <f aca="false">IF(E507=0,"",U507/E507%)</f>
        <is>
          <t/>
        </is>
      </c>
      <c r="W507" s="94" t="n">
        <f aca="false">COUNTIF(L456:L493,"5")</f>
        <v>0</v>
      </c>
      <c r="X507" s="95" t="inlineStr">
        <f aca="false">IF(E507=0,"",W507/E507%)</f>
        <is>
          <t/>
        </is>
      </c>
      <c r="Y507" s="94" t="n">
        <f aca="false">COUNTIF(L456:L493,"4")</f>
        <v>0</v>
      </c>
      <c r="Z507" s="95" t="inlineStr">
        <f aca="false">IF(E507=0,"",Y507/E507%)</f>
        <is>
          <t/>
        </is>
      </c>
      <c r="AA507" s="94" t="n">
        <f aca="false">COUNTIF(L456:L493,"3")</f>
        <v>0</v>
      </c>
      <c r="AB507" s="95" t="inlineStr">
        <f aca="false">IF(E507=0,"",AA507/E507%)</f>
        <is>
          <t/>
        </is>
      </c>
      <c r="AC507" s="94" t="n">
        <f aca="false">COUNTIF(L456:L493,"2")</f>
        <v>0</v>
      </c>
      <c r="AD507" s="95" t="inlineStr">
        <f aca="false">IF(E507=0,"",AC507/E507%)</f>
        <is>
          <t/>
        </is>
      </c>
      <c r="AE507" s="94" t="n">
        <f aca="false">COUNTIF(L456:L493,"1")</f>
        <v>0</v>
      </c>
      <c r="AF507" s="96" t="inlineStr">
        <f aca="false">IF(E507=0,"",AE507/E507%)</f>
        <is>
          <t/>
        </is>
      </c>
      <c r="AG507" s="0"/>
      <c r="AH507" s="0"/>
      <c r="AI507" s="0"/>
      <c r="AJ507" s="0"/>
      <c r="AK507" s="0"/>
      <c r="AL507" s="0"/>
    </row>
    <row r="508" customFormat="false" ht="17.25" hidden="false" customHeight="true" outlineLevel="0" collapsed="false">
      <c r="A508" s="0"/>
      <c r="B508" s="0"/>
      <c r="C508" s="92" t="s">
        <v>35</v>
      </c>
      <c r="D508" s="92"/>
      <c r="E508" s="93" t="n">
        <f aca="false">B494</f>
        <v>0</v>
      </c>
      <c r="F508" s="93" t="n">
        <f aca="false">M494</f>
        <v>0</v>
      </c>
      <c r="G508" s="94" t="n">
        <f aca="false">COUNTIF(M456:M493,"T")</f>
        <v>0</v>
      </c>
      <c r="H508" s="95" t="inlineStr">
        <f aca="false">IF(E508=0,"",G508/E508%)</f>
        <is>
          <t/>
        </is>
      </c>
      <c r="I508" s="94" t="n">
        <f aca="false">COUNTIF(M456:M493,"H")</f>
        <v>0</v>
      </c>
      <c r="J508" s="95" t="inlineStr">
        <f aca="false">IF(E508=0,"",I508/E508%)</f>
        <is>
          <t/>
        </is>
      </c>
      <c r="K508" s="94" t="n">
        <f aca="false">COUNTIF(M456:M493,"C")</f>
        <v>0</v>
      </c>
      <c r="L508" s="95" t="inlineStr">
        <f aca="false">IF(E508=0,"",K508/E508%)</f>
        <is>
          <t/>
        </is>
      </c>
      <c r="M508" s="97"/>
      <c r="N508" s="97"/>
      <c r="O508" s="97"/>
      <c r="P508" s="98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  <c r="AF508" s="99"/>
      <c r="AG508" s="0"/>
      <c r="AH508" s="0"/>
      <c r="AI508" s="0"/>
      <c r="AJ508" s="0"/>
      <c r="AK508" s="0"/>
      <c r="AL508" s="0"/>
    </row>
    <row r="509" customFormat="false" ht="21.75" hidden="false" customHeight="true" outlineLevel="0" collapsed="false">
      <c r="A509" s="0"/>
      <c r="B509" s="0"/>
      <c r="C509" s="92" t="s">
        <v>125</v>
      </c>
      <c r="D509" s="92"/>
      <c r="E509" s="93" t="n">
        <f aca="false">B494</f>
        <v>0</v>
      </c>
      <c r="F509" s="93" t="n">
        <f aca="false">N494</f>
        <v>0</v>
      </c>
      <c r="G509" s="94" t="n">
        <f aca="false">COUNTIF(N456:N493,"T")</f>
        <v>0</v>
      </c>
      <c r="H509" s="95" t="inlineStr">
        <f aca="false">IF(E509=0,"",G509/E509%)</f>
        <is>
          <t/>
        </is>
      </c>
      <c r="I509" s="94" t="n">
        <f aca="false">COUNTIF(N456:N493,"H")</f>
        <v>0</v>
      </c>
      <c r="J509" s="95" t="inlineStr">
        <f aca="false">IF(E509=0,"",I509/E509%)</f>
        <is>
          <t/>
        </is>
      </c>
      <c r="K509" s="94" t="n">
        <f aca="false">COUNTIF(N456:N493,"C")</f>
        <v>0</v>
      </c>
      <c r="L509" s="95" t="inlineStr">
        <f aca="false">IF(E509=0,"",K509/E509%)</f>
        <is>
          <t/>
        </is>
      </c>
      <c r="M509" s="97"/>
      <c r="N509" s="97"/>
      <c r="O509" s="97"/>
      <c r="P509" s="98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  <c r="AF509" s="99"/>
      <c r="AG509" s="0"/>
      <c r="AH509" s="0"/>
      <c r="AI509" s="0"/>
      <c r="AJ509" s="0"/>
      <c r="AK509" s="0"/>
      <c r="AL509" s="0"/>
    </row>
    <row r="510" customFormat="false" ht="17.25" hidden="false" customHeight="true" outlineLevel="0" collapsed="false">
      <c r="A510" s="0"/>
      <c r="B510" s="0"/>
      <c r="C510" s="92" t="s">
        <v>37</v>
      </c>
      <c r="D510" s="92"/>
      <c r="E510" s="93" t="n">
        <f aca="false">B494</f>
        <v>0</v>
      </c>
      <c r="F510" s="93" t="n">
        <f aca="false">O494</f>
        <v>0</v>
      </c>
      <c r="G510" s="94" t="n">
        <f aca="false">COUNTIF(O456:O493,"T")</f>
        <v>0</v>
      </c>
      <c r="H510" s="95" t="inlineStr">
        <f aca="false">IF(E510=0,"",G510/E510%)</f>
        <is>
          <t/>
        </is>
      </c>
      <c r="I510" s="94" t="n">
        <f aca="false">COUNTIF(O456:O493,"H")</f>
        <v>0</v>
      </c>
      <c r="J510" s="95" t="inlineStr">
        <f aca="false">IF(E510=0,"",I510/E510%)</f>
        <is>
          <t/>
        </is>
      </c>
      <c r="K510" s="94" t="n">
        <f aca="false">COUNTIF(O456:O493,"C")</f>
        <v>0</v>
      </c>
      <c r="L510" s="95" t="inlineStr">
        <f aca="false">IF(E510=0,"",K510/E510%)</f>
        <is>
          <t/>
        </is>
      </c>
      <c r="M510" s="97"/>
      <c r="N510" s="97"/>
      <c r="O510" s="97"/>
      <c r="P510" s="98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  <c r="AF510" s="99"/>
      <c r="AG510" s="0"/>
      <c r="AH510" s="0"/>
      <c r="AI510" s="0"/>
      <c r="AJ510" s="0"/>
      <c r="AK510" s="0"/>
      <c r="AL510" s="0"/>
    </row>
    <row r="511" customFormat="false" ht="17.25" hidden="false" customHeight="true" outlineLevel="0" collapsed="false">
      <c r="A511" s="0"/>
      <c r="B511" s="0"/>
      <c r="C511" s="92" t="s">
        <v>38</v>
      </c>
      <c r="D511" s="92"/>
      <c r="E511" s="93" t="n">
        <f aca="false">B494</f>
        <v>0</v>
      </c>
      <c r="F511" s="93" t="n">
        <f aca="false">P494</f>
        <v>0</v>
      </c>
      <c r="G511" s="94" t="n">
        <f aca="false">COUNTIF(P456:P493,"T")</f>
        <v>0</v>
      </c>
      <c r="H511" s="95" t="inlineStr">
        <f aca="false">IF(E511=0,"",G511/E511%)</f>
        <is>
          <t/>
        </is>
      </c>
      <c r="I511" s="94" t="n">
        <f aca="false">COUNTIF(P456:P493,"H")</f>
        <v>0</v>
      </c>
      <c r="J511" s="95" t="inlineStr">
        <f aca="false">IF(E511=0,"",I511/E511%)</f>
        <is>
          <t/>
        </is>
      </c>
      <c r="K511" s="94" t="n">
        <f aca="false">COUNTIF(P456:P493,"C")</f>
        <v>0</v>
      </c>
      <c r="L511" s="95" t="inlineStr">
        <f aca="false">IF(E511=0,"",K511/E511%)</f>
        <is>
          <t/>
        </is>
      </c>
      <c r="M511" s="97"/>
      <c r="N511" s="97"/>
      <c r="O511" s="97"/>
      <c r="P511" s="98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9"/>
      <c r="AG511" s="0"/>
      <c r="AH511" s="0"/>
      <c r="AI511" s="0"/>
      <c r="AJ511" s="0"/>
      <c r="AK511" s="0"/>
      <c r="AL511" s="0"/>
    </row>
    <row r="512" customFormat="false" ht="17.25" hidden="false" customHeight="true" outlineLevel="0" collapsed="false">
      <c r="A512" s="0"/>
      <c r="B512" s="0"/>
      <c r="C512" s="92" t="s">
        <v>39</v>
      </c>
      <c r="D512" s="92"/>
      <c r="E512" s="93" t="n">
        <f aca="false">B494</f>
        <v>0</v>
      </c>
      <c r="F512" s="93" t="n">
        <f aca="false">Q494</f>
        <v>0</v>
      </c>
      <c r="G512" s="94" t="n">
        <f aca="false">COUNTIF(Q456:Q493,"T")</f>
        <v>0</v>
      </c>
      <c r="H512" s="95" t="inlineStr">
        <f aca="false">IF(E512=0,"",G512/E512%)</f>
        <is>
          <t/>
        </is>
      </c>
      <c r="I512" s="94" t="n">
        <f aca="false">COUNTIF(Q456:Q493,"H")</f>
        <v>0</v>
      </c>
      <c r="J512" s="95" t="inlineStr">
        <f aca="false">IF(E512=0,"",I512/E512%)</f>
        <is>
          <t/>
        </is>
      </c>
      <c r="K512" s="94" t="n">
        <f aca="false">COUNTIF(Q456:Q493,"C")</f>
        <v>0</v>
      </c>
      <c r="L512" s="95" t="inlineStr">
        <f aca="false">IF(E512=0,"",K512/E512%)</f>
        <is>
          <t/>
        </is>
      </c>
      <c r="M512" s="97"/>
      <c r="N512" s="97"/>
      <c r="O512" s="97"/>
      <c r="P512" s="98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9"/>
      <c r="AG512" s="0"/>
      <c r="AH512" s="0"/>
      <c r="AI512" s="0"/>
      <c r="AJ512" s="0"/>
      <c r="AK512" s="0"/>
      <c r="AL512" s="0"/>
    </row>
    <row r="513" customFormat="false" ht="17.25" hidden="false" customHeight="true" outlineLevel="0" collapsed="false">
      <c r="A513" s="0"/>
      <c r="B513" s="0"/>
      <c r="C513" s="92" t="s">
        <v>40</v>
      </c>
      <c r="D513" s="92"/>
      <c r="E513" s="93" t="n">
        <f aca="false">B494</f>
        <v>0</v>
      </c>
      <c r="F513" s="93" t="n">
        <f aca="false">R494</f>
        <v>0</v>
      </c>
      <c r="G513" s="94" t="n">
        <f aca="false">COUNTIF(R456:R493,"T")</f>
        <v>0</v>
      </c>
      <c r="H513" s="95" t="inlineStr">
        <f aca="false">IF(E513=0,"",G513/E513%)</f>
        <is>
          <t/>
        </is>
      </c>
      <c r="I513" s="94" t="n">
        <f aca="false">COUNTIF(R456:R493,"H")</f>
        <v>0</v>
      </c>
      <c r="J513" s="95" t="inlineStr">
        <f aca="false">IF(E513=0,"",I513/E513%)</f>
        <is>
          <t/>
        </is>
      </c>
      <c r="K513" s="94" t="n">
        <f aca="false">COUNTIF(R456:R493,"C")</f>
        <v>0</v>
      </c>
      <c r="L513" s="95" t="inlineStr">
        <f aca="false">IF(E513=0,"",K513/E513%)</f>
        <is>
          <t/>
        </is>
      </c>
      <c r="M513" s="94" t="n">
        <f aca="false">COUNTIF(S456:S493,"&gt;=9,5")</f>
        <v>0</v>
      </c>
      <c r="N513" s="95" t="str">
        <f aca="false">IF(E513=0,"",M513/E513%)</f>
        <v/>
      </c>
      <c r="O513" s="94" t="n">
        <f aca="false">COUNTIF(S456:S493,"&lt;=9,25")-COUNTIF(S456:S493,"&lt;=8,25")</f>
        <v>0</v>
      </c>
      <c r="P513" s="95" t="str">
        <f aca="false">IF(E513=0,"",O513/E513%)</f>
        <v/>
      </c>
      <c r="Q513" s="94" t="n">
        <f aca="false">COUNTIF(S456:S493,"&lt;=8,25")-COUNTIF(S456:S493,"&lt;=7,25")</f>
        <v>0</v>
      </c>
      <c r="R513" s="95" t="str">
        <f aca="false">IF(E513=0,"",Q513/E513%)</f>
        <v/>
      </c>
      <c r="S513" s="94" t="n">
        <f aca="false">COUNTIF(S456:S493,"&lt;=7,25")-COUNTIF(S456:S493,"&lt;=6,25")</f>
        <v>0</v>
      </c>
      <c r="T513" s="95" t="str">
        <f aca="false">IF(E513=0,"",S513/E$59%)</f>
        <v/>
      </c>
      <c r="U513" s="94" t="n">
        <f aca="false">COUNTIF(S456:S493,"&lt;=6,25")-COUNTIF(S456:S493,"&lt;=5,25")</f>
        <v>0</v>
      </c>
      <c r="V513" s="95" t="str">
        <f aca="false">IF(E513=0,"",U513/E513%)</f>
        <v/>
      </c>
      <c r="W513" s="94" t="n">
        <f aca="false">COUNTIF(S456:S493,"&lt;=5,25")-COUNTIF(S456:S493,"&lt;=4,25")</f>
        <v>0</v>
      </c>
      <c r="X513" s="95" t="str">
        <f aca="false">IF(E513=0,"",W513/E513%)</f>
        <v/>
      </c>
      <c r="Y513" s="94" t="n">
        <f aca="false">COUNTIF(S456:S493,"&lt;=4,25")-COUNTIF(S456:S493,"&lt;=3,25")</f>
        <v>0</v>
      </c>
      <c r="Z513" s="95" t="str">
        <f aca="false">IF(E513=0,"",Y513/E513%)</f>
        <v/>
      </c>
      <c r="AA513" s="94" t="n">
        <f aca="false">COUNTIF(S456:S493,"&lt;=3,25")-COUNTIF(S456:S493,"&lt;=2,25")</f>
        <v>0</v>
      </c>
      <c r="AB513" s="95" t="str">
        <f aca="false">IF(E513=0,"",AA513/E513%)</f>
        <v/>
      </c>
      <c r="AC513" s="94" t="n">
        <f aca="false">COUNTIF(S456:S493,"&lt;=2,25")-COUNTIF(S456:S493,"&lt;=1,25")</f>
        <v>0</v>
      </c>
      <c r="AD513" s="95" t="str">
        <f aca="false">IF(E513=0,"",AC513/E513%)</f>
        <v/>
      </c>
      <c r="AE513" s="94" t="n">
        <f aca="false">COUNTIF(S456:S493,"&lt;=1,25")</f>
        <v>0</v>
      </c>
      <c r="AF513" s="96" t="str">
        <f aca="false">IF(E513=0,"",AE513/E513%)</f>
        <v/>
      </c>
      <c r="AG513" s="0"/>
      <c r="AH513" s="0"/>
      <c r="AI513" s="0"/>
      <c r="AJ513" s="0"/>
      <c r="AK513" s="0"/>
      <c r="AL513" s="0"/>
    </row>
    <row r="514" customFormat="false" ht="17.25" hidden="false" customHeight="true" outlineLevel="0" collapsed="false">
      <c r="A514" s="0"/>
      <c r="B514" s="0"/>
      <c r="C514" s="92" t="s">
        <v>41</v>
      </c>
      <c r="D514" s="92"/>
      <c r="E514" s="93" t="n">
        <f aca="false">B494</f>
        <v>0</v>
      </c>
      <c r="F514" s="93" t="n">
        <f aca="false">T494</f>
        <v>0</v>
      </c>
      <c r="G514" s="94" t="n">
        <f aca="false">COUNTIF(T456:T493,"T")</f>
        <v>0</v>
      </c>
      <c r="H514" s="95" t="inlineStr">
        <f aca="false">IF(E514=0,"",G514/E514%)</f>
        <is>
          <t/>
        </is>
      </c>
      <c r="I514" s="94" t="n">
        <f aca="false">COUNTIF(T456:T493,"H")</f>
        <v>0</v>
      </c>
      <c r="J514" s="95" t="inlineStr">
        <f aca="false">IF(E514=0,"",I514/E514%)</f>
        <is>
          <t/>
        </is>
      </c>
      <c r="K514" s="94" t="n">
        <f aca="false">COUNTIF(T456:T493,"C")</f>
        <v>0</v>
      </c>
      <c r="L514" s="95" t="inlineStr">
        <f aca="false">IF(E514=0,"",K514/E514%)</f>
        <is>
          <t/>
        </is>
      </c>
      <c r="M514" s="94" t="n">
        <f aca="false">COUNTIF(U456:U493,"10")</f>
        <v>0</v>
      </c>
      <c r="N514" s="95" t="inlineStr">
        <f aca="false">IF(E514=0,"",M514/E514%)</f>
        <is>
          <t/>
        </is>
      </c>
      <c r="O514" s="94" t="n">
        <f aca="false">COUNTIF(U456:U493,"9")</f>
        <v>0</v>
      </c>
      <c r="P514" s="95" t="inlineStr">
        <f aca="false">IF(E514=0,"",O514/E514%)</f>
        <is>
          <t/>
        </is>
      </c>
      <c r="Q514" s="94" t="n">
        <f aca="false">COUNTIF(U456:U493,"8")</f>
        <v>0</v>
      </c>
      <c r="R514" s="95" t="inlineStr">
        <f aca="false">IF(E514=0,"",Q514/E514%)</f>
        <is>
          <t/>
        </is>
      </c>
      <c r="S514" s="94" t="n">
        <f aca="false">COUNTIF(U456:U493,"7")</f>
        <v>0</v>
      </c>
      <c r="T514" s="95" t="inlineStr">
        <f aca="false">IF(E514=0,"",S514/E$59%)</f>
        <is>
          <t/>
        </is>
      </c>
      <c r="U514" s="94" t="n">
        <f aca="false">COUNTIF(U456:U493,"6")</f>
        <v>0</v>
      </c>
      <c r="V514" s="95" t="inlineStr">
        <f aca="false">IF(E514=0,"",U514/E514%)</f>
        <is>
          <t/>
        </is>
      </c>
      <c r="W514" s="94" t="n">
        <f aca="false">COUNTIF(U456:U493,"5")</f>
        <v>0</v>
      </c>
      <c r="X514" s="95" t="inlineStr">
        <f aca="false">IF(E514=0,"",W514/E514%)</f>
        <is>
          <t/>
        </is>
      </c>
      <c r="Y514" s="94" t="n">
        <f aca="false">COUNTIF(U456:U493,"4")</f>
        <v>0</v>
      </c>
      <c r="Z514" s="95" t="inlineStr">
        <f aca="false">IF(E514=0,"",Y514/E514%)</f>
        <is>
          <t/>
        </is>
      </c>
      <c r="AA514" s="94" t="n">
        <f aca="false">COUNTIF(U456:U493,"3")</f>
        <v>0</v>
      </c>
      <c r="AB514" s="95" t="inlineStr">
        <f aca="false">IF(E514=0,"",AA514/E514%)</f>
        <is>
          <t/>
        </is>
      </c>
      <c r="AC514" s="94" t="n">
        <f aca="false">COUNTIF(U456:U493,"2")</f>
        <v>0</v>
      </c>
      <c r="AD514" s="95" t="inlineStr">
        <f aca="false">IF(E514=0,"",AC514/E514%)</f>
        <is>
          <t/>
        </is>
      </c>
      <c r="AE514" s="94" t="n">
        <f aca="false">COUNTIF(U456:U493,"1")</f>
        <v>0</v>
      </c>
      <c r="AF514" s="96" t="inlineStr">
        <f aca="false">IF(E514=0,"",AE514/E514%)</f>
        <is>
          <t/>
        </is>
      </c>
      <c r="AG514" s="0"/>
      <c r="AH514" s="0"/>
      <c r="AI514" s="0"/>
      <c r="AJ514" s="0"/>
      <c r="AK514" s="0"/>
      <c r="AL514" s="0"/>
    </row>
    <row r="515" customFormat="false" ht="17.25" hidden="false" customHeight="true" outlineLevel="0" collapsed="false">
      <c r="A515" s="0"/>
      <c r="B515" s="0"/>
      <c r="C515" s="92" t="s">
        <v>42</v>
      </c>
      <c r="D515" s="92"/>
      <c r="E515" s="93" t="n">
        <f aca="false">B494</f>
        <v>0</v>
      </c>
      <c r="F515" s="93" t="n">
        <f aca="false">V494</f>
        <v>0</v>
      </c>
      <c r="G515" s="94" t="n">
        <f aca="false">COUNTIF(V456:V493,"T")</f>
        <v>0</v>
      </c>
      <c r="H515" s="95" t="inlineStr">
        <f aca="false">IF(E515=0,"",G515/E515%)</f>
        <is>
          <t/>
        </is>
      </c>
      <c r="I515" s="94" t="n">
        <f aca="false">COUNTIF(V456:V493,"H")</f>
        <v>0</v>
      </c>
      <c r="J515" s="95" t="inlineStr">
        <f aca="false">IF(E515=0,"",I515/E515%)</f>
        <is>
          <t/>
        </is>
      </c>
      <c r="K515" s="94" t="n">
        <f aca="false">COUNTIF(V456:V493,"C")</f>
        <v>0</v>
      </c>
      <c r="L515" s="95" t="inlineStr">
        <f aca="false">IF(E515=0,"",K515/E515%)</f>
        <is>
          <t/>
        </is>
      </c>
      <c r="M515" s="94" t="n">
        <f aca="false">COUNTIF(W456:W493,"10")</f>
        <v>0</v>
      </c>
      <c r="N515" s="95" t="inlineStr">
        <f aca="false">IF(E515=0,"",M515/E515%)</f>
        <is>
          <t/>
        </is>
      </c>
      <c r="O515" s="94" t="n">
        <f aca="false">COUNTIF(W456:W493,"9")</f>
        <v>0</v>
      </c>
      <c r="P515" s="95" t="inlineStr">
        <f aca="false">IF(E515=0,"",O515/E515%)</f>
        <is>
          <t/>
        </is>
      </c>
      <c r="Q515" s="94" t="n">
        <f aca="false">COUNTIF(W456:W493,"8")</f>
        <v>0</v>
      </c>
      <c r="R515" s="95" t="inlineStr">
        <f aca="false">IF(E515=0,"",Q515/E515%)</f>
        <is>
          <t/>
        </is>
      </c>
      <c r="S515" s="94" t="n">
        <f aca="false">COUNTIF(W456:W493,"7")</f>
        <v>0</v>
      </c>
      <c r="T515" s="95" t="inlineStr">
        <f aca="false">IF(E515=0,"",S515/E$59%)</f>
        <is>
          <t/>
        </is>
      </c>
      <c r="U515" s="94" t="n">
        <f aca="false">COUNTIF(W456:W493,"6")</f>
        <v>0</v>
      </c>
      <c r="V515" s="95" t="inlineStr">
        <f aca="false">IF(E515=0,"",U515/E515%)</f>
        <is>
          <t/>
        </is>
      </c>
      <c r="W515" s="94" t="n">
        <f aca="false">COUNTIF(W456:W493,"5")</f>
        <v>0</v>
      </c>
      <c r="X515" s="95" t="inlineStr">
        <f aca="false">IF(E515=0,"",W515/E515%)</f>
        <is>
          <t/>
        </is>
      </c>
      <c r="Y515" s="94" t="n">
        <f aca="false">COUNTIF(W456:W493,"4")</f>
        <v>0</v>
      </c>
      <c r="Z515" s="95" t="inlineStr">
        <f aca="false">IF(E515=0,"",Y515/E515%)</f>
        <is>
          <t/>
        </is>
      </c>
      <c r="AA515" s="94" t="n">
        <f aca="false">COUNTIF(W456:W493,"3")</f>
        <v>0</v>
      </c>
      <c r="AB515" s="95" t="inlineStr">
        <f aca="false">IF(E515=0,"",AA515/E515%)</f>
        <is>
          <t/>
        </is>
      </c>
      <c r="AC515" s="94" t="n">
        <f aca="false">COUNTIF(W456:W493,"2")</f>
        <v>0</v>
      </c>
      <c r="AD515" s="95" t="inlineStr">
        <f aca="false">IF(E515=0,"",AC515/E515%)</f>
        <is>
          <t/>
        </is>
      </c>
      <c r="AE515" s="94" t="n">
        <f aca="false">COUNTIF(W456:W493,"1")</f>
        <v>0</v>
      </c>
      <c r="AF515" s="96" t="inlineStr">
        <f aca="false">IF(E515=0,"",AE515/E515%)</f>
        <is>
          <t/>
        </is>
      </c>
      <c r="AG515" s="0"/>
      <c r="AH515" s="0"/>
      <c r="AI515" s="0"/>
      <c r="AJ515" s="0"/>
      <c r="AK515" s="0"/>
      <c r="AL515" s="0"/>
    </row>
    <row r="516" customFormat="false" ht="14.25" hidden="false" customHeight="true" outlineLevel="0" collapsed="false">
      <c r="A516" s="0"/>
      <c r="B516" s="0"/>
      <c r="C516" s="100"/>
      <c r="D516" s="100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2"/>
      <c r="AE516" s="67"/>
      <c r="AF516" s="103"/>
      <c r="AG516" s="0"/>
      <c r="AH516" s="0"/>
      <c r="AI516" s="0"/>
      <c r="AJ516" s="0"/>
      <c r="AK516" s="0"/>
      <c r="AL516" s="0"/>
    </row>
    <row r="517" customFormat="false" ht="14.2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</row>
    <row r="518" customFormat="false" ht="31.5" hidden="false" customHeight="true" outlineLevel="0" collapsed="false">
      <c r="A518" s="0"/>
      <c r="B518" s="0"/>
      <c r="C518" s="104" t="s">
        <v>126</v>
      </c>
      <c r="D518" s="104"/>
      <c r="E518" s="104"/>
      <c r="F518" s="104"/>
      <c r="G518" s="104"/>
      <c r="H518" s="104"/>
      <c r="I518" s="104"/>
      <c r="J518" s="104"/>
      <c r="K518" s="105" t="s">
        <v>127</v>
      </c>
      <c r="L518" s="105" t="s">
        <v>128</v>
      </c>
      <c r="M518" s="105"/>
      <c r="N518" s="105" t="s">
        <v>129</v>
      </c>
      <c r="O518" s="105"/>
      <c r="P518" s="105" t="s">
        <v>130</v>
      </c>
      <c r="Q518" s="105"/>
      <c r="R518" s="105" t="s">
        <v>131</v>
      </c>
      <c r="S518" s="105"/>
      <c r="T518" s="105" t="s">
        <v>126</v>
      </c>
      <c r="U518" s="105"/>
      <c r="V518" s="105"/>
      <c r="W518" s="105"/>
      <c r="X518" s="105" t="s">
        <v>127</v>
      </c>
      <c r="Y518" s="105" t="s">
        <v>128</v>
      </c>
      <c r="Z518" s="105"/>
      <c r="AA518" s="105" t="s">
        <v>121</v>
      </c>
      <c r="AB518" s="106" t="s">
        <v>122</v>
      </c>
      <c r="AC518" s="106"/>
      <c r="AD518" s="0"/>
      <c r="AE518" s="0"/>
      <c r="AF518" s="0"/>
      <c r="AG518" s="0"/>
      <c r="AH518" s="0"/>
      <c r="AI518" s="0"/>
      <c r="AJ518" s="0"/>
      <c r="AK518" s="0"/>
      <c r="AL518" s="0"/>
    </row>
    <row r="519" customFormat="false" ht="21" hidden="false" customHeight="true" outlineLevel="0" collapsed="false">
      <c r="A519" s="0"/>
      <c r="B519" s="0"/>
      <c r="C519" s="104"/>
      <c r="D519" s="104"/>
      <c r="E519" s="104"/>
      <c r="F519" s="104"/>
      <c r="G519" s="104"/>
      <c r="H519" s="104"/>
      <c r="I519" s="104"/>
      <c r="J519" s="104"/>
      <c r="K519" s="105"/>
      <c r="L519" s="105"/>
      <c r="M519" s="105"/>
      <c r="N519" s="107" t="s">
        <v>121</v>
      </c>
      <c r="O519" s="107" t="s">
        <v>122</v>
      </c>
      <c r="P519" s="107" t="s">
        <v>121</v>
      </c>
      <c r="Q519" s="107" t="s">
        <v>122</v>
      </c>
      <c r="R519" s="108" t="s">
        <v>121</v>
      </c>
      <c r="S519" s="108" t="s">
        <v>122</v>
      </c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6"/>
      <c r="AD519" s="0"/>
      <c r="AE519" s="0"/>
      <c r="AF519" s="0"/>
      <c r="AG519" s="0"/>
      <c r="AH519" s="0"/>
      <c r="AI519" s="0"/>
      <c r="AJ519" s="0"/>
      <c r="AK519" s="0"/>
      <c r="AL519" s="0"/>
    </row>
    <row r="520" customFormat="false" ht="19.5" hidden="false" customHeight="true" outlineLevel="0" collapsed="false">
      <c r="A520" s="0"/>
      <c r="B520" s="0"/>
      <c r="C520" s="109" t="s">
        <v>25</v>
      </c>
      <c r="D520" s="109"/>
      <c r="E520" s="109"/>
      <c r="F520" s="110" t="s">
        <v>43</v>
      </c>
      <c r="G520" s="110"/>
      <c r="H520" s="110"/>
      <c r="I520" s="110"/>
      <c r="J520" s="110"/>
      <c r="K520" s="111" t="n">
        <f aca="false">B494</f>
        <v>0</v>
      </c>
      <c r="L520" s="112" t="n">
        <f aca="false">X494</f>
        <v>0</v>
      </c>
      <c r="M520" s="112"/>
      <c r="N520" s="113" t="n">
        <f aca="false">COUNTIF(X456:X493,"T")</f>
        <v>0</v>
      </c>
      <c r="O520" s="113" t="str">
        <f aca="false">IF(L520=0,"",N520/L520%)</f>
        <v/>
      </c>
      <c r="P520" s="113" t="n">
        <f aca="false">COUNTIF(X456:X493,"Đ")</f>
        <v>0</v>
      </c>
      <c r="Q520" s="113" t="str">
        <f aca="false">IF(L520=0,"",P520/L520%)</f>
        <v/>
      </c>
      <c r="R520" s="113" t="n">
        <f aca="false">COUNTIF(X456:X493,"C")</f>
        <v>0</v>
      </c>
      <c r="S520" s="113" t="str">
        <f aca="false">IF(L520=0,"",R520/L520%)</f>
        <v/>
      </c>
      <c r="T520" s="114" t="s">
        <v>132</v>
      </c>
      <c r="U520" s="114"/>
      <c r="V520" s="114"/>
      <c r="W520" s="114"/>
      <c r="X520" s="115" t="n">
        <f aca="false">B494</f>
        <v>0</v>
      </c>
      <c r="Y520" s="115" t="n">
        <f aca="false">AE494+AF494</f>
        <v>0</v>
      </c>
      <c r="Z520" s="115"/>
      <c r="AA520" s="115" t="n">
        <f aca="false">COUNTIF(AE456:AE493,"X")+COUNTIF(AJ456:AJ493,"X")</f>
        <v>0</v>
      </c>
      <c r="AB520" s="116" t="str">
        <f aca="false">IF(X520=0,"",AA520/X520%)</f>
        <v/>
      </c>
      <c r="AC520" s="116"/>
      <c r="AD520" s="0"/>
      <c r="AE520" s="0"/>
      <c r="AF520" s="0"/>
      <c r="AG520" s="0"/>
      <c r="AH520" s="0"/>
      <c r="AI520" s="0"/>
      <c r="AJ520" s="0"/>
      <c r="AK520" s="0"/>
      <c r="AL520" s="0"/>
    </row>
    <row r="521" customFormat="false" ht="19.5" hidden="false" customHeight="true" outlineLevel="0" collapsed="false">
      <c r="A521" s="0"/>
      <c r="B521" s="0"/>
      <c r="C521" s="109"/>
      <c r="D521" s="109"/>
      <c r="E521" s="109"/>
      <c r="F521" s="110" t="s">
        <v>44</v>
      </c>
      <c r="G521" s="110"/>
      <c r="H521" s="110"/>
      <c r="I521" s="110"/>
      <c r="J521" s="110"/>
      <c r="K521" s="111" t="n">
        <f aca="false">B494</f>
        <v>0</v>
      </c>
      <c r="L521" s="112" t="n">
        <f aca="false">Y494</f>
        <v>0</v>
      </c>
      <c r="M521" s="112"/>
      <c r="N521" s="113" t="n">
        <f aca="false">COUNTIF(Y456:Y493,"T")</f>
        <v>0</v>
      </c>
      <c r="O521" s="113" t="inlineStr">
        <f aca="false">IF(L521=0,"",N521/L521%)</f>
        <is>
          <t/>
        </is>
      </c>
      <c r="P521" s="113" t="n">
        <f aca="false">COUNTIF(Y456:Y493,"Đ")</f>
        <v>0</v>
      </c>
      <c r="Q521" s="113" t="inlineStr">
        <f aca="false">IF(L521=0,"",P521/L521%)</f>
        <is>
          <t/>
        </is>
      </c>
      <c r="R521" s="113" t="n">
        <f aca="false">COUNTIF(Y456:Y493,"C")</f>
        <v>0</v>
      </c>
      <c r="S521" s="113" t="inlineStr">
        <f aca="false">IF(L521=0,"",R521/L521%)</f>
        <is>
          <t/>
        </is>
      </c>
      <c r="T521" s="114"/>
      <c r="U521" s="114"/>
      <c r="V521" s="114"/>
      <c r="W521" s="114"/>
      <c r="X521" s="115"/>
      <c r="Y521" s="115"/>
      <c r="Z521" s="115"/>
      <c r="AA521" s="115"/>
      <c r="AB521" s="116"/>
      <c r="AC521" s="116"/>
      <c r="AD521" s="0"/>
      <c r="AE521" s="0"/>
      <c r="AF521" s="0"/>
      <c r="AG521" s="0"/>
      <c r="AH521" s="0"/>
      <c r="AI521" s="0"/>
      <c r="AJ521" s="0"/>
      <c r="AK521" s="0"/>
      <c r="AL521" s="0"/>
    </row>
    <row r="522" customFormat="false" ht="19.5" hidden="false" customHeight="true" outlineLevel="0" collapsed="false">
      <c r="A522" s="0"/>
      <c r="B522" s="0"/>
      <c r="C522" s="109"/>
      <c r="D522" s="109"/>
      <c r="E522" s="109"/>
      <c r="F522" s="110" t="s">
        <v>45</v>
      </c>
      <c r="G522" s="110"/>
      <c r="H522" s="110"/>
      <c r="I522" s="110"/>
      <c r="J522" s="110"/>
      <c r="K522" s="111" t="n">
        <f aca="false">B494</f>
        <v>0</v>
      </c>
      <c r="L522" s="112" t="n">
        <f aca="false">Z494</f>
        <v>0</v>
      </c>
      <c r="M522" s="112"/>
      <c r="N522" s="113" t="n">
        <f aca="false">COUNTIF(Z456:Z493,"T")</f>
        <v>0</v>
      </c>
      <c r="O522" s="113" t="inlineStr">
        <f aca="false">IF(L522=0,"",N522/L522%)</f>
        <is>
          <t/>
        </is>
      </c>
      <c r="P522" s="113" t="n">
        <f aca="false">COUNTIF(Z456:Z493,"Đ")</f>
        <v>0</v>
      </c>
      <c r="Q522" s="113" t="inlineStr">
        <f aca="false">IF(L522=0,"",P522/L522%)</f>
        <is>
          <t/>
        </is>
      </c>
      <c r="R522" s="113" t="n">
        <f aca="false">COUNTIF(Z456:Z493,"C")</f>
        <v>0</v>
      </c>
      <c r="S522" s="113" t="inlineStr">
        <f aca="false">IF(L522=0,"",R522/L522%)</f>
        <is>
          <t/>
        </is>
      </c>
      <c r="T522" s="114" t="s">
        <v>133</v>
      </c>
      <c r="U522" s="114"/>
      <c r="V522" s="114"/>
      <c r="W522" s="114"/>
      <c r="X522" s="115" t="n">
        <f aca="false">B494</f>
        <v>0</v>
      </c>
      <c r="Y522" s="115" t="n">
        <f aca="false">AG494</f>
        <v>0</v>
      </c>
      <c r="Z522" s="115"/>
      <c r="AA522" s="115" t="n">
        <f aca="false">COUNTIF(AG456:AH493,"X")</f>
        <v>0</v>
      </c>
      <c r="AB522" s="116" t="str">
        <f aca="false">IF(X522=0,"",AA522/X522%)</f>
        <v/>
      </c>
      <c r="AC522" s="116"/>
      <c r="AD522" s="0"/>
      <c r="AE522" s="0"/>
      <c r="AF522" s="0"/>
      <c r="AG522" s="0"/>
      <c r="AH522" s="0"/>
      <c r="AI522" s="0"/>
      <c r="AJ522" s="0"/>
      <c r="AK522" s="0"/>
      <c r="AL522" s="0"/>
    </row>
    <row r="523" customFormat="false" ht="19.5" hidden="false" customHeight="true" outlineLevel="0" collapsed="false">
      <c r="A523" s="0"/>
      <c r="B523" s="0"/>
      <c r="C523" s="117" t="s">
        <v>26</v>
      </c>
      <c r="D523" s="117"/>
      <c r="E523" s="117"/>
      <c r="F523" s="110" t="s">
        <v>46</v>
      </c>
      <c r="G523" s="110"/>
      <c r="H523" s="110"/>
      <c r="I523" s="110"/>
      <c r="J523" s="110"/>
      <c r="K523" s="111" t="n">
        <f aca="false">B494</f>
        <v>0</v>
      </c>
      <c r="L523" s="112" t="n">
        <f aca="false">AA494</f>
        <v>0</v>
      </c>
      <c r="M523" s="112"/>
      <c r="N523" s="113" t="n">
        <f aca="false">COUNTIF(AA456:AA493,"T")</f>
        <v>0</v>
      </c>
      <c r="O523" s="113" t="inlineStr">
        <f aca="false">IF(L523=0,"",N523/L523%)</f>
        <is>
          <t/>
        </is>
      </c>
      <c r="P523" s="113" t="n">
        <f aca="false">COUNTIF(AA456:AA493,"Đ")</f>
        <v>0</v>
      </c>
      <c r="Q523" s="113" t="inlineStr">
        <f aca="false">IF(L523=0,"",P523/L523%)</f>
        <is>
          <t/>
        </is>
      </c>
      <c r="R523" s="113" t="n">
        <f aca="false">COUNTIF(AA456:AA493,"C")</f>
        <v>0</v>
      </c>
      <c r="S523" s="113" t="inlineStr">
        <f aca="false">IF(L523=0,"",R523/L523%)</f>
        <is>
          <t/>
        </is>
      </c>
      <c r="T523" s="114"/>
      <c r="U523" s="114"/>
      <c r="V523" s="114"/>
      <c r="W523" s="114"/>
      <c r="X523" s="115"/>
      <c r="Y523" s="115"/>
      <c r="Z523" s="115"/>
      <c r="AA523" s="115"/>
      <c r="AB523" s="116"/>
      <c r="AC523" s="116"/>
      <c r="AD523" s="0"/>
      <c r="AE523" s="0"/>
      <c r="AF523" s="0"/>
      <c r="AG523" s="0"/>
      <c r="AH523" s="0"/>
      <c r="AI523" s="0"/>
      <c r="AJ523" s="0"/>
      <c r="AK523" s="0"/>
      <c r="AL523" s="0"/>
    </row>
    <row r="524" customFormat="false" ht="19.5" hidden="false" customHeight="true" outlineLevel="0" collapsed="false">
      <c r="A524" s="0"/>
      <c r="B524" s="0"/>
      <c r="C524" s="117"/>
      <c r="D524" s="117"/>
      <c r="E524" s="117"/>
      <c r="F524" s="110" t="s">
        <v>47</v>
      </c>
      <c r="G524" s="110"/>
      <c r="H524" s="110"/>
      <c r="I524" s="110"/>
      <c r="J524" s="110"/>
      <c r="K524" s="111" t="n">
        <f aca="false">B494</f>
        <v>0</v>
      </c>
      <c r="L524" s="112" t="n">
        <f aca="false">AB494</f>
        <v>0</v>
      </c>
      <c r="M524" s="112"/>
      <c r="N524" s="113" t="n">
        <f aca="false">COUNTIF(AB456:AB493,"T")</f>
        <v>0</v>
      </c>
      <c r="O524" s="113" t="inlineStr">
        <f aca="false">IF(L524=0,"",N524/L524%)</f>
        <is>
          <t/>
        </is>
      </c>
      <c r="P524" s="113" t="n">
        <f aca="false">COUNTIF(AB456:AB493,"Đ")</f>
        <v>0</v>
      </c>
      <c r="Q524" s="113" t="inlineStr">
        <f aca="false">IF(L524=0,"",P524/L524%)</f>
        <is>
          <t/>
        </is>
      </c>
      <c r="R524" s="113" t="n">
        <f aca="false">COUNTIF(AB456:AB493,"C")</f>
        <v>0</v>
      </c>
      <c r="S524" s="113" t="inlineStr">
        <f aca="false">IF(L524=0,"",R524/L524%)</f>
        <is>
          <t/>
        </is>
      </c>
      <c r="T524" s="114"/>
      <c r="U524" s="114"/>
      <c r="V524" s="114"/>
      <c r="W524" s="114"/>
      <c r="X524" s="115"/>
      <c r="Y524" s="115"/>
      <c r="Z524" s="115"/>
      <c r="AA524" s="115"/>
      <c r="AB524" s="116"/>
      <c r="AC524" s="116"/>
      <c r="AD524" s="0"/>
      <c r="AE524" s="0"/>
      <c r="AF524" s="0"/>
      <c r="AG524" s="0"/>
      <c r="AH524" s="0"/>
      <c r="AI524" s="0"/>
      <c r="AJ524" s="0"/>
      <c r="AK524" s="0"/>
      <c r="AL524" s="0"/>
    </row>
    <row r="525" customFormat="false" ht="19.5" hidden="false" customHeight="true" outlineLevel="0" collapsed="false">
      <c r="A525" s="0"/>
      <c r="B525" s="0"/>
      <c r="C525" s="117"/>
      <c r="D525" s="117"/>
      <c r="E525" s="117"/>
      <c r="F525" s="110" t="s">
        <v>48</v>
      </c>
      <c r="G525" s="110"/>
      <c r="H525" s="110"/>
      <c r="I525" s="110"/>
      <c r="J525" s="110"/>
      <c r="K525" s="111" t="n">
        <f aca="false">B494</f>
        <v>0</v>
      </c>
      <c r="L525" s="112" t="n">
        <f aca="false">AC494</f>
        <v>0</v>
      </c>
      <c r="M525" s="112"/>
      <c r="N525" s="113" t="n">
        <f aca="false">COUNTIF(AC456:AC493,"T")</f>
        <v>0</v>
      </c>
      <c r="O525" s="113" t="inlineStr">
        <f aca="false">IF(L525=0,"",N525/L525%)</f>
        <is>
          <t/>
        </is>
      </c>
      <c r="P525" s="113" t="n">
        <f aca="false">COUNTIF(AC456:AC493,"Đ")</f>
        <v>0</v>
      </c>
      <c r="Q525" s="113" t="inlineStr">
        <f aca="false">IF(L525=0,"",P525/L525%)</f>
        <is>
          <t/>
        </is>
      </c>
      <c r="R525" s="113" t="n">
        <f aca="false">COUNTIF(AC456:AC493,"C")</f>
        <v>0</v>
      </c>
      <c r="S525" s="113" t="inlineStr">
        <f aca="false">IF(L525=0,"",R525/L525%)</f>
        <is>
          <t/>
        </is>
      </c>
      <c r="T525" s="118" t="s">
        <v>134</v>
      </c>
      <c r="U525" s="118"/>
      <c r="V525" s="118"/>
      <c r="W525" s="118"/>
      <c r="X525" s="119" t="n">
        <f aca="false">B494</f>
        <v>0</v>
      </c>
      <c r="Y525" s="119" t="n">
        <f aca="false">AI494</f>
        <v>0</v>
      </c>
      <c r="Z525" s="119"/>
      <c r="AA525" s="120" t="n">
        <f aca="false">COUNTIF(AI456:AJ493,"X")</f>
        <v>0</v>
      </c>
      <c r="AB525" s="121" t="str">
        <f aca="false">IF(Y525=0,"",AA525/Y525%)</f>
        <v/>
      </c>
      <c r="AC525" s="121"/>
      <c r="AD525" s="0"/>
      <c r="AE525" s="0"/>
      <c r="AF525" s="0"/>
      <c r="AG525" s="0"/>
      <c r="AH525" s="0"/>
      <c r="AI525" s="0"/>
      <c r="AJ525" s="0"/>
      <c r="AK525" s="0"/>
      <c r="AL525" s="0"/>
    </row>
    <row r="526" customFormat="false" ht="19.5" hidden="false" customHeight="true" outlineLevel="0" collapsed="false">
      <c r="A526" s="0"/>
      <c r="B526" s="0"/>
      <c r="C526" s="117"/>
      <c r="D526" s="117"/>
      <c r="E526" s="117"/>
      <c r="F526" s="122" t="s">
        <v>49</v>
      </c>
      <c r="G526" s="122"/>
      <c r="H526" s="122"/>
      <c r="I526" s="122"/>
      <c r="J526" s="122"/>
      <c r="K526" s="123" t="n">
        <f aca="false">B494</f>
        <v>0</v>
      </c>
      <c r="L526" s="124" t="n">
        <f aca="false">AD494</f>
        <v>0</v>
      </c>
      <c r="M526" s="124"/>
      <c r="N526" s="125" t="n">
        <f aca="false">COUNTIF(AD456:AD493,"T")</f>
        <v>0</v>
      </c>
      <c r="O526" s="125" t="inlineStr">
        <f aca="false">IF(L526=0,"",N526/L526%)</f>
        <is>
          <t/>
        </is>
      </c>
      <c r="P526" s="125" t="n">
        <f aca="false">COUNTIF(AD456:AD493,"Đ")</f>
        <v>0</v>
      </c>
      <c r="Q526" s="125" t="inlineStr">
        <f aca="false">IF(L526=0,"",P526/L526%)</f>
        <is>
          <t/>
        </is>
      </c>
      <c r="R526" s="125" t="n">
        <f aca="false">COUNTIF(AD456:AD493,"C")</f>
        <v>0</v>
      </c>
      <c r="S526" s="125" t="inlineStr">
        <f aca="false">IF(L526=0,"",R526/L526%)</f>
        <is>
          <t/>
        </is>
      </c>
      <c r="T526" s="118"/>
      <c r="U526" s="118"/>
      <c r="V526" s="118"/>
      <c r="W526" s="118"/>
      <c r="X526" s="119"/>
      <c r="Y526" s="119"/>
      <c r="Z526" s="119"/>
      <c r="AA526" s="120"/>
      <c r="AB526" s="121"/>
      <c r="AC526" s="121"/>
      <c r="AD526" s="0"/>
      <c r="AE526" s="0"/>
      <c r="AF526" s="0"/>
      <c r="AG526" s="0"/>
      <c r="AH526" s="0"/>
      <c r="AI526" s="0"/>
      <c r="AJ526" s="0"/>
      <c r="AK526" s="0"/>
      <c r="AL526" s="0"/>
    </row>
    <row r="527" customFormat="false" ht="11.25" hidden="false" customHeight="tru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87"/>
      <c r="O527" s="0"/>
      <c r="P527" s="87"/>
      <c r="Q527" s="87"/>
      <c r="R527" s="87"/>
      <c r="S527" s="87"/>
      <c r="T527" s="87"/>
      <c r="U527" s="87"/>
      <c r="V527" s="87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</row>
    <row r="528" customFormat="false" ht="15" hidden="false" customHeight="tru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87"/>
      <c r="O528" s="0"/>
      <c r="P528" s="87"/>
      <c r="Q528" s="87"/>
      <c r="R528" s="87"/>
      <c r="S528" s="87"/>
      <c r="T528" s="87"/>
      <c r="U528" s="87"/>
      <c r="V528" s="87"/>
      <c r="W528" s="0"/>
      <c r="X528" s="126" t="str">
        <f aca="false">'THONG TIN'!$F$7</f>
        <v>Nguyên Lý, ngày 20 tháng  5 năm 2017</v>
      </c>
      <c r="Y528" s="126"/>
      <c r="Z528" s="126"/>
      <c r="AA528" s="126"/>
      <c r="AB528" s="126"/>
      <c r="AC528" s="126"/>
      <c r="AD528" s="126"/>
      <c r="AE528" s="126"/>
      <c r="AF528" s="126"/>
      <c r="AG528" s="126"/>
      <c r="AH528" s="126"/>
      <c r="AI528" s="126"/>
      <c r="AJ528" s="126"/>
      <c r="AK528" s="126"/>
      <c r="AL528" s="126"/>
    </row>
    <row r="529" customFormat="false" ht="16.5" hidden="false" customHeight="true" outlineLevel="0" collapsed="false">
      <c r="A529" s="0"/>
      <c r="B529" s="32" t="s">
        <v>135</v>
      </c>
      <c r="C529" s="32"/>
      <c r="D529" s="32"/>
      <c r="E529" s="32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2" t="s">
        <v>11</v>
      </c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7.25" hidden="false" customHeight="true" outlineLevel="0" collapsed="false">
      <c r="A530" s="0"/>
      <c r="B530" s="127" t="s">
        <v>136</v>
      </c>
      <c r="C530" s="127"/>
      <c r="D530" s="127"/>
      <c r="E530" s="127"/>
      <c r="F530" s="128"/>
      <c r="G530" s="128"/>
      <c r="H530" s="128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  <c r="AA530" s="129"/>
      <c r="AB530" s="129"/>
      <c r="AC530" s="129"/>
      <c r="AD530" s="129"/>
      <c r="AE530" s="129"/>
      <c r="AF530" s="129"/>
      <c r="AG530" s="129"/>
      <c r="AH530" s="129"/>
      <c r="AI530" s="129"/>
      <c r="AJ530" s="129"/>
      <c r="AK530" s="129"/>
      <c r="AL530" s="129"/>
    </row>
    <row r="531" customFormat="false" ht="21.75" hidden="false" customHeight="true" outlineLevel="0" collapsed="false">
      <c r="A531" s="0"/>
      <c r="B531" s="129"/>
      <c r="C531" s="29"/>
      <c r="D531" s="29"/>
      <c r="E531" s="29"/>
      <c r="F531" s="29"/>
      <c r="G531" s="29"/>
      <c r="H531" s="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  <c r="AA531" s="129"/>
      <c r="AB531" s="129"/>
      <c r="AC531" s="129"/>
      <c r="AD531" s="129"/>
      <c r="AE531" s="129"/>
      <c r="AF531" s="129"/>
      <c r="AG531" s="129"/>
      <c r="AH531" s="129"/>
      <c r="AI531" s="129"/>
      <c r="AJ531" s="129"/>
      <c r="AK531" s="129"/>
      <c r="AL531" s="129"/>
    </row>
    <row r="532" customFormat="false" ht="21.75" hidden="false" customHeight="true" outlineLevel="0" collapsed="false">
      <c r="A532" s="0"/>
      <c r="B532" s="129"/>
      <c r="C532" s="129"/>
      <c r="D532" s="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  <c r="AA532" s="129"/>
      <c r="AB532" s="129"/>
      <c r="AC532" s="129"/>
      <c r="AD532" s="129"/>
      <c r="AE532" s="129"/>
      <c r="AF532" s="129"/>
      <c r="AG532" s="129"/>
      <c r="AH532" s="129"/>
      <c r="AI532" s="129"/>
      <c r="AJ532" s="129"/>
      <c r="AK532" s="129"/>
      <c r="AL532" s="129"/>
    </row>
    <row r="533" customFormat="false" ht="21.75" hidden="false" customHeight="true" outlineLevel="0" collapsed="false">
      <c r="A533" s="0"/>
      <c r="B533" s="129"/>
      <c r="C533" s="129"/>
      <c r="D533" s="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  <c r="AA533" s="129"/>
      <c r="AB533" s="129"/>
      <c r="AC533" s="129"/>
      <c r="AD533" s="129"/>
      <c r="AE533" s="129"/>
      <c r="AF533" s="129"/>
      <c r="AG533" s="129"/>
      <c r="AH533" s="129"/>
      <c r="AI533" s="129"/>
      <c r="AJ533" s="129"/>
      <c r="AK533" s="129"/>
      <c r="AL533" s="129"/>
    </row>
    <row r="534" customFormat="false" ht="21.75" hidden="false" customHeight="true" outlineLevel="0" collapsed="false">
      <c r="A534" s="0"/>
      <c r="B534" s="29"/>
      <c r="C534" s="29"/>
      <c r="D534" s="29"/>
      <c r="E534" s="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30" t="str">
        <f aca="false">'THONG TIN'!$G$16</f>
        <v>Phạm Thị Hường</v>
      </c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customFormat="false" ht="15.75" hidden="false" customHeight="false" outlineLevel="0" collapsed="false">
      <c r="A535" s="29" t="s">
        <v>17</v>
      </c>
      <c r="B535" s="29"/>
      <c r="C535" s="29"/>
      <c r="D535" s="29"/>
      <c r="E535" s="29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</row>
    <row r="536" customFormat="false" ht="15.75" hidden="false" customHeight="false" outlineLevel="0" collapsed="false">
      <c r="A536" s="30" t="str">
        <f aca="false">'THONG TIN'!$C$2</f>
        <v>TRƯỜNG TIỂU HỌC XÃ NGUYÊN LÝ</v>
      </c>
      <c r="B536" s="30"/>
      <c r="C536" s="30"/>
      <c r="D536" s="30"/>
      <c r="E536" s="30"/>
      <c r="F536" s="31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</row>
    <row r="537" customFormat="false" ht="11.25" hidden="false" customHeight="true" outlineLevel="0" collapsed="false">
      <c r="A537" s="32"/>
      <c r="B537" s="32"/>
      <c r="C537" s="32"/>
      <c r="D537" s="32"/>
      <c r="E537" s="32"/>
      <c r="F537" s="31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</row>
    <row r="538" customFormat="false" ht="15.75" hidden="false" customHeight="false" outlineLevel="0" collapsed="false">
      <c r="A538" s="33" t="s">
        <v>18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4" t="str">
        <f aca="false">'THONG TIN'!$D$5</f>
        <v>CUỐI NĂM</v>
      </c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0"/>
      <c r="AK538" s="0"/>
      <c r="AL538" s="0"/>
    </row>
    <row r="539" customFormat="false" ht="15.75" hidden="false" customHeight="false" outlineLevel="0" collapsed="false">
      <c r="A539" s="33" t="s">
        <v>4</v>
      </c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6" t="str">
        <f aca="false">'THONG TIN'!$D$6</f>
        <v>2016 - 2017</v>
      </c>
      <c r="O539" s="36"/>
      <c r="P539" s="36"/>
      <c r="Q539" s="36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2" t="s">
        <v>453</v>
      </c>
      <c r="AF539" s="32"/>
      <c r="AG539" s="32"/>
      <c r="AH539" s="32"/>
      <c r="AI539" s="32"/>
      <c r="AJ539" s="32"/>
      <c r="AK539" s="32"/>
      <c r="AL539" s="32"/>
    </row>
    <row r="540" customFormat="false" ht="8.25" hidden="false" customHeight="tru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</row>
    <row r="541" customFormat="false" ht="17.25" hidden="false" customHeight="true" outlineLevel="0" collapsed="false">
      <c r="A541" s="37" t="s">
        <v>20</v>
      </c>
      <c r="B541" s="38" t="s">
        <v>21</v>
      </c>
      <c r="C541" s="39" t="s">
        <v>22</v>
      </c>
      <c r="D541" s="38" t="s">
        <v>23</v>
      </c>
      <c r="E541" s="39" t="s">
        <v>24</v>
      </c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 t="s">
        <v>25</v>
      </c>
      <c r="Y541" s="39"/>
      <c r="Z541" s="39"/>
      <c r="AA541" s="39" t="s">
        <v>26</v>
      </c>
      <c r="AB541" s="39"/>
      <c r="AC541" s="39"/>
      <c r="AD541" s="39"/>
      <c r="AE541" s="40" t="s">
        <v>27</v>
      </c>
      <c r="AF541" s="40"/>
      <c r="AG541" s="40" t="s">
        <v>28</v>
      </c>
      <c r="AH541" s="40"/>
      <c r="AI541" s="39" t="s">
        <v>29</v>
      </c>
      <c r="AJ541" s="39"/>
      <c r="AK541" s="41" t="s">
        <v>30</v>
      </c>
      <c r="AL541" s="41"/>
    </row>
    <row r="542" customFormat="false" ht="18" hidden="false" customHeight="true" outlineLevel="0" collapsed="false">
      <c r="A542" s="37"/>
      <c r="B542" s="38"/>
      <c r="C542" s="39"/>
      <c r="D542" s="38"/>
      <c r="E542" s="42" t="s">
        <v>31</v>
      </c>
      <c r="F542" s="42"/>
      <c r="G542" s="42" t="s">
        <v>32</v>
      </c>
      <c r="H542" s="42"/>
      <c r="I542" s="42" t="s">
        <v>33</v>
      </c>
      <c r="J542" s="42"/>
      <c r="K542" s="42" t="s">
        <v>34</v>
      </c>
      <c r="L542" s="42"/>
      <c r="M542" s="42" t="s">
        <v>35</v>
      </c>
      <c r="N542" s="42" t="s">
        <v>36</v>
      </c>
      <c r="O542" s="42" t="s">
        <v>37</v>
      </c>
      <c r="P542" s="42" t="s">
        <v>38</v>
      </c>
      <c r="Q542" s="42" t="s">
        <v>39</v>
      </c>
      <c r="R542" s="42" t="s">
        <v>40</v>
      </c>
      <c r="S542" s="42"/>
      <c r="T542" s="42" t="s">
        <v>41</v>
      </c>
      <c r="U542" s="42"/>
      <c r="V542" s="42" t="s">
        <v>42</v>
      </c>
      <c r="W542" s="42"/>
      <c r="X542" s="43" t="s">
        <v>43</v>
      </c>
      <c r="Y542" s="43" t="s">
        <v>44</v>
      </c>
      <c r="Z542" s="43" t="s">
        <v>45</v>
      </c>
      <c r="AA542" s="43" t="s">
        <v>46</v>
      </c>
      <c r="AB542" s="43" t="s">
        <v>47</v>
      </c>
      <c r="AC542" s="43" t="s">
        <v>48</v>
      </c>
      <c r="AD542" s="43" t="s">
        <v>49</v>
      </c>
      <c r="AE542" s="40"/>
      <c r="AF542" s="40"/>
      <c r="AG542" s="40"/>
      <c r="AH542" s="40"/>
      <c r="AI542" s="39"/>
      <c r="AJ542" s="39"/>
      <c r="AK542" s="41"/>
      <c r="AL542" s="41"/>
    </row>
    <row r="543" customFormat="false" ht="18" hidden="false" customHeight="true" outlineLevel="0" collapsed="false">
      <c r="A543" s="37"/>
      <c r="B543" s="38"/>
      <c r="C543" s="39"/>
      <c r="D543" s="38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3"/>
      <c r="Y543" s="43"/>
      <c r="Z543" s="43"/>
      <c r="AA543" s="43"/>
      <c r="AB543" s="43"/>
      <c r="AC543" s="43"/>
      <c r="AD543" s="43"/>
      <c r="AE543" s="40"/>
      <c r="AF543" s="40"/>
      <c r="AG543" s="40"/>
      <c r="AH543" s="40"/>
      <c r="AI543" s="39"/>
      <c r="AJ543" s="39"/>
      <c r="AK543" s="41"/>
      <c r="AL543" s="41"/>
    </row>
    <row r="544" customFormat="false" ht="63.75" hidden="false" customHeight="true" outlineLevel="0" collapsed="false">
      <c r="A544" s="37"/>
      <c r="B544" s="38"/>
      <c r="C544" s="39"/>
      <c r="D544" s="38"/>
      <c r="E544" s="43" t="s">
        <v>50</v>
      </c>
      <c r="F544" s="43" t="s">
        <v>51</v>
      </c>
      <c r="G544" s="43" t="s">
        <v>50</v>
      </c>
      <c r="H544" s="43" t="s">
        <v>51</v>
      </c>
      <c r="I544" s="43" t="s">
        <v>50</v>
      </c>
      <c r="J544" s="43" t="s">
        <v>51</v>
      </c>
      <c r="K544" s="43" t="s">
        <v>50</v>
      </c>
      <c r="L544" s="43" t="s">
        <v>51</v>
      </c>
      <c r="M544" s="43" t="s">
        <v>50</v>
      </c>
      <c r="N544" s="43" t="s">
        <v>50</v>
      </c>
      <c r="O544" s="43" t="s">
        <v>50</v>
      </c>
      <c r="P544" s="43" t="s">
        <v>50</v>
      </c>
      <c r="Q544" s="43" t="s">
        <v>50</v>
      </c>
      <c r="R544" s="43" t="s">
        <v>50</v>
      </c>
      <c r="S544" s="43" t="s">
        <v>51</v>
      </c>
      <c r="T544" s="43" t="s">
        <v>50</v>
      </c>
      <c r="U544" s="43" t="s">
        <v>51</v>
      </c>
      <c r="V544" s="43" t="s">
        <v>50</v>
      </c>
      <c r="W544" s="43" t="s">
        <v>51</v>
      </c>
      <c r="X544" s="43"/>
      <c r="Y544" s="43"/>
      <c r="Z544" s="43"/>
      <c r="AA544" s="43"/>
      <c r="AB544" s="43"/>
      <c r="AC544" s="43"/>
      <c r="AD544" s="43"/>
      <c r="AE544" s="43" t="s">
        <v>52</v>
      </c>
      <c r="AF544" s="43" t="s">
        <v>53</v>
      </c>
      <c r="AG544" s="40"/>
      <c r="AH544" s="40"/>
      <c r="AI544" s="39"/>
      <c r="AJ544" s="39"/>
      <c r="AK544" s="41"/>
      <c r="AL544" s="41"/>
    </row>
    <row r="545" customFormat="false" ht="12" hidden="false" customHeight="true" outlineLevel="0" collapsed="false">
      <c r="A545" s="44" t="str">
        <f aca="false">IF(B545&lt;&gt;"",COUNTA($B$545:B545),"")</f>
        <v/>
      </c>
      <c r="B545" s="63"/>
      <c r="C545" s="64"/>
      <c r="D545" s="65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2"/>
      <c r="AL545" s="52"/>
    </row>
    <row r="546" customFormat="false" ht="12" hidden="false" customHeight="true" outlineLevel="0" collapsed="false">
      <c r="A546" s="44" t="inlineStr">
        <f aca="false">IF(B546&lt;&gt;"",COUNTA($B$545:B546),"")</f>
        <is>
          <t/>
        </is>
      </c>
      <c r="B546" s="63"/>
      <c r="C546" s="64"/>
      <c r="D546" s="65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2"/>
      <c r="AL546" s="52"/>
    </row>
    <row r="547" customFormat="false" ht="12" hidden="false" customHeight="true" outlineLevel="0" collapsed="false">
      <c r="A547" s="44" t="inlineStr">
        <f aca="false">IF(B547&lt;&gt;"",COUNTA($B$545:B547),"")</f>
        <is>
          <t/>
        </is>
      </c>
      <c r="B547" s="63"/>
      <c r="C547" s="64"/>
      <c r="D547" s="65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2"/>
      <c r="AL547" s="52"/>
    </row>
    <row r="548" customFormat="false" ht="12" hidden="false" customHeight="true" outlineLevel="0" collapsed="false">
      <c r="A548" s="44" t="inlineStr">
        <f aca="false">IF(B548&lt;&gt;"",COUNTA($B$545:B548),"")</f>
        <is>
          <t/>
        </is>
      </c>
      <c r="B548" s="63"/>
      <c r="C548" s="64"/>
      <c r="D548" s="65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2"/>
      <c r="AL548" s="52"/>
    </row>
    <row r="549" customFormat="false" ht="12" hidden="false" customHeight="true" outlineLevel="0" collapsed="false">
      <c r="A549" s="44" t="inlineStr">
        <f aca="false">IF(B549&lt;&gt;"",COUNTA($B$545:B549),"")</f>
        <is>
          <t/>
        </is>
      </c>
      <c r="B549" s="63"/>
      <c r="C549" s="64"/>
      <c r="D549" s="65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2"/>
      <c r="AL549" s="52"/>
    </row>
    <row r="550" customFormat="false" ht="12" hidden="false" customHeight="true" outlineLevel="0" collapsed="false">
      <c r="A550" s="44" t="inlineStr">
        <f aca="false">IF(B550&lt;&gt;"",COUNTA($B$545:B550),"")</f>
        <is>
          <t/>
        </is>
      </c>
      <c r="B550" s="63"/>
      <c r="C550" s="64"/>
      <c r="D550" s="65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2"/>
      <c r="AL550" s="52"/>
    </row>
    <row r="551" customFormat="false" ht="12" hidden="false" customHeight="true" outlineLevel="0" collapsed="false">
      <c r="A551" s="44" t="inlineStr">
        <f aca="false">IF(B551&lt;&gt;"",COUNTA($B$545:B551),"")</f>
        <is>
          <t/>
        </is>
      </c>
      <c r="B551" s="63"/>
      <c r="C551" s="64"/>
      <c r="D551" s="65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2"/>
      <c r="AL551" s="52"/>
    </row>
    <row r="552" customFormat="false" ht="12" hidden="false" customHeight="true" outlineLevel="0" collapsed="false">
      <c r="A552" s="44" t="inlineStr">
        <f aca="false">IF(B552&lt;&gt;"",COUNTA($B$545:B552),"")</f>
        <is>
          <t/>
        </is>
      </c>
      <c r="B552" s="63"/>
      <c r="C552" s="64"/>
      <c r="D552" s="65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2"/>
      <c r="AL552" s="52"/>
    </row>
    <row r="553" customFormat="false" ht="12" hidden="false" customHeight="true" outlineLevel="0" collapsed="false">
      <c r="A553" s="44" t="inlineStr">
        <f aca="false">IF(B553&lt;&gt;"",COUNTA($B$545:B553),"")</f>
        <is>
          <t/>
        </is>
      </c>
      <c r="B553" s="63"/>
      <c r="C553" s="64"/>
      <c r="D553" s="65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2"/>
      <c r="AL553" s="52"/>
    </row>
    <row r="554" customFormat="false" ht="12" hidden="false" customHeight="true" outlineLevel="0" collapsed="false">
      <c r="A554" s="44" t="inlineStr">
        <f aca="false">IF(B554&lt;&gt;"",COUNTA($B$545:B554),"")</f>
        <is>
          <t/>
        </is>
      </c>
      <c r="B554" s="63"/>
      <c r="C554" s="64"/>
      <c r="D554" s="65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2"/>
      <c r="AL554" s="52"/>
    </row>
    <row r="555" customFormat="false" ht="12" hidden="false" customHeight="true" outlineLevel="0" collapsed="false">
      <c r="A555" s="44" t="inlineStr">
        <f aca="false">IF(B555&lt;&gt;"",COUNTA($B$545:B555),"")</f>
        <is>
          <t/>
        </is>
      </c>
      <c r="B555" s="63"/>
      <c r="C555" s="64"/>
      <c r="D555" s="65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2"/>
      <c r="AL555" s="52"/>
    </row>
    <row r="556" customFormat="false" ht="12" hidden="false" customHeight="true" outlineLevel="0" collapsed="false">
      <c r="A556" s="44" t="inlineStr">
        <f aca="false">IF(B556&lt;&gt;"",COUNTA($B$545:B556),"")</f>
        <is>
          <t/>
        </is>
      </c>
      <c r="B556" s="63"/>
      <c r="C556" s="64"/>
      <c r="D556" s="65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2"/>
      <c r="AL556" s="52"/>
    </row>
    <row r="557" customFormat="false" ht="12" hidden="false" customHeight="true" outlineLevel="0" collapsed="false">
      <c r="A557" s="44" t="inlineStr">
        <f aca="false">IF(B557&lt;&gt;"",COUNTA($B$545:B557),"")</f>
        <is>
          <t/>
        </is>
      </c>
      <c r="B557" s="63"/>
      <c r="C557" s="64"/>
      <c r="D557" s="65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2"/>
      <c r="AL557" s="52"/>
    </row>
    <row r="558" customFormat="false" ht="12" hidden="false" customHeight="true" outlineLevel="0" collapsed="false">
      <c r="A558" s="44" t="inlineStr">
        <f aca="false">IF(B558&lt;&gt;"",COUNTA($B$545:B558),"")</f>
        <is>
          <t/>
        </is>
      </c>
      <c r="B558" s="63"/>
      <c r="C558" s="64"/>
      <c r="D558" s="65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2"/>
      <c r="AL558" s="52"/>
    </row>
    <row r="559" customFormat="false" ht="12" hidden="false" customHeight="true" outlineLevel="0" collapsed="false">
      <c r="A559" s="44" t="inlineStr">
        <f aca="false">IF(B559&lt;&gt;"",COUNTA($B$545:B559),"")</f>
        <is>
          <t/>
        </is>
      </c>
      <c r="B559" s="63"/>
      <c r="C559" s="64"/>
      <c r="D559" s="65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2"/>
      <c r="AL559" s="52"/>
    </row>
    <row r="560" customFormat="false" ht="12" hidden="false" customHeight="true" outlineLevel="0" collapsed="false">
      <c r="A560" s="44" t="inlineStr">
        <f aca="false">IF(B560&lt;&gt;"",COUNTA($B$545:B560),"")</f>
        <is>
          <t/>
        </is>
      </c>
      <c r="B560" s="63"/>
      <c r="C560" s="64"/>
      <c r="D560" s="65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2"/>
      <c r="AL560" s="52"/>
    </row>
    <row r="561" customFormat="false" ht="12" hidden="false" customHeight="true" outlineLevel="0" collapsed="false">
      <c r="A561" s="44" t="inlineStr">
        <f aca="false">IF(B561&lt;&gt;"",COUNTA($B$545:B561),"")</f>
        <is>
          <t/>
        </is>
      </c>
      <c r="B561" s="63"/>
      <c r="C561" s="64"/>
      <c r="D561" s="65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2"/>
      <c r="AL561" s="52"/>
    </row>
    <row r="562" customFormat="false" ht="12" hidden="false" customHeight="true" outlineLevel="0" collapsed="false">
      <c r="A562" s="44" t="inlineStr">
        <f aca="false">IF(B562&lt;&gt;"",COUNTA($B$545:B562),"")</f>
        <is>
          <t/>
        </is>
      </c>
      <c r="B562" s="63"/>
      <c r="C562" s="64"/>
      <c r="D562" s="65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2"/>
      <c r="AL562" s="52"/>
    </row>
    <row r="563" customFormat="false" ht="12" hidden="false" customHeight="true" outlineLevel="0" collapsed="false">
      <c r="A563" s="44" t="inlineStr">
        <f aca="false">IF(B563&lt;&gt;"",COUNTA($B$545:B563),"")</f>
        <is>
          <t/>
        </is>
      </c>
      <c r="B563" s="63"/>
      <c r="C563" s="64"/>
      <c r="D563" s="65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2"/>
      <c r="AL563" s="52"/>
    </row>
    <row r="564" customFormat="false" ht="12" hidden="false" customHeight="true" outlineLevel="0" collapsed="false">
      <c r="A564" s="44" t="inlineStr">
        <f aca="false">IF(B564&lt;&gt;"",COUNTA($B$545:B564),"")</f>
        <is>
          <t/>
        </is>
      </c>
      <c r="B564" s="63"/>
      <c r="C564" s="64"/>
      <c r="D564" s="65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2"/>
      <c r="AL564" s="52"/>
    </row>
    <row r="565" customFormat="false" ht="12" hidden="false" customHeight="true" outlineLevel="0" collapsed="false">
      <c r="A565" s="44" t="inlineStr">
        <f aca="false">IF(B565&lt;&gt;"",COUNTA($B$545:B565),"")</f>
        <is>
          <t/>
        </is>
      </c>
      <c r="B565" s="63"/>
      <c r="C565" s="64"/>
      <c r="D565" s="65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2"/>
      <c r="AL565" s="52"/>
    </row>
    <row r="566" customFormat="false" ht="12" hidden="false" customHeight="true" outlineLevel="0" collapsed="false">
      <c r="A566" s="44" t="inlineStr">
        <f aca="false">IF(B566&lt;&gt;"",COUNTA($B$545:B566),"")</f>
        <is>
          <t/>
        </is>
      </c>
      <c r="B566" s="63"/>
      <c r="C566" s="64"/>
      <c r="D566" s="65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2"/>
      <c r="AL566" s="52"/>
    </row>
    <row r="567" customFormat="false" ht="12" hidden="false" customHeight="true" outlineLevel="0" collapsed="false">
      <c r="A567" s="44" t="inlineStr">
        <f aca="false">IF(B567&lt;&gt;"",COUNTA($B$545:B567),"")</f>
        <is>
          <t/>
        </is>
      </c>
      <c r="B567" s="63"/>
      <c r="C567" s="64"/>
      <c r="D567" s="65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2"/>
      <c r="AL567" s="52"/>
    </row>
    <row r="568" customFormat="false" ht="12" hidden="false" customHeight="true" outlineLevel="0" collapsed="false">
      <c r="A568" s="44" t="inlineStr">
        <f aca="false">IF(B568&lt;&gt;"",COUNTA($B$545:B568),"")</f>
        <is>
          <t/>
        </is>
      </c>
      <c r="B568" s="63"/>
      <c r="C568" s="64"/>
      <c r="D568" s="65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2"/>
      <c r="AL568" s="52"/>
    </row>
    <row r="569" customFormat="false" ht="12" hidden="false" customHeight="true" outlineLevel="0" collapsed="false">
      <c r="A569" s="44" t="inlineStr">
        <f aca="false">IF(B569&lt;&gt;"",COUNTA($B$545:B569),"")</f>
        <is>
          <t/>
        </is>
      </c>
      <c r="B569" s="63"/>
      <c r="C569" s="64"/>
      <c r="D569" s="65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2"/>
      <c r="AL569" s="52"/>
    </row>
    <row r="570" customFormat="false" ht="12" hidden="false" customHeight="true" outlineLevel="0" collapsed="false">
      <c r="A570" s="44" t="inlineStr">
        <f aca="false">IF(B570&lt;&gt;"",COUNTA($B$545:B570),"")</f>
        <is>
          <t/>
        </is>
      </c>
      <c r="B570" s="63"/>
      <c r="C570" s="64"/>
      <c r="D570" s="65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2"/>
      <c r="AL570" s="52"/>
    </row>
    <row r="571" customFormat="false" ht="12" hidden="false" customHeight="true" outlineLevel="0" collapsed="false">
      <c r="A571" s="44" t="inlineStr">
        <f aca="false">IF(B571&lt;&gt;"",COUNTA($B$545:B571),"")</f>
        <is>
          <t/>
        </is>
      </c>
      <c r="B571" s="63"/>
      <c r="C571" s="64"/>
      <c r="D571" s="65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2"/>
      <c r="AL571" s="52"/>
    </row>
    <row r="572" customFormat="false" ht="12" hidden="false" customHeight="true" outlineLevel="0" collapsed="false">
      <c r="A572" s="44" t="inlineStr">
        <f aca="false">IF(B572&lt;&gt;"",COUNTA($B$545:B572),"")</f>
        <is>
          <t/>
        </is>
      </c>
      <c r="B572" s="63"/>
      <c r="C572" s="64"/>
      <c r="D572" s="65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2"/>
      <c r="AL572" s="52"/>
    </row>
    <row r="573" customFormat="false" ht="12" hidden="false" customHeight="true" outlineLevel="0" collapsed="false">
      <c r="A573" s="44" t="inlineStr">
        <f aca="false">IF(B573&lt;&gt;"",COUNTA($B$545:B573),"")</f>
        <is>
          <t/>
        </is>
      </c>
      <c r="B573" s="63"/>
      <c r="C573" s="64"/>
      <c r="D573" s="65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2"/>
      <c r="AL573" s="52"/>
    </row>
    <row r="574" customFormat="false" ht="12" hidden="false" customHeight="true" outlineLevel="0" collapsed="false">
      <c r="A574" s="44" t="inlineStr">
        <f aca="false">IF(B574&lt;&gt;"",COUNTA($B$545:B574),"")</f>
        <is>
          <t/>
        </is>
      </c>
      <c r="B574" s="63"/>
      <c r="C574" s="64"/>
      <c r="D574" s="65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2"/>
      <c r="AL574" s="52"/>
    </row>
    <row r="575" customFormat="false" ht="12" hidden="false" customHeight="true" outlineLevel="0" collapsed="false">
      <c r="A575" s="44" t="inlineStr">
        <f aca="false">IF(B575&lt;&gt;"",COUNTA($B$545:B575),"")</f>
        <is>
          <t/>
        </is>
      </c>
      <c r="B575" s="63"/>
      <c r="C575" s="64"/>
      <c r="D575" s="65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2"/>
      <c r="AL575" s="52"/>
    </row>
    <row r="576" customFormat="false" ht="12" hidden="false" customHeight="true" outlineLevel="0" collapsed="false">
      <c r="A576" s="44" t="inlineStr">
        <f aca="false">IF(B576&lt;&gt;"",COUNTA($B$545:B576),"")</f>
        <is>
          <t/>
        </is>
      </c>
      <c r="B576" s="63"/>
      <c r="C576" s="64"/>
      <c r="D576" s="65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2"/>
      <c r="AL576" s="52"/>
    </row>
    <row r="577" customFormat="false" ht="12" hidden="false" customHeight="true" outlineLevel="0" collapsed="false">
      <c r="A577" s="44" t="inlineStr">
        <f aca="false">IF(B577&lt;&gt;"",COUNTA($B$545:B577),"")</f>
        <is>
          <t/>
        </is>
      </c>
      <c r="B577" s="63"/>
      <c r="C577" s="64"/>
      <c r="D577" s="65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2"/>
      <c r="AL577" s="52"/>
    </row>
    <row r="578" customFormat="false" ht="12" hidden="false" customHeight="true" outlineLevel="0" collapsed="false">
      <c r="A578" s="44" t="inlineStr">
        <f aca="false">IF(B578&lt;&gt;"",COUNTA($B$545:B578),"")</f>
        <is>
          <t/>
        </is>
      </c>
      <c r="B578" s="63"/>
      <c r="C578" s="64"/>
      <c r="D578" s="65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2"/>
      <c r="AL578" s="52"/>
    </row>
    <row r="579" customFormat="false" ht="12" hidden="false" customHeight="true" outlineLevel="0" collapsed="false">
      <c r="A579" s="44" t="inlineStr">
        <f aca="false">IF(B579&lt;&gt;"",COUNTA($B$545:B579),"")</f>
        <is>
          <t/>
        </is>
      </c>
      <c r="B579" s="63"/>
      <c r="C579" s="64"/>
      <c r="D579" s="65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2"/>
      <c r="AL579" s="52"/>
    </row>
    <row r="580" customFormat="false" ht="12" hidden="false" customHeight="true" outlineLevel="0" collapsed="false">
      <c r="A580" s="44" t="inlineStr">
        <f aca="false">IF(B580&lt;&gt;"",COUNTA($B$545:B580),"")</f>
        <is>
          <t/>
        </is>
      </c>
      <c r="B580" s="63"/>
      <c r="C580" s="64"/>
      <c r="D580" s="65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2"/>
      <c r="AL580" s="52"/>
    </row>
    <row r="581" customFormat="false" ht="12" hidden="false" customHeight="true" outlineLevel="0" collapsed="false">
      <c r="A581" s="44" t="inlineStr">
        <f aca="false">IF(B581&lt;&gt;"",COUNTA($B$545:B581),"")</f>
        <is>
          <t/>
        </is>
      </c>
      <c r="B581" s="63"/>
      <c r="C581" s="64"/>
      <c r="D581" s="65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2"/>
      <c r="AL581" s="52"/>
    </row>
    <row r="582" customFormat="false" ht="12" hidden="false" customHeight="true" outlineLevel="0" collapsed="false">
      <c r="A582" s="66" t="inlineStr">
        <f aca="false">IF(B582&lt;&gt;"",COUNTA($B$545:B582),"")</f>
        <is>
          <t/>
        </is>
      </c>
      <c r="B582" s="67"/>
      <c r="C582" s="67"/>
      <c r="D582" s="68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70"/>
      <c r="AL582" s="70"/>
    </row>
    <row r="583" customFormat="false" ht="13.5" hidden="false" customHeight="false" outlineLevel="0" collapsed="false">
      <c r="A583" s="71"/>
      <c r="B583" s="72" t="n">
        <f aca="false">COUNTA(B545:B582)</f>
        <v>0</v>
      </c>
      <c r="C583" s="73"/>
      <c r="D583" s="74" t="n">
        <f aca="false">COUNTA(D545:D582)</f>
        <v>0</v>
      </c>
      <c r="E583" s="75" t="n">
        <f aca="false">COUNTA(E545:E582)</f>
        <v>0</v>
      </c>
      <c r="F583" s="75" t="n">
        <f aca="false">COUNTA(F545:F582)</f>
        <v>0</v>
      </c>
      <c r="G583" s="75" t="n">
        <f aca="false">COUNTA(G545:G582)</f>
        <v>0</v>
      </c>
      <c r="H583" s="75" t="n">
        <f aca="false">COUNTA(H545:H582)</f>
        <v>0</v>
      </c>
      <c r="I583" s="75" t="n">
        <f aca="false">COUNTA(I545:I582)</f>
        <v>0</v>
      </c>
      <c r="J583" s="75" t="n">
        <f aca="false">COUNTA(J545:J582)</f>
        <v>0</v>
      </c>
      <c r="K583" s="75" t="n">
        <f aca="false">COUNTA(K545:K582)</f>
        <v>0</v>
      </c>
      <c r="L583" s="75" t="n">
        <f aca="false">COUNTA(L545:L582)</f>
        <v>0</v>
      </c>
      <c r="M583" s="75" t="n">
        <f aca="false">COUNTA(M545:M582)</f>
        <v>0</v>
      </c>
      <c r="N583" s="75" t="n">
        <f aca="false">COUNTA(N545:N582)</f>
        <v>0</v>
      </c>
      <c r="O583" s="75" t="n">
        <f aca="false">COUNTA(O545:O582)</f>
        <v>0</v>
      </c>
      <c r="P583" s="75" t="n">
        <f aca="false">COUNTA(P545:P582)</f>
        <v>0</v>
      </c>
      <c r="Q583" s="75" t="n">
        <f aca="false">COUNTA(Q545:Q582)</f>
        <v>0</v>
      </c>
      <c r="R583" s="75" t="n">
        <f aca="false">COUNTA(R545:R582)</f>
        <v>0</v>
      </c>
      <c r="S583" s="75" t="n">
        <f aca="false">COUNTA(S545:S582)</f>
        <v>0</v>
      </c>
      <c r="T583" s="75" t="n">
        <f aca="false">COUNTA(T545:T582)</f>
        <v>0</v>
      </c>
      <c r="U583" s="75" t="n">
        <f aca="false">COUNTA(U545:U582)</f>
        <v>0</v>
      </c>
      <c r="V583" s="75" t="n">
        <f aca="false">COUNTA(V545:V582)</f>
        <v>0</v>
      </c>
      <c r="W583" s="75" t="n">
        <f aca="false">COUNTA(W545:W582)</f>
        <v>0</v>
      </c>
      <c r="X583" s="75" t="n">
        <f aca="false">COUNTA(X545:X582)</f>
        <v>0</v>
      </c>
      <c r="Y583" s="75" t="n">
        <f aca="false">COUNTA(Y545:Y582)</f>
        <v>0</v>
      </c>
      <c r="Z583" s="75" t="n">
        <f aca="false">COUNTA(Z545:Z582)</f>
        <v>0</v>
      </c>
      <c r="AA583" s="75" t="n">
        <f aca="false">COUNTA(AA545:AA582)</f>
        <v>0</v>
      </c>
      <c r="AB583" s="75" t="n">
        <f aca="false">COUNTA(AB545:AB582)</f>
        <v>0</v>
      </c>
      <c r="AC583" s="75" t="n">
        <f aca="false">COUNTA(AC545:AC582)</f>
        <v>0</v>
      </c>
      <c r="AD583" s="75" t="n">
        <f aca="false">COUNTA(AD545:AD582)</f>
        <v>0</v>
      </c>
      <c r="AE583" s="75" t="n">
        <f aca="false">COUNTA(AE545:AE582)</f>
        <v>0</v>
      </c>
      <c r="AF583" s="75" t="n">
        <f aca="false">COUNTA(AF545:AF582)</f>
        <v>0</v>
      </c>
      <c r="AG583" s="76" t="n">
        <f aca="false">COUNTA(AG545:AH582)</f>
        <v>0</v>
      </c>
      <c r="AH583" s="76"/>
      <c r="AI583" s="76" t="n">
        <f aca="false">COUNTA(AI545:AJ582)</f>
        <v>0</v>
      </c>
      <c r="AJ583" s="76"/>
      <c r="AK583" s="77"/>
      <c r="AL583" s="77"/>
    </row>
    <row r="584" customFormat="false" ht="12.75" hidden="false" customHeight="false" outlineLevel="0" collapsed="false">
      <c r="A584" s="0"/>
      <c r="B584" s="78"/>
      <c r="C584" s="78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</row>
    <row r="585" customFormat="false" ht="12.75" hidden="false" customHeight="false" outlineLevel="0" collapsed="false">
      <c r="A585" s="79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80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</row>
    <row r="586" customFormat="false" ht="13.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</row>
    <row r="587" customFormat="false" ht="21.75" hidden="false" customHeight="true" outlineLevel="0" collapsed="false">
      <c r="A587" s="0"/>
      <c r="B587" s="0"/>
      <c r="C587" s="81" t="s">
        <v>112</v>
      </c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2"/>
      <c r="AH587" s="82"/>
      <c r="AI587" s="82"/>
      <c r="AJ587" s="82"/>
      <c r="AK587" s="82"/>
      <c r="AL587" s="82"/>
    </row>
    <row r="588" customFormat="false" ht="18.75" hidden="false" customHeight="true" outlineLevel="0" collapsed="false">
      <c r="A588" s="0"/>
      <c r="B588" s="0"/>
      <c r="C588" s="83" t="s">
        <v>113</v>
      </c>
      <c r="D588" s="83"/>
      <c r="E588" s="84" t="s">
        <v>114</v>
      </c>
      <c r="F588" s="84" t="s">
        <v>115</v>
      </c>
      <c r="G588" s="85" t="s">
        <v>116</v>
      </c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6"/>
      <c r="AH588" s="86"/>
      <c r="AI588" s="86"/>
      <c r="AJ588" s="86"/>
      <c r="AK588" s="86"/>
      <c r="AL588" s="86"/>
    </row>
    <row r="589" customFormat="false" ht="21.75" hidden="false" customHeight="true" outlineLevel="0" collapsed="false">
      <c r="A589" s="0"/>
      <c r="B589" s="0"/>
      <c r="C589" s="83"/>
      <c r="D589" s="83"/>
      <c r="E589" s="84"/>
      <c r="F589" s="84"/>
      <c r="G589" s="84" t="s">
        <v>50</v>
      </c>
      <c r="H589" s="84"/>
      <c r="I589" s="84"/>
      <c r="J589" s="84"/>
      <c r="K589" s="84"/>
      <c r="L589" s="84"/>
      <c r="M589" s="85" t="s">
        <v>117</v>
      </c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7"/>
      <c r="AH589" s="87"/>
      <c r="AI589" s="87"/>
      <c r="AJ589" s="87"/>
      <c r="AK589" s="87"/>
      <c r="AL589" s="87"/>
    </row>
    <row r="590" customFormat="false" ht="20.25" hidden="false" customHeight="true" outlineLevel="0" collapsed="false">
      <c r="A590" s="0"/>
      <c r="B590" s="0"/>
      <c r="C590" s="83"/>
      <c r="D590" s="83"/>
      <c r="E590" s="84"/>
      <c r="F590" s="84"/>
      <c r="G590" s="84" t="s">
        <v>118</v>
      </c>
      <c r="H590" s="84"/>
      <c r="I590" s="84" t="s">
        <v>119</v>
      </c>
      <c r="J590" s="84"/>
      <c r="K590" s="84" t="s">
        <v>120</v>
      </c>
      <c r="L590" s="84"/>
      <c r="M590" s="84" t="n">
        <v>10</v>
      </c>
      <c r="N590" s="84"/>
      <c r="O590" s="84" t="n">
        <v>9</v>
      </c>
      <c r="P590" s="84"/>
      <c r="Q590" s="84" t="n">
        <v>8</v>
      </c>
      <c r="R590" s="84"/>
      <c r="S590" s="84" t="n">
        <v>7</v>
      </c>
      <c r="T590" s="84"/>
      <c r="U590" s="84" t="n">
        <v>6</v>
      </c>
      <c r="V590" s="84"/>
      <c r="W590" s="88" t="n">
        <v>5</v>
      </c>
      <c r="X590" s="88"/>
      <c r="Y590" s="88" t="n">
        <v>4</v>
      </c>
      <c r="Z590" s="88"/>
      <c r="AA590" s="88" t="n">
        <v>3</v>
      </c>
      <c r="AB590" s="88"/>
      <c r="AC590" s="88" t="n">
        <v>2</v>
      </c>
      <c r="AD590" s="88"/>
      <c r="AE590" s="89" t="n">
        <v>1</v>
      </c>
      <c r="AF590" s="89"/>
      <c r="AG590" s="90"/>
      <c r="AH590" s="90"/>
      <c r="AI590" s="90"/>
      <c r="AJ590" s="90"/>
      <c r="AK590" s="90"/>
      <c r="AL590" s="90"/>
    </row>
    <row r="591" customFormat="false" ht="27" hidden="false" customHeight="true" outlineLevel="0" collapsed="false">
      <c r="A591" s="0"/>
      <c r="B591" s="0"/>
      <c r="C591" s="83"/>
      <c r="D591" s="83"/>
      <c r="E591" s="84"/>
      <c r="F591" s="84"/>
      <c r="G591" s="84"/>
      <c r="H591" s="84"/>
      <c r="I591" s="84"/>
      <c r="J591" s="84"/>
      <c r="K591" s="84"/>
      <c r="L591" s="84"/>
      <c r="M591" s="84" t="s">
        <v>121</v>
      </c>
      <c r="N591" s="84" t="s">
        <v>122</v>
      </c>
      <c r="O591" s="84" t="s">
        <v>121</v>
      </c>
      <c r="P591" s="84" t="s">
        <v>122</v>
      </c>
      <c r="Q591" s="84" t="s">
        <v>121</v>
      </c>
      <c r="R591" s="84" t="s">
        <v>122</v>
      </c>
      <c r="S591" s="84" t="s">
        <v>121</v>
      </c>
      <c r="T591" s="84" t="s">
        <v>122</v>
      </c>
      <c r="U591" s="84" t="s">
        <v>121</v>
      </c>
      <c r="V591" s="84" t="s">
        <v>122</v>
      </c>
      <c r="W591" s="84" t="s">
        <v>121</v>
      </c>
      <c r="X591" s="84" t="s">
        <v>122</v>
      </c>
      <c r="Y591" s="84" t="s">
        <v>121</v>
      </c>
      <c r="Z591" s="84" t="s">
        <v>122</v>
      </c>
      <c r="AA591" s="84" t="s">
        <v>121</v>
      </c>
      <c r="AB591" s="84" t="s">
        <v>122</v>
      </c>
      <c r="AC591" s="84" t="s">
        <v>121</v>
      </c>
      <c r="AD591" s="84" t="s">
        <v>122</v>
      </c>
      <c r="AE591" s="84" t="s">
        <v>121</v>
      </c>
      <c r="AF591" s="85" t="s">
        <v>122</v>
      </c>
      <c r="AG591" s="91"/>
      <c r="AH591" s="91"/>
      <c r="AI591" s="91"/>
      <c r="AJ591" s="91"/>
      <c r="AK591" s="91"/>
      <c r="AL591" s="91"/>
    </row>
    <row r="592" customFormat="false" ht="21" hidden="false" customHeight="true" outlineLevel="0" collapsed="false">
      <c r="A592" s="0"/>
      <c r="B592" s="0"/>
      <c r="C592" s="83"/>
      <c r="D592" s="83"/>
      <c r="E592" s="84"/>
      <c r="F592" s="84"/>
      <c r="G592" s="84" t="s">
        <v>121</v>
      </c>
      <c r="H592" s="84" t="s">
        <v>122</v>
      </c>
      <c r="I592" s="84" t="s">
        <v>121</v>
      </c>
      <c r="J592" s="84" t="s">
        <v>122</v>
      </c>
      <c r="K592" s="84" t="s">
        <v>121</v>
      </c>
      <c r="L592" s="84" t="s">
        <v>122</v>
      </c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5"/>
      <c r="AG592" s="91"/>
      <c r="AH592" s="91"/>
      <c r="AI592" s="91"/>
      <c r="AJ592" s="91"/>
      <c r="AK592" s="91"/>
      <c r="AL592" s="91"/>
    </row>
    <row r="593" customFormat="false" ht="17.25" hidden="false" customHeight="true" outlineLevel="0" collapsed="false">
      <c r="A593" s="0"/>
      <c r="B593" s="0"/>
      <c r="C593" s="92" t="s">
        <v>31</v>
      </c>
      <c r="D593" s="92"/>
      <c r="E593" s="93" t="n">
        <f aca="false">B583</f>
        <v>0</v>
      </c>
      <c r="F593" s="93" t="n">
        <f aca="false">E583</f>
        <v>0</v>
      </c>
      <c r="G593" s="94" t="n">
        <f aca="false">COUNTIF(E545:E582,"T")</f>
        <v>0</v>
      </c>
      <c r="H593" s="94" t="str">
        <f aca="false">IF(E593=0,"",G593/E593%)</f>
        <v/>
      </c>
      <c r="I593" s="94" t="n">
        <f aca="false">COUNTIF(E545:E582,"H")</f>
        <v>0</v>
      </c>
      <c r="J593" s="94" t="str">
        <f aca="false">IF(E593=0,"",I593/E593%)</f>
        <v/>
      </c>
      <c r="K593" s="94" t="n">
        <f aca="false">COUNTIF(E545:E582,"C")</f>
        <v>0</v>
      </c>
      <c r="L593" s="94" t="str">
        <f aca="false">IF(E593=0,"",K593/E593%)</f>
        <v/>
      </c>
      <c r="M593" s="94" t="n">
        <f aca="false">COUNTIF(F545:F582,"10")</f>
        <v>0</v>
      </c>
      <c r="N593" s="95" t="str">
        <f aca="false">IF(E593=0,"",M593/E593%)</f>
        <v/>
      </c>
      <c r="O593" s="94" t="n">
        <f aca="false">COUNTIF(F545:F582,"9")</f>
        <v>0</v>
      </c>
      <c r="P593" s="95" t="str">
        <f aca="false">IF(E593=0,"",O593/E593%)</f>
        <v/>
      </c>
      <c r="Q593" s="94" t="n">
        <f aca="false">COUNTIF(F545:F582,"8")</f>
        <v>0</v>
      </c>
      <c r="R593" s="95" t="str">
        <f aca="false">IF(E593=0,"",Q593/E593%)</f>
        <v/>
      </c>
      <c r="S593" s="94" t="n">
        <f aca="false">COUNTIF(F545:F582,"7")</f>
        <v>0</v>
      </c>
      <c r="T593" s="95" t="str">
        <f aca="false">IF(E593=0,"",S593/E$59%)</f>
        <v/>
      </c>
      <c r="U593" s="94" t="n">
        <f aca="false">COUNTIF(F545:F582,"6")</f>
        <v>0</v>
      </c>
      <c r="V593" s="95" t="str">
        <f aca="false">IF(E593=0,"",U593/E593%)</f>
        <v/>
      </c>
      <c r="W593" s="94" t="n">
        <f aca="false">COUNTIF(F545:F582,"5")</f>
        <v>0</v>
      </c>
      <c r="X593" s="95" t="str">
        <f aca="false">IF(E593=0,"",W593/E593%)</f>
        <v/>
      </c>
      <c r="Y593" s="94" t="n">
        <f aca="false">COUNTIF(F545:F582,"4")</f>
        <v>0</v>
      </c>
      <c r="Z593" s="95" t="str">
        <f aca="false">IF(E593=0,"",Y593/E593%)</f>
        <v/>
      </c>
      <c r="AA593" s="94" t="n">
        <f aca="false">COUNTIF(F545:F582,"3")</f>
        <v>0</v>
      </c>
      <c r="AB593" s="95" t="str">
        <f aca="false">IF(E593=0,"",AA593/E593%)</f>
        <v/>
      </c>
      <c r="AC593" s="94" t="n">
        <f aca="false">COUNTIF(F545:F582,"2")</f>
        <v>0</v>
      </c>
      <c r="AD593" s="95" t="str">
        <f aca="false">IF(E593=0,"",AC593/E593%)</f>
        <v/>
      </c>
      <c r="AE593" s="94" t="n">
        <f aca="false">COUNTIF(F545:F582,"1")</f>
        <v>0</v>
      </c>
      <c r="AF593" s="96" t="str">
        <f aca="false">IF(E593=0,"",AE593/E593%)</f>
        <v/>
      </c>
      <c r="AG593" s="0"/>
      <c r="AH593" s="0"/>
      <c r="AI593" s="0"/>
      <c r="AJ593" s="0"/>
      <c r="AK593" s="0"/>
      <c r="AL593" s="0"/>
    </row>
    <row r="594" customFormat="false" ht="17.25" hidden="false" customHeight="true" outlineLevel="0" collapsed="false">
      <c r="A594" s="0"/>
      <c r="B594" s="0"/>
      <c r="C594" s="92" t="s">
        <v>32</v>
      </c>
      <c r="D594" s="92"/>
      <c r="E594" s="93" t="n">
        <f aca="false">B583</f>
        <v>0</v>
      </c>
      <c r="F594" s="93" t="n">
        <f aca="false">G583</f>
        <v>0</v>
      </c>
      <c r="G594" s="94" t="n">
        <f aca="false">COUNTIF(G545:G582,"T")</f>
        <v>0</v>
      </c>
      <c r="H594" s="95" t="inlineStr">
        <f aca="false">IF(E594=0,"",G594/E594%)</f>
        <is>
          <t/>
        </is>
      </c>
      <c r="I594" s="94" t="n">
        <f aca="false">COUNTIF(G545:G582,"H")</f>
        <v>0</v>
      </c>
      <c r="J594" s="95" t="inlineStr">
        <f aca="false">IF(E594=0,"",I594/E594%)</f>
        <is>
          <t/>
        </is>
      </c>
      <c r="K594" s="94" t="n">
        <f aca="false">COUNTIF(G545:G582,"C")</f>
        <v>0</v>
      </c>
      <c r="L594" s="95" t="inlineStr">
        <f aca="false">IF(E594=0,"",K594/E594%)</f>
        <is>
          <t/>
        </is>
      </c>
      <c r="M594" s="94" t="n">
        <f aca="false">COUNTIF(H545:H582,"10")</f>
        <v>0</v>
      </c>
      <c r="N594" s="95" t="inlineStr">
        <f aca="false">IF(E594=0,"",M594/E594%)</f>
        <is>
          <t/>
        </is>
      </c>
      <c r="O594" s="94" t="n">
        <f aca="false">COUNTIF(H545:H582,"9")</f>
        <v>0</v>
      </c>
      <c r="P594" s="95" t="inlineStr">
        <f aca="false">IF(E594=0,"",O594/E594%)</f>
        <is>
          <t/>
        </is>
      </c>
      <c r="Q594" s="94" t="n">
        <f aca="false">COUNTIF(H545:H582,"8")</f>
        <v>0</v>
      </c>
      <c r="R594" s="95" t="inlineStr">
        <f aca="false">IF(E594=0,"",Q594/E594%)</f>
        <is>
          <t/>
        </is>
      </c>
      <c r="S594" s="94" t="n">
        <f aca="false">COUNTIF(H545:H582,"7")</f>
        <v>0</v>
      </c>
      <c r="T594" s="95" t="inlineStr">
        <f aca="false">IF(E594=0,"",S594/E$59%)</f>
        <is>
          <t/>
        </is>
      </c>
      <c r="U594" s="94" t="n">
        <f aca="false">COUNTIF(H545:H582,"6")</f>
        <v>0</v>
      </c>
      <c r="V594" s="95" t="inlineStr">
        <f aca="false">IF(E594=0,"",U594/E594%)</f>
        <is>
          <t/>
        </is>
      </c>
      <c r="W594" s="94" t="n">
        <f aca="false">COUNTIF(H545:H582,"5")</f>
        <v>0</v>
      </c>
      <c r="X594" s="95" t="inlineStr">
        <f aca="false">IF(E594=0,"",W594/E594%)</f>
        <is>
          <t/>
        </is>
      </c>
      <c r="Y594" s="94" t="n">
        <f aca="false">COUNTIF(H545:H582,"4")</f>
        <v>0</v>
      </c>
      <c r="Z594" s="95" t="inlineStr">
        <f aca="false">IF(E594=0,"",Y594/E594%)</f>
        <is>
          <t/>
        </is>
      </c>
      <c r="AA594" s="94" t="n">
        <f aca="false">COUNTIF(H545:H582,"3")</f>
        <v>0</v>
      </c>
      <c r="AB594" s="95" t="inlineStr">
        <f aca="false">IF(E594=0,"",AA594/E594%)</f>
        <is>
          <t/>
        </is>
      </c>
      <c r="AC594" s="94" t="n">
        <f aca="false">COUNTIF(H545:H582,"2")</f>
        <v>0</v>
      </c>
      <c r="AD594" s="95" t="inlineStr">
        <f aca="false">IF(E594=0,"",AC594/E594%)</f>
        <is>
          <t/>
        </is>
      </c>
      <c r="AE594" s="94" t="n">
        <f aca="false">COUNTIF(H545:H582,"1")</f>
        <v>0</v>
      </c>
      <c r="AF594" s="96" t="inlineStr">
        <f aca="false">IF(E594=0,"",AE594/E594%)</f>
        <is>
          <t/>
        </is>
      </c>
      <c r="AG594" s="0"/>
      <c r="AH594" s="0"/>
      <c r="AI594" s="0"/>
      <c r="AJ594" s="0"/>
      <c r="AK594" s="0"/>
      <c r="AL594" s="0"/>
    </row>
    <row r="595" customFormat="false" ht="17.25" hidden="false" customHeight="true" outlineLevel="0" collapsed="false">
      <c r="A595" s="0"/>
      <c r="B595" s="0"/>
      <c r="C595" s="92" t="s">
        <v>123</v>
      </c>
      <c r="D595" s="92"/>
      <c r="E595" s="93" t="n">
        <f aca="false">B583</f>
        <v>0</v>
      </c>
      <c r="F595" s="93" t="n">
        <f aca="false">I583</f>
        <v>0</v>
      </c>
      <c r="G595" s="94" t="n">
        <f aca="false">COUNTIF(I545:I582,"T")</f>
        <v>0</v>
      </c>
      <c r="H595" s="95" t="inlineStr">
        <f aca="false">IF(E595=0,"",G595/E595%)</f>
        <is>
          <t/>
        </is>
      </c>
      <c r="I595" s="94" t="n">
        <f aca="false">COUNTIF(I545:I582,"H")</f>
        <v>0</v>
      </c>
      <c r="J595" s="95" t="inlineStr">
        <f aca="false">IF(E595=0,"",I595/E595%)</f>
        <is>
          <t/>
        </is>
      </c>
      <c r="K595" s="94" t="n">
        <f aca="false">COUNTIF(I545:I582,"C")</f>
        <v>0</v>
      </c>
      <c r="L595" s="95" t="inlineStr">
        <f aca="false">IF(E595=0,"",K595/E595%)</f>
        <is>
          <t/>
        </is>
      </c>
      <c r="M595" s="94" t="n">
        <f aca="false">COUNTIF(J545:J582,"10")</f>
        <v>0</v>
      </c>
      <c r="N595" s="95" t="inlineStr">
        <f aca="false">IF(E595=0,"",M595/E595%)</f>
        <is>
          <t/>
        </is>
      </c>
      <c r="O595" s="94" t="n">
        <f aca="false">COUNTIF(J545:J582,"9")</f>
        <v>0</v>
      </c>
      <c r="P595" s="95" t="inlineStr">
        <f aca="false">IF(E595=0,"",O595/E595%)</f>
        <is>
          <t/>
        </is>
      </c>
      <c r="Q595" s="94" t="n">
        <f aca="false">COUNTIF(J545:J582,"8")</f>
        <v>0</v>
      </c>
      <c r="R595" s="95" t="inlineStr">
        <f aca="false">IF(E595=0,"",Q595/E595%)</f>
        <is>
          <t/>
        </is>
      </c>
      <c r="S595" s="94" t="n">
        <f aca="false">COUNTIF(J545:J582,"7")</f>
        <v>0</v>
      </c>
      <c r="T595" s="95" t="inlineStr">
        <f aca="false">IF(E595=0,"",S595/E$59%)</f>
        <is>
          <t/>
        </is>
      </c>
      <c r="U595" s="94" t="n">
        <f aca="false">COUNTIF(J545:J582,"6")</f>
        <v>0</v>
      </c>
      <c r="V595" s="95" t="inlineStr">
        <f aca="false">IF(E595=0,"",U595/E595%)</f>
        <is>
          <t/>
        </is>
      </c>
      <c r="W595" s="94" t="n">
        <f aca="false">COUNTIF(J545:J582,"5")</f>
        <v>0</v>
      </c>
      <c r="X595" s="95" t="inlineStr">
        <f aca="false">IF(E595=0,"",W595/E595%)</f>
        <is>
          <t/>
        </is>
      </c>
      <c r="Y595" s="94" t="n">
        <f aca="false">COUNTIF(J545:J582,"4")</f>
        <v>0</v>
      </c>
      <c r="Z595" s="95" t="inlineStr">
        <f aca="false">IF(E595=0,"",Y595/E595%)</f>
        <is>
          <t/>
        </is>
      </c>
      <c r="AA595" s="94" t="n">
        <f aca="false">COUNTIF(J545:J582,"3")</f>
        <v>0</v>
      </c>
      <c r="AB595" s="95" t="inlineStr">
        <f aca="false">IF(E595=0,"",AA595/E595%)</f>
        <is>
          <t/>
        </is>
      </c>
      <c r="AC595" s="94" t="n">
        <f aca="false">COUNTIF(J545:J582,"2")</f>
        <v>0</v>
      </c>
      <c r="AD595" s="95" t="inlineStr">
        <f aca="false">IF(E595=0,"",AC595/E595%)</f>
        <is>
          <t/>
        </is>
      </c>
      <c r="AE595" s="94" t="n">
        <f aca="false">COUNTIF(J545:J582,"1")</f>
        <v>0</v>
      </c>
      <c r="AF595" s="96" t="inlineStr">
        <f aca="false">IF(E595=0,"",AE595/E595%)</f>
        <is>
          <t/>
        </is>
      </c>
      <c r="AG595" s="0"/>
      <c r="AH595" s="0"/>
      <c r="AI595" s="0"/>
      <c r="AJ595" s="0"/>
      <c r="AK595" s="0"/>
      <c r="AL595" s="0"/>
    </row>
    <row r="596" customFormat="false" ht="17.25" hidden="false" customHeight="true" outlineLevel="0" collapsed="false">
      <c r="A596" s="0"/>
      <c r="B596" s="0"/>
      <c r="C596" s="92" t="s">
        <v>124</v>
      </c>
      <c r="D596" s="92"/>
      <c r="E596" s="93" t="n">
        <f aca="false">B583</f>
        <v>0</v>
      </c>
      <c r="F596" s="93" t="n">
        <f aca="false">K583</f>
        <v>0</v>
      </c>
      <c r="G596" s="94" t="n">
        <f aca="false">COUNTIF(K545:K582,"T")</f>
        <v>0</v>
      </c>
      <c r="H596" s="95" t="inlineStr">
        <f aca="false">IF(E596=0,"",G596/E596%)</f>
        <is>
          <t/>
        </is>
      </c>
      <c r="I596" s="94" t="n">
        <f aca="false">COUNTIF(K545:K582,"H")</f>
        <v>0</v>
      </c>
      <c r="J596" s="95" t="inlineStr">
        <f aca="false">IF(E596=0,"",I596/E596%)</f>
        <is>
          <t/>
        </is>
      </c>
      <c r="K596" s="94" t="n">
        <f aca="false">COUNTIF(K545:K582,"C")</f>
        <v>0</v>
      </c>
      <c r="L596" s="95" t="inlineStr">
        <f aca="false">IF(E596=0,"",K596/E596%)</f>
        <is>
          <t/>
        </is>
      </c>
      <c r="M596" s="94" t="n">
        <f aca="false">COUNTIF(L545:L582,"10")</f>
        <v>0</v>
      </c>
      <c r="N596" s="95" t="inlineStr">
        <f aca="false">IF(E596=0,"",M596/E596%)</f>
        <is>
          <t/>
        </is>
      </c>
      <c r="O596" s="94" t="n">
        <f aca="false">COUNTIF(L545:L582,"9")</f>
        <v>0</v>
      </c>
      <c r="P596" s="95" t="inlineStr">
        <f aca="false">IF(E596=0,"",O596/E596%)</f>
        <is>
          <t/>
        </is>
      </c>
      <c r="Q596" s="94" t="n">
        <f aca="false">COUNTIF(L545:L582,"8")</f>
        <v>0</v>
      </c>
      <c r="R596" s="95" t="inlineStr">
        <f aca="false">IF(E596=0,"",Q596/E596%)</f>
        <is>
          <t/>
        </is>
      </c>
      <c r="S596" s="94" t="n">
        <f aca="false">COUNTIF(L545:L582,"7")</f>
        <v>0</v>
      </c>
      <c r="T596" s="95" t="inlineStr">
        <f aca="false">IF(E596=0,"",S596/E$59%)</f>
        <is>
          <t/>
        </is>
      </c>
      <c r="U596" s="94" t="n">
        <f aca="false">COUNTIF(L545:L582,"6")</f>
        <v>0</v>
      </c>
      <c r="V596" s="95" t="inlineStr">
        <f aca="false">IF(E596=0,"",U596/E596%)</f>
        <is>
          <t/>
        </is>
      </c>
      <c r="W596" s="94" t="n">
        <f aca="false">COUNTIF(L545:L582,"5")</f>
        <v>0</v>
      </c>
      <c r="X596" s="95" t="inlineStr">
        <f aca="false">IF(E596=0,"",W596/E596%)</f>
        <is>
          <t/>
        </is>
      </c>
      <c r="Y596" s="94" t="n">
        <f aca="false">COUNTIF(L545:L582,"4")</f>
        <v>0</v>
      </c>
      <c r="Z596" s="95" t="inlineStr">
        <f aca="false">IF(E596=0,"",Y596/E596%)</f>
        <is>
          <t/>
        </is>
      </c>
      <c r="AA596" s="94" t="n">
        <f aca="false">COUNTIF(L545:L582,"3")</f>
        <v>0</v>
      </c>
      <c r="AB596" s="95" t="inlineStr">
        <f aca="false">IF(E596=0,"",AA596/E596%)</f>
        <is>
          <t/>
        </is>
      </c>
      <c r="AC596" s="94" t="n">
        <f aca="false">COUNTIF(L545:L582,"2")</f>
        <v>0</v>
      </c>
      <c r="AD596" s="95" t="inlineStr">
        <f aca="false">IF(E596=0,"",AC596/E596%)</f>
        <is>
          <t/>
        </is>
      </c>
      <c r="AE596" s="94" t="n">
        <f aca="false">COUNTIF(L545:L582,"1")</f>
        <v>0</v>
      </c>
      <c r="AF596" s="96" t="inlineStr">
        <f aca="false">IF(E596=0,"",AE596/E596%)</f>
        <is>
          <t/>
        </is>
      </c>
      <c r="AG596" s="0"/>
      <c r="AH596" s="0"/>
      <c r="AI596" s="0"/>
      <c r="AJ596" s="0"/>
      <c r="AK596" s="0"/>
      <c r="AL596" s="0"/>
    </row>
    <row r="597" customFormat="false" ht="17.25" hidden="false" customHeight="true" outlineLevel="0" collapsed="false">
      <c r="A597" s="0"/>
      <c r="B597" s="0"/>
      <c r="C597" s="92" t="s">
        <v>35</v>
      </c>
      <c r="D597" s="92"/>
      <c r="E597" s="93" t="n">
        <f aca="false">B583</f>
        <v>0</v>
      </c>
      <c r="F597" s="93" t="n">
        <f aca="false">M583</f>
        <v>0</v>
      </c>
      <c r="G597" s="94" t="n">
        <f aca="false">COUNTIF(M545:M582,"T")</f>
        <v>0</v>
      </c>
      <c r="H597" s="95" t="inlineStr">
        <f aca="false">IF(E597=0,"",G597/E597%)</f>
        <is>
          <t/>
        </is>
      </c>
      <c r="I597" s="94" t="n">
        <f aca="false">COUNTIF(M545:M582,"H")</f>
        <v>0</v>
      </c>
      <c r="J597" s="95" t="inlineStr">
        <f aca="false">IF(E597=0,"",I597/E597%)</f>
        <is>
          <t/>
        </is>
      </c>
      <c r="K597" s="94" t="n">
        <f aca="false">COUNTIF(M545:M582,"C")</f>
        <v>0</v>
      </c>
      <c r="L597" s="95" t="inlineStr">
        <f aca="false">IF(E597=0,"",K597/E597%)</f>
        <is>
          <t/>
        </is>
      </c>
      <c r="M597" s="97"/>
      <c r="N597" s="97"/>
      <c r="O597" s="97"/>
      <c r="P597" s="98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  <c r="AF597" s="99"/>
      <c r="AG597" s="0"/>
      <c r="AH597" s="0"/>
      <c r="AI597" s="0"/>
      <c r="AJ597" s="0"/>
      <c r="AK597" s="0"/>
      <c r="AL597" s="0"/>
    </row>
    <row r="598" customFormat="false" ht="21.75" hidden="false" customHeight="true" outlineLevel="0" collapsed="false">
      <c r="A598" s="0"/>
      <c r="B598" s="0"/>
      <c r="C598" s="92" t="s">
        <v>125</v>
      </c>
      <c r="D598" s="92"/>
      <c r="E598" s="93" t="n">
        <f aca="false">B583</f>
        <v>0</v>
      </c>
      <c r="F598" s="93" t="n">
        <f aca="false">N583</f>
        <v>0</v>
      </c>
      <c r="G598" s="94" t="n">
        <f aca="false">COUNTIF(N545:N582,"T")</f>
        <v>0</v>
      </c>
      <c r="H598" s="95" t="inlineStr">
        <f aca="false">IF(E598=0,"",G598/E598%)</f>
        <is>
          <t/>
        </is>
      </c>
      <c r="I598" s="94" t="n">
        <f aca="false">COUNTIF(N545:N582,"H")</f>
        <v>0</v>
      </c>
      <c r="J598" s="95" t="inlineStr">
        <f aca="false">IF(E598=0,"",I598/E598%)</f>
        <is>
          <t/>
        </is>
      </c>
      <c r="K598" s="94" t="n">
        <f aca="false">COUNTIF(N545:N582,"C")</f>
        <v>0</v>
      </c>
      <c r="L598" s="95" t="inlineStr">
        <f aca="false">IF(E598=0,"",K598/E598%)</f>
        <is>
          <t/>
        </is>
      </c>
      <c r="M598" s="97"/>
      <c r="N598" s="97"/>
      <c r="O598" s="97"/>
      <c r="P598" s="98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9"/>
      <c r="AG598" s="0"/>
      <c r="AH598" s="0"/>
      <c r="AI598" s="0"/>
      <c r="AJ598" s="0"/>
      <c r="AK598" s="0"/>
      <c r="AL598" s="0"/>
    </row>
    <row r="599" customFormat="false" ht="17.25" hidden="false" customHeight="true" outlineLevel="0" collapsed="false">
      <c r="A599" s="0"/>
      <c r="B599" s="0"/>
      <c r="C599" s="92" t="s">
        <v>37</v>
      </c>
      <c r="D599" s="92"/>
      <c r="E599" s="93" t="n">
        <f aca="false">B583</f>
        <v>0</v>
      </c>
      <c r="F599" s="93" t="n">
        <f aca="false">O583</f>
        <v>0</v>
      </c>
      <c r="G599" s="94" t="n">
        <f aca="false">COUNTIF(O545:O582,"T")</f>
        <v>0</v>
      </c>
      <c r="H599" s="95" t="inlineStr">
        <f aca="false">IF(E599=0,"",G599/E599%)</f>
        <is>
          <t/>
        </is>
      </c>
      <c r="I599" s="94" t="n">
        <f aca="false">COUNTIF(O545:O582,"H")</f>
        <v>0</v>
      </c>
      <c r="J599" s="95" t="inlineStr">
        <f aca="false">IF(E599=0,"",I599/E599%)</f>
        <is>
          <t/>
        </is>
      </c>
      <c r="K599" s="94" t="n">
        <f aca="false">COUNTIF(O545:O582,"C")</f>
        <v>0</v>
      </c>
      <c r="L599" s="95" t="inlineStr">
        <f aca="false">IF(E599=0,"",K599/E599%)</f>
        <is>
          <t/>
        </is>
      </c>
      <c r="M599" s="97"/>
      <c r="N599" s="97"/>
      <c r="O599" s="97"/>
      <c r="P599" s="98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9"/>
      <c r="AG599" s="0"/>
      <c r="AH599" s="0"/>
      <c r="AI599" s="0"/>
      <c r="AJ599" s="0"/>
      <c r="AK599" s="0"/>
      <c r="AL599" s="0"/>
    </row>
    <row r="600" customFormat="false" ht="17.25" hidden="false" customHeight="true" outlineLevel="0" collapsed="false">
      <c r="A600" s="0"/>
      <c r="B600" s="0"/>
      <c r="C600" s="92" t="s">
        <v>38</v>
      </c>
      <c r="D600" s="92"/>
      <c r="E600" s="93" t="n">
        <f aca="false">B583</f>
        <v>0</v>
      </c>
      <c r="F600" s="93" t="n">
        <f aca="false">P583</f>
        <v>0</v>
      </c>
      <c r="G600" s="94" t="n">
        <f aca="false">COUNTIF(P545:P582,"T")</f>
        <v>0</v>
      </c>
      <c r="H600" s="95" t="inlineStr">
        <f aca="false">IF(E600=0,"",G600/E600%)</f>
        <is>
          <t/>
        </is>
      </c>
      <c r="I600" s="94" t="n">
        <f aca="false">COUNTIF(P545:P582,"H")</f>
        <v>0</v>
      </c>
      <c r="J600" s="95" t="inlineStr">
        <f aca="false">IF(E600=0,"",I600/E600%)</f>
        <is>
          <t/>
        </is>
      </c>
      <c r="K600" s="94" t="n">
        <f aca="false">COUNTIF(P545:P582,"C")</f>
        <v>0</v>
      </c>
      <c r="L600" s="95" t="inlineStr">
        <f aca="false">IF(E600=0,"",K600/E600%)</f>
        <is>
          <t/>
        </is>
      </c>
      <c r="M600" s="97"/>
      <c r="N600" s="97"/>
      <c r="O600" s="97"/>
      <c r="P600" s="98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  <c r="AF600" s="99"/>
      <c r="AG600" s="0"/>
      <c r="AH600" s="0"/>
      <c r="AI600" s="0"/>
      <c r="AJ600" s="0"/>
      <c r="AK600" s="0"/>
      <c r="AL600" s="0"/>
    </row>
    <row r="601" customFormat="false" ht="17.25" hidden="false" customHeight="true" outlineLevel="0" collapsed="false">
      <c r="A601" s="0"/>
      <c r="B601" s="0"/>
      <c r="C601" s="92" t="s">
        <v>39</v>
      </c>
      <c r="D601" s="92"/>
      <c r="E601" s="93" t="n">
        <f aca="false">B583</f>
        <v>0</v>
      </c>
      <c r="F601" s="93" t="n">
        <f aca="false">Q583</f>
        <v>0</v>
      </c>
      <c r="G601" s="94" t="n">
        <f aca="false">COUNTIF(Q545:Q582,"T")</f>
        <v>0</v>
      </c>
      <c r="H601" s="95" t="inlineStr">
        <f aca="false">IF(E601=0,"",G601/E601%)</f>
        <is>
          <t/>
        </is>
      </c>
      <c r="I601" s="94" t="n">
        <f aca="false">COUNTIF(Q545:Q582,"H")</f>
        <v>0</v>
      </c>
      <c r="J601" s="95" t="inlineStr">
        <f aca="false">IF(E601=0,"",I601/E601%)</f>
        <is>
          <t/>
        </is>
      </c>
      <c r="K601" s="94" t="n">
        <f aca="false">COUNTIF(Q545:Q582,"C")</f>
        <v>0</v>
      </c>
      <c r="L601" s="95" t="inlineStr">
        <f aca="false">IF(E601=0,"",K601/E601%)</f>
        <is>
          <t/>
        </is>
      </c>
      <c r="M601" s="97"/>
      <c r="N601" s="97"/>
      <c r="O601" s="97"/>
      <c r="P601" s="98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9"/>
      <c r="AG601" s="0"/>
      <c r="AH601" s="0"/>
      <c r="AI601" s="0"/>
      <c r="AJ601" s="0"/>
      <c r="AK601" s="0"/>
      <c r="AL601" s="0"/>
    </row>
    <row r="602" customFormat="false" ht="17.25" hidden="false" customHeight="true" outlineLevel="0" collapsed="false">
      <c r="A602" s="0"/>
      <c r="B602" s="0"/>
      <c r="C602" s="92" t="s">
        <v>40</v>
      </c>
      <c r="D602" s="92"/>
      <c r="E602" s="93" t="n">
        <f aca="false">B583</f>
        <v>0</v>
      </c>
      <c r="F602" s="93" t="n">
        <f aca="false">R583</f>
        <v>0</v>
      </c>
      <c r="G602" s="94" t="n">
        <f aca="false">COUNTIF(R545:R582,"T")</f>
        <v>0</v>
      </c>
      <c r="H602" s="95" t="inlineStr">
        <f aca="false">IF(E602=0,"",G602/E602%)</f>
        <is>
          <t/>
        </is>
      </c>
      <c r="I602" s="94" t="n">
        <f aca="false">COUNTIF(R545:R582,"H")</f>
        <v>0</v>
      </c>
      <c r="J602" s="95" t="inlineStr">
        <f aca="false">IF(E602=0,"",I602/E602%)</f>
        <is>
          <t/>
        </is>
      </c>
      <c r="K602" s="94" t="n">
        <f aca="false">COUNTIF(R545:R582,"C")</f>
        <v>0</v>
      </c>
      <c r="L602" s="95" t="inlineStr">
        <f aca="false">IF(E602=0,"",K602/E602%)</f>
        <is>
          <t/>
        </is>
      </c>
      <c r="M602" s="94" t="n">
        <f aca="false">COUNTIF(S545:S582,"&gt;=9,5")</f>
        <v>0</v>
      </c>
      <c r="N602" s="95" t="str">
        <f aca="false">IF(E602=0,"",M602/E602%)</f>
        <v/>
      </c>
      <c r="O602" s="94" t="n">
        <f aca="false">COUNTIF(S545:S582,"&lt;=9,25")-COUNTIF(S545:S582,"&lt;=8,25")</f>
        <v>0</v>
      </c>
      <c r="P602" s="95" t="str">
        <f aca="false">IF(E602=0,"",O602/E602%)</f>
        <v/>
      </c>
      <c r="Q602" s="94" t="n">
        <f aca="false">COUNTIF(S545:S582,"&lt;=8,25")-COUNTIF(S545:S582,"&lt;=7,25")</f>
        <v>0</v>
      </c>
      <c r="R602" s="95" t="str">
        <f aca="false">IF(E602=0,"",Q602/E602%)</f>
        <v/>
      </c>
      <c r="S602" s="94" t="n">
        <f aca="false">COUNTIF(S545:S582,"&lt;=7,25")-COUNTIF(S545:S582,"&lt;=6,25")</f>
        <v>0</v>
      </c>
      <c r="T602" s="95" t="str">
        <f aca="false">IF(E602=0,"",S602/E$59%)</f>
        <v/>
      </c>
      <c r="U602" s="94" t="n">
        <f aca="false">COUNTIF(S545:S582,"&lt;=6,25")-COUNTIF(S545:S582,"&lt;=5,25")</f>
        <v>0</v>
      </c>
      <c r="V602" s="95" t="str">
        <f aca="false">IF(E602=0,"",U602/E602%)</f>
        <v/>
      </c>
      <c r="W602" s="94" t="n">
        <f aca="false">COUNTIF(S545:S582,"&lt;=5,25")-COUNTIF(S545:S582,"&lt;=4,25")</f>
        <v>0</v>
      </c>
      <c r="X602" s="95" t="str">
        <f aca="false">IF(E602=0,"",W602/E602%)</f>
        <v/>
      </c>
      <c r="Y602" s="94" t="n">
        <f aca="false">COUNTIF(S545:S582,"&lt;=4,25")-COUNTIF(S545:S582,"&lt;=3,25")</f>
        <v>0</v>
      </c>
      <c r="Z602" s="95" t="str">
        <f aca="false">IF(E602=0,"",Y602/E602%)</f>
        <v/>
      </c>
      <c r="AA602" s="94" t="n">
        <f aca="false">COUNTIF(S545:S582,"&lt;=3,25")-COUNTIF(S545:S582,"&lt;=2,25")</f>
        <v>0</v>
      </c>
      <c r="AB602" s="95" t="str">
        <f aca="false">IF(E602=0,"",AA602/E602%)</f>
        <v/>
      </c>
      <c r="AC602" s="94" t="n">
        <f aca="false">COUNTIF(S545:S582,"&lt;=2,25")-COUNTIF(S545:S582,"&lt;=1,25")</f>
        <v>0</v>
      </c>
      <c r="AD602" s="95" t="str">
        <f aca="false">IF(E602=0,"",AC602/E602%)</f>
        <v/>
      </c>
      <c r="AE602" s="94" t="n">
        <f aca="false">COUNTIF(S545:S582,"&lt;=1,25")</f>
        <v>0</v>
      </c>
      <c r="AF602" s="96" t="str">
        <f aca="false">IF(E602=0,"",AE602/E602%)</f>
        <v/>
      </c>
      <c r="AG602" s="0"/>
      <c r="AH602" s="0"/>
      <c r="AI602" s="0"/>
      <c r="AJ602" s="0"/>
      <c r="AK602" s="0"/>
      <c r="AL602" s="0"/>
    </row>
    <row r="603" customFormat="false" ht="17.25" hidden="false" customHeight="true" outlineLevel="0" collapsed="false">
      <c r="A603" s="0"/>
      <c r="B603" s="0"/>
      <c r="C603" s="92" t="s">
        <v>41</v>
      </c>
      <c r="D603" s="92"/>
      <c r="E603" s="93" t="n">
        <f aca="false">B583</f>
        <v>0</v>
      </c>
      <c r="F603" s="93" t="n">
        <f aca="false">T583</f>
        <v>0</v>
      </c>
      <c r="G603" s="94" t="n">
        <f aca="false">COUNTIF(T545:T582,"T")</f>
        <v>0</v>
      </c>
      <c r="H603" s="95" t="inlineStr">
        <f aca="false">IF(E603=0,"",G603/E603%)</f>
        <is>
          <t/>
        </is>
      </c>
      <c r="I603" s="94" t="n">
        <f aca="false">COUNTIF(T545:T582,"H")</f>
        <v>0</v>
      </c>
      <c r="J603" s="95" t="inlineStr">
        <f aca="false">IF(E603=0,"",I603/E603%)</f>
        <is>
          <t/>
        </is>
      </c>
      <c r="K603" s="94" t="n">
        <f aca="false">COUNTIF(T545:T582,"C")</f>
        <v>0</v>
      </c>
      <c r="L603" s="95" t="inlineStr">
        <f aca="false">IF(E603=0,"",K603/E603%)</f>
        <is>
          <t/>
        </is>
      </c>
      <c r="M603" s="94" t="n">
        <f aca="false">COUNTIF(U545:U582,"10")</f>
        <v>0</v>
      </c>
      <c r="N603" s="95" t="inlineStr">
        <f aca="false">IF(E603=0,"",M603/E603%)</f>
        <is>
          <t/>
        </is>
      </c>
      <c r="O603" s="94" t="n">
        <f aca="false">COUNTIF(U545:U582,"9")</f>
        <v>0</v>
      </c>
      <c r="P603" s="95" t="inlineStr">
        <f aca="false">IF(E603=0,"",O603/E603%)</f>
        <is>
          <t/>
        </is>
      </c>
      <c r="Q603" s="94" t="n">
        <f aca="false">COUNTIF(U545:U582,"8")</f>
        <v>0</v>
      </c>
      <c r="R603" s="95" t="inlineStr">
        <f aca="false">IF(E603=0,"",Q603/E603%)</f>
        <is>
          <t/>
        </is>
      </c>
      <c r="S603" s="94" t="n">
        <f aca="false">COUNTIF(U545:U582,"7")</f>
        <v>0</v>
      </c>
      <c r="T603" s="95" t="inlineStr">
        <f aca="false">IF(E603=0,"",S603/E$59%)</f>
        <is>
          <t/>
        </is>
      </c>
      <c r="U603" s="94" t="n">
        <f aca="false">COUNTIF(U545:U582,"6")</f>
        <v>0</v>
      </c>
      <c r="V603" s="95" t="inlineStr">
        <f aca="false">IF(E603=0,"",U603/E603%)</f>
        <is>
          <t/>
        </is>
      </c>
      <c r="W603" s="94" t="n">
        <f aca="false">COUNTIF(U545:U582,"5")</f>
        <v>0</v>
      </c>
      <c r="X603" s="95" t="inlineStr">
        <f aca="false">IF(E603=0,"",W603/E603%)</f>
        <is>
          <t/>
        </is>
      </c>
      <c r="Y603" s="94" t="n">
        <f aca="false">COUNTIF(U545:U582,"4")</f>
        <v>0</v>
      </c>
      <c r="Z603" s="95" t="inlineStr">
        <f aca="false">IF(E603=0,"",Y603/E603%)</f>
        <is>
          <t/>
        </is>
      </c>
      <c r="AA603" s="94" t="n">
        <f aca="false">COUNTIF(U545:U582,"3")</f>
        <v>0</v>
      </c>
      <c r="AB603" s="95" t="inlineStr">
        <f aca="false">IF(E603=0,"",AA603/E603%)</f>
        <is>
          <t/>
        </is>
      </c>
      <c r="AC603" s="94" t="n">
        <f aca="false">COUNTIF(U545:U582,"2")</f>
        <v>0</v>
      </c>
      <c r="AD603" s="95" t="inlineStr">
        <f aca="false">IF(E603=0,"",AC603/E603%)</f>
        <is>
          <t/>
        </is>
      </c>
      <c r="AE603" s="94" t="n">
        <f aca="false">COUNTIF(U545:U582,"1")</f>
        <v>0</v>
      </c>
      <c r="AF603" s="96" t="inlineStr">
        <f aca="false">IF(E603=0,"",AE603/E603%)</f>
        <is>
          <t/>
        </is>
      </c>
      <c r="AG603" s="0"/>
      <c r="AH603" s="0"/>
      <c r="AI603" s="0"/>
      <c r="AJ603" s="0"/>
      <c r="AK603" s="0"/>
      <c r="AL603" s="0"/>
    </row>
    <row r="604" customFormat="false" ht="17.25" hidden="false" customHeight="true" outlineLevel="0" collapsed="false">
      <c r="A604" s="0"/>
      <c r="B604" s="0"/>
      <c r="C604" s="92" t="s">
        <v>42</v>
      </c>
      <c r="D604" s="92"/>
      <c r="E604" s="93" t="n">
        <f aca="false">B583</f>
        <v>0</v>
      </c>
      <c r="F604" s="93" t="n">
        <f aca="false">V583</f>
        <v>0</v>
      </c>
      <c r="G604" s="94" t="n">
        <f aca="false">COUNTIF(V545:V582,"T")</f>
        <v>0</v>
      </c>
      <c r="H604" s="95" t="inlineStr">
        <f aca="false">IF(E604=0,"",G604/E604%)</f>
        <is>
          <t/>
        </is>
      </c>
      <c r="I604" s="94" t="n">
        <f aca="false">COUNTIF(V545:V582,"H")</f>
        <v>0</v>
      </c>
      <c r="J604" s="95" t="inlineStr">
        <f aca="false">IF(E604=0,"",I604/E604%)</f>
        <is>
          <t/>
        </is>
      </c>
      <c r="K604" s="94" t="n">
        <f aca="false">COUNTIF(V545:V582,"C")</f>
        <v>0</v>
      </c>
      <c r="L604" s="95" t="inlineStr">
        <f aca="false">IF(E604=0,"",K604/E604%)</f>
        <is>
          <t/>
        </is>
      </c>
      <c r="M604" s="94" t="n">
        <f aca="false">COUNTIF(W545:W582,"10")</f>
        <v>0</v>
      </c>
      <c r="N604" s="95" t="inlineStr">
        <f aca="false">IF(E604=0,"",M604/E604%)</f>
        <is>
          <t/>
        </is>
      </c>
      <c r="O604" s="94" t="n">
        <f aca="false">COUNTIF(W545:W582,"9")</f>
        <v>0</v>
      </c>
      <c r="P604" s="95" t="inlineStr">
        <f aca="false">IF(E604=0,"",O604/E604%)</f>
        <is>
          <t/>
        </is>
      </c>
      <c r="Q604" s="94" t="n">
        <f aca="false">COUNTIF(W545:W582,"8")</f>
        <v>0</v>
      </c>
      <c r="R604" s="95" t="inlineStr">
        <f aca="false">IF(E604=0,"",Q604/E604%)</f>
        <is>
          <t/>
        </is>
      </c>
      <c r="S604" s="94" t="n">
        <f aca="false">COUNTIF(W545:W582,"7")</f>
        <v>0</v>
      </c>
      <c r="T604" s="95" t="inlineStr">
        <f aca="false">IF(E604=0,"",S604/E$59%)</f>
        <is>
          <t/>
        </is>
      </c>
      <c r="U604" s="94" t="n">
        <f aca="false">COUNTIF(W545:W582,"6")</f>
        <v>0</v>
      </c>
      <c r="V604" s="95" t="inlineStr">
        <f aca="false">IF(E604=0,"",U604/E604%)</f>
        <is>
          <t/>
        </is>
      </c>
      <c r="W604" s="94" t="n">
        <f aca="false">COUNTIF(W545:W582,"5")</f>
        <v>0</v>
      </c>
      <c r="X604" s="95" t="inlineStr">
        <f aca="false">IF(E604=0,"",W604/E604%)</f>
        <is>
          <t/>
        </is>
      </c>
      <c r="Y604" s="94" t="n">
        <f aca="false">COUNTIF(W545:W582,"4")</f>
        <v>0</v>
      </c>
      <c r="Z604" s="95" t="inlineStr">
        <f aca="false">IF(E604=0,"",Y604/E604%)</f>
        <is>
          <t/>
        </is>
      </c>
      <c r="AA604" s="94" t="n">
        <f aca="false">COUNTIF(W545:W582,"3")</f>
        <v>0</v>
      </c>
      <c r="AB604" s="95" t="inlineStr">
        <f aca="false">IF(E604=0,"",AA604/E604%)</f>
        <is>
          <t/>
        </is>
      </c>
      <c r="AC604" s="94" t="n">
        <f aca="false">COUNTIF(W545:W582,"2")</f>
        <v>0</v>
      </c>
      <c r="AD604" s="95" t="inlineStr">
        <f aca="false">IF(E604=0,"",AC604/E604%)</f>
        <is>
          <t/>
        </is>
      </c>
      <c r="AE604" s="94" t="n">
        <f aca="false">COUNTIF(W545:W582,"1")</f>
        <v>0</v>
      </c>
      <c r="AF604" s="96" t="inlineStr">
        <f aca="false">IF(E604=0,"",AE604/E604%)</f>
        <is>
          <t/>
        </is>
      </c>
      <c r="AG604" s="0"/>
      <c r="AH604" s="0"/>
      <c r="AI604" s="0"/>
      <c r="AJ604" s="0"/>
      <c r="AK604" s="0"/>
      <c r="AL604" s="0"/>
    </row>
    <row r="605" customFormat="false" ht="14.25" hidden="false" customHeight="true" outlineLevel="0" collapsed="false">
      <c r="A605" s="0"/>
      <c r="B605" s="0"/>
      <c r="C605" s="100"/>
      <c r="D605" s="100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2"/>
      <c r="AE605" s="67"/>
      <c r="AF605" s="103"/>
      <c r="AG605" s="0"/>
      <c r="AH605" s="0"/>
      <c r="AI605" s="0"/>
      <c r="AJ605" s="0"/>
      <c r="AK605" s="0"/>
      <c r="AL605" s="0"/>
    </row>
    <row r="606" customFormat="false" ht="14.2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</row>
    <row r="607" customFormat="false" ht="31.5" hidden="false" customHeight="true" outlineLevel="0" collapsed="false">
      <c r="A607" s="0"/>
      <c r="B607" s="0"/>
      <c r="C607" s="104" t="s">
        <v>126</v>
      </c>
      <c r="D607" s="104"/>
      <c r="E607" s="104"/>
      <c r="F607" s="104"/>
      <c r="G607" s="104"/>
      <c r="H607" s="104"/>
      <c r="I607" s="104"/>
      <c r="J607" s="104"/>
      <c r="K607" s="105" t="s">
        <v>127</v>
      </c>
      <c r="L607" s="105" t="s">
        <v>128</v>
      </c>
      <c r="M607" s="105"/>
      <c r="N607" s="105" t="s">
        <v>129</v>
      </c>
      <c r="O607" s="105"/>
      <c r="P607" s="105" t="s">
        <v>130</v>
      </c>
      <c r="Q607" s="105"/>
      <c r="R607" s="105" t="s">
        <v>131</v>
      </c>
      <c r="S607" s="105"/>
      <c r="T607" s="105" t="s">
        <v>126</v>
      </c>
      <c r="U607" s="105"/>
      <c r="V607" s="105"/>
      <c r="W607" s="105"/>
      <c r="X607" s="105" t="s">
        <v>127</v>
      </c>
      <c r="Y607" s="105" t="s">
        <v>128</v>
      </c>
      <c r="Z607" s="105"/>
      <c r="AA607" s="105" t="s">
        <v>121</v>
      </c>
      <c r="AB607" s="106" t="s">
        <v>122</v>
      </c>
      <c r="AC607" s="106"/>
      <c r="AD607" s="0"/>
      <c r="AE607" s="0"/>
      <c r="AF607" s="0"/>
      <c r="AG607" s="0"/>
      <c r="AH607" s="0"/>
      <c r="AI607" s="0"/>
      <c r="AJ607" s="0"/>
      <c r="AK607" s="0"/>
      <c r="AL607" s="0"/>
    </row>
    <row r="608" customFormat="false" ht="21" hidden="false" customHeight="true" outlineLevel="0" collapsed="false">
      <c r="A608" s="0"/>
      <c r="B608" s="0"/>
      <c r="C608" s="104"/>
      <c r="D608" s="104"/>
      <c r="E608" s="104"/>
      <c r="F608" s="104"/>
      <c r="G608" s="104"/>
      <c r="H608" s="104"/>
      <c r="I608" s="104"/>
      <c r="J608" s="104"/>
      <c r="K608" s="105"/>
      <c r="L608" s="105"/>
      <c r="M608" s="105"/>
      <c r="N608" s="107" t="s">
        <v>121</v>
      </c>
      <c r="O608" s="107" t="s">
        <v>122</v>
      </c>
      <c r="P608" s="107" t="s">
        <v>121</v>
      </c>
      <c r="Q608" s="107" t="s">
        <v>122</v>
      </c>
      <c r="R608" s="108" t="s">
        <v>121</v>
      </c>
      <c r="S608" s="108" t="s">
        <v>122</v>
      </c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6"/>
      <c r="AD608" s="0"/>
      <c r="AE608" s="0"/>
      <c r="AF608" s="0"/>
      <c r="AG608" s="0"/>
      <c r="AH608" s="0"/>
      <c r="AI608" s="0"/>
      <c r="AJ608" s="0"/>
      <c r="AK608" s="0"/>
      <c r="AL608" s="0"/>
    </row>
    <row r="609" customFormat="false" ht="19.5" hidden="false" customHeight="true" outlineLevel="0" collapsed="false">
      <c r="A609" s="0"/>
      <c r="B609" s="0"/>
      <c r="C609" s="109" t="s">
        <v>25</v>
      </c>
      <c r="D609" s="109"/>
      <c r="E609" s="109"/>
      <c r="F609" s="110" t="s">
        <v>43</v>
      </c>
      <c r="G609" s="110"/>
      <c r="H609" s="110"/>
      <c r="I609" s="110"/>
      <c r="J609" s="110"/>
      <c r="K609" s="111" t="n">
        <f aca="false">B583</f>
        <v>0</v>
      </c>
      <c r="L609" s="112" t="n">
        <f aca="false">X583</f>
        <v>0</v>
      </c>
      <c r="M609" s="112"/>
      <c r="N609" s="113" t="n">
        <f aca="false">COUNTIF(X545:X582,"T")</f>
        <v>0</v>
      </c>
      <c r="O609" s="113" t="str">
        <f aca="false">IF(L609=0,"",N609/L609%)</f>
        <v/>
      </c>
      <c r="P609" s="113" t="n">
        <f aca="false">COUNTIF(X545:X582,"Đ")</f>
        <v>0</v>
      </c>
      <c r="Q609" s="113" t="str">
        <f aca="false">IF(L609=0,"",P609/L609%)</f>
        <v/>
      </c>
      <c r="R609" s="113" t="n">
        <f aca="false">COUNTIF(X545:X582,"C")</f>
        <v>0</v>
      </c>
      <c r="S609" s="113" t="str">
        <f aca="false">IF(L609=0,"",R609/L609%)</f>
        <v/>
      </c>
      <c r="T609" s="114" t="s">
        <v>132</v>
      </c>
      <c r="U609" s="114"/>
      <c r="V609" s="114"/>
      <c r="W609" s="114"/>
      <c r="X609" s="115" t="n">
        <f aca="false">B583</f>
        <v>0</v>
      </c>
      <c r="Y609" s="115" t="n">
        <f aca="false">AE583+AF583</f>
        <v>0</v>
      </c>
      <c r="Z609" s="115"/>
      <c r="AA609" s="115" t="n">
        <f aca="false">COUNTIF(AE545:AE582,"X")+COUNTIF(AJ545:AJ582,"X")</f>
        <v>0</v>
      </c>
      <c r="AB609" s="116" t="str">
        <f aca="false">IF(X609=0,"",AA609/X609%)</f>
        <v/>
      </c>
      <c r="AC609" s="116"/>
      <c r="AD609" s="0"/>
      <c r="AE609" s="0"/>
      <c r="AF609" s="0"/>
      <c r="AG609" s="0"/>
      <c r="AH609" s="0"/>
      <c r="AI609" s="0"/>
      <c r="AJ609" s="0"/>
      <c r="AK609" s="0"/>
      <c r="AL609" s="0"/>
    </row>
    <row r="610" customFormat="false" ht="19.5" hidden="false" customHeight="true" outlineLevel="0" collapsed="false">
      <c r="A610" s="0"/>
      <c r="B610" s="0"/>
      <c r="C610" s="109"/>
      <c r="D610" s="109"/>
      <c r="E610" s="109"/>
      <c r="F610" s="110" t="s">
        <v>44</v>
      </c>
      <c r="G610" s="110"/>
      <c r="H610" s="110"/>
      <c r="I610" s="110"/>
      <c r="J610" s="110"/>
      <c r="K610" s="111" t="n">
        <f aca="false">B583</f>
        <v>0</v>
      </c>
      <c r="L610" s="112" t="n">
        <f aca="false">Y583</f>
        <v>0</v>
      </c>
      <c r="M610" s="112"/>
      <c r="N610" s="113" t="n">
        <f aca="false">COUNTIF(Y545:Y582,"T")</f>
        <v>0</v>
      </c>
      <c r="O610" s="113" t="inlineStr">
        <f aca="false">IF(L610=0,"",N610/L610%)</f>
        <is>
          <t/>
        </is>
      </c>
      <c r="P610" s="113" t="n">
        <f aca="false">COUNTIF(Y545:Y582,"Đ")</f>
        <v>0</v>
      </c>
      <c r="Q610" s="113" t="inlineStr">
        <f aca="false">IF(L610=0,"",P610/L610%)</f>
        <is>
          <t/>
        </is>
      </c>
      <c r="R610" s="113" t="n">
        <f aca="false">COUNTIF(Y545:Y582,"C")</f>
        <v>0</v>
      </c>
      <c r="S610" s="113" t="inlineStr">
        <f aca="false">IF(L610=0,"",R610/L610%)</f>
        <is>
          <t/>
        </is>
      </c>
      <c r="T610" s="114"/>
      <c r="U610" s="114"/>
      <c r="V610" s="114"/>
      <c r="W610" s="114"/>
      <c r="X610" s="115"/>
      <c r="Y610" s="115"/>
      <c r="Z610" s="115"/>
      <c r="AA610" s="115"/>
      <c r="AB610" s="116"/>
      <c r="AC610" s="116"/>
      <c r="AD610" s="0"/>
      <c r="AE610" s="0"/>
      <c r="AF610" s="0"/>
      <c r="AG610" s="0"/>
      <c r="AH610" s="0"/>
      <c r="AI610" s="0"/>
      <c r="AJ610" s="0"/>
      <c r="AK610" s="0"/>
      <c r="AL610" s="0"/>
    </row>
    <row r="611" customFormat="false" ht="19.5" hidden="false" customHeight="true" outlineLevel="0" collapsed="false">
      <c r="A611" s="0"/>
      <c r="B611" s="0"/>
      <c r="C611" s="109"/>
      <c r="D611" s="109"/>
      <c r="E611" s="109"/>
      <c r="F611" s="110" t="s">
        <v>45</v>
      </c>
      <c r="G611" s="110"/>
      <c r="H611" s="110"/>
      <c r="I611" s="110"/>
      <c r="J611" s="110"/>
      <c r="K611" s="111" t="n">
        <f aca="false">B583</f>
        <v>0</v>
      </c>
      <c r="L611" s="112" t="n">
        <f aca="false">Z583</f>
        <v>0</v>
      </c>
      <c r="M611" s="112"/>
      <c r="N611" s="113" t="n">
        <f aca="false">COUNTIF(Z545:Z582,"T")</f>
        <v>0</v>
      </c>
      <c r="O611" s="113" t="inlineStr">
        <f aca="false">IF(L611=0,"",N611/L611%)</f>
        <is>
          <t/>
        </is>
      </c>
      <c r="P611" s="113" t="n">
        <f aca="false">COUNTIF(Z545:Z582,"Đ")</f>
        <v>0</v>
      </c>
      <c r="Q611" s="113" t="inlineStr">
        <f aca="false">IF(L611=0,"",P611/L611%)</f>
        <is>
          <t/>
        </is>
      </c>
      <c r="R611" s="113" t="n">
        <f aca="false">COUNTIF(Z545:Z582,"C")</f>
        <v>0</v>
      </c>
      <c r="S611" s="113" t="inlineStr">
        <f aca="false">IF(L611=0,"",R611/L611%)</f>
        <is>
          <t/>
        </is>
      </c>
      <c r="T611" s="114" t="s">
        <v>133</v>
      </c>
      <c r="U611" s="114"/>
      <c r="V611" s="114"/>
      <c r="W611" s="114"/>
      <c r="X611" s="115" t="n">
        <f aca="false">B583</f>
        <v>0</v>
      </c>
      <c r="Y611" s="115" t="n">
        <f aca="false">AG583</f>
        <v>0</v>
      </c>
      <c r="Z611" s="115"/>
      <c r="AA611" s="115" t="n">
        <f aca="false">COUNTIF(AG545:AH582,"X")</f>
        <v>0</v>
      </c>
      <c r="AB611" s="116" t="str">
        <f aca="false">IF(X611=0,"",AA611/X611%)</f>
        <v/>
      </c>
      <c r="AC611" s="116"/>
      <c r="AD611" s="0"/>
      <c r="AE611" s="0"/>
      <c r="AF611" s="0"/>
      <c r="AG611" s="0"/>
      <c r="AH611" s="0"/>
      <c r="AI611" s="0"/>
      <c r="AJ611" s="0"/>
      <c r="AK611" s="0"/>
      <c r="AL611" s="0"/>
    </row>
    <row r="612" customFormat="false" ht="19.5" hidden="false" customHeight="true" outlineLevel="0" collapsed="false">
      <c r="A612" s="0"/>
      <c r="B612" s="0"/>
      <c r="C612" s="117" t="s">
        <v>26</v>
      </c>
      <c r="D612" s="117"/>
      <c r="E612" s="117"/>
      <c r="F612" s="110" t="s">
        <v>46</v>
      </c>
      <c r="G612" s="110"/>
      <c r="H612" s="110"/>
      <c r="I612" s="110"/>
      <c r="J612" s="110"/>
      <c r="K612" s="111" t="n">
        <f aca="false">B583</f>
        <v>0</v>
      </c>
      <c r="L612" s="112" t="n">
        <f aca="false">AA583</f>
        <v>0</v>
      </c>
      <c r="M612" s="112"/>
      <c r="N612" s="113" t="n">
        <f aca="false">COUNTIF(AA545:AA582,"T")</f>
        <v>0</v>
      </c>
      <c r="O612" s="113" t="inlineStr">
        <f aca="false">IF(L612=0,"",N612/L612%)</f>
        <is>
          <t/>
        </is>
      </c>
      <c r="P612" s="113" t="n">
        <f aca="false">COUNTIF(AA545:AA582,"Đ")</f>
        <v>0</v>
      </c>
      <c r="Q612" s="113" t="inlineStr">
        <f aca="false">IF(L612=0,"",P612/L612%)</f>
        <is>
          <t/>
        </is>
      </c>
      <c r="R612" s="113" t="n">
        <f aca="false">COUNTIF(AA545:AA582,"C")</f>
        <v>0</v>
      </c>
      <c r="S612" s="113" t="inlineStr">
        <f aca="false">IF(L612=0,"",R612/L612%)</f>
        <is>
          <t/>
        </is>
      </c>
      <c r="T612" s="114"/>
      <c r="U612" s="114"/>
      <c r="V612" s="114"/>
      <c r="W612" s="114"/>
      <c r="X612" s="115"/>
      <c r="Y612" s="115"/>
      <c r="Z612" s="115"/>
      <c r="AA612" s="115"/>
      <c r="AB612" s="116"/>
      <c r="AC612" s="116"/>
      <c r="AD612" s="0"/>
      <c r="AE612" s="0"/>
      <c r="AF612" s="0"/>
      <c r="AG612" s="0"/>
      <c r="AH612" s="0"/>
      <c r="AI612" s="0"/>
      <c r="AJ612" s="0"/>
      <c r="AK612" s="0"/>
      <c r="AL612" s="0"/>
    </row>
    <row r="613" customFormat="false" ht="19.5" hidden="false" customHeight="true" outlineLevel="0" collapsed="false">
      <c r="A613" s="0"/>
      <c r="B613" s="0"/>
      <c r="C613" s="117"/>
      <c r="D613" s="117"/>
      <c r="E613" s="117"/>
      <c r="F613" s="110" t="s">
        <v>47</v>
      </c>
      <c r="G613" s="110"/>
      <c r="H613" s="110"/>
      <c r="I613" s="110"/>
      <c r="J613" s="110"/>
      <c r="K613" s="111" t="n">
        <f aca="false">B583</f>
        <v>0</v>
      </c>
      <c r="L613" s="112" t="n">
        <f aca="false">AB583</f>
        <v>0</v>
      </c>
      <c r="M613" s="112"/>
      <c r="N613" s="113" t="n">
        <f aca="false">COUNTIF(AB545:AB582,"T")</f>
        <v>0</v>
      </c>
      <c r="O613" s="113" t="inlineStr">
        <f aca="false">IF(L613=0,"",N613/L613%)</f>
        <is>
          <t/>
        </is>
      </c>
      <c r="P613" s="113" t="n">
        <f aca="false">COUNTIF(AB545:AB582,"Đ")</f>
        <v>0</v>
      </c>
      <c r="Q613" s="113" t="inlineStr">
        <f aca="false">IF(L613=0,"",P613/L613%)</f>
        <is>
          <t/>
        </is>
      </c>
      <c r="R613" s="113" t="n">
        <f aca="false">COUNTIF(AB545:AB582,"C")</f>
        <v>0</v>
      </c>
      <c r="S613" s="113" t="inlineStr">
        <f aca="false">IF(L613=0,"",R613/L613%)</f>
        <is>
          <t/>
        </is>
      </c>
      <c r="T613" s="114"/>
      <c r="U613" s="114"/>
      <c r="V613" s="114"/>
      <c r="W613" s="114"/>
      <c r="X613" s="115"/>
      <c r="Y613" s="115"/>
      <c r="Z613" s="115"/>
      <c r="AA613" s="115"/>
      <c r="AB613" s="116"/>
      <c r="AC613" s="116"/>
      <c r="AD613" s="0"/>
      <c r="AE613" s="0"/>
      <c r="AF613" s="0"/>
      <c r="AG613" s="0"/>
      <c r="AH613" s="0"/>
      <c r="AI613" s="0"/>
      <c r="AJ613" s="0"/>
      <c r="AK613" s="0"/>
      <c r="AL613" s="0"/>
    </row>
    <row r="614" customFormat="false" ht="19.5" hidden="false" customHeight="true" outlineLevel="0" collapsed="false">
      <c r="A614" s="0"/>
      <c r="B614" s="0"/>
      <c r="C614" s="117"/>
      <c r="D614" s="117"/>
      <c r="E614" s="117"/>
      <c r="F614" s="110" t="s">
        <v>48</v>
      </c>
      <c r="G614" s="110"/>
      <c r="H614" s="110"/>
      <c r="I614" s="110"/>
      <c r="J614" s="110"/>
      <c r="K614" s="111" t="n">
        <f aca="false">B583</f>
        <v>0</v>
      </c>
      <c r="L614" s="112" t="n">
        <f aca="false">AC583</f>
        <v>0</v>
      </c>
      <c r="M614" s="112"/>
      <c r="N614" s="113" t="n">
        <f aca="false">COUNTIF(AC545:AC582,"T")</f>
        <v>0</v>
      </c>
      <c r="O614" s="113" t="inlineStr">
        <f aca="false">IF(L614=0,"",N614/L614%)</f>
        <is>
          <t/>
        </is>
      </c>
      <c r="P614" s="113" t="n">
        <f aca="false">COUNTIF(AC545:AC582,"Đ")</f>
        <v>0</v>
      </c>
      <c r="Q614" s="113" t="inlineStr">
        <f aca="false">IF(L614=0,"",P614/L614%)</f>
        <is>
          <t/>
        </is>
      </c>
      <c r="R614" s="113" t="n">
        <f aca="false">COUNTIF(AC545:AC582,"C")</f>
        <v>0</v>
      </c>
      <c r="S614" s="113" t="inlineStr">
        <f aca="false">IF(L614=0,"",R614/L614%)</f>
        <is>
          <t/>
        </is>
      </c>
      <c r="T614" s="118" t="s">
        <v>134</v>
      </c>
      <c r="U614" s="118"/>
      <c r="V614" s="118"/>
      <c r="W614" s="118"/>
      <c r="X614" s="119" t="n">
        <f aca="false">B583</f>
        <v>0</v>
      </c>
      <c r="Y614" s="119" t="n">
        <f aca="false">AI583</f>
        <v>0</v>
      </c>
      <c r="Z614" s="119"/>
      <c r="AA614" s="120" t="n">
        <f aca="false">COUNTIF(AI545:AJ582,"X")</f>
        <v>0</v>
      </c>
      <c r="AB614" s="121" t="str">
        <f aca="false">IF(Y614=0,"",AA614/Y614%)</f>
        <v/>
      </c>
      <c r="AC614" s="121"/>
      <c r="AD614" s="0"/>
      <c r="AE614" s="0"/>
      <c r="AF614" s="0"/>
      <c r="AG614" s="0"/>
      <c r="AH614" s="0"/>
      <c r="AI614" s="0"/>
      <c r="AJ614" s="0"/>
      <c r="AK614" s="0"/>
      <c r="AL614" s="0"/>
    </row>
    <row r="615" customFormat="false" ht="19.5" hidden="false" customHeight="true" outlineLevel="0" collapsed="false">
      <c r="A615" s="0"/>
      <c r="B615" s="0"/>
      <c r="C615" s="117"/>
      <c r="D615" s="117"/>
      <c r="E615" s="117"/>
      <c r="F615" s="122" t="s">
        <v>49</v>
      </c>
      <c r="G615" s="122"/>
      <c r="H615" s="122"/>
      <c r="I615" s="122"/>
      <c r="J615" s="122"/>
      <c r="K615" s="123" t="n">
        <f aca="false">B583</f>
        <v>0</v>
      </c>
      <c r="L615" s="124" t="n">
        <f aca="false">AD583</f>
        <v>0</v>
      </c>
      <c r="M615" s="124"/>
      <c r="N615" s="125" t="n">
        <f aca="false">COUNTIF(AD545:AD582,"T")</f>
        <v>0</v>
      </c>
      <c r="O615" s="125" t="inlineStr">
        <f aca="false">IF(L615=0,"",N615/L615%)</f>
        <is>
          <t/>
        </is>
      </c>
      <c r="P615" s="125" t="n">
        <f aca="false">COUNTIF(AD545:AD582,"Đ")</f>
        <v>0</v>
      </c>
      <c r="Q615" s="125" t="inlineStr">
        <f aca="false">IF(L615=0,"",P615/L615%)</f>
        <is>
          <t/>
        </is>
      </c>
      <c r="R615" s="125" t="n">
        <f aca="false">COUNTIF(AD545:AD582,"C")</f>
        <v>0</v>
      </c>
      <c r="S615" s="125" t="inlineStr">
        <f aca="false">IF(L615=0,"",R615/L615%)</f>
        <is>
          <t/>
        </is>
      </c>
      <c r="T615" s="118"/>
      <c r="U615" s="118"/>
      <c r="V615" s="118"/>
      <c r="W615" s="118"/>
      <c r="X615" s="119"/>
      <c r="Y615" s="119"/>
      <c r="Z615" s="119"/>
      <c r="AA615" s="120"/>
      <c r="AB615" s="121"/>
      <c r="AC615" s="121"/>
      <c r="AD615" s="0"/>
      <c r="AE615" s="0"/>
      <c r="AF615" s="0"/>
      <c r="AG615" s="0"/>
      <c r="AH615" s="0"/>
      <c r="AI615" s="0"/>
      <c r="AJ615" s="0"/>
      <c r="AK615" s="0"/>
      <c r="AL615" s="0"/>
    </row>
    <row r="616" customFormat="false" ht="11.25" hidden="false" customHeight="tru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87"/>
      <c r="O616" s="0"/>
      <c r="P616" s="87"/>
      <c r="Q616" s="87"/>
      <c r="R616" s="87"/>
      <c r="S616" s="87"/>
      <c r="T616" s="87"/>
      <c r="U616" s="87"/>
      <c r="V616" s="87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</row>
    <row r="617" customFormat="false" ht="15" hidden="false" customHeight="tru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87"/>
      <c r="O617" s="0"/>
      <c r="P617" s="87"/>
      <c r="Q617" s="87"/>
      <c r="R617" s="87"/>
      <c r="S617" s="87"/>
      <c r="T617" s="87"/>
      <c r="U617" s="87"/>
      <c r="V617" s="87"/>
      <c r="W617" s="0"/>
      <c r="X617" s="126" t="str">
        <f aca="false">'THONG TIN'!$F$7</f>
        <v>Nguyên Lý, ngày 20 tháng  5 năm 2017</v>
      </c>
      <c r="Y617" s="126"/>
      <c r="Z617" s="126"/>
      <c r="AA617" s="126"/>
      <c r="AB617" s="126"/>
      <c r="AC617" s="126"/>
      <c r="AD617" s="126"/>
      <c r="AE617" s="126"/>
      <c r="AF617" s="126"/>
      <c r="AG617" s="126"/>
      <c r="AH617" s="126"/>
      <c r="AI617" s="126"/>
      <c r="AJ617" s="126"/>
      <c r="AK617" s="126"/>
      <c r="AL617" s="126"/>
    </row>
    <row r="618" customFormat="false" ht="16.5" hidden="false" customHeight="true" outlineLevel="0" collapsed="false">
      <c r="A618" s="0"/>
      <c r="B618" s="32" t="s">
        <v>135</v>
      </c>
      <c r="C618" s="32"/>
      <c r="D618" s="32"/>
      <c r="E618" s="32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2" t="s">
        <v>11</v>
      </c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7.25" hidden="false" customHeight="true" outlineLevel="0" collapsed="false">
      <c r="A619" s="0"/>
      <c r="B619" s="127" t="s">
        <v>136</v>
      </c>
      <c r="C619" s="127"/>
      <c r="D619" s="127"/>
      <c r="E619" s="127"/>
      <c r="F619" s="128"/>
      <c r="G619" s="128"/>
      <c r="H619" s="128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  <c r="AA619" s="129"/>
      <c r="AB619" s="129"/>
      <c r="AC619" s="129"/>
      <c r="AD619" s="129"/>
      <c r="AE619" s="129"/>
      <c r="AF619" s="129"/>
      <c r="AG619" s="129"/>
      <c r="AH619" s="129"/>
      <c r="AI619" s="129"/>
      <c r="AJ619" s="129"/>
      <c r="AK619" s="129"/>
      <c r="AL619" s="129"/>
    </row>
    <row r="620" customFormat="false" ht="21.75" hidden="false" customHeight="true" outlineLevel="0" collapsed="false">
      <c r="A620" s="0"/>
      <c r="B620" s="129"/>
      <c r="C620" s="29"/>
      <c r="D620" s="29"/>
      <c r="E620" s="29"/>
      <c r="F620" s="29"/>
      <c r="G620" s="29"/>
      <c r="H620" s="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  <c r="AA620" s="129"/>
      <c r="AB620" s="129"/>
      <c r="AC620" s="129"/>
      <c r="AD620" s="129"/>
      <c r="AE620" s="129"/>
      <c r="AF620" s="129"/>
      <c r="AG620" s="129"/>
      <c r="AH620" s="129"/>
      <c r="AI620" s="129"/>
      <c r="AJ620" s="129"/>
      <c r="AK620" s="129"/>
      <c r="AL620" s="129"/>
    </row>
    <row r="621" customFormat="false" ht="21.75" hidden="false" customHeight="true" outlineLevel="0" collapsed="false">
      <c r="A621" s="0"/>
      <c r="B621" s="129"/>
      <c r="C621" s="129"/>
      <c r="D621" s="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  <c r="AC621" s="129"/>
      <c r="AD621" s="129"/>
      <c r="AE621" s="129"/>
      <c r="AF621" s="129"/>
      <c r="AG621" s="129"/>
      <c r="AH621" s="129"/>
      <c r="AI621" s="129"/>
      <c r="AJ621" s="129"/>
      <c r="AK621" s="129"/>
      <c r="AL621" s="129"/>
    </row>
    <row r="622" customFormat="false" ht="21.75" hidden="false" customHeight="true" outlineLevel="0" collapsed="false">
      <c r="A622" s="0"/>
      <c r="B622" s="129"/>
      <c r="C622" s="129"/>
      <c r="D622" s="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  <c r="AA622" s="129"/>
      <c r="AB622" s="129"/>
      <c r="AC622" s="129"/>
      <c r="AD622" s="129"/>
      <c r="AE622" s="129"/>
      <c r="AF622" s="129"/>
      <c r="AG622" s="129"/>
      <c r="AH622" s="129"/>
      <c r="AI622" s="129"/>
      <c r="AJ622" s="129"/>
      <c r="AK622" s="129"/>
      <c r="AL622" s="129"/>
    </row>
    <row r="623" customFormat="false" ht="21.75" hidden="false" customHeight="true" outlineLevel="0" collapsed="false">
      <c r="A623" s="0"/>
      <c r="B623" s="29"/>
      <c r="C623" s="29"/>
      <c r="D623" s="29"/>
      <c r="E623" s="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30" t="str">
        <f aca="false">'THONG TIN'!$G$16</f>
        <v>Phạm Thị Hường</v>
      </c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customFormat="false" ht="15.75" hidden="false" customHeight="false" outlineLevel="0" collapsed="false">
      <c r="A624" s="29" t="s">
        <v>17</v>
      </c>
      <c r="B624" s="29"/>
      <c r="C624" s="29"/>
      <c r="D624" s="29"/>
      <c r="E624" s="29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</row>
    <row r="625" customFormat="false" ht="15.75" hidden="false" customHeight="false" outlineLevel="0" collapsed="false">
      <c r="A625" s="30" t="str">
        <f aca="false">'THONG TIN'!$C$2</f>
        <v>TRƯỜNG TIỂU HỌC XÃ NGUYÊN LÝ</v>
      </c>
      <c r="B625" s="30"/>
      <c r="C625" s="30"/>
      <c r="D625" s="30"/>
      <c r="E625" s="30"/>
      <c r="F625" s="31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</row>
    <row r="626" customFormat="false" ht="11.25" hidden="false" customHeight="true" outlineLevel="0" collapsed="false">
      <c r="A626" s="32"/>
      <c r="B626" s="32"/>
      <c r="C626" s="32"/>
      <c r="D626" s="32"/>
      <c r="E626" s="32"/>
      <c r="F626" s="31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</row>
    <row r="627" customFormat="false" ht="15.75" hidden="false" customHeight="false" outlineLevel="0" collapsed="false">
      <c r="A627" s="33" t="s">
        <v>18</v>
      </c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4" t="str">
        <f aca="false">'THONG TIN'!$D$5</f>
        <v>CUỐI NĂM</v>
      </c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0"/>
      <c r="AK627" s="0"/>
      <c r="AL627" s="0"/>
    </row>
    <row r="628" customFormat="false" ht="15.75" hidden="false" customHeight="false" outlineLevel="0" collapsed="false">
      <c r="A628" s="33" t="s">
        <v>4</v>
      </c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6" t="str">
        <f aca="false">'THONG TIN'!$D$6</f>
        <v>2016 - 2017</v>
      </c>
      <c r="O628" s="36"/>
      <c r="P628" s="36"/>
      <c r="Q628" s="36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2" t="s">
        <v>454</v>
      </c>
      <c r="AF628" s="32"/>
      <c r="AG628" s="32"/>
      <c r="AH628" s="32"/>
      <c r="AI628" s="32"/>
      <c r="AJ628" s="32"/>
      <c r="AK628" s="32"/>
      <c r="AL628" s="32"/>
    </row>
    <row r="629" customFormat="false" ht="8.25" hidden="false" customHeight="tru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</row>
    <row r="630" customFormat="false" ht="17.25" hidden="false" customHeight="true" outlineLevel="0" collapsed="false">
      <c r="A630" s="37" t="s">
        <v>20</v>
      </c>
      <c r="B630" s="38" t="s">
        <v>21</v>
      </c>
      <c r="C630" s="39" t="s">
        <v>22</v>
      </c>
      <c r="D630" s="38" t="s">
        <v>23</v>
      </c>
      <c r="E630" s="39" t="s">
        <v>24</v>
      </c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 t="s">
        <v>25</v>
      </c>
      <c r="Y630" s="39"/>
      <c r="Z630" s="39"/>
      <c r="AA630" s="39" t="s">
        <v>26</v>
      </c>
      <c r="AB630" s="39"/>
      <c r="AC630" s="39"/>
      <c r="AD630" s="39"/>
      <c r="AE630" s="40" t="s">
        <v>27</v>
      </c>
      <c r="AF630" s="40"/>
      <c r="AG630" s="40" t="s">
        <v>28</v>
      </c>
      <c r="AH630" s="40"/>
      <c r="AI630" s="39" t="s">
        <v>29</v>
      </c>
      <c r="AJ630" s="39"/>
      <c r="AK630" s="41" t="s">
        <v>30</v>
      </c>
      <c r="AL630" s="41"/>
    </row>
    <row r="631" customFormat="false" ht="18" hidden="false" customHeight="true" outlineLevel="0" collapsed="false">
      <c r="A631" s="37"/>
      <c r="B631" s="38"/>
      <c r="C631" s="39"/>
      <c r="D631" s="38"/>
      <c r="E631" s="42" t="s">
        <v>31</v>
      </c>
      <c r="F631" s="42"/>
      <c r="G631" s="42" t="s">
        <v>32</v>
      </c>
      <c r="H631" s="42"/>
      <c r="I631" s="42" t="s">
        <v>33</v>
      </c>
      <c r="J631" s="42"/>
      <c r="K631" s="42" t="s">
        <v>34</v>
      </c>
      <c r="L631" s="42"/>
      <c r="M631" s="42" t="s">
        <v>35</v>
      </c>
      <c r="N631" s="42" t="s">
        <v>36</v>
      </c>
      <c r="O631" s="42" t="s">
        <v>37</v>
      </c>
      <c r="P631" s="42" t="s">
        <v>38</v>
      </c>
      <c r="Q631" s="42" t="s">
        <v>39</v>
      </c>
      <c r="R631" s="42" t="s">
        <v>40</v>
      </c>
      <c r="S631" s="42"/>
      <c r="T631" s="42" t="s">
        <v>41</v>
      </c>
      <c r="U631" s="42"/>
      <c r="V631" s="42" t="s">
        <v>42</v>
      </c>
      <c r="W631" s="42"/>
      <c r="X631" s="43" t="s">
        <v>43</v>
      </c>
      <c r="Y631" s="43" t="s">
        <v>44</v>
      </c>
      <c r="Z631" s="43" t="s">
        <v>45</v>
      </c>
      <c r="AA631" s="43" t="s">
        <v>46</v>
      </c>
      <c r="AB631" s="43" t="s">
        <v>47</v>
      </c>
      <c r="AC631" s="43" t="s">
        <v>48</v>
      </c>
      <c r="AD631" s="43" t="s">
        <v>49</v>
      </c>
      <c r="AE631" s="40"/>
      <c r="AF631" s="40"/>
      <c r="AG631" s="40"/>
      <c r="AH631" s="40"/>
      <c r="AI631" s="39"/>
      <c r="AJ631" s="39"/>
      <c r="AK631" s="41"/>
      <c r="AL631" s="41"/>
    </row>
    <row r="632" customFormat="false" ht="18" hidden="false" customHeight="true" outlineLevel="0" collapsed="false">
      <c r="A632" s="37"/>
      <c r="B632" s="38"/>
      <c r="C632" s="39"/>
      <c r="D632" s="38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3"/>
      <c r="Y632" s="43"/>
      <c r="Z632" s="43"/>
      <c r="AA632" s="43"/>
      <c r="AB632" s="43"/>
      <c r="AC632" s="43"/>
      <c r="AD632" s="43"/>
      <c r="AE632" s="40"/>
      <c r="AF632" s="40"/>
      <c r="AG632" s="40"/>
      <c r="AH632" s="40"/>
      <c r="AI632" s="39"/>
      <c r="AJ632" s="39"/>
      <c r="AK632" s="41"/>
      <c r="AL632" s="41"/>
    </row>
    <row r="633" customFormat="false" ht="63.75" hidden="false" customHeight="true" outlineLevel="0" collapsed="false">
      <c r="A633" s="37"/>
      <c r="B633" s="38"/>
      <c r="C633" s="39"/>
      <c r="D633" s="38"/>
      <c r="E633" s="43" t="s">
        <v>50</v>
      </c>
      <c r="F633" s="43" t="s">
        <v>51</v>
      </c>
      <c r="G633" s="43" t="s">
        <v>50</v>
      </c>
      <c r="H633" s="43" t="s">
        <v>51</v>
      </c>
      <c r="I633" s="43" t="s">
        <v>50</v>
      </c>
      <c r="J633" s="43" t="s">
        <v>51</v>
      </c>
      <c r="K633" s="43" t="s">
        <v>50</v>
      </c>
      <c r="L633" s="43" t="s">
        <v>51</v>
      </c>
      <c r="M633" s="43" t="s">
        <v>50</v>
      </c>
      <c r="N633" s="43" t="s">
        <v>50</v>
      </c>
      <c r="O633" s="43" t="s">
        <v>50</v>
      </c>
      <c r="P633" s="43" t="s">
        <v>50</v>
      </c>
      <c r="Q633" s="43" t="s">
        <v>50</v>
      </c>
      <c r="R633" s="43" t="s">
        <v>50</v>
      </c>
      <c r="S633" s="43" t="s">
        <v>51</v>
      </c>
      <c r="T633" s="43" t="s">
        <v>50</v>
      </c>
      <c r="U633" s="43" t="s">
        <v>51</v>
      </c>
      <c r="V633" s="43" t="s">
        <v>50</v>
      </c>
      <c r="W633" s="43" t="s">
        <v>51</v>
      </c>
      <c r="X633" s="43"/>
      <c r="Y633" s="43"/>
      <c r="Z633" s="43"/>
      <c r="AA633" s="43"/>
      <c r="AB633" s="43"/>
      <c r="AC633" s="43"/>
      <c r="AD633" s="43"/>
      <c r="AE633" s="43" t="s">
        <v>52</v>
      </c>
      <c r="AF633" s="43" t="s">
        <v>53</v>
      </c>
      <c r="AG633" s="40"/>
      <c r="AH633" s="40"/>
      <c r="AI633" s="39"/>
      <c r="AJ633" s="39"/>
      <c r="AK633" s="41"/>
      <c r="AL633" s="41"/>
    </row>
    <row r="634" customFormat="false" ht="12" hidden="false" customHeight="true" outlineLevel="0" collapsed="false">
      <c r="A634" s="44" t="str">
        <f aca="false">IF(B634&lt;&gt;"",COUNTA($B$634:B634),"")</f>
        <v/>
      </c>
      <c r="B634" s="63"/>
      <c r="C634" s="64"/>
      <c r="D634" s="65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2"/>
      <c r="AL634" s="52"/>
    </row>
    <row r="635" customFormat="false" ht="12" hidden="false" customHeight="true" outlineLevel="0" collapsed="false">
      <c r="A635" s="44" t="inlineStr">
        <f aca="false">IF(B635&lt;&gt;"",COUNTA($B$634:B635),"")</f>
        <is>
          <t/>
        </is>
      </c>
      <c r="B635" s="63"/>
      <c r="C635" s="64"/>
      <c r="D635" s="65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2"/>
      <c r="AL635" s="52"/>
    </row>
    <row r="636" customFormat="false" ht="12" hidden="false" customHeight="true" outlineLevel="0" collapsed="false">
      <c r="A636" s="44" t="inlineStr">
        <f aca="false">IF(B636&lt;&gt;"",COUNTA($B$634:B636),"")</f>
        <is>
          <t/>
        </is>
      </c>
      <c r="B636" s="63"/>
      <c r="C636" s="64"/>
      <c r="D636" s="65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2"/>
      <c r="AL636" s="52"/>
    </row>
    <row r="637" customFormat="false" ht="12" hidden="false" customHeight="true" outlineLevel="0" collapsed="false">
      <c r="A637" s="44" t="inlineStr">
        <f aca="false">IF(B637&lt;&gt;"",COUNTA($B$634:B637),"")</f>
        <is>
          <t/>
        </is>
      </c>
      <c r="B637" s="63"/>
      <c r="C637" s="64"/>
      <c r="D637" s="65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2"/>
      <c r="AL637" s="52"/>
    </row>
    <row r="638" customFormat="false" ht="12" hidden="false" customHeight="true" outlineLevel="0" collapsed="false">
      <c r="A638" s="44" t="inlineStr">
        <f aca="false">IF(B638&lt;&gt;"",COUNTA($B$634:B638),"")</f>
        <is>
          <t/>
        </is>
      </c>
      <c r="B638" s="63"/>
      <c r="C638" s="64"/>
      <c r="D638" s="65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2"/>
      <c r="AL638" s="52"/>
    </row>
    <row r="639" customFormat="false" ht="12" hidden="false" customHeight="true" outlineLevel="0" collapsed="false">
      <c r="A639" s="44" t="inlineStr">
        <f aca="false">IF(B639&lt;&gt;"",COUNTA($B$634:B639),"")</f>
        <is>
          <t/>
        </is>
      </c>
      <c r="B639" s="63"/>
      <c r="C639" s="64"/>
      <c r="D639" s="65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2"/>
      <c r="AL639" s="52"/>
    </row>
    <row r="640" customFormat="false" ht="12" hidden="false" customHeight="true" outlineLevel="0" collapsed="false">
      <c r="A640" s="44" t="inlineStr">
        <f aca="false">IF(B640&lt;&gt;"",COUNTA($B$634:B640),"")</f>
        <is>
          <t/>
        </is>
      </c>
      <c r="B640" s="63"/>
      <c r="C640" s="64"/>
      <c r="D640" s="65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2"/>
      <c r="AL640" s="52"/>
    </row>
    <row r="641" customFormat="false" ht="12" hidden="false" customHeight="true" outlineLevel="0" collapsed="false">
      <c r="A641" s="44" t="inlineStr">
        <f aca="false">IF(B641&lt;&gt;"",COUNTA($B$634:B641),"")</f>
        <is>
          <t/>
        </is>
      </c>
      <c r="B641" s="63"/>
      <c r="C641" s="64"/>
      <c r="D641" s="65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2"/>
      <c r="AL641" s="52"/>
    </row>
    <row r="642" customFormat="false" ht="12" hidden="false" customHeight="true" outlineLevel="0" collapsed="false">
      <c r="A642" s="44" t="inlineStr">
        <f aca="false">IF(B642&lt;&gt;"",COUNTA($B$634:B642),"")</f>
        <is>
          <t/>
        </is>
      </c>
      <c r="B642" s="63"/>
      <c r="C642" s="64"/>
      <c r="D642" s="65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2"/>
      <c r="AL642" s="52"/>
    </row>
    <row r="643" customFormat="false" ht="12" hidden="false" customHeight="true" outlineLevel="0" collapsed="false">
      <c r="A643" s="44" t="inlineStr">
        <f aca="false">IF(B643&lt;&gt;"",COUNTA($B$634:B643),"")</f>
        <is>
          <t/>
        </is>
      </c>
      <c r="B643" s="63"/>
      <c r="C643" s="64"/>
      <c r="D643" s="65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2"/>
      <c r="AL643" s="52"/>
    </row>
    <row r="644" customFormat="false" ht="12" hidden="false" customHeight="true" outlineLevel="0" collapsed="false">
      <c r="A644" s="44" t="inlineStr">
        <f aca="false">IF(B644&lt;&gt;"",COUNTA($B$634:B644),"")</f>
        <is>
          <t/>
        </is>
      </c>
      <c r="B644" s="63"/>
      <c r="C644" s="64"/>
      <c r="D644" s="65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2"/>
      <c r="AL644" s="52"/>
    </row>
    <row r="645" customFormat="false" ht="12" hidden="false" customHeight="true" outlineLevel="0" collapsed="false">
      <c r="A645" s="44" t="inlineStr">
        <f aca="false">IF(B645&lt;&gt;"",COUNTA($B$634:B645),"")</f>
        <is>
          <t/>
        </is>
      </c>
      <c r="B645" s="63"/>
      <c r="C645" s="64"/>
      <c r="D645" s="65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2"/>
      <c r="AL645" s="52"/>
    </row>
    <row r="646" customFormat="false" ht="12" hidden="false" customHeight="true" outlineLevel="0" collapsed="false">
      <c r="A646" s="44" t="inlineStr">
        <f aca="false">IF(B646&lt;&gt;"",COUNTA($B$634:B646),"")</f>
        <is>
          <t/>
        </is>
      </c>
      <c r="B646" s="63"/>
      <c r="C646" s="64"/>
      <c r="D646" s="65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2"/>
      <c r="AL646" s="52"/>
    </row>
    <row r="647" customFormat="false" ht="12" hidden="false" customHeight="true" outlineLevel="0" collapsed="false">
      <c r="A647" s="44" t="inlineStr">
        <f aca="false">IF(B647&lt;&gt;"",COUNTA($B$634:B647),"")</f>
        <is>
          <t/>
        </is>
      </c>
      <c r="B647" s="63"/>
      <c r="C647" s="64"/>
      <c r="D647" s="65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2"/>
      <c r="AL647" s="52"/>
    </row>
    <row r="648" customFormat="false" ht="12" hidden="false" customHeight="true" outlineLevel="0" collapsed="false">
      <c r="A648" s="44" t="inlineStr">
        <f aca="false">IF(B648&lt;&gt;"",COUNTA($B$634:B648),"")</f>
        <is>
          <t/>
        </is>
      </c>
      <c r="B648" s="63"/>
      <c r="C648" s="64"/>
      <c r="D648" s="65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2"/>
      <c r="AL648" s="52"/>
    </row>
    <row r="649" customFormat="false" ht="12" hidden="false" customHeight="true" outlineLevel="0" collapsed="false">
      <c r="A649" s="44" t="inlineStr">
        <f aca="false">IF(B649&lt;&gt;"",COUNTA($B$634:B649),"")</f>
        <is>
          <t/>
        </is>
      </c>
      <c r="B649" s="63"/>
      <c r="C649" s="64"/>
      <c r="D649" s="65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2"/>
      <c r="AL649" s="52"/>
    </row>
    <row r="650" customFormat="false" ht="12" hidden="false" customHeight="true" outlineLevel="0" collapsed="false">
      <c r="A650" s="44" t="inlineStr">
        <f aca="false">IF(B650&lt;&gt;"",COUNTA($B$634:B650),"")</f>
        <is>
          <t/>
        </is>
      </c>
      <c r="B650" s="63"/>
      <c r="C650" s="64"/>
      <c r="D650" s="65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2"/>
      <c r="AL650" s="52"/>
    </row>
    <row r="651" customFormat="false" ht="12" hidden="false" customHeight="true" outlineLevel="0" collapsed="false">
      <c r="A651" s="44" t="inlineStr">
        <f aca="false">IF(B651&lt;&gt;"",COUNTA($B$634:B651),"")</f>
        <is>
          <t/>
        </is>
      </c>
      <c r="B651" s="63"/>
      <c r="C651" s="64"/>
      <c r="D651" s="65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2"/>
      <c r="AL651" s="52"/>
    </row>
    <row r="652" customFormat="false" ht="12" hidden="false" customHeight="true" outlineLevel="0" collapsed="false">
      <c r="A652" s="44" t="inlineStr">
        <f aca="false">IF(B652&lt;&gt;"",COUNTA($B$634:B652),"")</f>
        <is>
          <t/>
        </is>
      </c>
      <c r="B652" s="63"/>
      <c r="C652" s="64"/>
      <c r="D652" s="65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2"/>
      <c r="AL652" s="52"/>
    </row>
    <row r="653" customFormat="false" ht="12" hidden="false" customHeight="true" outlineLevel="0" collapsed="false">
      <c r="A653" s="44" t="inlineStr">
        <f aca="false">IF(B653&lt;&gt;"",COUNTA($B$634:B653),"")</f>
        <is>
          <t/>
        </is>
      </c>
      <c r="B653" s="63"/>
      <c r="C653" s="64"/>
      <c r="D653" s="65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2"/>
      <c r="AL653" s="52"/>
    </row>
    <row r="654" customFormat="false" ht="12" hidden="false" customHeight="true" outlineLevel="0" collapsed="false">
      <c r="A654" s="44" t="inlineStr">
        <f aca="false">IF(B654&lt;&gt;"",COUNTA($B$634:B654),"")</f>
        <is>
          <t/>
        </is>
      </c>
      <c r="B654" s="63"/>
      <c r="C654" s="64"/>
      <c r="D654" s="65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2"/>
      <c r="AL654" s="52"/>
    </row>
    <row r="655" customFormat="false" ht="12" hidden="false" customHeight="true" outlineLevel="0" collapsed="false">
      <c r="A655" s="44" t="inlineStr">
        <f aca="false">IF(B655&lt;&gt;"",COUNTA($B$634:B655),"")</f>
        <is>
          <t/>
        </is>
      </c>
      <c r="B655" s="63"/>
      <c r="C655" s="64"/>
      <c r="D655" s="65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2"/>
      <c r="AL655" s="52"/>
    </row>
    <row r="656" customFormat="false" ht="12" hidden="false" customHeight="true" outlineLevel="0" collapsed="false">
      <c r="A656" s="44" t="inlineStr">
        <f aca="false">IF(B656&lt;&gt;"",COUNTA($B$634:B656),"")</f>
        <is>
          <t/>
        </is>
      </c>
      <c r="B656" s="63"/>
      <c r="C656" s="64"/>
      <c r="D656" s="65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2"/>
      <c r="AL656" s="52"/>
    </row>
    <row r="657" customFormat="false" ht="12" hidden="false" customHeight="true" outlineLevel="0" collapsed="false">
      <c r="A657" s="44" t="inlineStr">
        <f aca="false">IF(B657&lt;&gt;"",COUNTA($B$634:B657),"")</f>
        <is>
          <t/>
        </is>
      </c>
      <c r="B657" s="63"/>
      <c r="C657" s="64"/>
      <c r="D657" s="65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2"/>
      <c r="AL657" s="52"/>
    </row>
    <row r="658" customFormat="false" ht="12" hidden="false" customHeight="true" outlineLevel="0" collapsed="false">
      <c r="A658" s="44" t="inlineStr">
        <f aca="false">IF(B658&lt;&gt;"",COUNTA($B$634:B658),"")</f>
        <is>
          <t/>
        </is>
      </c>
      <c r="B658" s="63"/>
      <c r="C658" s="64"/>
      <c r="D658" s="65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2"/>
      <c r="AL658" s="52"/>
    </row>
    <row r="659" customFormat="false" ht="12" hidden="false" customHeight="true" outlineLevel="0" collapsed="false">
      <c r="A659" s="44" t="inlineStr">
        <f aca="false">IF(B659&lt;&gt;"",COUNTA($B$634:B659),"")</f>
        <is>
          <t/>
        </is>
      </c>
      <c r="B659" s="63"/>
      <c r="C659" s="64"/>
      <c r="D659" s="65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2"/>
      <c r="AL659" s="52"/>
    </row>
    <row r="660" customFormat="false" ht="12" hidden="false" customHeight="true" outlineLevel="0" collapsed="false">
      <c r="A660" s="44" t="inlineStr">
        <f aca="false">IF(B660&lt;&gt;"",COUNTA($B$634:B660),"")</f>
        <is>
          <t/>
        </is>
      </c>
      <c r="B660" s="63"/>
      <c r="C660" s="64"/>
      <c r="D660" s="65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2"/>
      <c r="AL660" s="52"/>
    </row>
    <row r="661" customFormat="false" ht="12" hidden="false" customHeight="true" outlineLevel="0" collapsed="false">
      <c r="A661" s="44" t="inlineStr">
        <f aca="false">IF(B661&lt;&gt;"",COUNTA($B$634:B661),"")</f>
        <is>
          <t/>
        </is>
      </c>
      <c r="B661" s="63"/>
      <c r="C661" s="64"/>
      <c r="D661" s="65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2"/>
      <c r="AL661" s="52"/>
    </row>
    <row r="662" customFormat="false" ht="12" hidden="false" customHeight="true" outlineLevel="0" collapsed="false">
      <c r="A662" s="44" t="inlineStr">
        <f aca="false">IF(B662&lt;&gt;"",COUNTA($B$634:B662),"")</f>
        <is>
          <t/>
        </is>
      </c>
      <c r="B662" s="63"/>
      <c r="C662" s="64"/>
      <c r="D662" s="65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2"/>
      <c r="AL662" s="52"/>
    </row>
    <row r="663" customFormat="false" ht="12" hidden="false" customHeight="true" outlineLevel="0" collapsed="false">
      <c r="A663" s="44" t="inlineStr">
        <f aca="false">IF(B663&lt;&gt;"",COUNTA($B$634:B663),"")</f>
        <is>
          <t/>
        </is>
      </c>
      <c r="B663" s="63"/>
      <c r="C663" s="64"/>
      <c r="D663" s="65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2"/>
      <c r="AL663" s="52"/>
    </row>
    <row r="664" customFormat="false" ht="12" hidden="false" customHeight="true" outlineLevel="0" collapsed="false">
      <c r="A664" s="44" t="inlineStr">
        <f aca="false">IF(B664&lt;&gt;"",COUNTA($B$634:B664),"")</f>
        <is>
          <t/>
        </is>
      </c>
      <c r="B664" s="63"/>
      <c r="C664" s="64"/>
      <c r="D664" s="65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2"/>
      <c r="AL664" s="52"/>
    </row>
    <row r="665" customFormat="false" ht="12" hidden="false" customHeight="true" outlineLevel="0" collapsed="false">
      <c r="A665" s="44" t="inlineStr">
        <f aca="false">IF(B665&lt;&gt;"",COUNTA($B$634:B665),"")</f>
        <is>
          <t/>
        </is>
      </c>
      <c r="B665" s="63"/>
      <c r="C665" s="64"/>
      <c r="D665" s="65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2"/>
      <c r="AL665" s="52"/>
    </row>
    <row r="666" customFormat="false" ht="12" hidden="false" customHeight="true" outlineLevel="0" collapsed="false">
      <c r="A666" s="44" t="inlineStr">
        <f aca="false">IF(B666&lt;&gt;"",COUNTA($B$634:B666),"")</f>
        <is>
          <t/>
        </is>
      </c>
      <c r="B666" s="63"/>
      <c r="C666" s="64"/>
      <c r="D666" s="65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2"/>
      <c r="AL666" s="52"/>
    </row>
    <row r="667" customFormat="false" ht="12" hidden="false" customHeight="true" outlineLevel="0" collapsed="false">
      <c r="A667" s="44" t="inlineStr">
        <f aca="false">IF(B667&lt;&gt;"",COUNTA($B$634:B667),"")</f>
        <is>
          <t/>
        </is>
      </c>
      <c r="B667" s="63"/>
      <c r="C667" s="64"/>
      <c r="D667" s="65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2"/>
      <c r="AL667" s="52"/>
    </row>
    <row r="668" customFormat="false" ht="12" hidden="false" customHeight="true" outlineLevel="0" collapsed="false">
      <c r="A668" s="44" t="inlineStr">
        <f aca="false">IF(B668&lt;&gt;"",COUNTA($B$634:B668),"")</f>
        <is>
          <t/>
        </is>
      </c>
      <c r="B668" s="63"/>
      <c r="C668" s="64"/>
      <c r="D668" s="65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2"/>
      <c r="AL668" s="52"/>
    </row>
    <row r="669" customFormat="false" ht="12" hidden="false" customHeight="true" outlineLevel="0" collapsed="false">
      <c r="A669" s="44" t="inlineStr">
        <f aca="false">IF(B669&lt;&gt;"",COUNTA($B$634:B669),"")</f>
        <is>
          <t/>
        </is>
      </c>
      <c r="B669" s="63"/>
      <c r="C669" s="64"/>
      <c r="D669" s="65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2"/>
      <c r="AL669" s="52"/>
    </row>
    <row r="670" customFormat="false" ht="12" hidden="false" customHeight="true" outlineLevel="0" collapsed="false">
      <c r="A670" s="44" t="inlineStr">
        <f aca="false">IF(B670&lt;&gt;"",COUNTA($B$634:B670),"")</f>
        <is>
          <t/>
        </is>
      </c>
      <c r="B670" s="63"/>
      <c r="C670" s="64"/>
      <c r="D670" s="65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2"/>
      <c r="AL670" s="52"/>
    </row>
    <row r="671" customFormat="false" ht="12" hidden="false" customHeight="true" outlineLevel="0" collapsed="false">
      <c r="A671" s="66" t="inlineStr">
        <f aca="false">IF(B671&lt;&gt;"",COUNTA($B$634:B671),"")</f>
        <is>
          <t/>
        </is>
      </c>
      <c r="B671" s="67"/>
      <c r="C671" s="67"/>
      <c r="D671" s="68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70"/>
      <c r="AL671" s="70"/>
    </row>
    <row r="672" customFormat="false" ht="13.5" hidden="false" customHeight="false" outlineLevel="0" collapsed="false">
      <c r="A672" s="71"/>
      <c r="B672" s="72" t="n">
        <f aca="false">COUNTA(B634:B671)</f>
        <v>0</v>
      </c>
      <c r="C672" s="73"/>
      <c r="D672" s="74" t="n">
        <f aca="false">COUNTA(D634:D671)</f>
        <v>0</v>
      </c>
      <c r="E672" s="75" t="n">
        <f aca="false">COUNTA(E634:E671)</f>
        <v>0</v>
      </c>
      <c r="F672" s="75" t="n">
        <f aca="false">COUNTA(F634:F671)</f>
        <v>0</v>
      </c>
      <c r="G672" s="75" t="n">
        <f aca="false">COUNTA(G634:G671)</f>
        <v>0</v>
      </c>
      <c r="H672" s="75" t="n">
        <f aca="false">COUNTA(H634:H671)</f>
        <v>0</v>
      </c>
      <c r="I672" s="75" t="n">
        <f aca="false">COUNTA(I634:I671)</f>
        <v>0</v>
      </c>
      <c r="J672" s="75" t="n">
        <f aca="false">COUNTA(J634:J671)</f>
        <v>0</v>
      </c>
      <c r="K672" s="75" t="n">
        <f aca="false">COUNTA(K634:K671)</f>
        <v>0</v>
      </c>
      <c r="L672" s="75" t="n">
        <f aca="false">COUNTA(L634:L671)</f>
        <v>0</v>
      </c>
      <c r="M672" s="75" t="n">
        <f aca="false">COUNTA(M634:M671)</f>
        <v>0</v>
      </c>
      <c r="N672" s="75" t="n">
        <f aca="false">COUNTA(N634:N671)</f>
        <v>0</v>
      </c>
      <c r="O672" s="75" t="n">
        <f aca="false">COUNTA(O634:O671)</f>
        <v>0</v>
      </c>
      <c r="P672" s="75" t="n">
        <f aca="false">COUNTA(P634:P671)</f>
        <v>0</v>
      </c>
      <c r="Q672" s="75" t="n">
        <f aca="false">COUNTA(Q634:Q671)</f>
        <v>0</v>
      </c>
      <c r="R672" s="75" t="n">
        <f aca="false">COUNTA(R634:R671)</f>
        <v>0</v>
      </c>
      <c r="S672" s="75" t="n">
        <f aca="false">COUNTA(S634:S671)</f>
        <v>0</v>
      </c>
      <c r="T672" s="75" t="n">
        <f aca="false">COUNTA(T634:T671)</f>
        <v>0</v>
      </c>
      <c r="U672" s="75" t="n">
        <f aca="false">COUNTA(U634:U671)</f>
        <v>0</v>
      </c>
      <c r="V672" s="75" t="n">
        <f aca="false">COUNTA(V634:V671)</f>
        <v>0</v>
      </c>
      <c r="W672" s="75" t="n">
        <f aca="false">COUNTA(W634:W671)</f>
        <v>0</v>
      </c>
      <c r="X672" s="75" t="n">
        <f aca="false">COUNTA(X634:X671)</f>
        <v>0</v>
      </c>
      <c r="Y672" s="75" t="n">
        <f aca="false">COUNTA(Y634:Y671)</f>
        <v>0</v>
      </c>
      <c r="Z672" s="75" t="n">
        <f aca="false">COUNTA(Z634:Z671)</f>
        <v>0</v>
      </c>
      <c r="AA672" s="75" t="n">
        <f aca="false">COUNTA(AA634:AA671)</f>
        <v>0</v>
      </c>
      <c r="AB672" s="75" t="n">
        <f aca="false">COUNTA(AB634:AB671)</f>
        <v>0</v>
      </c>
      <c r="AC672" s="75" t="n">
        <f aca="false">COUNTA(AC634:AC671)</f>
        <v>0</v>
      </c>
      <c r="AD672" s="75" t="n">
        <f aca="false">COUNTA(AD634:AD671)</f>
        <v>0</v>
      </c>
      <c r="AE672" s="75" t="n">
        <f aca="false">COUNTA(AE634:AE671)</f>
        <v>0</v>
      </c>
      <c r="AF672" s="75" t="n">
        <f aca="false">COUNTA(AF634:AF671)</f>
        <v>0</v>
      </c>
      <c r="AG672" s="76" t="n">
        <f aca="false">COUNTA(AG634:AH671)</f>
        <v>0</v>
      </c>
      <c r="AH672" s="76"/>
      <c r="AI672" s="76" t="n">
        <f aca="false">COUNTA(AI634:AJ671)</f>
        <v>0</v>
      </c>
      <c r="AJ672" s="76"/>
      <c r="AK672" s="77"/>
      <c r="AL672" s="77"/>
    </row>
    <row r="673" customFormat="false" ht="12.75" hidden="false" customHeight="false" outlineLevel="0" collapsed="false">
      <c r="A673" s="0"/>
      <c r="B673" s="78"/>
      <c r="C673" s="78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</row>
    <row r="674" customFormat="false" ht="12.75" hidden="false" customHeight="false" outlineLevel="0" collapsed="false">
      <c r="A674" s="79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80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</row>
    <row r="675" customFormat="false" ht="13.5" hidden="false" customHeight="false" outlineLevel="0" collapsed="false"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</row>
    <row r="676" customFormat="false" ht="21.75" hidden="false" customHeight="true" outlineLevel="0" collapsed="false">
      <c r="B676" s="0"/>
      <c r="C676" s="81" t="s">
        <v>112</v>
      </c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2"/>
      <c r="AH676" s="82"/>
      <c r="AI676" s="82"/>
      <c r="AJ676" s="82"/>
      <c r="AK676" s="82"/>
      <c r="AL676" s="82"/>
    </row>
    <row r="677" customFormat="false" ht="18.75" hidden="false" customHeight="true" outlineLevel="0" collapsed="false">
      <c r="B677" s="0"/>
      <c r="C677" s="83" t="s">
        <v>113</v>
      </c>
      <c r="D677" s="83"/>
      <c r="E677" s="84" t="s">
        <v>114</v>
      </c>
      <c r="F677" s="84" t="s">
        <v>115</v>
      </c>
      <c r="G677" s="85" t="s">
        <v>116</v>
      </c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6"/>
      <c r="AH677" s="86"/>
      <c r="AI677" s="86"/>
      <c r="AJ677" s="86"/>
      <c r="AK677" s="86"/>
      <c r="AL677" s="86"/>
    </row>
    <row r="678" customFormat="false" ht="21.75" hidden="false" customHeight="true" outlineLevel="0" collapsed="false">
      <c r="B678" s="0"/>
      <c r="C678" s="83"/>
      <c r="D678" s="83"/>
      <c r="E678" s="84"/>
      <c r="F678" s="84"/>
      <c r="G678" s="84" t="s">
        <v>50</v>
      </c>
      <c r="H678" s="84"/>
      <c r="I678" s="84"/>
      <c r="J678" s="84"/>
      <c r="K678" s="84"/>
      <c r="L678" s="84"/>
      <c r="M678" s="85" t="s">
        <v>117</v>
      </c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7"/>
      <c r="AH678" s="87"/>
      <c r="AI678" s="87"/>
      <c r="AJ678" s="87"/>
      <c r="AK678" s="87"/>
      <c r="AL678" s="87"/>
    </row>
    <row r="679" customFormat="false" ht="20.25" hidden="false" customHeight="true" outlineLevel="0" collapsed="false">
      <c r="B679" s="0"/>
      <c r="C679" s="83"/>
      <c r="D679" s="83"/>
      <c r="E679" s="84"/>
      <c r="F679" s="84"/>
      <c r="G679" s="84" t="s">
        <v>118</v>
      </c>
      <c r="H679" s="84"/>
      <c r="I679" s="84" t="s">
        <v>119</v>
      </c>
      <c r="J679" s="84"/>
      <c r="K679" s="84" t="s">
        <v>120</v>
      </c>
      <c r="L679" s="84"/>
      <c r="M679" s="84" t="n">
        <v>10</v>
      </c>
      <c r="N679" s="84"/>
      <c r="O679" s="84" t="n">
        <v>9</v>
      </c>
      <c r="P679" s="84"/>
      <c r="Q679" s="84" t="n">
        <v>8</v>
      </c>
      <c r="R679" s="84"/>
      <c r="S679" s="84" t="n">
        <v>7</v>
      </c>
      <c r="T679" s="84"/>
      <c r="U679" s="84" t="n">
        <v>6</v>
      </c>
      <c r="V679" s="84"/>
      <c r="W679" s="88" t="n">
        <v>5</v>
      </c>
      <c r="X679" s="88"/>
      <c r="Y679" s="88" t="n">
        <v>4</v>
      </c>
      <c r="Z679" s="88"/>
      <c r="AA679" s="88" t="n">
        <v>3</v>
      </c>
      <c r="AB679" s="88"/>
      <c r="AC679" s="88" t="n">
        <v>2</v>
      </c>
      <c r="AD679" s="88"/>
      <c r="AE679" s="89" t="n">
        <v>1</v>
      </c>
      <c r="AF679" s="89"/>
      <c r="AG679" s="90"/>
      <c r="AH679" s="90"/>
      <c r="AI679" s="90"/>
      <c r="AJ679" s="90"/>
      <c r="AK679" s="90"/>
      <c r="AL679" s="90"/>
    </row>
    <row r="680" customFormat="false" ht="27" hidden="false" customHeight="true" outlineLevel="0" collapsed="false">
      <c r="B680" s="0"/>
      <c r="C680" s="83"/>
      <c r="D680" s="83"/>
      <c r="E680" s="84"/>
      <c r="F680" s="84"/>
      <c r="G680" s="84"/>
      <c r="H680" s="84"/>
      <c r="I680" s="84"/>
      <c r="J680" s="84"/>
      <c r="K680" s="84"/>
      <c r="L680" s="84"/>
      <c r="M680" s="84" t="s">
        <v>121</v>
      </c>
      <c r="N680" s="84" t="s">
        <v>122</v>
      </c>
      <c r="O680" s="84" t="s">
        <v>121</v>
      </c>
      <c r="P680" s="84" t="s">
        <v>122</v>
      </c>
      <c r="Q680" s="84" t="s">
        <v>121</v>
      </c>
      <c r="R680" s="84" t="s">
        <v>122</v>
      </c>
      <c r="S680" s="84" t="s">
        <v>121</v>
      </c>
      <c r="T680" s="84" t="s">
        <v>122</v>
      </c>
      <c r="U680" s="84" t="s">
        <v>121</v>
      </c>
      <c r="V680" s="84" t="s">
        <v>122</v>
      </c>
      <c r="W680" s="84" t="s">
        <v>121</v>
      </c>
      <c r="X680" s="84" t="s">
        <v>122</v>
      </c>
      <c r="Y680" s="84" t="s">
        <v>121</v>
      </c>
      <c r="Z680" s="84" t="s">
        <v>122</v>
      </c>
      <c r="AA680" s="84" t="s">
        <v>121</v>
      </c>
      <c r="AB680" s="84" t="s">
        <v>122</v>
      </c>
      <c r="AC680" s="84" t="s">
        <v>121</v>
      </c>
      <c r="AD680" s="84" t="s">
        <v>122</v>
      </c>
      <c r="AE680" s="84" t="s">
        <v>121</v>
      </c>
      <c r="AF680" s="85" t="s">
        <v>122</v>
      </c>
      <c r="AG680" s="91"/>
      <c r="AH680" s="91"/>
      <c r="AI680" s="91"/>
      <c r="AJ680" s="91"/>
      <c r="AK680" s="91"/>
      <c r="AL680" s="91"/>
    </row>
    <row r="681" customFormat="false" ht="21" hidden="false" customHeight="true" outlineLevel="0" collapsed="false">
      <c r="B681" s="0"/>
      <c r="C681" s="83"/>
      <c r="D681" s="83"/>
      <c r="E681" s="84"/>
      <c r="F681" s="84"/>
      <c r="G681" s="84" t="s">
        <v>121</v>
      </c>
      <c r="H681" s="84" t="s">
        <v>122</v>
      </c>
      <c r="I681" s="84" t="s">
        <v>121</v>
      </c>
      <c r="J681" s="84" t="s">
        <v>122</v>
      </c>
      <c r="K681" s="84" t="s">
        <v>121</v>
      </c>
      <c r="L681" s="84" t="s">
        <v>122</v>
      </c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5"/>
      <c r="AG681" s="91"/>
      <c r="AH681" s="91"/>
      <c r="AI681" s="91"/>
      <c r="AJ681" s="91"/>
      <c r="AK681" s="91"/>
      <c r="AL681" s="91"/>
    </row>
    <row r="682" customFormat="false" ht="17.25" hidden="false" customHeight="true" outlineLevel="0" collapsed="false">
      <c r="B682" s="0"/>
      <c r="C682" s="92" t="s">
        <v>31</v>
      </c>
      <c r="D682" s="92"/>
      <c r="E682" s="93" t="n">
        <f aca="false">B672</f>
        <v>0</v>
      </c>
      <c r="F682" s="93" t="n">
        <f aca="false">E672</f>
        <v>0</v>
      </c>
      <c r="G682" s="94" t="n">
        <f aca="false">COUNTIF(E634:E671,"T")</f>
        <v>0</v>
      </c>
      <c r="H682" s="94" t="str">
        <f aca="false">IF(E682=0,"",G682/E682%)</f>
        <v/>
      </c>
      <c r="I682" s="94" t="n">
        <f aca="false">COUNTIF(E634:E671,"H")</f>
        <v>0</v>
      </c>
      <c r="J682" s="94" t="str">
        <f aca="false">IF(E682=0,"",I682/E682%)</f>
        <v/>
      </c>
      <c r="K682" s="94" t="n">
        <f aca="false">COUNTIF(E634:E671,"C")</f>
        <v>0</v>
      </c>
      <c r="L682" s="94" t="str">
        <f aca="false">IF(E682=0,"",K682/E682%)</f>
        <v/>
      </c>
      <c r="M682" s="94" t="n">
        <f aca="false">COUNTIF(F634:F671,"10")</f>
        <v>0</v>
      </c>
      <c r="N682" s="95" t="str">
        <f aca="false">IF(E682=0,"",M682/E682%)</f>
        <v/>
      </c>
      <c r="O682" s="94" t="n">
        <f aca="false">COUNTIF(F634:F671,"9")</f>
        <v>0</v>
      </c>
      <c r="P682" s="95" t="str">
        <f aca="false">IF(E682=0,"",O682/E682%)</f>
        <v/>
      </c>
      <c r="Q682" s="94" t="n">
        <f aca="false">COUNTIF(F634:F671,"8")</f>
        <v>0</v>
      </c>
      <c r="R682" s="95" t="str">
        <f aca="false">IF(E682=0,"",Q682/E682%)</f>
        <v/>
      </c>
      <c r="S682" s="94" t="n">
        <f aca="false">COUNTIF(F634:F671,"7")</f>
        <v>0</v>
      </c>
      <c r="T682" s="95" t="str">
        <f aca="false">IF(E682=0,"",S682/E$59%)</f>
        <v/>
      </c>
      <c r="U682" s="94" t="n">
        <f aca="false">COUNTIF(F634:F671,"6")</f>
        <v>0</v>
      </c>
      <c r="V682" s="95" t="str">
        <f aca="false">IF(E682=0,"",U682/E682%)</f>
        <v/>
      </c>
      <c r="W682" s="94" t="n">
        <f aca="false">COUNTIF(F634:F671,"5")</f>
        <v>0</v>
      </c>
      <c r="X682" s="95" t="str">
        <f aca="false">IF(E682=0,"",W682/E682%)</f>
        <v/>
      </c>
      <c r="Y682" s="94" t="n">
        <f aca="false">COUNTIF(F634:F671,"4")</f>
        <v>0</v>
      </c>
      <c r="Z682" s="95" t="str">
        <f aca="false">IF(E682=0,"",Y682/E682%)</f>
        <v/>
      </c>
      <c r="AA682" s="94" t="n">
        <f aca="false">COUNTIF(F634:F671,"3")</f>
        <v>0</v>
      </c>
      <c r="AB682" s="95" t="str">
        <f aca="false">IF(E682=0,"",AA682/E682%)</f>
        <v/>
      </c>
      <c r="AC682" s="94" t="n">
        <f aca="false">COUNTIF(F634:F671,"2")</f>
        <v>0</v>
      </c>
      <c r="AD682" s="95" t="str">
        <f aca="false">IF(E682=0,"",AC682/E682%)</f>
        <v/>
      </c>
      <c r="AE682" s="94" t="n">
        <f aca="false">COUNTIF(F634:F671,"1")</f>
        <v>0</v>
      </c>
      <c r="AF682" s="96" t="str">
        <f aca="false">IF(E682=0,"",AE682/E682%)</f>
        <v/>
      </c>
      <c r="AG682" s="0"/>
      <c r="AH682" s="0"/>
      <c r="AI682" s="0"/>
      <c r="AJ682" s="0"/>
      <c r="AK682" s="0"/>
      <c r="AL682" s="0"/>
    </row>
    <row r="683" customFormat="false" ht="17.25" hidden="false" customHeight="true" outlineLevel="0" collapsed="false">
      <c r="B683" s="0"/>
      <c r="C683" s="92" t="s">
        <v>32</v>
      </c>
      <c r="D683" s="92"/>
      <c r="E683" s="93" t="n">
        <f aca="false">B672</f>
        <v>0</v>
      </c>
      <c r="F683" s="93" t="n">
        <f aca="false">G672</f>
        <v>0</v>
      </c>
      <c r="G683" s="94" t="n">
        <f aca="false">COUNTIF(G634:G671,"T")</f>
        <v>0</v>
      </c>
      <c r="H683" s="95" t="inlineStr">
        <f aca="false">IF(E683=0,"",G683/E683%)</f>
        <is>
          <t/>
        </is>
      </c>
      <c r="I683" s="94" t="n">
        <f aca="false">COUNTIF(G634:G671,"H")</f>
        <v>0</v>
      </c>
      <c r="J683" s="95" t="inlineStr">
        <f aca="false">IF(E683=0,"",I683/E683%)</f>
        <is>
          <t/>
        </is>
      </c>
      <c r="K683" s="94" t="n">
        <f aca="false">COUNTIF(G634:G671,"C")</f>
        <v>0</v>
      </c>
      <c r="L683" s="95" t="inlineStr">
        <f aca="false">IF(E683=0,"",K683/E683%)</f>
        <is>
          <t/>
        </is>
      </c>
      <c r="M683" s="94" t="n">
        <f aca="false">COUNTIF(H634:H671,"10")</f>
        <v>0</v>
      </c>
      <c r="N683" s="95" t="inlineStr">
        <f aca="false">IF(E683=0,"",M683/E683%)</f>
        <is>
          <t/>
        </is>
      </c>
      <c r="O683" s="94" t="n">
        <f aca="false">COUNTIF(H634:H671,"9")</f>
        <v>0</v>
      </c>
      <c r="P683" s="95" t="inlineStr">
        <f aca="false">IF(E683=0,"",O683/E683%)</f>
        <is>
          <t/>
        </is>
      </c>
      <c r="Q683" s="94" t="n">
        <f aca="false">COUNTIF(H634:H671,"8")</f>
        <v>0</v>
      </c>
      <c r="R683" s="95" t="inlineStr">
        <f aca="false">IF(E683=0,"",Q683/E683%)</f>
        <is>
          <t/>
        </is>
      </c>
      <c r="S683" s="94" t="n">
        <f aca="false">COUNTIF(H634:H671,"7")</f>
        <v>0</v>
      </c>
      <c r="T683" s="95" t="inlineStr">
        <f aca="false">IF(E683=0,"",S683/E$59%)</f>
        <is>
          <t/>
        </is>
      </c>
      <c r="U683" s="94" t="n">
        <f aca="false">COUNTIF(H634:H671,"6")</f>
        <v>0</v>
      </c>
      <c r="V683" s="95" t="inlineStr">
        <f aca="false">IF(E683=0,"",U683/E683%)</f>
        <is>
          <t/>
        </is>
      </c>
      <c r="W683" s="94" t="n">
        <f aca="false">COUNTIF(H634:H671,"5")</f>
        <v>0</v>
      </c>
      <c r="X683" s="95" t="inlineStr">
        <f aca="false">IF(E683=0,"",W683/E683%)</f>
        <is>
          <t/>
        </is>
      </c>
      <c r="Y683" s="94" t="n">
        <f aca="false">COUNTIF(H634:H671,"4")</f>
        <v>0</v>
      </c>
      <c r="Z683" s="95" t="inlineStr">
        <f aca="false">IF(E683=0,"",Y683/E683%)</f>
        <is>
          <t/>
        </is>
      </c>
      <c r="AA683" s="94" t="n">
        <f aca="false">COUNTIF(H634:H671,"3")</f>
        <v>0</v>
      </c>
      <c r="AB683" s="95" t="inlineStr">
        <f aca="false">IF(E683=0,"",AA683/E683%)</f>
        <is>
          <t/>
        </is>
      </c>
      <c r="AC683" s="94" t="n">
        <f aca="false">COUNTIF(H634:H671,"2")</f>
        <v>0</v>
      </c>
      <c r="AD683" s="95" t="inlineStr">
        <f aca="false">IF(E683=0,"",AC683/E683%)</f>
        <is>
          <t/>
        </is>
      </c>
      <c r="AE683" s="94" t="n">
        <f aca="false">COUNTIF(H634:H671,"1")</f>
        <v>0</v>
      </c>
      <c r="AF683" s="96" t="inlineStr">
        <f aca="false">IF(E683=0,"",AE683/E683%)</f>
        <is>
          <t/>
        </is>
      </c>
      <c r="AG683" s="0"/>
      <c r="AH683" s="0"/>
      <c r="AI683" s="0"/>
      <c r="AJ683" s="0"/>
      <c r="AK683" s="0"/>
      <c r="AL683" s="0"/>
    </row>
    <row r="684" customFormat="false" ht="17.25" hidden="false" customHeight="true" outlineLevel="0" collapsed="false">
      <c r="B684" s="0"/>
      <c r="C684" s="92" t="s">
        <v>123</v>
      </c>
      <c r="D684" s="92"/>
      <c r="E684" s="93" t="n">
        <f aca="false">B672</f>
        <v>0</v>
      </c>
      <c r="F684" s="93" t="n">
        <f aca="false">I672</f>
        <v>0</v>
      </c>
      <c r="G684" s="94" t="n">
        <f aca="false">COUNTIF(I634:I671,"T")</f>
        <v>0</v>
      </c>
      <c r="H684" s="95" t="inlineStr">
        <f aca="false">IF(E684=0,"",G684/E684%)</f>
        <is>
          <t/>
        </is>
      </c>
      <c r="I684" s="94" t="n">
        <f aca="false">COUNTIF(I634:I671,"H")</f>
        <v>0</v>
      </c>
      <c r="J684" s="95" t="inlineStr">
        <f aca="false">IF(E684=0,"",I684/E684%)</f>
        <is>
          <t/>
        </is>
      </c>
      <c r="K684" s="94" t="n">
        <f aca="false">COUNTIF(I634:I671,"C")</f>
        <v>0</v>
      </c>
      <c r="L684" s="95" t="inlineStr">
        <f aca="false">IF(E684=0,"",K684/E684%)</f>
        <is>
          <t/>
        </is>
      </c>
      <c r="M684" s="94" t="n">
        <f aca="false">COUNTIF(J634:J671,"10")</f>
        <v>0</v>
      </c>
      <c r="N684" s="95" t="inlineStr">
        <f aca="false">IF(E684=0,"",M684/E684%)</f>
        <is>
          <t/>
        </is>
      </c>
      <c r="O684" s="94" t="n">
        <f aca="false">COUNTIF(J634:J671,"9")</f>
        <v>0</v>
      </c>
      <c r="P684" s="95" t="inlineStr">
        <f aca="false">IF(E684=0,"",O684/E684%)</f>
        <is>
          <t/>
        </is>
      </c>
      <c r="Q684" s="94" t="n">
        <f aca="false">COUNTIF(J634:J671,"8")</f>
        <v>0</v>
      </c>
      <c r="R684" s="95" t="inlineStr">
        <f aca="false">IF(E684=0,"",Q684/E684%)</f>
        <is>
          <t/>
        </is>
      </c>
      <c r="S684" s="94" t="n">
        <f aca="false">COUNTIF(J634:J671,"7")</f>
        <v>0</v>
      </c>
      <c r="T684" s="95" t="inlineStr">
        <f aca="false">IF(E684=0,"",S684/E$59%)</f>
        <is>
          <t/>
        </is>
      </c>
      <c r="U684" s="94" t="n">
        <f aca="false">COUNTIF(J634:J671,"6")</f>
        <v>0</v>
      </c>
      <c r="V684" s="95" t="inlineStr">
        <f aca="false">IF(E684=0,"",U684/E684%)</f>
        <is>
          <t/>
        </is>
      </c>
      <c r="W684" s="94" t="n">
        <f aca="false">COUNTIF(J634:J671,"5")</f>
        <v>0</v>
      </c>
      <c r="X684" s="95" t="inlineStr">
        <f aca="false">IF(E684=0,"",W684/E684%)</f>
        <is>
          <t/>
        </is>
      </c>
      <c r="Y684" s="94" t="n">
        <f aca="false">COUNTIF(J634:J671,"4")</f>
        <v>0</v>
      </c>
      <c r="Z684" s="95" t="inlineStr">
        <f aca="false">IF(E684=0,"",Y684/E684%)</f>
        <is>
          <t/>
        </is>
      </c>
      <c r="AA684" s="94" t="n">
        <f aca="false">COUNTIF(J634:J671,"3")</f>
        <v>0</v>
      </c>
      <c r="AB684" s="95" t="inlineStr">
        <f aca="false">IF(E684=0,"",AA684/E684%)</f>
        <is>
          <t/>
        </is>
      </c>
      <c r="AC684" s="94" t="n">
        <f aca="false">COUNTIF(J634:J671,"2")</f>
        <v>0</v>
      </c>
      <c r="AD684" s="95" t="inlineStr">
        <f aca="false">IF(E684=0,"",AC684/E684%)</f>
        <is>
          <t/>
        </is>
      </c>
      <c r="AE684" s="94" t="n">
        <f aca="false">COUNTIF(J634:J671,"1")</f>
        <v>0</v>
      </c>
      <c r="AF684" s="96" t="inlineStr">
        <f aca="false">IF(E684=0,"",AE684/E684%)</f>
        <is>
          <t/>
        </is>
      </c>
      <c r="AG684" s="0"/>
      <c r="AH684" s="0"/>
      <c r="AI684" s="0"/>
      <c r="AJ684" s="0"/>
      <c r="AK684" s="0"/>
      <c r="AL684" s="0"/>
    </row>
    <row r="685" customFormat="false" ht="17.25" hidden="false" customHeight="true" outlineLevel="0" collapsed="false">
      <c r="B685" s="0"/>
      <c r="C685" s="92" t="s">
        <v>124</v>
      </c>
      <c r="D685" s="92"/>
      <c r="E685" s="93" t="n">
        <f aca="false">B672</f>
        <v>0</v>
      </c>
      <c r="F685" s="93" t="n">
        <f aca="false">K672</f>
        <v>0</v>
      </c>
      <c r="G685" s="94" t="n">
        <f aca="false">COUNTIF(K634:K671,"T")</f>
        <v>0</v>
      </c>
      <c r="H685" s="95" t="inlineStr">
        <f aca="false">IF(E685=0,"",G685/E685%)</f>
        <is>
          <t/>
        </is>
      </c>
      <c r="I685" s="94" t="n">
        <f aca="false">COUNTIF(K634:K671,"H")</f>
        <v>0</v>
      </c>
      <c r="J685" s="95" t="inlineStr">
        <f aca="false">IF(E685=0,"",I685/E685%)</f>
        <is>
          <t/>
        </is>
      </c>
      <c r="K685" s="94" t="n">
        <f aca="false">COUNTIF(K634:K671,"C")</f>
        <v>0</v>
      </c>
      <c r="L685" s="95" t="inlineStr">
        <f aca="false">IF(E685=0,"",K685/E685%)</f>
        <is>
          <t/>
        </is>
      </c>
      <c r="M685" s="94" t="n">
        <f aca="false">COUNTIF(L634:L671,"10")</f>
        <v>0</v>
      </c>
      <c r="N685" s="95" t="inlineStr">
        <f aca="false">IF(E685=0,"",M685/E685%)</f>
        <is>
          <t/>
        </is>
      </c>
      <c r="O685" s="94" t="n">
        <f aca="false">COUNTIF(L634:L671,"9")</f>
        <v>0</v>
      </c>
      <c r="P685" s="95" t="inlineStr">
        <f aca="false">IF(E685=0,"",O685/E685%)</f>
        <is>
          <t/>
        </is>
      </c>
      <c r="Q685" s="94" t="n">
        <f aca="false">COUNTIF(L634:L671,"8")</f>
        <v>0</v>
      </c>
      <c r="R685" s="95" t="inlineStr">
        <f aca="false">IF(E685=0,"",Q685/E685%)</f>
        <is>
          <t/>
        </is>
      </c>
      <c r="S685" s="94" t="n">
        <f aca="false">COUNTIF(L634:L671,"7")</f>
        <v>0</v>
      </c>
      <c r="T685" s="95" t="inlineStr">
        <f aca="false">IF(E685=0,"",S685/E$59%)</f>
        <is>
          <t/>
        </is>
      </c>
      <c r="U685" s="94" t="n">
        <f aca="false">COUNTIF(L634:L671,"6")</f>
        <v>0</v>
      </c>
      <c r="V685" s="95" t="inlineStr">
        <f aca="false">IF(E685=0,"",U685/E685%)</f>
        <is>
          <t/>
        </is>
      </c>
      <c r="W685" s="94" t="n">
        <f aca="false">COUNTIF(L634:L671,"5")</f>
        <v>0</v>
      </c>
      <c r="X685" s="95" t="inlineStr">
        <f aca="false">IF(E685=0,"",W685/E685%)</f>
        <is>
          <t/>
        </is>
      </c>
      <c r="Y685" s="94" t="n">
        <f aca="false">COUNTIF(L634:L671,"4")</f>
        <v>0</v>
      </c>
      <c r="Z685" s="95" t="inlineStr">
        <f aca="false">IF(E685=0,"",Y685/E685%)</f>
        <is>
          <t/>
        </is>
      </c>
      <c r="AA685" s="94" t="n">
        <f aca="false">COUNTIF(L634:L671,"3")</f>
        <v>0</v>
      </c>
      <c r="AB685" s="95" t="inlineStr">
        <f aca="false">IF(E685=0,"",AA685/E685%)</f>
        <is>
          <t/>
        </is>
      </c>
      <c r="AC685" s="94" t="n">
        <f aca="false">COUNTIF(L634:L671,"2")</f>
        <v>0</v>
      </c>
      <c r="AD685" s="95" t="inlineStr">
        <f aca="false">IF(E685=0,"",AC685/E685%)</f>
        <is>
          <t/>
        </is>
      </c>
      <c r="AE685" s="94" t="n">
        <f aca="false">COUNTIF(L634:L671,"1")</f>
        <v>0</v>
      </c>
      <c r="AF685" s="96" t="inlineStr">
        <f aca="false">IF(E685=0,"",AE685/E685%)</f>
        <is>
          <t/>
        </is>
      </c>
      <c r="AG685" s="0"/>
      <c r="AH685" s="0"/>
      <c r="AI685" s="0"/>
      <c r="AJ685" s="0"/>
      <c r="AK685" s="0"/>
      <c r="AL685" s="0"/>
    </row>
    <row r="686" customFormat="false" ht="17.25" hidden="false" customHeight="true" outlineLevel="0" collapsed="false">
      <c r="B686" s="0"/>
      <c r="C686" s="92" t="s">
        <v>35</v>
      </c>
      <c r="D686" s="92"/>
      <c r="E686" s="93" t="n">
        <f aca="false">B672</f>
        <v>0</v>
      </c>
      <c r="F686" s="93" t="n">
        <f aca="false">M672</f>
        <v>0</v>
      </c>
      <c r="G686" s="94" t="n">
        <f aca="false">COUNTIF(M634:M671,"T")</f>
        <v>0</v>
      </c>
      <c r="H686" s="95" t="inlineStr">
        <f aca="false">IF(E686=0,"",G686/E686%)</f>
        <is>
          <t/>
        </is>
      </c>
      <c r="I686" s="94" t="n">
        <f aca="false">COUNTIF(M634:M671,"H")</f>
        <v>0</v>
      </c>
      <c r="J686" s="95" t="inlineStr">
        <f aca="false">IF(E686=0,"",I686/E686%)</f>
        <is>
          <t/>
        </is>
      </c>
      <c r="K686" s="94" t="n">
        <f aca="false">COUNTIF(M634:M671,"C")</f>
        <v>0</v>
      </c>
      <c r="L686" s="95" t="inlineStr">
        <f aca="false">IF(E686=0,"",K686/E686%)</f>
        <is>
          <t/>
        </is>
      </c>
      <c r="M686" s="97"/>
      <c r="N686" s="97"/>
      <c r="O686" s="97"/>
      <c r="P686" s="98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  <c r="AF686" s="99"/>
      <c r="AG686" s="0"/>
      <c r="AH686" s="0"/>
      <c r="AI686" s="0"/>
      <c r="AJ686" s="0"/>
      <c r="AK686" s="0"/>
      <c r="AL686" s="0"/>
    </row>
    <row r="687" customFormat="false" ht="21.75" hidden="false" customHeight="true" outlineLevel="0" collapsed="false">
      <c r="B687" s="0"/>
      <c r="C687" s="92" t="s">
        <v>125</v>
      </c>
      <c r="D687" s="92"/>
      <c r="E687" s="93" t="n">
        <f aca="false">B672</f>
        <v>0</v>
      </c>
      <c r="F687" s="93" t="n">
        <f aca="false">N672</f>
        <v>0</v>
      </c>
      <c r="G687" s="94" t="n">
        <f aca="false">COUNTIF(N634:N671,"T")</f>
        <v>0</v>
      </c>
      <c r="H687" s="95" t="inlineStr">
        <f aca="false">IF(E687=0,"",G687/E687%)</f>
        <is>
          <t/>
        </is>
      </c>
      <c r="I687" s="94" t="n">
        <f aca="false">COUNTIF(N634:N671,"H")</f>
        <v>0</v>
      </c>
      <c r="J687" s="95" t="inlineStr">
        <f aca="false">IF(E687=0,"",I687/E687%)</f>
        <is>
          <t/>
        </is>
      </c>
      <c r="K687" s="94" t="n">
        <f aca="false">COUNTIF(N634:N671,"C")</f>
        <v>0</v>
      </c>
      <c r="L687" s="95" t="inlineStr">
        <f aca="false">IF(E687=0,"",K687/E687%)</f>
        <is>
          <t/>
        </is>
      </c>
      <c r="M687" s="97"/>
      <c r="N687" s="97"/>
      <c r="O687" s="97"/>
      <c r="P687" s="98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  <c r="AF687" s="99"/>
      <c r="AG687" s="0"/>
      <c r="AH687" s="0"/>
      <c r="AI687" s="0"/>
      <c r="AJ687" s="0"/>
      <c r="AK687" s="0"/>
      <c r="AL687" s="0"/>
    </row>
    <row r="688" customFormat="false" ht="17.25" hidden="false" customHeight="true" outlineLevel="0" collapsed="false">
      <c r="B688" s="0"/>
      <c r="C688" s="92" t="s">
        <v>37</v>
      </c>
      <c r="D688" s="92"/>
      <c r="E688" s="93" t="n">
        <f aca="false">B672</f>
        <v>0</v>
      </c>
      <c r="F688" s="93" t="n">
        <f aca="false">O672</f>
        <v>0</v>
      </c>
      <c r="G688" s="94" t="n">
        <f aca="false">COUNTIF(O634:O671,"T")</f>
        <v>0</v>
      </c>
      <c r="H688" s="95" t="inlineStr">
        <f aca="false">IF(E688=0,"",G688/E688%)</f>
        <is>
          <t/>
        </is>
      </c>
      <c r="I688" s="94" t="n">
        <f aca="false">COUNTIF(O634:O671,"H")</f>
        <v>0</v>
      </c>
      <c r="J688" s="95" t="inlineStr">
        <f aca="false">IF(E688=0,"",I688/E688%)</f>
        <is>
          <t/>
        </is>
      </c>
      <c r="K688" s="94" t="n">
        <f aca="false">COUNTIF(O634:O671,"C")</f>
        <v>0</v>
      </c>
      <c r="L688" s="95" t="inlineStr">
        <f aca="false">IF(E688=0,"",K688/E688%)</f>
        <is>
          <t/>
        </is>
      </c>
      <c r="M688" s="97"/>
      <c r="N688" s="97"/>
      <c r="O688" s="97"/>
      <c r="P688" s="98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  <c r="AF688" s="99"/>
      <c r="AG688" s="0"/>
      <c r="AH688" s="0"/>
      <c r="AI688" s="0"/>
      <c r="AJ688" s="0"/>
      <c r="AK688" s="0"/>
      <c r="AL688" s="0"/>
    </row>
    <row r="689" customFormat="false" ht="17.25" hidden="false" customHeight="true" outlineLevel="0" collapsed="false">
      <c r="B689" s="0"/>
      <c r="C689" s="92" t="s">
        <v>38</v>
      </c>
      <c r="D689" s="92"/>
      <c r="E689" s="93" t="n">
        <f aca="false">B672</f>
        <v>0</v>
      </c>
      <c r="F689" s="93" t="n">
        <f aca="false">P672</f>
        <v>0</v>
      </c>
      <c r="G689" s="94" t="n">
        <f aca="false">COUNTIF(P634:P671,"T")</f>
        <v>0</v>
      </c>
      <c r="H689" s="95" t="inlineStr">
        <f aca="false">IF(E689=0,"",G689/E689%)</f>
        <is>
          <t/>
        </is>
      </c>
      <c r="I689" s="94" t="n">
        <f aca="false">COUNTIF(P634:P671,"H")</f>
        <v>0</v>
      </c>
      <c r="J689" s="95" t="inlineStr">
        <f aca="false">IF(E689=0,"",I689/E689%)</f>
        <is>
          <t/>
        </is>
      </c>
      <c r="K689" s="94" t="n">
        <f aca="false">COUNTIF(P634:P671,"C")</f>
        <v>0</v>
      </c>
      <c r="L689" s="95" t="inlineStr">
        <f aca="false">IF(E689=0,"",K689/E689%)</f>
        <is>
          <t/>
        </is>
      </c>
      <c r="M689" s="97"/>
      <c r="N689" s="97"/>
      <c r="O689" s="97"/>
      <c r="P689" s="98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  <c r="AF689" s="99"/>
      <c r="AG689" s="0"/>
      <c r="AH689" s="0"/>
      <c r="AI689" s="0"/>
      <c r="AJ689" s="0"/>
      <c r="AK689" s="0"/>
      <c r="AL689" s="0"/>
    </row>
    <row r="690" customFormat="false" ht="17.25" hidden="false" customHeight="true" outlineLevel="0" collapsed="false">
      <c r="B690" s="0"/>
      <c r="C690" s="92" t="s">
        <v>39</v>
      </c>
      <c r="D690" s="92"/>
      <c r="E690" s="93" t="n">
        <f aca="false">B672</f>
        <v>0</v>
      </c>
      <c r="F690" s="93" t="n">
        <f aca="false">Q672</f>
        <v>0</v>
      </c>
      <c r="G690" s="94" t="n">
        <f aca="false">COUNTIF(Q634:Q671,"T")</f>
        <v>0</v>
      </c>
      <c r="H690" s="95" t="inlineStr">
        <f aca="false">IF(E690=0,"",G690/E690%)</f>
        <is>
          <t/>
        </is>
      </c>
      <c r="I690" s="94" t="n">
        <f aca="false">COUNTIF(Q634:Q671,"H")</f>
        <v>0</v>
      </c>
      <c r="J690" s="95" t="inlineStr">
        <f aca="false">IF(E690=0,"",I690/E690%)</f>
        <is>
          <t/>
        </is>
      </c>
      <c r="K690" s="94" t="n">
        <f aca="false">COUNTIF(Q634:Q671,"C")</f>
        <v>0</v>
      </c>
      <c r="L690" s="95" t="inlineStr">
        <f aca="false">IF(E690=0,"",K690/E690%)</f>
        <is>
          <t/>
        </is>
      </c>
      <c r="M690" s="97"/>
      <c r="N690" s="97"/>
      <c r="O690" s="97"/>
      <c r="P690" s="98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  <c r="AF690" s="99"/>
      <c r="AG690" s="0"/>
      <c r="AH690" s="0"/>
      <c r="AI690" s="0"/>
      <c r="AJ690" s="0"/>
      <c r="AK690" s="0"/>
      <c r="AL690" s="0"/>
    </row>
    <row r="691" customFormat="false" ht="17.25" hidden="false" customHeight="true" outlineLevel="0" collapsed="false">
      <c r="B691" s="0"/>
      <c r="C691" s="92" t="s">
        <v>40</v>
      </c>
      <c r="D691" s="92"/>
      <c r="E691" s="93" t="n">
        <f aca="false">B672</f>
        <v>0</v>
      </c>
      <c r="F691" s="93" t="n">
        <f aca="false">R672</f>
        <v>0</v>
      </c>
      <c r="G691" s="94" t="n">
        <f aca="false">COUNTIF(R634:R671,"T")</f>
        <v>0</v>
      </c>
      <c r="H691" s="95" t="inlineStr">
        <f aca="false">IF(E691=0,"",G691/E691%)</f>
        <is>
          <t/>
        </is>
      </c>
      <c r="I691" s="94" t="n">
        <f aca="false">COUNTIF(R634:R671,"H")</f>
        <v>0</v>
      </c>
      <c r="J691" s="95" t="inlineStr">
        <f aca="false">IF(E691=0,"",I691/E691%)</f>
        <is>
          <t/>
        </is>
      </c>
      <c r="K691" s="94" t="n">
        <f aca="false">COUNTIF(R634:R671,"C")</f>
        <v>0</v>
      </c>
      <c r="L691" s="95" t="inlineStr">
        <f aca="false">IF(E691=0,"",K691/E691%)</f>
        <is>
          <t/>
        </is>
      </c>
      <c r="M691" s="94" t="n">
        <f aca="false">COUNTIF(S634:S671,"&gt;=9,5")</f>
        <v>0</v>
      </c>
      <c r="N691" s="95" t="str">
        <f aca="false">IF(E691=0,"",M691/E691%)</f>
        <v/>
      </c>
      <c r="O691" s="94" t="n">
        <f aca="false">COUNTIF(S634:S671,"&lt;=9,25")-COUNTIF(S634:S671,"&lt;=8,25")</f>
        <v>0</v>
      </c>
      <c r="P691" s="95" t="str">
        <f aca="false">IF(E691=0,"",O691/E691%)</f>
        <v/>
      </c>
      <c r="Q691" s="94" t="n">
        <f aca="false">COUNTIF(S634:S671,"&lt;=8,25")-COUNTIF(S634:S671,"&lt;=7,25")</f>
        <v>0</v>
      </c>
      <c r="R691" s="95" t="str">
        <f aca="false">IF(E691=0,"",Q691/E691%)</f>
        <v/>
      </c>
      <c r="S691" s="94" t="n">
        <f aca="false">COUNTIF(S634:S671,"&lt;=7,25")-COUNTIF(S634:S671,"&lt;=6,25")</f>
        <v>0</v>
      </c>
      <c r="T691" s="95" t="str">
        <f aca="false">IF(E691=0,"",S691/E$59%)</f>
        <v/>
      </c>
      <c r="U691" s="94" t="n">
        <f aca="false">COUNTIF(S634:S671,"&lt;=6,25")-COUNTIF(S634:S671,"&lt;=5,25")</f>
        <v>0</v>
      </c>
      <c r="V691" s="95" t="str">
        <f aca="false">IF(E691=0,"",U691/E691%)</f>
        <v/>
      </c>
      <c r="W691" s="94" t="n">
        <f aca="false">COUNTIF(S634:S671,"&lt;=5,25")-COUNTIF(S634:S671,"&lt;=4,25")</f>
        <v>0</v>
      </c>
      <c r="X691" s="95" t="str">
        <f aca="false">IF(E691=0,"",W691/E691%)</f>
        <v/>
      </c>
      <c r="Y691" s="94" t="n">
        <f aca="false">COUNTIF(S634:S671,"&lt;=4,25")-COUNTIF(S634:S671,"&lt;=3,25")</f>
        <v>0</v>
      </c>
      <c r="Z691" s="95" t="str">
        <f aca="false">IF(E691=0,"",Y691/E691%)</f>
        <v/>
      </c>
      <c r="AA691" s="94" t="n">
        <f aca="false">COUNTIF(S634:S671,"&lt;=3,25")-COUNTIF(S634:S671,"&lt;=2,25")</f>
        <v>0</v>
      </c>
      <c r="AB691" s="95" t="str">
        <f aca="false">IF(E691=0,"",AA691/E691%)</f>
        <v/>
      </c>
      <c r="AC691" s="94" t="n">
        <f aca="false">COUNTIF(S634:S671,"&lt;=2,25")-COUNTIF(S634:S671,"&lt;=1,25")</f>
        <v>0</v>
      </c>
      <c r="AD691" s="95" t="str">
        <f aca="false">IF(E691=0,"",AC691/E691%)</f>
        <v/>
      </c>
      <c r="AE691" s="94" t="n">
        <f aca="false">COUNTIF(S634:S671,"&lt;=1,25")</f>
        <v>0</v>
      </c>
      <c r="AF691" s="96" t="str">
        <f aca="false">IF(E691=0,"",AE691/E691%)</f>
        <v/>
      </c>
      <c r="AG691" s="0"/>
      <c r="AH691" s="0"/>
      <c r="AI691" s="0"/>
      <c r="AJ691" s="0"/>
      <c r="AK691" s="0"/>
      <c r="AL691" s="0"/>
    </row>
    <row r="692" customFormat="false" ht="17.25" hidden="false" customHeight="true" outlineLevel="0" collapsed="false">
      <c r="B692" s="0"/>
      <c r="C692" s="92" t="s">
        <v>41</v>
      </c>
      <c r="D692" s="92"/>
      <c r="E692" s="93" t="n">
        <f aca="false">B672</f>
        <v>0</v>
      </c>
      <c r="F692" s="93" t="n">
        <f aca="false">T672</f>
        <v>0</v>
      </c>
      <c r="G692" s="94" t="n">
        <f aca="false">COUNTIF(T634:T671,"T")</f>
        <v>0</v>
      </c>
      <c r="H692" s="95" t="inlineStr">
        <f aca="false">IF(E692=0,"",G692/E692%)</f>
        <is>
          <t/>
        </is>
      </c>
      <c r="I692" s="94" t="n">
        <f aca="false">COUNTIF(T634:T671,"H")</f>
        <v>0</v>
      </c>
      <c r="J692" s="95" t="inlineStr">
        <f aca="false">IF(E692=0,"",I692/E692%)</f>
        <is>
          <t/>
        </is>
      </c>
      <c r="K692" s="94" t="n">
        <f aca="false">COUNTIF(T634:T671,"C")</f>
        <v>0</v>
      </c>
      <c r="L692" s="95" t="inlineStr">
        <f aca="false">IF(E692=0,"",K692/E692%)</f>
        <is>
          <t/>
        </is>
      </c>
      <c r="M692" s="94" t="n">
        <f aca="false">COUNTIF(U634:U671,"10")</f>
        <v>0</v>
      </c>
      <c r="N692" s="95" t="inlineStr">
        <f aca="false">IF(E692=0,"",M692/E692%)</f>
        <is>
          <t/>
        </is>
      </c>
      <c r="O692" s="94" t="n">
        <f aca="false">COUNTIF(U634:U671,"9")</f>
        <v>0</v>
      </c>
      <c r="P692" s="95" t="inlineStr">
        <f aca="false">IF(E692=0,"",O692/E692%)</f>
        <is>
          <t/>
        </is>
      </c>
      <c r="Q692" s="94" t="n">
        <f aca="false">COUNTIF(U634:U671,"8")</f>
        <v>0</v>
      </c>
      <c r="R692" s="95" t="inlineStr">
        <f aca="false">IF(E692=0,"",Q692/E692%)</f>
        <is>
          <t/>
        </is>
      </c>
      <c r="S692" s="94" t="n">
        <f aca="false">COUNTIF(U634:U671,"7")</f>
        <v>0</v>
      </c>
      <c r="T692" s="95" t="inlineStr">
        <f aca="false">IF(E692=0,"",S692/E$59%)</f>
        <is>
          <t/>
        </is>
      </c>
      <c r="U692" s="94" t="n">
        <f aca="false">COUNTIF(U634:U671,"6")</f>
        <v>0</v>
      </c>
      <c r="V692" s="95" t="inlineStr">
        <f aca="false">IF(E692=0,"",U692/E692%)</f>
        <is>
          <t/>
        </is>
      </c>
      <c r="W692" s="94" t="n">
        <f aca="false">COUNTIF(U634:U671,"5")</f>
        <v>0</v>
      </c>
      <c r="X692" s="95" t="inlineStr">
        <f aca="false">IF(E692=0,"",W692/E692%)</f>
        <is>
          <t/>
        </is>
      </c>
      <c r="Y692" s="94" t="n">
        <f aca="false">COUNTIF(U634:U671,"4")</f>
        <v>0</v>
      </c>
      <c r="Z692" s="95" t="inlineStr">
        <f aca="false">IF(E692=0,"",Y692/E692%)</f>
        <is>
          <t/>
        </is>
      </c>
      <c r="AA692" s="94" t="n">
        <f aca="false">COUNTIF(U634:U671,"3")</f>
        <v>0</v>
      </c>
      <c r="AB692" s="95" t="inlineStr">
        <f aca="false">IF(E692=0,"",AA692/E692%)</f>
        <is>
          <t/>
        </is>
      </c>
      <c r="AC692" s="94" t="n">
        <f aca="false">COUNTIF(U634:U671,"2")</f>
        <v>0</v>
      </c>
      <c r="AD692" s="95" t="inlineStr">
        <f aca="false">IF(E692=0,"",AC692/E692%)</f>
        <is>
          <t/>
        </is>
      </c>
      <c r="AE692" s="94" t="n">
        <f aca="false">COUNTIF(U634:U671,"1")</f>
        <v>0</v>
      </c>
      <c r="AF692" s="96" t="inlineStr">
        <f aca="false">IF(E692=0,"",AE692/E692%)</f>
        <is>
          <t/>
        </is>
      </c>
      <c r="AG692" s="0"/>
      <c r="AH692" s="0"/>
      <c r="AI692" s="0"/>
      <c r="AJ692" s="0"/>
      <c r="AK692" s="0"/>
      <c r="AL692" s="0"/>
    </row>
    <row r="693" customFormat="false" ht="17.25" hidden="false" customHeight="true" outlineLevel="0" collapsed="false">
      <c r="B693" s="0"/>
      <c r="C693" s="92" t="s">
        <v>42</v>
      </c>
      <c r="D693" s="92"/>
      <c r="E693" s="93" t="n">
        <f aca="false">B672</f>
        <v>0</v>
      </c>
      <c r="F693" s="93" t="n">
        <f aca="false">V672</f>
        <v>0</v>
      </c>
      <c r="G693" s="94" t="n">
        <f aca="false">COUNTIF(V634:V671,"T")</f>
        <v>0</v>
      </c>
      <c r="H693" s="95" t="inlineStr">
        <f aca="false">IF(E693=0,"",G693/E693%)</f>
        <is>
          <t/>
        </is>
      </c>
      <c r="I693" s="94" t="n">
        <f aca="false">COUNTIF(V634:V671,"H")</f>
        <v>0</v>
      </c>
      <c r="J693" s="95" t="inlineStr">
        <f aca="false">IF(E693=0,"",I693/E693%)</f>
        <is>
          <t/>
        </is>
      </c>
      <c r="K693" s="94" t="n">
        <f aca="false">COUNTIF(V634:V671,"C")</f>
        <v>0</v>
      </c>
      <c r="L693" s="95" t="inlineStr">
        <f aca="false">IF(E693=0,"",K693/E693%)</f>
        <is>
          <t/>
        </is>
      </c>
      <c r="M693" s="94" t="n">
        <f aca="false">COUNTIF(W634:W671,"10")</f>
        <v>0</v>
      </c>
      <c r="N693" s="95" t="inlineStr">
        <f aca="false">IF(E693=0,"",M693/E693%)</f>
        <is>
          <t/>
        </is>
      </c>
      <c r="O693" s="94" t="n">
        <f aca="false">COUNTIF(W634:W671,"9")</f>
        <v>0</v>
      </c>
      <c r="P693" s="95" t="inlineStr">
        <f aca="false">IF(E693=0,"",O693/E693%)</f>
        <is>
          <t/>
        </is>
      </c>
      <c r="Q693" s="94" t="n">
        <f aca="false">COUNTIF(W634:W671,"8")</f>
        <v>0</v>
      </c>
      <c r="R693" s="95" t="inlineStr">
        <f aca="false">IF(E693=0,"",Q693/E693%)</f>
        <is>
          <t/>
        </is>
      </c>
      <c r="S693" s="94" t="n">
        <f aca="false">COUNTIF(W634:W671,"7")</f>
        <v>0</v>
      </c>
      <c r="T693" s="95" t="inlineStr">
        <f aca="false">IF(E693=0,"",S693/E$59%)</f>
        <is>
          <t/>
        </is>
      </c>
      <c r="U693" s="94" t="n">
        <f aca="false">COUNTIF(W634:W671,"6")</f>
        <v>0</v>
      </c>
      <c r="V693" s="95" t="inlineStr">
        <f aca="false">IF(E693=0,"",U693/E693%)</f>
        <is>
          <t/>
        </is>
      </c>
      <c r="W693" s="94" t="n">
        <f aca="false">COUNTIF(W634:W671,"5")</f>
        <v>0</v>
      </c>
      <c r="X693" s="95" t="inlineStr">
        <f aca="false">IF(E693=0,"",W693/E693%)</f>
        <is>
          <t/>
        </is>
      </c>
      <c r="Y693" s="94" t="n">
        <f aca="false">COUNTIF(W634:W671,"4")</f>
        <v>0</v>
      </c>
      <c r="Z693" s="95" t="inlineStr">
        <f aca="false">IF(E693=0,"",Y693/E693%)</f>
        <is>
          <t/>
        </is>
      </c>
      <c r="AA693" s="94" t="n">
        <f aca="false">COUNTIF(W634:W671,"3")</f>
        <v>0</v>
      </c>
      <c r="AB693" s="95" t="inlineStr">
        <f aca="false">IF(E693=0,"",AA693/E693%)</f>
        <is>
          <t/>
        </is>
      </c>
      <c r="AC693" s="94" t="n">
        <f aca="false">COUNTIF(W634:W671,"2")</f>
        <v>0</v>
      </c>
      <c r="AD693" s="95" t="inlineStr">
        <f aca="false">IF(E693=0,"",AC693/E693%)</f>
        <is>
          <t/>
        </is>
      </c>
      <c r="AE693" s="94" t="n">
        <f aca="false">COUNTIF(W634:W671,"1")</f>
        <v>0</v>
      </c>
      <c r="AF693" s="96" t="inlineStr">
        <f aca="false">IF(E693=0,"",AE693/E693%)</f>
        <is>
          <t/>
        </is>
      </c>
      <c r="AG693" s="0"/>
      <c r="AH693" s="0"/>
      <c r="AI693" s="0"/>
      <c r="AJ693" s="0"/>
      <c r="AK693" s="0"/>
      <c r="AL693" s="0"/>
    </row>
    <row r="694" customFormat="false" ht="14.25" hidden="false" customHeight="true" outlineLevel="0" collapsed="false">
      <c r="B694" s="0"/>
      <c r="C694" s="100"/>
      <c r="D694" s="100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2"/>
      <c r="AE694" s="67"/>
      <c r="AF694" s="103"/>
      <c r="AG694" s="0"/>
      <c r="AH694" s="0"/>
      <c r="AI694" s="0"/>
      <c r="AJ694" s="0"/>
      <c r="AK694" s="0"/>
      <c r="AL694" s="0"/>
    </row>
    <row r="695" customFormat="false" ht="14.25" hidden="false" customHeight="false" outlineLevel="0" collapsed="false"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</row>
    <row r="696" customFormat="false" ht="31.5" hidden="false" customHeight="true" outlineLevel="0" collapsed="false">
      <c r="B696" s="0"/>
      <c r="C696" s="104" t="s">
        <v>126</v>
      </c>
      <c r="D696" s="104"/>
      <c r="E696" s="104"/>
      <c r="F696" s="104"/>
      <c r="G696" s="104"/>
      <c r="H696" s="104"/>
      <c r="I696" s="104"/>
      <c r="J696" s="104"/>
      <c r="K696" s="105" t="s">
        <v>127</v>
      </c>
      <c r="L696" s="105" t="s">
        <v>128</v>
      </c>
      <c r="M696" s="105"/>
      <c r="N696" s="105" t="s">
        <v>129</v>
      </c>
      <c r="O696" s="105"/>
      <c r="P696" s="105" t="s">
        <v>130</v>
      </c>
      <c r="Q696" s="105"/>
      <c r="R696" s="105" t="s">
        <v>131</v>
      </c>
      <c r="S696" s="105"/>
      <c r="T696" s="105" t="s">
        <v>126</v>
      </c>
      <c r="U696" s="105"/>
      <c r="V696" s="105"/>
      <c r="W696" s="105"/>
      <c r="X696" s="105" t="s">
        <v>127</v>
      </c>
      <c r="Y696" s="105" t="s">
        <v>128</v>
      </c>
      <c r="Z696" s="105"/>
      <c r="AA696" s="105" t="s">
        <v>121</v>
      </c>
      <c r="AB696" s="106" t="s">
        <v>122</v>
      </c>
      <c r="AC696" s="106"/>
      <c r="AD696" s="0"/>
      <c r="AE696" s="0"/>
      <c r="AF696" s="0"/>
      <c r="AG696" s="0"/>
      <c r="AH696" s="0"/>
      <c r="AI696" s="0"/>
      <c r="AJ696" s="0"/>
      <c r="AK696" s="0"/>
      <c r="AL696" s="0"/>
    </row>
    <row r="697" customFormat="false" ht="21" hidden="false" customHeight="true" outlineLevel="0" collapsed="false">
      <c r="B697" s="0"/>
      <c r="C697" s="104"/>
      <c r="D697" s="104"/>
      <c r="E697" s="104"/>
      <c r="F697" s="104"/>
      <c r="G697" s="104"/>
      <c r="H697" s="104"/>
      <c r="I697" s="104"/>
      <c r="J697" s="104"/>
      <c r="K697" s="105"/>
      <c r="L697" s="105"/>
      <c r="M697" s="105"/>
      <c r="N697" s="107" t="s">
        <v>121</v>
      </c>
      <c r="O697" s="107" t="s">
        <v>122</v>
      </c>
      <c r="P697" s="107" t="s">
        <v>121</v>
      </c>
      <c r="Q697" s="107" t="s">
        <v>122</v>
      </c>
      <c r="R697" s="108" t="s">
        <v>121</v>
      </c>
      <c r="S697" s="108" t="s">
        <v>122</v>
      </c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6"/>
      <c r="AD697" s="0"/>
      <c r="AE697" s="0"/>
      <c r="AF697" s="0"/>
      <c r="AG697" s="0"/>
      <c r="AH697" s="0"/>
      <c r="AI697" s="0"/>
      <c r="AJ697" s="0"/>
      <c r="AK697" s="0"/>
      <c r="AL697" s="0"/>
    </row>
    <row r="698" customFormat="false" ht="19.5" hidden="false" customHeight="true" outlineLevel="0" collapsed="false">
      <c r="B698" s="0"/>
      <c r="C698" s="109" t="s">
        <v>25</v>
      </c>
      <c r="D698" s="109"/>
      <c r="E698" s="109"/>
      <c r="F698" s="110" t="s">
        <v>43</v>
      </c>
      <c r="G698" s="110"/>
      <c r="H698" s="110"/>
      <c r="I698" s="110"/>
      <c r="J698" s="110"/>
      <c r="K698" s="111" t="n">
        <f aca="false">B672</f>
        <v>0</v>
      </c>
      <c r="L698" s="112" t="n">
        <f aca="false">X672</f>
        <v>0</v>
      </c>
      <c r="M698" s="112"/>
      <c r="N698" s="113" t="n">
        <f aca="false">COUNTIF(X634:X671,"T")</f>
        <v>0</v>
      </c>
      <c r="O698" s="113" t="str">
        <f aca="false">IF(L698=0,"",N698/L698%)</f>
        <v/>
      </c>
      <c r="P698" s="113" t="n">
        <f aca="false">COUNTIF(X634:X671,"Đ")</f>
        <v>0</v>
      </c>
      <c r="Q698" s="113" t="str">
        <f aca="false">IF(L698=0,"",P698/L698%)</f>
        <v/>
      </c>
      <c r="R698" s="113" t="n">
        <f aca="false">COUNTIF(X634:X671,"C")</f>
        <v>0</v>
      </c>
      <c r="S698" s="113" t="str">
        <f aca="false">IF(L698=0,"",R698/L698%)</f>
        <v/>
      </c>
      <c r="T698" s="114" t="s">
        <v>132</v>
      </c>
      <c r="U698" s="114"/>
      <c r="V698" s="114"/>
      <c r="W698" s="114"/>
      <c r="X698" s="115" t="n">
        <f aca="false">B672</f>
        <v>0</v>
      </c>
      <c r="Y698" s="115" t="n">
        <f aca="false">AE672+AF672</f>
        <v>0</v>
      </c>
      <c r="Z698" s="115"/>
      <c r="AA698" s="115" t="n">
        <f aca="false">COUNTIF(AE634:AE671,"X")+COUNTIF(AJ634:AJ671,"X")</f>
        <v>0</v>
      </c>
      <c r="AB698" s="116" t="str">
        <f aca="false">IF(X698=0,"",AA698/X698%)</f>
        <v/>
      </c>
      <c r="AC698" s="116"/>
      <c r="AD698" s="0"/>
      <c r="AE698" s="0"/>
      <c r="AF698" s="0"/>
      <c r="AG698" s="0"/>
      <c r="AH698" s="0"/>
      <c r="AI698" s="0"/>
      <c r="AJ698" s="0"/>
      <c r="AK698" s="0"/>
      <c r="AL698" s="0"/>
    </row>
    <row r="699" customFormat="false" ht="19.5" hidden="false" customHeight="true" outlineLevel="0" collapsed="false">
      <c r="B699" s="0"/>
      <c r="C699" s="109"/>
      <c r="D699" s="109"/>
      <c r="E699" s="109"/>
      <c r="F699" s="110" t="s">
        <v>44</v>
      </c>
      <c r="G699" s="110"/>
      <c r="H699" s="110"/>
      <c r="I699" s="110"/>
      <c r="J699" s="110"/>
      <c r="K699" s="111" t="n">
        <f aca="false">B672</f>
        <v>0</v>
      </c>
      <c r="L699" s="112" t="n">
        <f aca="false">Y672</f>
        <v>0</v>
      </c>
      <c r="M699" s="112"/>
      <c r="N699" s="113" t="n">
        <f aca="false">COUNTIF(Y634:Y671,"T")</f>
        <v>0</v>
      </c>
      <c r="O699" s="113" t="inlineStr">
        <f aca="false">IF(L699=0,"",N699/L699%)</f>
        <is>
          <t/>
        </is>
      </c>
      <c r="P699" s="113" t="n">
        <f aca="false">COUNTIF(Y634:Y671,"Đ")</f>
        <v>0</v>
      </c>
      <c r="Q699" s="113" t="inlineStr">
        <f aca="false">IF(L699=0,"",P699/L699%)</f>
        <is>
          <t/>
        </is>
      </c>
      <c r="R699" s="113" t="n">
        <f aca="false">COUNTIF(Y634:Y671,"C")</f>
        <v>0</v>
      </c>
      <c r="S699" s="113" t="inlineStr">
        <f aca="false">IF(L699=0,"",R699/L699%)</f>
        <is>
          <t/>
        </is>
      </c>
      <c r="T699" s="114"/>
      <c r="U699" s="114"/>
      <c r="V699" s="114"/>
      <c r="W699" s="114"/>
      <c r="X699" s="115"/>
      <c r="Y699" s="115"/>
      <c r="Z699" s="115"/>
      <c r="AA699" s="115"/>
      <c r="AB699" s="116"/>
      <c r="AC699" s="116"/>
      <c r="AD699" s="0"/>
      <c r="AE699" s="0"/>
      <c r="AF699" s="0"/>
      <c r="AG699" s="0"/>
      <c r="AH699" s="0"/>
      <c r="AI699" s="0"/>
      <c r="AJ699" s="0"/>
      <c r="AK699" s="0"/>
      <c r="AL699" s="0"/>
    </row>
    <row r="700" customFormat="false" ht="19.5" hidden="false" customHeight="true" outlineLevel="0" collapsed="false">
      <c r="B700" s="0"/>
      <c r="C700" s="109"/>
      <c r="D700" s="109"/>
      <c r="E700" s="109"/>
      <c r="F700" s="110" t="s">
        <v>45</v>
      </c>
      <c r="G700" s="110"/>
      <c r="H700" s="110"/>
      <c r="I700" s="110"/>
      <c r="J700" s="110"/>
      <c r="K700" s="111" t="n">
        <f aca="false">B672</f>
        <v>0</v>
      </c>
      <c r="L700" s="112" t="n">
        <f aca="false">Z672</f>
        <v>0</v>
      </c>
      <c r="M700" s="112"/>
      <c r="N700" s="113" t="n">
        <f aca="false">COUNTIF(Z634:Z671,"T")</f>
        <v>0</v>
      </c>
      <c r="O700" s="113" t="inlineStr">
        <f aca="false">IF(L700=0,"",N700/L700%)</f>
        <is>
          <t/>
        </is>
      </c>
      <c r="P700" s="113" t="n">
        <f aca="false">COUNTIF(Z634:Z671,"Đ")</f>
        <v>0</v>
      </c>
      <c r="Q700" s="113" t="inlineStr">
        <f aca="false">IF(L700=0,"",P700/L700%)</f>
        <is>
          <t/>
        </is>
      </c>
      <c r="R700" s="113" t="n">
        <f aca="false">COUNTIF(Z634:Z671,"C")</f>
        <v>0</v>
      </c>
      <c r="S700" s="113" t="inlineStr">
        <f aca="false">IF(L700=0,"",R700/L700%)</f>
        <is>
          <t/>
        </is>
      </c>
      <c r="T700" s="114" t="s">
        <v>133</v>
      </c>
      <c r="U700" s="114"/>
      <c r="V700" s="114"/>
      <c r="W700" s="114"/>
      <c r="X700" s="115" t="n">
        <f aca="false">B672</f>
        <v>0</v>
      </c>
      <c r="Y700" s="115" t="n">
        <f aca="false">AG672</f>
        <v>0</v>
      </c>
      <c r="Z700" s="115"/>
      <c r="AA700" s="115" t="n">
        <f aca="false">COUNTIF(AG634:AH671,"X")</f>
        <v>0</v>
      </c>
      <c r="AB700" s="116" t="str">
        <f aca="false">IF(X700=0,"",AA700/X700%)</f>
        <v/>
      </c>
      <c r="AC700" s="116"/>
      <c r="AD700" s="0"/>
      <c r="AE700" s="0"/>
      <c r="AF700" s="0"/>
      <c r="AG700" s="0"/>
      <c r="AH700" s="0"/>
      <c r="AI700" s="0"/>
      <c r="AJ700" s="0"/>
      <c r="AK700" s="0"/>
      <c r="AL700" s="0"/>
    </row>
    <row r="701" customFormat="false" ht="19.5" hidden="false" customHeight="true" outlineLevel="0" collapsed="false">
      <c r="B701" s="0"/>
      <c r="C701" s="117" t="s">
        <v>26</v>
      </c>
      <c r="D701" s="117"/>
      <c r="E701" s="117"/>
      <c r="F701" s="110" t="s">
        <v>46</v>
      </c>
      <c r="G701" s="110"/>
      <c r="H701" s="110"/>
      <c r="I701" s="110"/>
      <c r="J701" s="110"/>
      <c r="K701" s="111" t="n">
        <f aca="false">B672</f>
        <v>0</v>
      </c>
      <c r="L701" s="112" t="n">
        <f aca="false">AA672</f>
        <v>0</v>
      </c>
      <c r="M701" s="112"/>
      <c r="N701" s="113" t="n">
        <f aca="false">COUNTIF(AA634:AA671,"T")</f>
        <v>0</v>
      </c>
      <c r="O701" s="113" t="inlineStr">
        <f aca="false">IF(L701=0,"",N701/L701%)</f>
        <is>
          <t/>
        </is>
      </c>
      <c r="P701" s="113" t="n">
        <f aca="false">COUNTIF(AA634:AA671,"Đ")</f>
        <v>0</v>
      </c>
      <c r="Q701" s="113" t="inlineStr">
        <f aca="false">IF(L701=0,"",P701/L701%)</f>
        <is>
          <t/>
        </is>
      </c>
      <c r="R701" s="113" t="n">
        <f aca="false">COUNTIF(AA634:AA671,"C")</f>
        <v>0</v>
      </c>
      <c r="S701" s="113" t="inlineStr">
        <f aca="false">IF(L701=0,"",R701/L701%)</f>
        <is>
          <t/>
        </is>
      </c>
      <c r="T701" s="114"/>
      <c r="U701" s="114"/>
      <c r="V701" s="114"/>
      <c r="W701" s="114"/>
      <c r="X701" s="115"/>
      <c r="Y701" s="115"/>
      <c r="Z701" s="115"/>
      <c r="AA701" s="115"/>
      <c r="AB701" s="116"/>
      <c r="AC701" s="116"/>
      <c r="AD701" s="0"/>
      <c r="AE701" s="0"/>
      <c r="AF701" s="0"/>
      <c r="AG701" s="0"/>
      <c r="AH701" s="0"/>
      <c r="AI701" s="0"/>
      <c r="AJ701" s="0"/>
      <c r="AK701" s="0"/>
      <c r="AL701" s="0"/>
    </row>
    <row r="702" customFormat="false" ht="19.5" hidden="false" customHeight="true" outlineLevel="0" collapsed="false">
      <c r="B702" s="0"/>
      <c r="C702" s="117"/>
      <c r="D702" s="117"/>
      <c r="E702" s="117"/>
      <c r="F702" s="110" t="s">
        <v>47</v>
      </c>
      <c r="G702" s="110"/>
      <c r="H702" s="110"/>
      <c r="I702" s="110"/>
      <c r="J702" s="110"/>
      <c r="K702" s="111" t="n">
        <f aca="false">B672</f>
        <v>0</v>
      </c>
      <c r="L702" s="112" t="n">
        <f aca="false">AB672</f>
        <v>0</v>
      </c>
      <c r="M702" s="112"/>
      <c r="N702" s="113" t="n">
        <f aca="false">COUNTIF(AB634:AB671,"T")</f>
        <v>0</v>
      </c>
      <c r="O702" s="113" t="inlineStr">
        <f aca="false">IF(L702=0,"",N702/L702%)</f>
        <is>
          <t/>
        </is>
      </c>
      <c r="P702" s="113" t="n">
        <f aca="false">COUNTIF(AB634:AB671,"Đ")</f>
        <v>0</v>
      </c>
      <c r="Q702" s="113" t="inlineStr">
        <f aca="false">IF(L702=0,"",P702/L702%)</f>
        <is>
          <t/>
        </is>
      </c>
      <c r="R702" s="113" t="n">
        <f aca="false">COUNTIF(AB634:AB671,"C")</f>
        <v>0</v>
      </c>
      <c r="S702" s="113" t="inlineStr">
        <f aca="false">IF(L702=0,"",R702/L702%)</f>
        <is>
          <t/>
        </is>
      </c>
      <c r="T702" s="114"/>
      <c r="U702" s="114"/>
      <c r="V702" s="114"/>
      <c r="W702" s="114"/>
      <c r="X702" s="115"/>
      <c r="Y702" s="115"/>
      <c r="Z702" s="115"/>
      <c r="AA702" s="115"/>
      <c r="AB702" s="116"/>
      <c r="AC702" s="116"/>
      <c r="AD702" s="0"/>
      <c r="AE702" s="0"/>
      <c r="AF702" s="0"/>
      <c r="AG702" s="0"/>
      <c r="AH702" s="0"/>
      <c r="AI702" s="0"/>
      <c r="AJ702" s="0"/>
      <c r="AK702" s="0"/>
      <c r="AL702" s="0"/>
    </row>
    <row r="703" customFormat="false" ht="19.5" hidden="false" customHeight="true" outlineLevel="0" collapsed="false">
      <c r="B703" s="0"/>
      <c r="C703" s="117"/>
      <c r="D703" s="117"/>
      <c r="E703" s="117"/>
      <c r="F703" s="110" t="s">
        <v>48</v>
      </c>
      <c r="G703" s="110"/>
      <c r="H703" s="110"/>
      <c r="I703" s="110"/>
      <c r="J703" s="110"/>
      <c r="K703" s="111" t="n">
        <f aca="false">B672</f>
        <v>0</v>
      </c>
      <c r="L703" s="112" t="n">
        <f aca="false">AC672</f>
        <v>0</v>
      </c>
      <c r="M703" s="112"/>
      <c r="N703" s="113" t="n">
        <f aca="false">COUNTIF(AC634:AC671,"T")</f>
        <v>0</v>
      </c>
      <c r="O703" s="113" t="inlineStr">
        <f aca="false">IF(L703=0,"",N703/L703%)</f>
        <is>
          <t/>
        </is>
      </c>
      <c r="P703" s="113" t="n">
        <f aca="false">COUNTIF(AC634:AC671,"Đ")</f>
        <v>0</v>
      </c>
      <c r="Q703" s="113" t="inlineStr">
        <f aca="false">IF(L703=0,"",P703/L703%)</f>
        <is>
          <t/>
        </is>
      </c>
      <c r="R703" s="113" t="n">
        <f aca="false">COUNTIF(AC634:AC671,"C")</f>
        <v>0</v>
      </c>
      <c r="S703" s="113" t="inlineStr">
        <f aca="false">IF(L703=0,"",R703/L703%)</f>
        <is>
          <t/>
        </is>
      </c>
      <c r="T703" s="118" t="s">
        <v>134</v>
      </c>
      <c r="U703" s="118"/>
      <c r="V703" s="118"/>
      <c r="W703" s="118"/>
      <c r="X703" s="119" t="n">
        <f aca="false">B672</f>
        <v>0</v>
      </c>
      <c r="Y703" s="119" t="n">
        <f aca="false">AI672</f>
        <v>0</v>
      </c>
      <c r="Z703" s="119"/>
      <c r="AA703" s="120" t="n">
        <f aca="false">COUNTIF(AI634:AJ671,"X")</f>
        <v>0</v>
      </c>
      <c r="AB703" s="121" t="str">
        <f aca="false">IF(Y703=0,"",AA703/Y703%)</f>
        <v/>
      </c>
      <c r="AC703" s="121"/>
      <c r="AD703" s="0"/>
      <c r="AE703" s="0"/>
      <c r="AF703" s="0"/>
      <c r="AG703" s="0"/>
      <c r="AH703" s="0"/>
      <c r="AI703" s="0"/>
      <c r="AJ703" s="0"/>
      <c r="AK703" s="0"/>
      <c r="AL703" s="0"/>
    </row>
    <row r="704" customFormat="false" ht="19.5" hidden="false" customHeight="true" outlineLevel="0" collapsed="false">
      <c r="B704" s="0"/>
      <c r="C704" s="117"/>
      <c r="D704" s="117"/>
      <c r="E704" s="117"/>
      <c r="F704" s="122" t="s">
        <v>49</v>
      </c>
      <c r="G704" s="122"/>
      <c r="H704" s="122"/>
      <c r="I704" s="122"/>
      <c r="J704" s="122"/>
      <c r="K704" s="123" t="n">
        <f aca="false">B672</f>
        <v>0</v>
      </c>
      <c r="L704" s="124" t="n">
        <f aca="false">AD672</f>
        <v>0</v>
      </c>
      <c r="M704" s="124"/>
      <c r="N704" s="125" t="n">
        <f aca="false">COUNTIF(AD634:AD671,"T")</f>
        <v>0</v>
      </c>
      <c r="O704" s="125" t="inlineStr">
        <f aca="false">IF(L704=0,"",N704/L704%)</f>
        <is>
          <t/>
        </is>
      </c>
      <c r="P704" s="125" t="n">
        <f aca="false">COUNTIF(AD634:AD671,"Đ")</f>
        <v>0</v>
      </c>
      <c r="Q704" s="125" t="inlineStr">
        <f aca="false">IF(L704=0,"",P704/L704%)</f>
        <is>
          <t/>
        </is>
      </c>
      <c r="R704" s="125" t="n">
        <f aca="false">COUNTIF(AD634:AD671,"C")</f>
        <v>0</v>
      </c>
      <c r="S704" s="125" t="inlineStr">
        <f aca="false">IF(L704=0,"",R704/L704%)</f>
        <is>
          <t/>
        </is>
      </c>
      <c r="T704" s="118"/>
      <c r="U704" s="118"/>
      <c r="V704" s="118"/>
      <c r="W704" s="118"/>
      <c r="X704" s="119"/>
      <c r="Y704" s="119"/>
      <c r="Z704" s="119"/>
      <c r="AA704" s="120"/>
      <c r="AB704" s="121"/>
      <c r="AC704" s="121"/>
      <c r="AD704" s="0"/>
      <c r="AE704" s="0"/>
      <c r="AF704" s="0"/>
      <c r="AG704" s="0"/>
      <c r="AH704" s="0"/>
      <c r="AI704" s="0"/>
      <c r="AJ704" s="0"/>
      <c r="AK704" s="0"/>
      <c r="AL704" s="0"/>
    </row>
    <row r="705" customFormat="false" ht="11.25" hidden="false" customHeight="true" outlineLevel="0" collapsed="false"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87"/>
      <c r="O705" s="0"/>
      <c r="P705" s="87"/>
      <c r="Q705" s="87"/>
      <c r="R705" s="87"/>
      <c r="S705" s="87"/>
      <c r="T705" s="87"/>
      <c r="U705" s="87"/>
      <c r="V705" s="87"/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</row>
    <row r="706" customFormat="false" ht="15" hidden="false" customHeight="true" outlineLevel="0" collapsed="false"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87"/>
      <c r="O706" s="0"/>
      <c r="P706" s="87"/>
      <c r="Q706" s="87"/>
      <c r="R706" s="87"/>
      <c r="S706" s="87"/>
      <c r="T706" s="87"/>
      <c r="U706" s="87"/>
      <c r="V706" s="87"/>
      <c r="W706" s="0"/>
      <c r="X706" s="126" t="str">
        <f aca="false">'THONG TIN'!$F$7</f>
        <v>Nguyên Lý, ngày 20 tháng  5 năm 2017</v>
      </c>
      <c r="Y706" s="126"/>
      <c r="Z706" s="126"/>
      <c r="AA706" s="126"/>
      <c r="AB706" s="126"/>
      <c r="AC706" s="126"/>
      <c r="AD706" s="126"/>
      <c r="AE706" s="126"/>
      <c r="AF706" s="126"/>
      <c r="AG706" s="126"/>
      <c r="AH706" s="126"/>
      <c r="AI706" s="126"/>
      <c r="AJ706" s="126"/>
      <c r="AK706" s="126"/>
      <c r="AL706" s="126"/>
    </row>
    <row r="707" customFormat="false" ht="16.5" hidden="false" customHeight="true" outlineLevel="0" collapsed="false">
      <c r="B707" s="32" t="s">
        <v>135</v>
      </c>
      <c r="C707" s="32"/>
      <c r="D707" s="32"/>
      <c r="E707" s="32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2" t="s">
        <v>11</v>
      </c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7.25" hidden="false" customHeight="true" outlineLevel="0" collapsed="false">
      <c r="B708" s="127" t="s">
        <v>136</v>
      </c>
      <c r="C708" s="127"/>
      <c r="D708" s="127"/>
      <c r="E708" s="127"/>
      <c r="F708" s="128"/>
      <c r="G708" s="128"/>
      <c r="H708" s="128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  <c r="AA708" s="129"/>
      <c r="AB708" s="129"/>
      <c r="AC708" s="129"/>
      <c r="AD708" s="129"/>
      <c r="AE708" s="129"/>
      <c r="AF708" s="129"/>
      <c r="AG708" s="129"/>
      <c r="AH708" s="129"/>
      <c r="AI708" s="129"/>
      <c r="AJ708" s="129"/>
      <c r="AK708" s="129"/>
      <c r="AL708" s="129"/>
    </row>
    <row r="709" customFormat="false" ht="21.75" hidden="false" customHeight="true" outlineLevel="0" collapsed="false">
      <c r="B709" s="129"/>
      <c r="C709" s="29"/>
      <c r="D709" s="29"/>
      <c r="E709" s="29"/>
      <c r="F709" s="29"/>
      <c r="G709" s="29"/>
      <c r="H709" s="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  <c r="AA709" s="129"/>
      <c r="AB709" s="129"/>
      <c r="AC709" s="129"/>
      <c r="AD709" s="129"/>
      <c r="AE709" s="129"/>
      <c r="AF709" s="129"/>
      <c r="AG709" s="129"/>
      <c r="AH709" s="129"/>
      <c r="AI709" s="129"/>
      <c r="AJ709" s="129"/>
      <c r="AK709" s="129"/>
      <c r="AL709" s="129"/>
    </row>
    <row r="710" customFormat="false" ht="21.75" hidden="false" customHeight="true" outlineLevel="0" collapsed="false">
      <c r="B710" s="129"/>
      <c r="C710" s="129"/>
      <c r="D710" s="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  <c r="AA710" s="129"/>
      <c r="AB710" s="129"/>
      <c r="AC710" s="129"/>
      <c r="AD710" s="129"/>
      <c r="AE710" s="129"/>
      <c r="AF710" s="129"/>
      <c r="AG710" s="129"/>
      <c r="AH710" s="129"/>
      <c r="AI710" s="129"/>
      <c r="AJ710" s="129"/>
      <c r="AK710" s="129"/>
      <c r="AL710" s="129"/>
    </row>
    <row r="711" customFormat="false" ht="21.75" hidden="false" customHeight="true" outlineLevel="0" collapsed="false">
      <c r="B711" s="129"/>
      <c r="C711" s="129"/>
      <c r="D711" s="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  <c r="AA711" s="129"/>
      <c r="AB711" s="129"/>
      <c r="AC711" s="129"/>
      <c r="AD711" s="129"/>
      <c r="AE711" s="129"/>
      <c r="AF711" s="129"/>
      <c r="AG711" s="129"/>
      <c r="AH711" s="129"/>
      <c r="AI711" s="129"/>
      <c r="AJ711" s="129"/>
      <c r="AK711" s="129"/>
      <c r="AL711" s="129"/>
    </row>
    <row r="712" customFormat="false" ht="15.75" hidden="false" customHeight="false" outlineLevel="0" collapsed="false">
      <c r="B712" s="29"/>
      <c r="C712" s="29"/>
      <c r="D712" s="29"/>
      <c r="E712" s="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30" t="str">
        <f aca="false">'THONG TIN'!$G$16</f>
        <v>Phạm Thị Hường</v>
      </c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</sheetData>
  <sheetProtection sheet="true" password="ec6e" objects="true" scenarios="true"/>
  <mergeCells count="1897">
    <mergeCell ref="A1:E1"/>
    <mergeCell ref="A2:E2"/>
    <mergeCell ref="A4:R4"/>
    <mergeCell ref="A5:M5"/>
    <mergeCell ref="N5:Q5"/>
    <mergeCell ref="AE5:AL5"/>
    <mergeCell ref="A7:A10"/>
    <mergeCell ref="B7:B10"/>
    <mergeCell ref="C7:C10"/>
    <mergeCell ref="D7:D10"/>
    <mergeCell ref="E7:W7"/>
    <mergeCell ref="X7:Z7"/>
    <mergeCell ref="AA7:AD7"/>
    <mergeCell ref="AE7:AF9"/>
    <mergeCell ref="AG7:AH10"/>
    <mergeCell ref="AI7:AJ10"/>
    <mergeCell ref="AK7:AL10"/>
    <mergeCell ref="E8:F9"/>
    <mergeCell ref="G8:H9"/>
    <mergeCell ref="I8:J9"/>
    <mergeCell ref="K8:L9"/>
    <mergeCell ref="M8:M9"/>
    <mergeCell ref="N8:N9"/>
    <mergeCell ref="O8:O9"/>
    <mergeCell ref="P8:P9"/>
    <mergeCell ref="Q8:Q9"/>
    <mergeCell ref="R8:S9"/>
    <mergeCell ref="T8:U9"/>
    <mergeCell ref="V8:W9"/>
    <mergeCell ref="X8:X10"/>
    <mergeCell ref="Y8:Y10"/>
    <mergeCell ref="Z8:Z10"/>
    <mergeCell ref="AA8:AA10"/>
    <mergeCell ref="AB8:AB10"/>
    <mergeCell ref="AC8:AC10"/>
    <mergeCell ref="AD8:AD10"/>
    <mergeCell ref="AG11:AH11"/>
    <mergeCell ref="AI11:AJ11"/>
    <mergeCell ref="AK11:AL11"/>
    <mergeCell ref="AG12:AH12"/>
    <mergeCell ref="AI12:AJ12"/>
    <mergeCell ref="AK12:AL12"/>
    <mergeCell ref="AG13:AH13"/>
    <mergeCell ref="AI13:AJ13"/>
    <mergeCell ref="AK13:AL13"/>
    <mergeCell ref="AG14:AH14"/>
    <mergeCell ref="AI14:AJ14"/>
    <mergeCell ref="AK14:AL14"/>
    <mergeCell ref="AG15:AH15"/>
    <mergeCell ref="AI15:AJ15"/>
    <mergeCell ref="AK15:AL15"/>
    <mergeCell ref="AG16:AH16"/>
    <mergeCell ref="AI16:AJ16"/>
    <mergeCell ref="AK16:AL16"/>
    <mergeCell ref="AG17:AH17"/>
    <mergeCell ref="AI17:AJ17"/>
    <mergeCell ref="AK17:AL17"/>
    <mergeCell ref="AG18:AH18"/>
    <mergeCell ref="AI18:AJ18"/>
    <mergeCell ref="AK18:AL18"/>
    <mergeCell ref="AG19:AH19"/>
    <mergeCell ref="AI19:AJ19"/>
    <mergeCell ref="AK19:AL19"/>
    <mergeCell ref="AG20:AH20"/>
    <mergeCell ref="AI20:AJ20"/>
    <mergeCell ref="AK20:AL20"/>
    <mergeCell ref="AG21:AH21"/>
    <mergeCell ref="AI21:AJ21"/>
    <mergeCell ref="AK21:AL21"/>
    <mergeCell ref="AG22:AH22"/>
    <mergeCell ref="AI22:AJ22"/>
    <mergeCell ref="AK22:AL22"/>
    <mergeCell ref="AG23:AH23"/>
    <mergeCell ref="AI23:AJ23"/>
    <mergeCell ref="AK23:AL23"/>
    <mergeCell ref="AG24:AH24"/>
    <mergeCell ref="AI24:AJ24"/>
    <mergeCell ref="AK24:AL24"/>
    <mergeCell ref="AG25:AH25"/>
    <mergeCell ref="AI25:AJ25"/>
    <mergeCell ref="AK25:AL25"/>
    <mergeCell ref="AG26:AH26"/>
    <mergeCell ref="AI26:AJ26"/>
    <mergeCell ref="AK26:AL26"/>
    <mergeCell ref="AG27:AH27"/>
    <mergeCell ref="AI27:AJ27"/>
    <mergeCell ref="AK27:AL27"/>
    <mergeCell ref="AG28:AH28"/>
    <mergeCell ref="AI28:AJ28"/>
    <mergeCell ref="AK28:AL28"/>
    <mergeCell ref="AG29:AH29"/>
    <mergeCell ref="AI29:AJ29"/>
    <mergeCell ref="AK29:AL29"/>
    <mergeCell ref="AG30:AH30"/>
    <mergeCell ref="AI30:AJ30"/>
    <mergeCell ref="AK30:AL30"/>
    <mergeCell ref="AG31:AH31"/>
    <mergeCell ref="AI31:AJ31"/>
    <mergeCell ref="AK31:AL31"/>
    <mergeCell ref="AG32:AH32"/>
    <mergeCell ref="AI32:AJ32"/>
    <mergeCell ref="AK32:AL32"/>
    <mergeCell ref="AG33:AH33"/>
    <mergeCell ref="AI33:AJ33"/>
    <mergeCell ref="AK33:AL33"/>
    <mergeCell ref="AG34:AH34"/>
    <mergeCell ref="AI34:AJ34"/>
    <mergeCell ref="AK34:AL34"/>
    <mergeCell ref="AG35:AH35"/>
    <mergeCell ref="AI35:AJ35"/>
    <mergeCell ref="AK35:AL35"/>
    <mergeCell ref="AG36:AH36"/>
    <mergeCell ref="AI36:AJ36"/>
    <mergeCell ref="AK36:AL36"/>
    <mergeCell ref="AG37:AH37"/>
    <mergeCell ref="AI37:AJ37"/>
    <mergeCell ref="AK37:AL37"/>
    <mergeCell ref="AG38:AH38"/>
    <mergeCell ref="AI38:AJ38"/>
    <mergeCell ref="AK38:AL38"/>
    <mergeCell ref="AG39:AH39"/>
    <mergeCell ref="AI39:AJ39"/>
    <mergeCell ref="AK39:AL39"/>
    <mergeCell ref="AG40:AH40"/>
    <mergeCell ref="AI40:AJ40"/>
    <mergeCell ref="AK40:AL40"/>
    <mergeCell ref="AG41:AH41"/>
    <mergeCell ref="AI41:AJ41"/>
    <mergeCell ref="AK41:AL41"/>
    <mergeCell ref="AG42:AH42"/>
    <mergeCell ref="AI42:AJ42"/>
    <mergeCell ref="AK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AG46:AH46"/>
    <mergeCell ref="AI46:AJ46"/>
    <mergeCell ref="AK46:AL46"/>
    <mergeCell ref="AG47:AH47"/>
    <mergeCell ref="AI47:AJ47"/>
    <mergeCell ref="AK47:AL47"/>
    <mergeCell ref="AG48:AH48"/>
    <mergeCell ref="AI48:AJ48"/>
    <mergeCell ref="AK48:AL48"/>
    <mergeCell ref="AG49:AH49"/>
    <mergeCell ref="AI49:AJ49"/>
    <mergeCell ref="AK49:AL49"/>
    <mergeCell ref="C53:AF53"/>
    <mergeCell ref="C54:D58"/>
    <mergeCell ref="E54:E58"/>
    <mergeCell ref="F54:F58"/>
    <mergeCell ref="G54:AF54"/>
    <mergeCell ref="G55:L55"/>
    <mergeCell ref="M55:AF55"/>
    <mergeCell ref="G56:H57"/>
    <mergeCell ref="I56:J57"/>
    <mergeCell ref="K56:L57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3:J74"/>
    <mergeCell ref="K73:K74"/>
    <mergeCell ref="L73:M74"/>
    <mergeCell ref="N73:O73"/>
    <mergeCell ref="P73:Q73"/>
    <mergeCell ref="R73:S73"/>
    <mergeCell ref="T73:W74"/>
    <mergeCell ref="X73:X74"/>
    <mergeCell ref="Y73:Z74"/>
    <mergeCell ref="AA73:AA74"/>
    <mergeCell ref="AB73:AC74"/>
    <mergeCell ref="C75:E77"/>
    <mergeCell ref="F75:J75"/>
    <mergeCell ref="L75:M75"/>
    <mergeCell ref="T75:W76"/>
    <mergeCell ref="X75:X76"/>
    <mergeCell ref="Y75:Z76"/>
    <mergeCell ref="AA75:AA76"/>
    <mergeCell ref="AB75:AC76"/>
    <mergeCell ref="F76:J76"/>
    <mergeCell ref="L76:M76"/>
    <mergeCell ref="F77:J77"/>
    <mergeCell ref="L77:M77"/>
    <mergeCell ref="T77:W79"/>
    <mergeCell ref="X77:X79"/>
    <mergeCell ref="Y77:Z79"/>
    <mergeCell ref="AA77:AA79"/>
    <mergeCell ref="AB77:AC79"/>
    <mergeCell ref="C78:E81"/>
    <mergeCell ref="F78:J78"/>
    <mergeCell ref="L78:M78"/>
    <mergeCell ref="F79:J79"/>
    <mergeCell ref="L79:M79"/>
    <mergeCell ref="F80:J80"/>
    <mergeCell ref="L80:M80"/>
    <mergeCell ref="T80:W81"/>
    <mergeCell ref="X80:X81"/>
    <mergeCell ref="Y80:Z81"/>
    <mergeCell ref="AA80:AA81"/>
    <mergeCell ref="AB80:AC81"/>
    <mergeCell ref="F81:J81"/>
    <mergeCell ref="L81:M81"/>
    <mergeCell ref="X83:AL83"/>
    <mergeCell ref="B84:E84"/>
    <mergeCell ref="X84:AL84"/>
    <mergeCell ref="B85:E85"/>
    <mergeCell ref="C86:D86"/>
    <mergeCell ref="E86:F86"/>
    <mergeCell ref="G86:H86"/>
    <mergeCell ref="B88:E88"/>
    <mergeCell ref="B89:E89"/>
    <mergeCell ref="X89:AL89"/>
    <mergeCell ref="A90:E90"/>
    <mergeCell ref="A91:E91"/>
    <mergeCell ref="A93:R93"/>
    <mergeCell ref="A94:M94"/>
    <mergeCell ref="N94:Q94"/>
    <mergeCell ref="AE94:AL94"/>
    <mergeCell ref="A96:A99"/>
    <mergeCell ref="B96:B99"/>
    <mergeCell ref="C96:C99"/>
    <mergeCell ref="D96:D99"/>
    <mergeCell ref="E96:W96"/>
    <mergeCell ref="X96:Z96"/>
    <mergeCell ref="AA96:AD96"/>
    <mergeCell ref="AE96:AF98"/>
    <mergeCell ref="AG96:AH99"/>
    <mergeCell ref="AI96:AJ99"/>
    <mergeCell ref="AK96:AL99"/>
    <mergeCell ref="E97:F98"/>
    <mergeCell ref="G97:H98"/>
    <mergeCell ref="I97:J98"/>
    <mergeCell ref="K97:L98"/>
    <mergeCell ref="M97:M98"/>
    <mergeCell ref="N97:N98"/>
    <mergeCell ref="O97:O98"/>
    <mergeCell ref="P97:P98"/>
    <mergeCell ref="Q97:Q98"/>
    <mergeCell ref="R97:S98"/>
    <mergeCell ref="T97:U98"/>
    <mergeCell ref="V97:W98"/>
    <mergeCell ref="X97:X99"/>
    <mergeCell ref="Y97:Y99"/>
    <mergeCell ref="Z97:Z99"/>
    <mergeCell ref="AA97:AA99"/>
    <mergeCell ref="AB97:AB99"/>
    <mergeCell ref="AC97:AC99"/>
    <mergeCell ref="AD97:AD99"/>
    <mergeCell ref="AG100:AH100"/>
    <mergeCell ref="AI100:AJ100"/>
    <mergeCell ref="AK100:AL100"/>
    <mergeCell ref="AG101:AH101"/>
    <mergeCell ref="AI101:AJ101"/>
    <mergeCell ref="AK101:AL101"/>
    <mergeCell ref="AG102:AH102"/>
    <mergeCell ref="AI102:AJ102"/>
    <mergeCell ref="AK102:AL102"/>
    <mergeCell ref="AG103:AH103"/>
    <mergeCell ref="AI103:AJ103"/>
    <mergeCell ref="AK103:AL103"/>
    <mergeCell ref="AG104:AH104"/>
    <mergeCell ref="AI104:AJ104"/>
    <mergeCell ref="AK104:AL104"/>
    <mergeCell ref="AG105:AH105"/>
    <mergeCell ref="AI105:AJ105"/>
    <mergeCell ref="AK105:AL105"/>
    <mergeCell ref="AG106:AH106"/>
    <mergeCell ref="AI106:AJ106"/>
    <mergeCell ref="AK106:AL106"/>
    <mergeCell ref="AG107:AH107"/>
    <mergeCell ref="AI107:AJ107"/>
    <mergeCell ref="AK107:AL107"/>
    <mergeCell ref="AG108:AH108"/>
    <mergeCell ref="AI108:AJ108"/>
    <mergeCell ref="AK108:AL108"/>
    <mergeCell ref="AG109:AH109"/>
    <mergeCell ref="AI109:AJ109"/>
    <mergeCell ref="AK109:AL109"/>
    <mergeCell ref="AG110:AH110"/>
    <mergeCell ref="AI110:AJ110"/>
    <mergeCell ref="AK110:AL110"/>
    <mergeCell ref="AG111:AH111"/>
    <mergeCell ref="AI111:AJ111"/>
    <mergeCell ref="AK111:AL111"/>
    <mergeCell ref="AG112:AH112"/>
    <mergeCell ref="AI112:AJ112"/>
    <mergeCell ref="AK112:AL112"/>
    <mergeCell ref="AG113:AH113"/>
    <mergeCell ref="AI113:AJ113"/>
    <mergeCell ref="AK113:AL113"/>
    <mergeCell ref="AG114:AH114"/>
    <mergeCell ref="AI114:AJ114"/>
    <mergeCell ref="AK114:AL114"/>
    <mergeCell ref="AG115:AH115"/>
    <mergeCell ref="AI115:AJ115"/>
    <mergeCell ref="AK115:AL115"/>
    <mergeCell ref="AG116:AH116"/>
    <mergeCell ref="AI116:AJ116"/>
    <mergeCell ref="AK116:AL116"/>
    <mergeCell ref="AG117:AH117"/>
    <mergeCell ref="AI117:AJ117"/>
    <mergeCell ref="AK117:AL117"/>
    <mergeCell ref="AG118:AH118"/>
    <mergeCell ref="AI118:AJ118"/>
    <mergeCell ref="AK118:AL118"/>
    <mergeCell ref="AG119:AH119"/>
    <mergeCell ref="AI119:AJ119"/>
    <mergeCell ref="AK119:AL119"/>
    <mergeCell ref="AG120:AH120"/>
    <mergeCell ref="AI120:AJ120"/>
    <mergeCell ref="AK120:AL120"/>
    <mergeCell ref="AG121:AH121"/>
    <mergeCell ref="AI121:AJ121"/>
    <mergeCell ref="AK121:AL121"/>
    <mergeCell ref="AG122:AH122"/>
    <mergeCell ref="AI122:AJ122"/>
    <mergeCell ref="AK122:AL122"/>
    <mergeCell ref="AG123:AH123"/>
    <mergeCell ref="AI123:AJ123"/>
    <mergeCell ref="AK123:AL123"/>
    <mergeCell ref="AG124:AH124"/>
    <mergeCell ref="AI124:AJ124"/>
    <mergeCell ref="AK124:AL124"/>
    <mergeCell ref="AG125:AH125"/>
    <mergeCell ref="AI125:AJ125"/>
    <mergeCell ref="AK125:AL125"/>
    <mergeCell ref="AG126:AH126"/>
    <mergeCell ref="AI126:AJ126"/>
    <mergeCell ref="AK126:AL126"/>
    <mergeCell ref="AG127:AH127"/>
    <mergeCell ref="AI127:AJ127"/>
    <mergeCell ref="AK127:AL127"/>
    <mergeCell ref="AG128:AH128"/>
    <mergeCell ref="AI128:AJ128"/>
    <mergeCell ref="AK128:AL128"/>
    <mergeCell ref="AG129:AH129"/>
    <mergeCell ref="AI129:AJ129"/>
    <mergeCell ref="AK129:AL129"/>
    <mergeCell ref="AG130:AH130"/>
    <mergeCell ref="AI130:AJ130"/>
    <mergeCell ref="AK130:AL130"/>
    <mergeCell ref="AG131:AH131"/>
    <mergeCell ref="AI131:AJ131"/>
    <mergeCell ref="AK131:AL131"/>
    <mergeCell ref="AG132:AH132"/>
    <mergeCell ref="AI132:AJ132"/>
    <mergeCell ref="AK132:AL132"/>
    <mergeCell ref="AG133:AH133"/>
    <mergeCell ref="AI133:AJ133"/>
    <mergeCell ref="AK133:AL133"/>
    <mergeCell ref="AG134:AH134"/>
    <mergeCell ref="AI134:AJ134"/>
    <mergeCell ref="AK134:AL134"/>
    <mergeCell ref="AG135:AH135"/>
    <mergeCell ref="AI135:AJ135"/>
    <mergeCell ref="AK135:AL135"/>
    <mergeCell ref="AG136:AH136"/>
    <mergeCell ref="AI136:AJ136"/>
    <mergeCell ref="AK136:AL136"/>
    <mergeCell ref="AG137:AH137"/>
    <mergeCell ref="AI137:AJ137"/>
    <mergeCell ref="AK137:AL137"/>
    <mergeCell ref="AG138:AH138"/>
    <mergeCell ref="AI138:AJ138"/>
    <mergeCell ref="AK138:AL138"/>
    <mergeCell ref="C142:AF142"/>
    <mergeCell ref="C143:D147"/>
    <mergeCell ref="E143:E147"/>
    <mergeCell ref="F143:F147"/>
    <mergeCell ref="G143:AF143"/>
    <mergeCell ref="G144:L144"/>
    <mergeCell ref="M144:AF144"/>
    <mergeCell ref="G145:H146"/>
    <mergeCell ref="I145:J146"/>
    <mergeCell ref="K145:L146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2:J163"/>
    <mergeCell ref="K162:K163"/>
    <mergeCell ref="L162:M163"/>
    <mergeCell ref="N162:O162"/>
    <mergeCell ref="P162:Q162"/>
    <mergeCell ref="R162:S162"/>
    <mergeCell ref="T162:W163"/>
    <mergeCell ref="X162:X163"/>
    <mergeCell ref="Y162:Z163"/>
    <mergeCell ref="AA162:AA163"/>
    <mergeCell ref="AB162:AC163"/>
    <mergeCell ref="C164:E166"/>
    <mergeCell ref="F164:J164"/>
    <mergeCell ref="L164:M164"/>
    <mergeCell ref="T164:W165"/>
    <mergeCell ref="X164:X165"/>
    <mergeCell ref="Y164:Z165"/>
    <mergeCell ref="AA164:AA165"/>
    <mergeCell ref="AB164:AC165"/>
    <mergeCell ref="F165:J165"/>
    <mergeCell ref="L165:M165"/>
    <mergeCell ref="F166:J166"/>
    <mergeCell ref="L166:M166"/>
    <mergeCell ref="T166:W168"/>
    <mergeCell ref="X166:X168"/>
    <mergeCell ref="Y166:Z168"/>
    <mergeCell ref="AA166:AA168"/>
    <mergeCell ref="AB166:AC168"/>
    <mergeCell ref="C167:E170"/>
    <mergeCell ref="F167:J167"/>
    <mergeCell ref="L167:M167"/>
    <mergeCell ref="F168:J168"/>
    <mergeCell ref="L168:M168"/>
    <mergeCell ref="F169:J169"/>
    <mergeCell ref="L169:M169"/>
    <mergeCell ref="T169:W170"/>
    <mergeCell ref="X169:X170"/>
    <mergeCell ref="Y169:Z170"/>
    <mergeCell ref="AA169:AA170"/>
    <mergeCell ref="AB169:AC170"/>
    <mergeCell ref="F170:J170"/>
    <mergeCell ref="L170:M170"/>
    <mergeCell ref="X172:AL172"/>
    <mergeCell ref="B173:E173"/>
    <mergeCell ref="X173:AL173"/>
    <mergeCell ref="B174:E174"/>
    <mergeCell ref="C175:D175"/>
    <mergeCell ref="E175:F175"/>
    <mergeCell ref="G175:H175"/>
    <mergeCell ref="B178:E178"/>
    <mergeCell ref="X178:AL178"/>
    <mergeCell ref="A179:E179"/>
    <mergeCell ref="A180:E180"/>
    <mergeCell ref="A182:R182"/>
    <mergeCell ref="A183:M183"/>
    <mergeCell ref="N183:Q183"/>
    <mergeCell ref="AE183:AL183"/>
    <mergeCell ref="A185:A188"/>
    <mergeCell ref="B185:B188"/>
    <mergeCell ref="C185:C188"/>
    <mergeCell ref="D185:D188"/>
    <mergeCell ref="E185:W185"/>
    <mergeCell ref="X185:Z185"/>
    <mergeCell ref="AA185:AD185"/>
    <mergeCell ref="AE185:AF187"/>
    <mergeCell ref="AG185:AH188"/>
    <mergeCell ref="AI185:AJ188"/>
    <mergeCell ref="AK185:AL188"/>
    <mergeCell ref="E186:F187"/>
    <mergeCell ref="G186:H187"/>
    <mergeCell ref="I186:J187"/>
    <mergeCell ref="K186:L187"/>
    <mergeCell ref="M186:M187"/>
    <mergeCell ref="N186:N187"/>
    <mergeCell ref="O186:O187"/>
    <mergeCell ref="P186:P187"/>
    <mergeCell ref="Q186:Q187"/>
    <mergeCell ref="R186:S187"/>
    <mergeCell ref="T186:U187"/>
    <mergeCell ref="V186:W187"/>
    <mergeCell ref="X186:X188"/>
    <mergeCell ref="Y186:Y188"/>
    <mergeCell ref="Z186:Z188"/>
    <mergeCell ref="AA186:AA188"/>
    <mergeCell ref="AB186:AB188"/>
    <mergeCell ref="AC186:AC188"/>
    <mergeCell ref="AD186:AD188"/>
    <mergeCell ref="AG189:AH189"/>
    <mergeCell ref="AI189:AJ189"/>
    <mergeCell ref="AK189:AL189"/>
    <mergeCell ref="AG190:AH190"/>
    <mergeCell ref="AI190:AJ190"/>
    <mergeCell ref="AK190:AL190"/>
    <mergeCell ref="AG191:AH191"/>
    <mergeCell ref="AI191:AJ191"/>
    <mergeCell ref="AK191:AL191"/>
    <mergeCell ref="AG192:AH192"/>
    <mergeCell ref="AI192:AJ192"/>
    <mergeCell ref="AK192:AL192"/>
    <mergeCell ref="AG193:AH193"/>
    <mergeCell ref="AI193:AJ193"/>
    <mergeCell ref="AK193:AL193"/>
    <mergeCell ref="AG194:AH194"/>
    <mergeCell ref="AI194:AJ194"/>
    <mergeCell ref="AK194:AL194"/>
    <mergeCell ref="AG195:AH195"/>
    <mergeCell ref="AI195:AJ195"/>
    <mergeCell ref="AK195:AL195"/>
    <mergeCell ref="AG196:AH196"/>
    <mergeCell ref="AI196:AJ196"/>
    <mergeCell ref="AK196:AL196"/>
    <mergeCell ref="AG197:AH197"/>
    <mergeCell ref="AI197:AJ197"/>
    <mergeCell ref="AK197:AL197"/>
    <mergeCell ref="AG198:AH198"/>
    <mergeCell ref="AI198:AJ198"/>
    <mergeCell ref="AK198:AL198"/>
    <mergeCell ref="AG199:AH199"/>
    <mergeCell ref="AI199:AJ199"/>
    <mergeCell ref="AK199:AL199"/>
    <mergeCell ref="AG200:AH200"/>
    <mergeCell ref="AI200:AJ200"/>
    <mergeCell ref="AK200:AL200"/>
    <mergeCell ref="AG201:AH201"/>
    <mergeCell ref="AI201:AJ201"/>
    <mergeCell ref="AK201:AL201"/>
    <mergeCell ref="AG202:AH202"/>
    <mergeCell ref="AI202:AJ202"/>
    <mergeCell ref="AK202:AL202"/>
    <mergeCell ref="AG203:AH203"/>
    <mergeCell ref="AI203:AJ203"/>
    <mergeCell ref="AK203:AL203"/>
    <mergeCell ref="AG204:AH204"/>
    <mergeCell ref="AI204:AJ204"/>
    <mergeCell ref="AK204:AL204"/>
    <mergeCell ref="AG205:AH205"/>
    <mergeCell ref="AI205:AJ205"/>
    <mergeCell ref="AK205:AL205"/>
    <mergeCell ref="AG206:AH206"/>
    <mergeCell ref="AI206:AJ206"/>
    <mergeCell ref="AK206:AL206"/>
    <mergeCell ref="AG207:AH207"/>
    <mergeCell ref="AI207:AJ207"/>
    <mergeCell ref="AK207:AL207"/>
    <mergeCell ref="AG208:AH208"/>
    <mergeCell ref="AI208:AJ208"/>
    <mergeCell ref="AK208:AL208"/>
    <mergeCell ref="AG209:AH209"/>
    <mergeCell ref="AI209:AJ209"/>
    <mergeCell ref="AK209:AL209"/>
    <mergeCell ref="AG210:AH210"/>
    <mergeCell ref="AI210:AJ210"/>
    <mergeCell ref="AK210:AL210"/>
    <mergeCell ref="AG211:AH211"/>
    <mergeCell ref="AI211:AJ211"/>
    <mergeCell ref="AK211:AL211"/>
    <mergeCell ref="AG212:AH212"/>
    <mergeCell ref="AI212:AJ212"/>
    <mergeCell ref="AK212:AL212"/>
    <mergeCell ref="AG213:AH213"/>
    <mergeCell ref="AI213:AJ213"/>
    <mergeCell ref="AK213:AL213"/>
    <mergeCell ref="AG214:AH214"/>
    <mergeCell ref="AI214:AJ214"/>
    <mergeCell ref="AK214:AL214"/>
    <mergeCell ref="AG215:AH215"/>
    <mergeCell ref="AI215:AJ215"/>
    <mergeCell ref="AK215:AL215"/>
    <mergeCell ref="AG216:AH216"/>
    <mergeCell ref="AI216:AJ216"/>
    <mergeCell ref="AK216:AL216"/>
    <mergeCell ref="AG217:AH217"/>
    <mergeCell ref="AI217:AJ217"/>
    <mergeCell ref="AK217:AL217"/>
    <mergeCell ref="AG218:AH218"/>
    <mergeCell ref="AI218:AJ218"/>
    <mergeCell ref="AK218:AL218"/>
    <mergeCell ref="AG219:AH219"/>
    <mergeCell ref="AI219:AJ219"/>
    <mergeCell ref="AK219:AL219"/>
    <mergeCell ref="AG220:AH220"/>
    <mergeCell ref="AI220:AJ220"/>
    <mergeCell ref="AK220:AL220"/>
    <mergeCell ref="AG221:AH221"/>
    <mergeCell ref="AI221:AJ221"/>
    <mergeCell ref="AK221:AL221"/>
    <mergeCell ref="AG222:AH222"/>
    <mergeCell ref="AI222:AJ222"/>
    <mergeCell ref="AK222:AL222"/>
    <mergeCell ref="AG223:AH223"/>
    <mergeCell ref="AI223:AJ223"/>
    <mergeCell ref="AK223:AL223"/>
    <mergeCell ref="AG224:AH224"/>
    <mergeCell ref="AI224:AJ224"/>
    <mergeCell ref="AK224:AL224"/>
    <mergeCell ref="AG225:AH225"/>
    <mergeCell ref="AI225:AJ225"/>
    <mergeCell ref="AK225:AL225"/>
    <mergeCell ref="AG226:AH226"/>
    <mergeCell ref="AI226:AJ226"/>
    <mergeCell ref="AK226:AL226"/>
    <mergeCell ref="AG227:AH227"/>
    <mergeCell ref="AI227:AJ227"/>
    <mergeCell ref="AK227:AL227"/>
    <mergeCell ref="C231:AF231"/>
    <mergeCell ref="C232:D236"/>
    <mergeCell ref="E232:E236"/>
    <mergeCell ref="F232:F236"/>
    <mergeCell ref="G232:AF232"/>
    <mergeCell ref="G233:L233"/>
    <mergeCell ref="M233:AF233"/>
    <mergeCell ref="G234:H235"/>
    <mergeCell ref="I234:J235"/>
    <mergeCell ref="K234:L235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C234:AD234"/>
    <mergeCell ref="AE234:AF234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1:J252"/>
    <mergeCell ref="K251:K252"/>
    <mergeCell ref="L251:M252"/>
    <mergeCell ref="N251:O251"/>
    <mergeCell ref="P251:Q251"/>
    <mergeCell ref="R251:S251"/>
    <mergeCell ref="T251:W252"/>
    <mergeCell ref="X251:X252"/>
    <mergeCell ref="Y251:Z252"/>
    <mergeCell ref="AA251:AA252"/>
    <mergeCell ref="AB251:AC252"/>
    <mergeCell ref="C253:E255"/>
    <mergeCell ref="F253:J253"/>
    <mergeCell ref="L253:M253"/>
    <mergeCell ref="T253:W254"/>
    <mergeCell ref="X253:X254"/>
    <mergeCell ref="Y253:Z254"/>
    <mergeCell ref="AA253:AA254"/>
    <mergeCell ref="AB253:AC254"/>
    <mergeCell ref="F254:J254"/>
    <mergeCell ref="L254:M254"/>
    <mergeCell ref="F255:J255"/>
    <mergeCell ref="L255:M255"/>
    <mergeCell ref="T255:W257"/>
    <mergeCell ref="X255:X257"/>
    <mergeCell ref="Y255:Z257"/>
    <mergeCell ref="AA255:AA257"/>
    <mergeCell ref="AB255:AC257"/>
    <mergeCell ref="C256:E259"/>
    <mergeCell ref="F256:J256"/>
    <mergeCell ref="L256:M256"/>
    <mergeCell ref="F257:J257"/>
    <mergeCell ref="L257:M257"/>
    <mergeCell ref="F258:J258"/>
    <mergeCell ref="L258:M258"/>
    <mergeCell ref="T258:W259"/>
    <mergeCell ref="X258:X259"/>
    <mergeCell ref="Y258:Z259"/>
    <mergeCell ref="AA258:AA259"/>
    <mergeCell ref="AB258:AC259"/>
    <mergeCell ref="F259:J259"/>
    <mergeCell ref="L259:M259"/>
    <mergeCell ref="X261:AL261"/>
    <mergeCell ref="B262:E262"/>
    <mergeCell ref="X262:AL262"/>
    <mergeCell ref="B263:E263"/>
    <mergeCell ref="C264:D264"/>
    <mergeCell ref="E264:F264"/>
    <mergeCell ref="G264:H264"/>
    <mergeCell ref="B267:E267"/>
    <mergeCell ref="X267:AL267"/>
    <mergeCell ref="A268:E268"/>
    <mergeCell ref="A269:E269"/>
    <mergeCell ref="A271:R271"/>
    <mergeCell ref="A272:M272"/>
    <mergeCell ref="N272:Q272"/>
    <mergeCell ref="AE272:AL272"/>
    <mergeCell ref="A274:A277"/>
    <mergeCell ref="B274:B277"/>
    <mergeCell ref="C274:C277"/>
    <mergeCell ref="D274:D277"/>
    <mergeCell ref="E274:W274"/>
    <mergeCell ref="X274:Z274"/>
    <mergeCell ref="AA274:AD274"/>
    <mergeCell ref="AE274:AF276"/>
    <mergeCell ref="AG274:AH277"/>
    <mergeCell ref="AI274:AJ277"/>
    <mergeCell ref="AK274:AL277"/>
    <mergeCell ref="E275:F276"/>
    <mergeCell ref="G275:H276"/>
    <mergeCell ref="I275:J276"/>
    <mergeCell ref="K275:L276"/>
    <mergeCell ref="M275:M276"/>
    <mergeCell ref="N275:N276"/>
    <mergeCell ref="O275:O276"/>
    <mergeCell ref="P275:P276"/>
    <mergeCell ref="Q275:Q276"/>
    <mergeCell ref="R275:S276"/>
    <mergeCell ref="T275:U276"/>
    <mergeCell ref="V275:W276"/>
    <mergeCell ref="X275:X277"/>
    <mergeCell ref="Y275:Y277"/>
    <mergeCell ref="Z275:Z277"/>
    <mergeCell ref="AA275:AA277"/>
    <mergeCell ref="AB275:AB277"/>
    <mergeCell ref="AC275:AC277"/>
    <mergeCell ref="AD275:AD277"/>
    <mergeCell ref="AG278:AH278"/>
    <mergeCell ref="AI278:AJ278"/>
    <mergeCell ref="AK278:AL278"/>
    <mergeCell ref="AG279:AH279"/>
    <mergeCell ref="AI279:AJ279"/>
    <mergeCell ref="AK279:AL279"/>
    <mergeCell ref="AG280:AH280"/>
    <mergeCell ref="AI280:AJ280"/>
    <mergeCell ref="AK280:AL280"/>
    <mergeCell ref="AG281:AH281"/>
    <mergeCell ref="AI281:AJ281"/>
    <mergeCell ref="AK281:AL281"/>
    <mergeCell ref="AG282:AH282"/>
    <mergeCell ref="AI282:AJ282"/>
    <mergeCell ref="AK282:AL282"/>
    <mergeCell ref="AG283:AH283"/>
    <mergeCell ref="AI283:AJ283"/>
    <mergeCell ref="AK283:AL283"/>
    <mergeCell ref="AG284:AH284"/>
    <mergeCell ref="AI284:AJ284"/>
    <mergeCell ref="AK284:AL284"/>
    <mergeCell ref="AG285:AH285"/>
    <mergeCell ref="AI285:AJ285"/>
    <mergeCell ref="AK285:AL285"/>
    <mergeCell ref="AG286:AH286"/>
    <mergeCell ref="AI286:AJ286"/>
    <mergeCell ref="AK286:AL286"/>
    <mergeCell ref="AG287:AH287"/>
    <mergeCell ref="AI287:AJ287"/>
    <mergeCell ref="AK287:AL287"/>
    <mergeCell ref="AG288:AH288"/>
    <mergeCell ref="AI288:AJ288"/>
    <mergeCell ref="AK288:AL288"/>
    <mergeCell ref="AG289:AH289"/>
    <mergeCell ref="AI289:AJ289"/>
    <mergeCell ref="AK289:AL289"/>
    <mergeCell ref="AG290:AH290"/>
    <mergeCell ref="AI290:AJ290"/>
    <mergeCell ref="AK290:AL290"/>
    <mergeCell ref="AG291:AH291"/>
    <mergeCell ref="AI291:AJ291"/>
    <mergeCell ref="AK291:AL291"/>
    <mergeCell ref="AG292:AH292"/>
    <mergeCell ref="AI292:AJ292"/>
    <mergeCell ref="AK292:AL292"/>
    <mergeCell ref="AG293:AH293"/>
    <mergeCell ref="AI293:AJ293"/>
    <mergeCell ref="AK293:AL293"/>
    <mergeCell ref="AG294:AH294"/>
    <mergeCell ref="AI294:AJ294"/>
    <mergeCell ref="AK294:AL294"/>
    <mergeCell ref="AG295:AH295"/>
    <mergeCell ref="AI295:AJ295"/>
    <mergeCell ref="AK295:AL295"/>
    <mergeCell ref="AG296:AH296"/>
    <mergeCell ref="AI296:AJ296"/>
    <mergeCell ref="AK296:AL296"/>
    <mergeCell ref="AG297:AH297"/>
    <mergeCell ref="AI297:AJ297"/>
    <mergeCell ref="AK297:AL297"/>
    <mergeCell ref="AG298:AH298"/>
    <mergeCell ref="AI298:AJ298"/>
    <mergeCell ref="AK298:AL298"/>
    <mergeCell ref="AG299:AH299"/>
    <mergeCell ref="AI299:AJ299"/>
    <mergeCell ref="AK299:AL299"/>
    <mergeCell ref="AG300:AH300"/>
    <mergeCell ref="AI300:AJ300"/>
    <mergeCell ref="AK300:AL300"/>
    <mergeCell ref="AG301:AH301"/>
    <mergeCell ref="AI301:AJ301"/>
    <mergeCell ref="AK301:AL301"/>
    <mergeCell ref="AG302:AH302"/>
    <mergeCell ref="AI302:AJ302"/>
    <mergeCell ref="AK302:AL302"/>
    <mergeCell ref="AG303:AH303"/>
    <mergeCell ref="AI303:AJ303"/>
    <mergeCell ref="AK303:AL303"/>
    <mergeCell ref="AG304:AH304"/>
    <mergeCell ref="AI304:AJ304"/>
    <mergeCell ref="AK304:AL304"/>
    <mergeCell ref="AG305:AH305"/>
    <mergeCell ref="AI305:AJ305"/>
    <mergeCell ref="AK305:AL305"/>
    <mergeCell ref="AG306:AH306"/>
    <mergeCell ref="AI306:AJ306"/>
    <mergeCell ref="AK306:AL306"/>
    <mergeCell ref="AG307:AH307"/>
    <mergeCell ref="AI307:AJ307"/>
    <mergeCell ref="AK307:AL307"/>
    <mergeCell ref="AG308:AH308"/>
    <mergeCell ref="AI308:AJ308"/>
    <mergeCell ref="AK308:AL308"/>
    <mergeCell ref="AG309:AH309"/>
    <mergeCell ref="AI309:AJ309"/>
    <mergeCell ref="AK309:AL309"/>
    <mergeCell ref="AG310:AH310"/>
    <mergeCell ref="AI310:AJ310"/>
    <mergeCell ref="AK310:AL310"/>
    <mergeCell ref="AG311:AH311"/>
    <mergeCell ref="AI311:AJ311"/>
    <mergeCell ref="AK311:AL311"/>
    <mergeCell ref="AG312:AH312"/>
    <mergeCell ref="AI312:AJ312"/>
    <mergeCell ref="AK312:AL312"/>
    <mergeCell ref="AG313:AH313"/>
    <mergeCell ref="AI313:AJ313"/>
    <mergeCell ref="AK313:AL313"/>
    <mergeCell ref="AG314:AH314"/>
    <mergeCell ref="AI314:AJ314"/>
    <mergeCell ref="AK314:AL314"/>
    <mergeCell ref="AG315:AH315"/>
    <mergeCell ref="AI315:AJ315"/>
    <mergeCell ref="AK315:AL315"/>
    <mergeCell ref="AG316:AH316"/>
    <mergeCell ref="AI316:AJ316"/>
    <mergeCell ref="AK316:AL316"/>
    <mergeCell ref="C320:AF320"/>
    <mergeCell ref="C321:D325"/>
    <mergeCell ref="E321:E325"/>
    <mergeCell ref="F321:F325"/>
    <mergeCell ref="G321:AF321"/>
    <mergeCell ref="G322:L322"/>
    <mergeCell ref="M322:AF322"/>
    <mergeCell ref="G323:H324"/>
    <mergeCell ref="I323:J324"/>
    <mergeCell ref="K323:L324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40:J341"/>
    <mergeCell ref="K340:K341"/>
    <mergeCell ref="L340:M341"/>
    <mergeCell ref="N340:O340"/>
    <mergeCell ref="P340:Q340"/>
    <mergeCell ref="R340:S340"/>
    <mergeCell ref="T340:W341"/>
    <mergeCell ref="X340:X341"/>
    <mergeCell ref="Y340:Z341"/>
    <mergeCell ref="AA340:AA341"/>
    <mergeCell ref="AB340:AC341"/>
    <mergeCell ref="C342:E344"/>
    <mergeCell ref="F342:J342"/>
    <mergeCell ref="L342:M342"/>
    <mergeCell ref="T342:W343"/>
    <mergeCell ref="X342:X343"/>
    <mergeCell ref="Y342:Z343"/>
    <mergeCell ref="AA342:AA343"/>
    <mergeCell ref="AB342:AC343"/>
    <mergeCell ref="F343:J343"/>
    <mergeCell ref="L343:M343"/>
    <mergeCell ref="F344:J344"/>
    <mergeCell ref="L344:M344"/>
    <mergeCell ref="T344:W346"/>
    <mergeCell ref="X344:X346"/>
    <mergeCell ref="Y344:Z346"/>
    <mergeCell ref="AA344:AA346"/>
    <mergeCell ref="AB344:AC346"/>
    <mergeCell ref="C345:E348"/>
    <mergeCell ref="F345:J345"/>
    <mergeCell ref="L345:M345"/>
    <mergeCell ref="F346:J346"/>
    <mergeCell ref="L346:M346"/>
    <mergeCell ref="F347:J347"/>
    <mergeCell ref="L347:M347"/>
    <mergeCell ref="T347:W348"/>
    <mergeCell ref="X347:X348"/>
    <mergeCell ref="Y347:Z348"/>
    <mergeCell ref="AA347:AA348"/>
    <mergeCell ref="AB347:AC348"/>
    <mergeCell ref="F348:J348"/>
    <mergeCell ref="L348:M348"/>
    <mergeCell ref="X350:AL350"/>
    <mergeCell ref="B351:E351"/>
    <mergeCell ref="X351:AL351"/>
    <mergeCell ref="B352:E352"/>
    <mergeCell ref="C353:D353"/>
    <mergeCell ref="E353:F353"/>
    <mergeCell ref="G353:H353"/>
    <mergeCell ref="B356:E356"/>
    <mergeCell ref="X356:AL356"/>
    <mergeCell ref="A357:E357"/>
    <mergeCell ref="A358:E358"/>
    <mergeCell ref="A360:R360"/>
    <mergeCell ref="A361:M361"/>
    <mergeCell ref="N361:Q361"/>
    <mergeCell ref="AE361:AL361"/>
    <mergeCell ref="A363:A366"/>
    <mergeCell ref="B363:B366"/>
    <mergeCell ref="C363:C366"/>
    <mergeCell ref="D363:D366"/>
    <mergeCell ref="E363:W363"/>
    <mergeCell ref="X363:Z363"/>
    <mergeCell ref="AA363:AD363"/>
    <mergeCell ref="AE363:AF365"/>
    <mergeCell ref="AG363:AH366"/>
    <mergeCell ref="AI363:AJ366"/>
    <mergeCell ref="AK363:AL366"/>
    <mergeCell ref="E364:F365"/>
    <mergeCell ref="G364:H365"/>
    <mergeCell ref="I364:J365"/>
    <mergeCell ref="K364:L365"/>
    <mergeCell ref="M364:M365"/>
    <mergeCell ref="N364:N365"/>
    <mergeCell ref="O364:O365"/>
    <mergeCell ref="P364:P365"/>
    <mergeCell ref="Q364:Q365"/>
    <mergeCell ref="R364:S365"/>
    <mergeCell ref="T364:U365"/>
    <mergeCell ref="V364:W365"/>
    <mergeCell ref="X364:X366"/>
    <mergeCell ref="Y364:Y366"/>
    <mergeCell ref="Z364:Z366"/>
    <mergeCell ref="AA364:AA366"/>
    <mergeCell ref="AB364:AB366"/>
    <mergeCell ref="AC364:AC366"/>
    <mergeCell ref="AD364:AD366"/>
    <mergeCell ref="AG367:AH367"/>
    <mergeCell ref="AI367:AJ367"/>
    <mergeCell ref="AK367:AL367"/>
    <mergeCell ref="AG368:AH368"/>
    <mergeCell ref="AI368:AJ368"/>
    <mergeCell ref="AK368:AL368"/>
    <mergeCell ref="AG369:AH369"/>
    <mergeCell ref="AI369:AJ369"/>
    <mergeCell ref="AK369:AL369"/>
    <mergeCell ref="AG370:AH370"/>
    <mergeCell ref="AI370:AJ370"/>
    <mergeCell ref="AK370:AL370"/>
    <mergeCell ref="AG371:AH371"/>
    <mergeCell ref="AI371:AJ371"/>
    <mergeCell ref="AK371:AL371"/>
    <mergeCell ref="AG372:AH372"/>
    <mergeCell ref="AI372:AJ372"/>
    <mergeCell ref="AK372:AL372"/>
    <mergeCell ref="AG373:AH373"/>
    <mergeCell ref="AI373:AJ373"/>
    <mergeCell ref="AK373:AL373"/>
    <mergeCell ref="AG374:AH374"/>
    <mergeCell ref="AI374:AJ374"/>
    <mergeCell ref="AK374:AL374"/>
    <mergeCell ref="AG375:AH375"/>
    <mergeCell ref="AI375:AJ375"/>
    <mergeCell ref="AK375:AL375"/>
    <mergeCell ref="AG376:AH376"/>
    <mergeCell ref="AI376:AJ376"/>
    <mergeCell ref="AK376:AL376"/>
    <mergeCell ref="AG377:AH377"/>
    <mergeCell ref="AI377:AJ377"/>
    <mergeCell ref="AK377:AL377"/>
    <mergeCell ref="AG378:AH378"/>
    <mergeCell ref="AI378:AJ378"/>
    <mergeCell ref="AK378:AL378"/>
    <mergeCell ref="AG379:AH379"/>
    <mergeCell ref="AI379:AJ379"/>
    <mergeCell ref="AK379:AL379"/>
    <mergeCell ref="AG380:AH380"/>
    <mergeCell ref="AI380:AJ380"/>
    <mergeCell ref="AK380:AL380"/>
    <mergeCell ref="AG381:AH381"/>
    <mergeCell ref="AI381:AJ381"/>
    <mergeCell ref="AK381:AL381"/>
    <mergeCell ref="AG382:AH382"/>
    <mergeCell ref="AI382:AJ382"/>
    <mergeCell ref="AK382:AL382"/>
    <mergeCell ref="AG383:AH383"/>
    <mergeCell ref="AI383:AJ383"/>
    <mergeCell ref="AK383:AL383"/>
    <mergeCell ref="AG384:AH384"/>
    <mergeCell ref="AI384:AJ384"/>
    <mergeCell ref="AK384:AL384"/>
    <mergeCell ref="AG385:AH385"/>
    <mergeCell ref="AI385:AJ385"/>
    <mergeCell ref="AK385:AL385"/>
    <mergeCell ref="AG386:AH386"/>
    <mergeCell ref="AI386:AJ386"/>
    <mergeCell ref="AK386:AL386"/>
    <mergeCell ref="AG387:AH387"/>
    <mergeCell ref="AI387:AJ387"/>
    <mergeCell ref="AK387:AL387"/>
    <mergeCell ref="AG388:AH388"/>
    <mergeCell ref="AI388:AJ388"/>
    <mergeCell ref="AK388:AL388"/>
    <mergeCell ref="AG389:AH389"/>
    <mergeCell ref="AI389:AJ389"/>
    <mergeCell ref="AK389:AL389"/>
    <mergeCell ref="AG390:AH390"/>
    <mergeCell ref="AI390:AJ390"/>
    <mergeCell ref="AK390:AL390"/>
    <mergeCell ref="AG391:AH391"/>
    <mergeCell ref="AI391:AJ391"/>
    <mergeCell ref="AK391:AL391"/>
    <mergeCell ref="AG392:AH392"/>
    <mergeCell ref="AI392:AJ392"/>
    <mergeCell ref="AK392:AL392"/>
    <mergeCell ref="AG393:AH393"/>
    <mergeCell ref="AI393:AJ393"/>
    <mergeCell ref="AK393:AL393"/>
    <mergeCell ref="AG394:AH394"/>
    <mergeCell ref="AI394:AJ394"/>
    <mergeCell ref="AK394:AL394"/>
    <mergeCell ref="AG395:AH395"/>
    <mergeCell ref="AI395:AJ395"/>
    <mergeCell ref="AK395:AL395"/>
    <mergeCell ref="AG396:AH396"/>
    <mergeCell ref="AI396:AJ396"/>
    <mergeCell ref="AK396:AL396"/>
    <mergeCell ref="AG397:AH397"/>
    <mergeCell ref="AI397:AJ397"/>
    <mergeCell ref="AK397:AL397"/>
    <mergeCell ref="AG398:AH398"/>
    <mergeCell ref="AI398:AJ398"/>
    <mergeCell ref="AK398:AL398"/>
    <mergeCell ref="AG399:AH399"/>
    <mergeCell ref="AI399:AJ399"/>
    <mergeCell ref="AK399:AL399"/>
    <mergeCell ref="AG400:AH400"/>
    <mergeCell ref="AI400:AJ400"/>
    <mergeCell ref="AK400:AL400"/>
    <mergeCell ref="AG401:AH401"/>
    <mergeCell ref="AI401:AJ401"/>
    <mergeCell ref="AK401:AL401"/>
    <mergeCell ref="AG402:AH402"/>
    <mergeCell ref="AI402:AJ402"/>
    <mergeCell ref="AK402:AL402"/>
    <mergeCell ref="AG403:AH403"/>
    <mergeCell ref="AI403:AJ403"/>
    <mergeCell ref="AK403:AL403"/>
    <mergeCell ref="AG404:AH404"/>
    <mergeCell ref="AI404:AJ404"/>
    <mergeCell ref="AK404:AL404"/>
    <mergeCell ref="AG405:AH405"/>
    <mergeCell ref="AI405:AJ405"/>
    <mergeCell ref="AK405:AL405"/>
    <mergeCell ref="C409:AF409"/>
    <mergeCell ref="C410:D414"/>
    <mergeCell ref="E410:E414"/>
    <mergeCell ref="F410:F414"/>
    <mergeCell ref="G410:AF410"/>
    <mergeCell ref="G411:L411"/>
    <mergeCell ref="M411:AF411"/>
    <mergeCell ref="G412:H413"/>
    <mergeCell ref="I412:J413"/>
    <mergeCell ref="K412:L413"/>
    <mergeCell ref="M412:N412"/>
    <mergeCell ref="O412:P412"/>
    <mergeCell ref="Q412:R412"/>
    <mergeCell ref="S412:T412"/>
    <mergeCell ref="U412:V412"/>
    <mergeCell ref="W412:X412"/>
    <mergeCell ref="Y412:Z412"/>
    <mergeCell ref="AA412:AB412"/>
    <mergeCell ref="AC412:AD412"/>
    <mergeCell ref="AE412:AF412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9:J430"/>
    <mergeCell ref="K429:K430"/>
    <mergeCell ref="L429:M430"/>
    <mergeCell ref="N429:O429"/>
    <mergeCell ref="P429:Q429"/>
    <mergeCell ref="R429:S429"/>
    <mergeCell ref="T429:W430"/>
    <mergeCell ref="X429:X430"/>
    <mergeCell ref="Y429:Z430"/>
    <mergeCell ref="AA429:AA430"/>
    <mergeCell ref="AB429:AC430"/>
    <mergeCell ref="C431:E433"/>
    <mergeCell ref="F431:J431"/>
    <mergeCell ref="L431:M431"/>
    <mergeCell ref="T431:W432"/>
    <mergeCell ref="X431:X432"/>
    <mergeCell ref="Y431:Z432"/>
    <mergeCell ref="AA431:AA432"/>
    <mergeCell ref="AB431:AC432"/>
    <mergeCell ref="F432:J432"/>
    <mergeCell ref="L432:M432"/>
    <mergeCell ref="F433:J433"/>
    <mergeCell ref="L433:M433"/>
    <mergeCell ref="T433:W435"/>
    <mergeCell ref="X433:X435"/>
    <mergeCell ref="Y433:Z435"/>
    <mergeCell ref="AA433:AA435"/>
    <mergeCell ref="AB433:AC435"/>
    <mergeCell ref="C434:E437"/>
    <mergeCell ref="F434:J434"/>
    <mergeCell ref="L434:M434"/>
    <mergeCell ref="F435:J435"/>
    <mergeCell ref="L435:M435"/>
    <mergeCell ref="F436:J436"/>
    <mergeCell ref="L436:M436"/>
    <mergeCell ref="T436:W437"/>
    <mergeCell ref="X436:X437"/>
    <mergeCell ref="Y436:Z437"/>
    <mergeCell ref="AA436:AA437"/>
    <mergeCell ref="AB436:AC437"/>
    <mergeCell ref="F437:J437"/>
    <mergeCell ref="L437:M437"/>
    <mergeCell ref="X439:AL439"/>
    <mergeCell ref="B440:E440"/>
    <mergeCell ref="X440:AL440"/>
    <mergeCell ref="B441:E441"/>
    <mergeCell ref="C442:D442"/>
    <mergeCell ref="E442:F442"/>
    <mergeCell ref="G442:H442"/>
    <mergeCell ref="B445:E445"/>
    <mergeCell ref="X445:AL445"/>
    <mergeCell ref="A446:E446"/>
    <mergeCell ref="A447:E447"/>
    <mergeCell ref="A449:R449"/>
    <mergeCell ref="A450:M450"/>
    <mergeCell ref="N450:Q450"/>
    <mergeCell ref="AE450:AL450"/>
    <mergeCell ref="A452:A455"/>
    <mergeCell ref="B452:B455"/>
    <mergeCell ref="C452:C455"/>
    <mergeCell ref="D452:D455"/>
    <mergeCell ref="E452:W452"/>
    <mergeCell ref="X452:Z452"/>
    <mergeCell ref="AA452:AD452"/>
    <mergeCell ref="AE452:AF454"/>
    <mergeCell ref="AG452:AH455"/>
    <mergeCell ref="AI452:AJ455"/>
    <mergeCell ref="AK452:AL455"/>
    <mergeCell ref="E453:F454"/>
    <mergeCell ref="G453:H454"/>
    <mergeCell ref="I453:J454"/>
    <mergeCell ref="K453:L454"/>
    <mergeCell ref="M453:M454"/>
    <mergeCell ref="N453:N454"/>
    <mergeCell ref="O453:O454"/>
    <mergeCell ref="P453:P454"/>
    <mergeCell ref="Q453:Q454"/>
    <mergeCell ref="R453:S454"/>
    <mergeCell ref="T453:U454"/>
    <mergeCell ref="V453:W454"/>
    <mergeCell ref="X453:X455"/>
    <mergeCell ref="Y453:Y455"/>
    <mergeCell ref="Z453:Z455"/>
    <mergeCell ref="AA453:AA455"/>
    <mergeCell ref="AB453:AB455"/>
    <mergeCell ref="AC453:AC455"/>
    <mergeCell ref="AD453:AD455"/>
    <mergeCell ref="AG456:AH456"/>
    <mergeCell ref="AI456:AJ456"/>
    <mergeCell ref="AK456:AL456"/>
    <mergeCell ref="AG457:AH457"/>
    <mergeCell ref="AI457:AJ457"/>
    <mergeCell ref="AK457:AL457"/>
    <mergeCell ref="AG458:AH458"/>
    <mergeCell ref="AI458:AJ458"/>
    <mergeCell ref="AK458:AL458"/>
    <mergeCell ref="AG459:AH459"/>
    <mergeCell ref="AI459:AJ459"/>
    <mergeCell ref="AK459:AL459"/>
    <mergeCell ref="AG460:AH460"/>
    <mergeCell ref="AI460:AJ460"/>
    <mergeCell ref="AK460:AL460"/>
    <mergeCell ref="AG461:AH461"/>
    <mergeCell ref="AI461:AJ461"/>
    <mergeCell ref="AK461:AL461"/>
    <mergeCell ref="AG462:AH462"/>
    <mergeCell ref="AI462:AJ462"/>
    <mergeCell ref="AK462:AL462"/>
    <mergeCell ref="AG463:AH463"/>
    <mergeCell ref="AI463:AJ463"/>
    <mergeCell ref="AK463:AL463"/>
    <mergeCell ref="AG464:AH464"/>
    <mergeCell ref="AI464:AJ464"/>
    <mergeCell ref="AK464:AL464"/>
    <mergeCell ref="AG465:AH465"/>
    <mergeCell ref="AI465:AJ465"/>
    <mergeCell ref="AK465:AL465"/>
    <mergeCell ref="AG466:AH466"/>
    <mergeCell ref="AI466:AJ466"/>
    <mergeCell ref="AK466:AL466"/>
    <mergeCell ref="AG467:AH467"/>
    <mergeCell ref="AI467:AJ467"/>
    <mergeCell ref="AK467:AL467"/>
    <mergeCell ref="AG468:AH468"/>
    <mergeCell ref="AI468:AJ468"/>
    <mergeCell ref="AK468:AL468"/>
    <mergeCell ref="AG469:AH469"/>
    <mergeCell ref="AI469:AJ469"/>
    <mergeCell ref="AK469:AL469"/>
    <mergeCell ref="AG470:AH470"/>
    <mergeCell ref="AI470:AJ470"/>
    <mergeCell ref="AK470:AL470"/>
    <mergeCell ref="AG471:AH471"/>
    <mergeCell ref="AI471:AJ471"/>
    <mergeCell ref="AK471:AL471"/>
    <mergeCell ref="AG472:AH472"/>
    <mergeCell ref="AI472:AJ472"/>
    <mergeCell ref="AK472:AL472"/>
    <mergeCell ref="AG473:AH473"/>
    <mergeCell ref="AI473:AJ473"/>
    <mergeCell ref="AK473:AL473"/>
    <mergeCell ref="AG474:AH474"/>
    <mergeCell ref="AI474:AJ474"/>
    <mergeCell ref="AK474:AL474"/>
    <mergeCell ref="AG475:AH475"/>
    <mergeCell ref="AI475:AJ475"/>
    <mergeCell ref="AK475:AL475"/>
    <mergeCell ref="AG476:AH476"/>
    <mergeCell ref="AI476:AJ476"/>
    <mergeCell ref="AK476:AL476"/>
    <mergeCell ref="AG477:AH477"/>
    <mergeCell ref="AI477:AJ477"/>
    <mergeCell ref="AK477:AL477"/>
    <mergeCell ref="AG478:AH478"/>
    <mergeCell ref="AI478:AJ478"/>
    <mergeCell ref="AK478:AL478"/>
    <mergeCell ref="AG479:AH479"/>
    <mergeCell ref="AI479:AJ479"/>
    <mergeCell ref="AK479:AL479"/>
    <mergeCell ref="AG480:AH480"/>
    <mergeCell ref="AI480:AJ480"/>
    <mergeCell ref="AK480:AL480"/>
    <mergeCell ref="AG481:AH481"/>
    <mergeCell ref="AI481:AJ481"/>
    <mergeCell ref="AK481:AL481"/>
    <mergeCell ref="AG482:AH482"/>
    <mergeCell ref="AI482:AJ482"/>
    <mergeCell ref="AK482:AL482"/>
    <mergeCell ref="AG483:AH483"/>
    <mergeCell ref="AI483:AJ483"/>
    <mergeCell ref="AK483:AL483"/>
    <mergeCell ref="AG484:AH484"/>
    <mergeCell ref="AI484:AJ484"/>
    <mergeCell ref="AK484:AL484"/>
    <mergeCell ref="AG485:AH485"/>
    <mergeCell ref="AI485:AJ485"/>
    <mergeCell ref="AK485:AL485"/>
    <mergeCell ref="AG486:AH486"/>
    <mergeCell ref="AI486:AJ486"/>
    <mergeCell ref="AK486:AL486"/>
    <mergeCell ref="AG487:AH487"/>
    <mergeCell ref="AI487:AJ487"/>
    <mergeCell ref="AK487:AL487"/>
    <mergeCell ref="AG488:AH488"/>
    <mergeCell ref="AI488:AJ488"/>
    <mergeCell ref="AK488:AL488"/>
    <mergeCell ref="AG489:AH489"/>
    <mergeCell ref="AI489:AJ489"/>
    <mergeCell ref="AK489:AL489"/>
    <mergeCell ref="AG490:AH490"/>
    <mergeCell ref="AI490:AJ490"/>
    <mergeCell ref="AK490:AL490"/>
    <mergeCell ref="AG491:AH491"/>
    <mergeCell ref="AI491:AJ491"/>
    <mergeCell ref="AK491:AL491"/>
    <mergeCell ref="AG492:AH492"/>
    <mergeCell ref="AI492:AJ492"/>
    <mergeCell ref="AK492:AL492"/>
    <mergeCell ref="AG493:AH493"/>
    <mergeCell ref="AI493:AJ493"/>
    <mergeCell ref="AK493:AL493"/>
    <mergeCell ref="AG494:AH494"/>
    <mergeCell ref="AI494:AJ494"/>
    <mergeCell ref="AK494:AL494"/>
    <mergeCell ref="C498:AF498"/>
    <mergeCell ref="C499:D503"/>
    <mergeCell ref="E499:E503"/>
    <mergeCell ref="F499:F503"/>
    <mergeCell ref="G499:AF499"/>
    <mergeCell ref="G500:L500"/>
    <mergeCell ref="M500:AF500"/>
    <mergeCell ref="G501:H502"/>
    <mergeCell ref="I501:J502"/>
    <mergeCell ref="K501:L502"/>
    <mergeCell ref="M501:N501"/>
    <mergeCell ref="O501:P501"/>
    <mergeCell ref="Q501:R501"/>
    <mergeCell ref="S501:T501"/>
    <mergeCell ref="U501:V501"/>
    <mergeCell ref="W501:X501"/>
    <mergeCell ref="Y501:Z501"/>
    <mergeCell ref="AA501:AB501"/>
    <mergeCell ref="AC501:AD501"/>
    <mergeCell ref="AE501:AF501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8:J519"/>
    <mergeCell ref="K518:K519"/>
    <mergeCell ref="L518:M519"/>
    <mergeCell ref="N518:O518"/>
    <mergeCell ref="P518:Q518"/>
    <mergeCell ref="R518:S518"/>
    <mergeCell ref="T518:W519"/>
    <mergeCell ref="X518:X519"/>
    <mergeCell ref="Y518:Z519"/>
    <mergeCell ref="AA518:AA519"/>
    <mergeCell ref="AB518:AC519"/>
    <mergeCell ref="C520:E522"/>
    <mergeCell ref="F520:J520"/>
    <mergeCell ref="L520:M520"/>
    <mergeCell ref="T520:W521"/>
    <mergeCell ref="X520:X521"/>
    <mergeCell ref="Y520:Z521"/>
    <mergeCell ref="AA520:AA521"/>
    <mergeCell ref="AB520:AC521"/>
    <mergeCell ref="F521:J521"/>
    <mergeCell ref="L521:M521"/>
    <mergeCell ref="F522:J522"/>
    <mergeCell ref="L522:M522"/>
    <mergeCell ref="T522:W524"/>
    <mergeCell ref="X522:X524"/>
    <mergeCell ref="Y522:Z524"/>
    <mergeCell ref="AA522:AA524"/>
    <mergeCell ref="AB522:AC524"/>
    <mergeCell ref="C523:E526"/>
    <mergeCell ref="F523:J523"/>
    <mergeCell ref="L523:M523"/>
    <mergeCell ref="F524:J524"/>
    <mergeCell ref="L524:M524"/>
    <mergeCell ref="F525:J525"/>
    <mergeCell ref="L525:M525"/>
    <mergeCell ref="T525:W526"/>
    <mergeCell ref="X525:X526"/>
    <mergeCell ref="Y525:Z526"/>
    <mergeCell ref="AA525:AA526"/>
    <mergeCell ref="AB525:AC526"/>
    <mergeCell ref="F526:J526"/>
    <mergeCell ref="L526:M526"/>
    <mergeCell ref="X528:AL528"/>
    <mergeCell ref="B529:E529"/>
    <mergeCell ref="X529:AL529"/>
    <mergeCell ref="B530:E530"/>
    <mergeCell ref="C531:D531"/>
    <mergeCell ref="E531:F531"/>
    <mergeCell ref="G531:H531"/>
    <mergeCell ref="B534:E534"/>
    <mergeCell ref="X534:AL534"/>
    <mergeCell ref="A535:E535"/>
    <mergeCell ref="A536:E536"/>
    <mergeCell ref="A538:R538"/>
    <mergeCell ref="A539:M539"/>
    <mergeCell ref="N539:Q539"/>
    <mergeCell ref="AE539:AL539"/>
    <mergeCell ref="A541:A544"/>
    <mergeCell ref="B541:B544"/>
    <mergeCell ref="C541:C544"/>
    <mergeCell ref="D541:D544"/>
    <mergeCell ref="E541:W541"/>
    <mergeCell ref="X541:Z541"/>
    <mergeCell ref="AA541:AD541"/>
    <mergeCell ref="AE541:AF543"/>
    <mergeCell ref="AG541:AH544"/>
    <mergeCell ref="AI541:AJ544"/>
    <mergeCell ref="AK541:AL544"/>
    <mergeCell ref="E542:F543"/>
    <mergeCell ref="G542:H543"/>
    <mergeCell ref="I542:J543"/>
    <mergeCell ref="K542:L543"/>
    <mergeCell ref="M542:M543"/>
    <mergeCell ref="N542:N543"/>
    <mergeCell ref="O542:O543"/>
    <mergeCell ref="P542:P543"/>
    <mergeCell ref="Q542:Q543"/>
    <mergeCell ref="R542:S543"/>
    <mergeCell ref="T542:U543"/>
    <mergeCell ref="V542:W543"/>
    <mergeCell ref="X542:X544"/>
    <mergeCell ref="Y542:Y544"/>
    <mergeCell ref="Z542:Z544"/>
    <mergeCell ref="AA542:AA544"/>
    <mergeCell ref="AB542:AB544"/>
    <mergeCell ref="AC542:AC544"/>
    <mergeCell ref="AD542:AD544"/>
    <mergeCell ref="AG545:AH545"/>
    <mergeCell ref="AI545:AJ545"/>
    <mergeCell ref="AK545:AL545"/>
    <mergeCell ref="AG546:AH546"/>
    <mergeCell ref="AI546:AJ546"/>
    <mergeCell ref="AK546:AL546"/>
    <mergeCell ref="AG547:AH547"/>
    <mergeCell ref="AI547:AJ547"/>
    <mergeCell ref="AK547:AL547"/>
    <mergeCell ref="AG548:AH548"/>
    <mergeCell ref="AI548:AJ548"/>
    <mergeCell ref="AK548:AL548"/>
    <mergeCell ref="AG549:AH549"/>
    <mergeCell ref="AI549:AJ549"/>
    <mergeCell ref="AK549:AL549"/>
    <mergeCell ref="AG550:AH550"/>
    <mergeCell ref="AI550:AJ550"/>
    <mergeCell ref="AK550:AL550"/>
    <mergeCell ref="AG551:AH551"/>
    <mergeCell ref="AI551:AJ551"/>
    <mergeCell ref="AK551:AL551"/>
    <mergeCell ref="AG552:AH552"/>
    <mergeCell ref="AI552:AJ552"/>
    <mergeCell ref="AK552:AL552"/>
    <mergeCell ref="AG553:AH553"/>
    <mergeCell ref="AI553:AJ553"/>
    <mergeCell ref="AK553:AL553"/>
    <mergeCell ref="AG554:AH554"/>
    <mergeCell ref="AI554:AJ554"/>
    <mergeCell ref="AK554:AL554"/>
    <mergeCell ref="AG555:AH555"/>
    <mergeCell ref="AI555:AJ555"/>
    <mergeCell ref="AK555:AL555"/>
    <mergeCell ref="AG556:AH556"/>
    <mergeCell ref="AI556:AJ556"/>
    <mergeCell ref="AK556:AL556"/>
    <mergeCell ref="AG557:AH557"/>
    <mergeCell ref="AI557:AJ557"/>
    <mergeCell ref="AK557:AL557"/>
    <mergeCell ref="AG558:AH558"/>
    <mergeCell ref="AI558:AJ558"/>
    <mergeCell ref="AK558:AL558"/>
    <mergeCell ref="AG559:AH559"/>
    <mergeCell ref="AI559:AJ559"/>
    <mergeCell ref="AK559:AL559"/>
    <mergeCell ref="AG560:AH560"/>
    <mergeCell ref="AI560:AJ560"/>
    <mergeCell ref="AK560:AL560"/>
    <mergeCell ref="AG561:AH561"/>
    <mergeCell ref="AI561:AJ561"/>
    <mergeCell ref="AK561:AL561"/>
    <mergeCell ref="AG562:AH562"/>
    <mergeCell ref="AI562:AJ562"/>
    <mergeCell ref="AK562:AL562"/>
    <mergeCell ref="AG563:AH563"/>
    <mergeCell ref="AI563:AJ563"/>
    <mergeCell ref="AK563:AL563"/>
    <mergeCell ref="AG564:AH564"/>
    <mergeCell ref="AI564:AJ564"/>
    <mergeCell ref="AK564:AL564"/>
    <mergeCell ref="AG565:AH565"/>
    <mergeCell ref="AI565:AJ565"/>
    <mergeCell ref="AK565:AL565"/>
    <mergeCell ref="AG566:AH566"/>
    <mergeCell ref="AI566:AJ566"/>
    <mergeCell ref="AK566:AL566"/>
    <mergeCell ref="AG567:AH567"/>
    <mergeCell ref="AI567:AJ567"/>
    <mergeCell ref="AK567:AL567"/>
    <mergeCell ref="AG568:AH568"/>
    <mergeCell ref="AI568:AJ568"/>
    <mergeCell ref="AK568:AL568"/>
    <mergeCell ref="AG569:AH569"/>
    <mergeCell ref="AI569:AJ569"/>
    <mergeCell ref="AK569:AL569"/>
    <mergeCell ref="AG570:AH570"/>
    <mergeCell ref="AI570:AJ570"/>
    <mergeCell ref="AK570:AL570"/>
    <mergeCell ref="AG571:AH571"/>
    <mergeCell ref="AI571:AJ571"/>
    <mergeCell ref="AK571:AL571"/>
    <mergeCell ref="AG572:AH572"/>
    <mergeCell ref="AI572:AJ572"/>
    <mergeCell ref="AK572:AL572"/>
    <mergeCell ref="AG573:AH573"/>
    <mergeCell ref="AI573:AJ573"/>
    <mergeCell ref="AK573:AL573"/>
    <mergeCell ref="AG574:AH574"/>
    <mergeCell ref="AI574:AJ574"/>
    <mergeCell ref="AK574:AL574"/>
    <mergeCell ref="AG575:AH575"/>
    <mergeCell ref="AI575:AJ575"/>
    <mergeCell ref="AK575:AL575"/>
    <mergeCell ref="AG576:AH576"/>
    <mergeCell ref="AI576:AJ576"/>
    <mergeCell ref="AK576:AL576"/>
    <mergeCell ref="AG577:AH577"/>
    <mergeCell ref="AI577:AJ577"/>
    <mergeCell ref="AK577:AL577"/>
    <mergeCell ref="AG578:AH578"/>
    <mergeCell ref="AI578:AJ578"/>
    <mergeCell ref="AK578:AL578"/>
    <mergeCell ref="AG579:AH579"/>
    <mergeCell ref="AI579:AJ579"/>
    <mergeCell ref="AK579:AL579"/>
    <mergeCell ref="AG580:AH580"/>
    <mergeCell ref="AI580:AJ580"/>
    <mergeCell ref="AK580:AL580"/>
    <mergeCell ref="AG581:AH581"/>
    <mergeCell ref="AI581:AJ581"/>
    <mergeCell ref="AK581:AL581"/>
    <mergeCell ref="AG582:AH582"/>
    <mergeCell ref="AI582:AJ582"/>
    <mergeCell ref="AK582:AL582"/>
    <mergeCell ref="AG583:AH583"/>
    <mergeCell ref="AI583:AJ583"/>
    <mergeCell ref="AK583:AL583"/>
    <mergeCell ref="C587:AF587"/>
    <mergeCell ref="C588:D592"/>
    <mergeCell ref="E588:E592"/>
    <mergeCell ref="F588:F592"/>
    <mergeCell ref="G588:AF588"/>
    <mergeCell ref="G589:L589"/>
    <mergeCell ref="M589:AF589"/>
    <mergeCell ref="G590:H591"/>
    <mergeCell ref="I590:J591"/>
    <mergeCell ref="K590:L591"/>
    <mergeCell ref="M590:N590"/>
    <mergeCell ref="O590:P590"/>
    <mergeCell ref="Q590:R590"/>
    <mergeCell ref="S590:T590"/>
    <mergeCell ref="U590:V590"/>
    <mergeCell ref="W590:X590"/>
    <mergeCell ref="Y590:Z590"/>
    <mergeCell ref="AA590:AB590"/>
    <mergeCell ref="AC590:AD590"/>
    <mergeCell ref="AE590:AF590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7:J608"/>
    <mergeCell ref="K607:K608"/>
    <mergeCell ref="L607:M608"/>
    <mergeCell ref="N607:O607"/>
    <mergeCell ref="P607:Q607"/>
    <mergeCell ref="R607:S607"/>
    <mergeCell ref="T607:W608"/>
    <mergeCell ref="X607:X608"/>
    <mergeCell ref="Y607:Z608"/>
    <mergeCell ref="AA607:AA608"/>
    <mergeCell ref="AB607:AC608"/>
    <mergeCell ref="C609:E611"/>
    <mergeCell ref="F609:J609"/>
    <mergeCell ref="L609:M609"/>
    <mergeCell ref="T609:W610"/>
    <mergeCell ref="X609:X610"/>
    <mergeCell ref="Y609:Z610"/>
    <mergeCell ref="AA609:AA610"/>
    <mergeCell ref="AB609:AC610"/>
    <mergeCell ref="F610:J610"/>
    <mergeCell ref="L610:M610"/>
    <mergeCell ref="F611:J611"/>
    <mergeCell ref="L611:M611"/>
    <mergeCell ref="T611:W613"/>
    <mergeCell ref="X611:X613"/>
    <mergeCell ref="Y611:Z613"/>
    <mergeCell ref="AA611:AA613"/>
    <mergeCell ref="AB611:AC613"/>
    <mergeCell ref="C612:E615"/>
    <mergeCell ref="F612:J612"/>
    <mergeCell ref="L612:M612"/>
    <mergeCell ref="F613:J613"/>
    <mergeCell ref="L613:M613"/>
    <mergeCell ref="F614:J614"/>
    <mergeCell ref="L614:M614"/>
    <mergeCell ref="T614:W615"/>
    <mergeCell ref="X614:X615"/>
    <mergeCell ref="Y614:Z615"/>
    <mergeCell ref="AA614:AA615"/>
    <mergeCell ref="AB614:AC615"/>
    <mergeCell ref="F615:J615"/>
    <mergeCell ref="L615:M615"/>
    <mergeCell ref="X617:AL617"/>
    <mergeCell ref="B618:E618"/>
    <mergeCell ref="X618:AL618"/>
    <mergeCell ref="B619:E619"/>
    <mergeCell ref="C620:D620"/>
    <mergeCell ref="E620:F620"/>
    <mergeCell ref="G620:H620"/>
    <mergeCell ref="B623:E623"/>
    <mergeCell ref="X623:AL623"/>
    <mergeCell ref="A624:E624"/>
    <mergeCell ref="A625:E625"/>
    <mergeCell ref="A627:R627"/>
    <mergeCell ref="A628:M628"/>
    <mergeCell ref="N628:Q628"/>
    <mergeCell ref="AE628:AL628"/>
    <mergeCell ref="A630:A633"/>
    <mergeCell ref="B630:B633"/>
    <mergeCell ref="C630:C633"/>
    <mergeCell ref="D630:D633"/>
    <mergeCell ref="E630:W630"/>
    <mergeCell ref="X630:Z630"/>
    <mergeCell ref="AA630:AD630"/>
    <mergeCell ref="AE630:AF632"/>
    <mergeCell ref="AG630:AH633"/>
    <mergeCell ref="AI630:AJ633"/>
    <mergeCell ref="AK630:AL633"/>
    <mergeCell ref="E631:F632"/>
    <mergeCell ref="G631:H632"/>
    <mergeCell ref="I631:J632"/>
    <mergeCell ref="K631:L632"/>
    <mergeCell ref="M631:M632"/>
    <mergeCell ref="N631:N632"/>
    <mergeCell ref="O631:O632"/>
    <mergeCell ref="P631:P632"/>
    <mergeCell ref="Q631:Q632"/>
    <mergeCell ref="R631:S632"/>
    <mergeCell ref="T631:U632"/>
    <mergeCell ref="V631:W632"/>
    <mergeCell ref="X631:X633"/>
    <mergeCell ref="Y631:Y633"/>
    <mergeCell ref="Z631:Z633"/>
    <mergeCell ref="AA631:AA633"/>
    <mergeCell ref="AB631:AB633"/>
    <mergeCell ref="AC631:AC633"/>
    <mergeCell ref="AD631:AD633"/>
    <mergeCell ref="AG634:AH634"/>
    <mergeCell ref="AI634:AJ634"/>
    <mergeCell ref="AK634:AL634"/>
    <mergeCell ref="AG635:AH635"/>
    <mergeCell ref="AI635:AJ635"/>
    <mergeCell ref="AK635:AL635"/>
    <mergeCell ref="AG636:AH636"/>
    <mergeCell ref="AI636:AJ636"/>
    <mergeCell ref="AK636:AL636"/>
    <mergeCell ref="AG637:AH637"/>
    <mergeCell ref="AI637:AJ637"/>
    <mergeCell ref="AK637:AL637"/>
    <mergeCell ref="AG638:AH638"/>
    <mergeCell ref="AI638:AJ638"/>
    <mergeCell ref="AK638:AL638"/>
    <mergeCell ref="AG639:AH639"/>
    <mergeCell ref="AI639:AJ639"/>
    <mergeCell ref="AK639:AL639"/>
    <mergeCell ref="AG640:AH640"/>
    <mergeCell ref="AI640:AJ640"/>
    <mergeCell ref="AK640:AL640"/>
    <mergeCell ref="AG641:AH641"/>
    <mergeCell ref="AI641:AJ641"/>
    <mergeCell ref="AK641:AL641"/>
    <mergeCell ref="AG642:AH642"/>
    <mergeCell ref="AI642:AJ642"/>
    <mergeCell ref="AK642:AL642"/>
    <mergeCell ref="AG643:AH643"/>
    <mergeCell ref="AI643:AJ643"/>
    <mergeCell ref="AK643:AL643"/>
    <mergeCell ref="AG644:AH644"/>
    <mergeCell ref="AI644:AJ644"/>
    <mergeCell ref="AK644:AL644"/>
    <mergeCell ref="AG645:AH645"/>
    <mergeCell ref="AI645:AJ645"/>
    <mergeCell ref="AK645:AL645"/>
    <mergeCell ref="AG646:AH646"/>
    <mergeCell ref="AI646:AJ646"/>
    <mergeCell ref="AK646:AL646"/>
    <mergeCell ref="AG647:AH647"/>
    <mergeCell ref="AI647:AJ647"/>
    <mergeCell ref="AK647:AL647"/>
    <mergeCell ref="AG648:AH648"/>
    <mergeCell ref="AI648:AJ648"/>
    <mergeCell ref="AK648:AL648"/>
    <mergeCell ref="AG649:AH649"/>
    <mergeCell ref="AI649:AJ649"/>
    <mergeCell ref="AK649:AL649"/>
    <mergeCell ref="AG650:AH650"/>
    <mergeCell ref="AI650:AJ650"/>
    <mergeCell ref="AK650:AL650"/>
    <mergeCell ref="AG651:AH651"/>
    <mergeCell ref="AI651:AJ651"/>
    <mergeCell ref="AK651:AL651"/>
    <mergeCell ref="AG652:AH652"/>
    <mergeCell ref="AI652:AJ652"/>
    <mergeCell ref="AK652:AL652"/>
    <mergeCell ref="AG653:AH653"/>
    <mergeCell ref="AI653:AJ653"/>
    <mergeCell ref="AK653:AL653"/>
    <mergeCell ref="AG654:AH654"/>
    <mergeCell ref="AI654:AJ654"/>
    <mergeCell ref="AK654:AL654"/>
    <mergeCell ref="AG655:AH655"/>
    <mergeCell ref="AI655:AJ655"/>
    <mergeCell ref="AK655:AL655"/>
    <mergeCell ref="AG656:AH656"/>
    <mergeCell ref="AI656:AJ656"/>
    <mergeCell ref="AK656:AL656"/>
    <mergeCell ref="AG657:AH657"/>
    <mergeCell ref="AI657:AJ657"/>
    <mergeCell ref="AK657:AL657"/>
    <mergeCell ref="AG658:AH658"/>
    <mergeCell ref="AI658:AJ658"/>
    <mergeCell ref="AK658:AL658"/>
    <mergeCell ref="AG659:AH659"/>
    <mergeCell ref="AI659:AJ659"/>
    <mergeCell ref="AK659:AL659"/>
    <mergeCell ref="AG660:AH660"/>
    <mergeCell ref="AI660:AJ660"/>
    <mergeCell ref="AK660:AL660"/>
    <mergeCell ref="AG661:AH661"/>
    <mergeCell ref="AI661:AJ661"/>
    <mergeCell ref="AK661:AL661"/>
    <mergeCell ref="AG662:AH662"/>
    <mergeCell ref="AI662:AJ662"/>
    <mergeCell ref="AK662:AL662"/>
    <mergeCell ref="AG663:AH663"/>
    <mergeCell ref="AI663:AJ663"/>
    <mergeCell ref="AK663:AL663"/>
    <mergeCell ref="AG664:AH664"/>
    <mergeCell ref="AI664:AJ664"/>
    <mergeCell ref="AK664:AL664"/>
    <mergeCell ref="AG665:AH665"/>
    <mergeCell ref="AI665:AJ665"/>
    <mergeCell ref="AK665:AL665"/>
    <mergeCell ref="AG666:AH666"/>
    <mergeCell ref="AI666:AJ666"/>
    <mergeCell ref="AK666:AL666"/>
    <mergeCell ref="AG667:AH667"/>
    <mergeCell ref="AI667:AJ667"/>
    <mergeCell ref="AK667:AL667"/>
    <mergeCell ref="AG668:AH668"/>
    <mergeCell ref="AI668:AJ668"/>
    <mergeCell ref="AK668:AL668"/>
    <mergeCell ref="AG669:AH669"/>
    <mergeCell ref="AI669:AJ669"/>
    <mergeCell ref="AK669:AL669"/>
    <mergeCell ref="AG670:AH670"/>
    <mergeCell ref="AI670:AJ670"/>
    <mergeCell ref="AK670:AL670"/>
    <mergeCell ref="AG671:AH671"/>
    <mergeCell ref="AI671:AJ671"/>
    <mergeCell ref="AK671:AL671"/>
    <mergeCell ref="AG672:AH672"/>
    <mergeCell ref="AI672:AJ672"/>
    <mergeCell ref="AK672:AL672"/>
    <mergeCell ref="C676:AF676"/>
    <mergeCell ref="C677:D681"/>
    <mergeCell ref="E677:E681"/>
    <mergeCell ref="F677:F681"/>
    <mergeCell ref="G677:AF677"/>
    <mergeCell ref="G678:L678"/>
    <mergeCell ref="M678:AF678"/>
    <mergeCell ref="G679:H680"/>
    <mergeCell ref="I679:J680"/>
    <mergeCell ref="K679:L680"/>
    <mergeCell ref="M679:N679"/>
    <mergeCell ref="O679:P679"/>
    <mergeCell ref="Q679:R679"/>
    <mergeCell ref="S679:T679"/>
    <mergeCell ref="U679:V679"/>
    <mergeCell ref="W679:X679"/>
    <mergeCell ref="Y679:Z679"/>
    <mergeCell ref="AA679:AB679"/>
    <mergeCell ref="AC679:AD679"/>
    <mergeCell ref="AE679:AF679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6:J697"/>
    <mergeCell ref="K696:K697"/>
    <mergeCell ref="L696:M697"/>
    <mergeCell ref="N696:O696"/>
    <mergeCell ref="P696:Q696"/>
    <mergeCell ref="R696:S696"/>
    <mergeCell ref="T696:W697"/>
    <mergeCell ref="X696:X697"/>
    <mergeCell ref="Y696:Z697"/>
    <mergeCell ref="AA696:AA697"/>
    <mergeCell ref="AB696:AC697"/>
    <mergeCell ref="C698:E700"/>
    <mergeCell ref="F698:J698"/>
    <mergeCell ref="L698:M698"/>
    <mergeCell ref="T698:W699"/>
    <mergeCell ref="X698:X699"/>
    <mergeCell ref="Y698:Z699"/>
    <mergeCell ref="AA698:AA699"/>
    <mergeCell ref="AB698:AC699"/>
    <mergeCell ref="F699:J699"/>
    <mergeCell ref="L699:M699"/>
    <mergeCell ref="F700:J700"/>
    <mergeCell ref="L700:M700"/>
    <mergeCell ref="T700:W702"/>
    <mergeCell ref="X700:X702"/>
    <mergeCell ref="Y700:Z702"/>
    <mergeCell ref="AA700:AA702"/>
    <mergeCell ref="AB700:AC702"/>
    <mergeCell ref="C701:E704"/>
    <mergeCell ref="F701:J701"/>
    <mergeCell ref="L701:M701"/>
    <mergeCell ref="F702:J702"/>
    <mergeCell ref="L702:M702"/>
    <mergeCell ref="F703:J703"/>
    <mergeCell ref="L703:M703"/>
    <mergeCell ref="T703:W704"/>
    <mergeCell ref="X703:X704"/>
    <mergeCell ref="Y703:Z704"/>
    <mergeCell ref="AA703:AA704"/>
    <mergeCell ref="AB703:AC704"/>
    <mergeCell ref="F704:J704"/>
    <mergeCell ref="L704:M704"/>
    <mergeCell ref="X706:AL706"/>
    <mergeCell ref="B707:E707"/>
    <mergeCell ref="X707:AL707"/>
    <mergeCell ref="B708:E708"/>
    <mergeCell ref="C709:D709"/>
    <mergeCell ref="E709:F709"/>
    <mergeCell ref="G709:H709"/>
    <mergeCell ref="B712:E712"/>
    <mergeCell ref="X712:AL712"/>
  </mergeCells>
  <printOptions headings="false" gridLines="false" gridLinesSet="true" horizontalCentered="false" verticalCentered="false"/>
  <pageMargins left="0.259722222222222" right="0.170138888888889" top="0.290277777777778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178" man="true" max="16383" min="0"/>
    <brk id="267" man="true" max="16383" min="0"/>
    <brk id="356" man="true" max="16383" min="0"/>
    <brk id="445" man="true" max="16383" min="0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12"/>
  <sheetViews>
    <sheetView windowProtection="false" showFormulas="false" showGridLines="true" showRowColHeaders="true" showZeros="true" rightToLeft="false" tabSelected="false" showOutlineSymbols="true" defaultGridColor="true" view="pageBreakPreview" topLeftCell="C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27" width="3.99489795918367"/>
    <col collapsed="false" hidden="false" max="2" min="2" style="27" width="27.4234693877551"/>
    <col collapsed="false" hidden="false" max="3" min="3" style="27" width="9.4234693877551"/>
    <col collapsed="false" hidden="false" max="4" min="4" style="28" width="4.70918367346939"/>
    <col collapsed="false" hidden="false" max="5" min="5" style="27" width="4.86224489795918"/>
    <col collapsed="false" hidden="false" max="6" min="6" style="27" width="5.13775510204082"/>
    <col collapsed="false" hidden="false" max="13" min="7" style="27" width="4.13775510204082"/>
    <col collapsed="false" hidden="false" max="14" min="14" style="27" width="6.4234693877551"/>
    <col collapsed="false" hidden="false" max="15" min="15" style="27" width="4.70918367346939"/>
    <col collapsed="false" hidden="false" max="16" min="16" style="27" width="4.57142857142857"/>
    <col collapsed="false" hidden="false" max="24" min="17" style="27" width="4.13775510204082"/>
    <col collapsed="false" hidden="false" max="25" min="25" style="27" width="3.41836734693878"/>
    <col collapsed="false" hidden="false" max="26" min="26" style="27" width="3.86224489795918"/>
    <col collapsed="false" hidden="false" max="27" min="27" style="27" width="3.41836734693878"/>
    <col collapsed="false" hidden="false" max="28" min="28" style="27" width="3.70918367346939"/>
    <col collapsed="false" hidden="false" max="29" min="29" style="27" width="3.41836734693878"/>
    <col collapsed="false" hidden="false" max="30" min="30" style="27" width="3.99489795918367"/>
    <col collapsed="false" hidden="false" max="31" min="31" style="27" width="3.70918367346939"/>
    <col collapsed="false" hidden="false" max="32" min="32" style="27" width="4.57142857142857"/>
    <col collapsed="false" hidden="false" max="33" min="33" style="27" width="2.99489795918367"/>
    <col collapsed="false" hidden="false" max="34" min="34" style="27" width="3.41836734693878"/>
    <col collapsed="false" hidden="false" max="35" min="35" style="27" width="2.99489795918367"/>
    <col collapsed="false" hidden="false" max="36" min="36" style="27" width="3.28571428571429"/>
    <col collapsed="false" hidden="false" max="37" min="37" style="27" width="3.41836734693878"/>
    <col collapsed="false" hidden="false" max="38" min="38" style="27" width="3.28571428571429"/>
    <col collapsed="false" hidden="false" max="1025" min="39" style="27" width="9.14285714285714"/>
  </cols>
  <sheetData>
    <row r="1" customFormat="false" ht="15.75" hidden="false" customHeight="false" outlineLevel="0" collapsed="false">
      <c r="A1" s="29" t="s">
        <v>17</v>
      </c>
      <c r="B1" s="29"/>
      <c r="C1" s="29"/>
      <c r="D1" s="29"/>
      <c r="E1" s="29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5.75" hidden="false" customHeight="false" outlineLevel="0" collapsed="false">
      <c r="A2" s="30" t="str">
        <f aca="false">'THONG TIN'!$C$2</f>
        <v>TRƯỜNG TIỂU HỌC XÃ NGUYÊN LÝ</v>
      </c>
      <c r="B2" s="30"/>
      <c r="C2" s="30"/>
      <c r="D2" s="30"/>
      <c r="E2" s="30"/>
      <c r="F2" s="3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1.25" hidden="false" customHeight="true" outlineLevel="0" collapsed="false">
      <c r="A3" s="32"/>
      <c r="B3" s="32"/>
      <c r="C3" s="32"/>
      <c r="D3" s="32"/>
      <c r="E3" s="32"/>
      <c r="F3" s="31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5.75" hidden="false" customHeight="false" outlineLevel="0" collapsed="false">
      <c r="A4" s="33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 t="str">
        <f aca="false">'THONG TIN'!$D$5</f>
        <v>CUỐI NĂM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0"/>
      <c r="AK4" s="0"/>
      <c r="AL4" s="0"/>
    </row>
    <row r="5" customFormat="false" ht="15.75" hidden="false" customHeight="false" outlineLevel="0" collapsed="false">
      <c r="A5" s="33" t="s">
        <v>455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6" t="str">
        <f aca="false">'THONG TIN'!$D$6</f>
        <v>2016 - 2017</v>
      </c>
      <c r="O5" s="36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2"/>
      <c r="AF5" s="32"/>
      <c r="AG5" s="32"/>
      <c r="AH5" s="32"/>
      <c r="AI5" s="32"/>
      <c r="AJ5" s="32"/>
      <c r="AK5" s="32"/>
      <c r="AL5" s="32"/>
    </row>
    <row r="6" customFormat="false" ht="8.2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7.25" hidden="false" customHeight="true" outlineLevel="0" collapsed="false">
      <c r="A7" s="37" t="s">
        <v>20</v>
      </c>
      <c r="B7" s="38" t="s">
        <v>21</v>
      </c>
      <c r="C7" s="39" t="s">
        <v>22</v>
      </c>
      <c r="D7" s="38" t="s">
        <v>23</v>
      </c>
      <c r="E7" s="39" t="s">
        <v>24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 t="s">
        <v>25</v>
      </c>
      <c r="Y7" s="39"/>
      <c r="Z7" s="39"/>
      <c r="AA7" s="39" t="s">
        <v>26</v>
      </c>
      <c r="AB7" s="39"/>
      <c r="AC7" s="39"/>
      <c r="AD7" s="39"/>
      <c r="AE7" s="40" t="s">
        <v>27</v>
      </c>
      <c r="AF7" s="40"/>
      <c r="AG7" s="40" t="s">
        <v>28</v>
      </c>
      <c r="AH7" s="40"/>
      <c r="AI7" s="39" t="s">
        <v>29</v>
      </c>
      <c r="AJ7" s="39"/>
      <c r="AK7" s="41" t="s">
        <v>30</v>
      </c>
      <c r="AL7" s="41"/>
    </row>
    <row r="8" customFormat="false" ht="18" hidden="false" customHeight="true" outlineLevel="0" collapsed="false">
      <c r="A8" s="37"/>
      <c r="B8" s="38"/>
      <c r="C8" s="39"/>
      <c r="D8" s="38"/>
      <c r="E8" s="42" t="s">
        <v>31</v>
      </c>
      <c r="F8" s="42"/>
      <c r="G8" s="42" t="s">
        <v>32</v>
      </c>
      <c r="H8" s="42"/>
      <c r="I8" s="42" t="s">
        <v>33</v>
      </c>
      <c r="J8" s="42"/>
      <c r="K8" s="42" t="s">
        <v>34</v>
      </c>
      <c r="L8" s="42"/>
      <c r="M8" s="42" t="s">
        <v>35</v>
      </c>
      <c r="N8" s="42" t="s">
        <v>36</v>
      </c>
      <c r="O8" s="42" t="s">
        <v>37</v>
      </c>
      <c r="P8" s="42" t="s">
        <v>38</v>
      </c>
      <c r="Q8" s="42" t="s">
        <v>39</v>
      </c>
      <c r="R8" s="42" t="s">
        <v>40</v>
      </c>
      <c r="S8" s="42"/>
      <c r="T8" s="42" t="s">
        <v>41</v>
      </c>
      <c r="U8" s="42"/>
      <c r="V8" s="42" t="s">
        <v>42</v>
      </c>
      <c r="W8" s="42"/>
      <c r="X8" s="43" t="s">
        <v>43</v>
      </c>
      <c r="Y8" s="43" t="s">
        <v>44</v>
      </c>
      <c r="Z8" s="43" t="s">
        <v>45</v>
      </c>
      <c r="AA8" s="43" t="s">
        <v>46</v>
      </c>
      <c r="AB8" s="43" t="s">
        <v>47</v>
      </c>
      <c r="AC8" s="43" t="s">
        <v>48</v>
      </c>
      <c r="AD8" s="43" t="s">
        <v>49</v>
      </c>
      <c r="AE8" s="40"/>
      <c r="AF8" s="40"/>
      <c r="AG8" s="40"/>
      <c r="AH8" s="40"/>
      <c r="AI8" s="39"/>
      <c r="AJ8" s="39"/>
      <c r="AK8" s="41"/>
      <c r="AL8" s="41"/>
    </row>
    <row r="9" customFormat="false" ht="18" hidden="false" customHeight="true" outlineLevel="0" collapsed="false">
      <c r="A9" s="37"/>
      <c r="B9" s="38"/>
      <c r="C9" s="39"/>
      <c r="D9" s="38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43"/>
      <c r="Z9" s="43"/>
      <c r="AA9" s="43"/>
      <c r="AB9" s="43"/>
      <c r="AC9" s="43"/>
      <c r="AD9" s="43"/>
      <c r="AE9" s="40"/>
      <c r="AF9" s="40"/>
      <c r="AG9" s="40"/>
      <c r="AH9" s="40"/>
      <c r="AI9" s="39"/>
      <c r="AJ9" s="39"/>
      <c r="AK9" s="41"/>
      <c r="AL9" s="41"/>
    </row>
    <row r="10" customFormat="false" ht="63.75" hidden="false" customHeight="true" outlineLevel="0" collapsed="false">
      <c r="A10" s="37"/>
      <c r="B10" s="38"/>
      <c r="C10" s="39"/>
      <c r="D10" s="38"/>
      <c r="E10" s="43" t="s">
        <v>50</v>
      </c>
      <c r="F10" s="43" t="s">
        <v>51</v>
      </c>
      <c r="G10" s="43" t="s">
        <v>50</v>
      </c>
      <c r="H10" s="43" t="s">
        <v>51</v>
      </c>
      <c r="I10" s="43" t="s">
        <v>50</v>
      </c>
      <c r="J10" s="43" t="s">
        <v>51</v>
      </c>
      <c r="K10" s="43" t="s">
        <v>50</v>
      </c>
      <c r="L10" s="43" t="s">
        <v>51</v>
      </c>
      <c r="M10" s="43" t="s">
        <v>50</v>
      </c>
      <c r="N10" s="43" t="s">
        <v>50</v>
      </c>
      <c r="O10" s="43" t="s">
        <v>50</v>
      </c>
      <c r="P10" s="43" t="s">
        <v>50</v>
      </c>
      <c r="Q10" s="43" t="s">
        <v>50</v>
      </c>
      <c r="R10" s="43" t="s">
        <v>50</v>
      </c>
      <c r="S10" s="43" t="s">
        <v>51</v>
      </c>
      <c r="T10" s="43" t="s">
        <v>50</v>
      </c>
      <c r="U10" s="43" t="s">
        <v>51</v>
      </c>
      <c r="V10" s="43" t="s">
        <v>50</v>
      </c>
      <c r="W10" s="43" t="s">
        <v>51</v>
      </c>
      <c r="X10" s="43"/>
      <c r="Y10" s="43"/>
      <c r="Z10" s="43"/>
      <c r="AA10" s="43"/>
      <c r="AB10" s="43"/>
      <c r="AC10" s="43"/>
      <c r="AD10" s="43"/>
      <c r="AE10" s="43" t="s">
        <v>52</v>
      </c>
      <c r="AF10" s="43" t="s">
        <v>53</v>
      </c>
      <c r="AG10" s="40"/>
      <c r="AH10" s="40"/>
      <c r="AI10" s="39"/>
      <c r="AJ10" s="39"/>
      <c r="AK10" s="41"/>
      <c r="AL10" s="41"/>
    </row>
    <row r="11" customFormat="false" ht="12" hidden="false" customHeight="true" outlineLevel="0" collapsed="false">
      <c r="A11" s="44" t="n">
        <f aca="false">IF(B11&lt;&gt;"",COUNTA($B$11:B11),"")</f>
        <v>1</v>
      </c>
      <c r="B11" s="49" t="s">
        <v>456</v>
      </c>
      <c r="C11" s="62" t="n">
        <v>39760</v>
      </c>
      <c r="D11" s="130" t="s">
        <v>55</v>
      </c>
      <c r="E11" s="48" t="s">
        <v>56</v>
      </c>
      <c r="F11" s="48" t="n">
        <v>8</v>
      </c>
      <c r="G11" s="48" t="s">
        <v>56</v>
      </c>
      <c r="H11" s="48" t="n">
        <v>9</v>
      </c>
      <c r="I11" s="48" t="s">
        <v>56</v>
      </c>
      <c r="J11" s="48"/>
      <c r="K11" s="48"/>
      <c r="L11" s="49"/>
      <c r="M11" s="48" t="s">
        <v>56</v>
      </c>
      <c r="N11" s="48" t="s">
        <v>56</v>
      </c>
      <c r="O11" s="48" t="s">
        <v>56</v>
      </c>
      <c r="P11" s="48" t="s">
        <v>56</v>
      </c>
      <c r="Q11" s="48" t="s">
        <v>56</v>
      </c>
      <c r="R11" s="48" t="s">
        <v>56</v>
      </c>
      <c r="S11" s="48" t="n">
        <v>10</v>
      </c>
      <c r="T11" s="50"/>
      <c r="U11" s="51"/>
      <c r="V11" s="50"/>
      <c r="W11" s="50"/>
      <c r="X11" s="48" t="s">
        <v>56</v>
      </c>
      <c r="Y11" s="48" t="s">
        <v>56</v>
      </c>
      <c r="Z11" s="48" t="s">
        <v>56</v>
      </c>
      <c r="AA11" s="48" t="s">
        <v>56</v>
      </c>
      <c r="AB11" s="48" t="s">
        <v>56</v>
      </c>
      <c r="AC11" s="48" t="s">
        <v>56</v>
      </c>
      <c r="AD11" s="48" t="s">
        <v>56</v>
      </c>
      <c r="AE11" s="48" t="s">
        <v>55</v>
      </c>
      <c r="AF11" s="50"/>
      <c r="AG11" s="50" t="s">
        <v>55</v>
      </c>
      <c r="AH11" s="50"/>
      <c r="AI11" s="50" t="s">
        <v>55</v>
      </c>
      <c r="AJ11" s="50"/>
      <c r="AK11" s="52"/>
      <c r="AL11" s="52"/>
    </row>
    <row r="12" customFormat="false" ht="12" hidden="false" customHeight="true" outlineLevel="0" collapsed="false">
      <c r="A12" s="44" t="n">
        <f aca="false">IF(B12&lt;&gt;"",COUNTA($B$11:B12),"")</f>
        <v>2</v>
      </c>
      <c r="B12" s="49" t="s">
        <v>457</v>
      </c>
      <c r="C12" s="62" t="n">
        <v>39522</v>
      </c>
      <c r="D12" s="130" t="s">
        <v>55</v>
      </c>
      <c r="E12" s="48" t="s">
        <v>56</v>
      </c>
      <c r="F12" s="48" t="n">
        <v>7</v>
      </c>
      <c r="G12" s="48" t="s">
        <v>56</v>
      </c>
      <c r="H12" s="48" t="n">
        <v>9</v>
      </c>
      <c r="I12" s="48" t="s">
        <v>56</v>
      </c>
      <c r="J12" s="48"/>
      <c r="K12" s="48"/>
      <c r="L12" s="49"/>
      <c r="M12" s="48" t="s">
        <v>56</v>
      </c>
      <c r="N12" s="48" t="s">
        <v>56</v>
      </c>
      <c r="O12" s="48" t="s">
        <v>57</v>
      </c>
      <c r="P12" s="48" t="s">
        <v>57</v>
      </c>
      <c r="Q12" s="48" t="s">
        <v>56</v>
      </c>
      <c r="R12" s="48" t="s">
        <v>57</v>
      </c>
      <c r="S12" s="48" t="n">
        <v>5</v>
      </c>
      <c r="T12" s="50"/>
      <c r="U12" s="51"/>
      <c r="V12" s="50"/>
      <c r="W12" s="50"/>
      <c r="X12" s="48" t="s">
        <v>56</v>
      </c>
      <c r="Y12" s="48" t="s">
        <v>56</v>
      </c>
      <c r="Z12" s="48" t="s">
        <v>56</v>
      </c>
      <c r="AA12" s="48" t="s">
        <v>56</v>
      </c>
      <c r="AB12" s="48" t="s">
        <v>56</v>
      </c>
      <c r="AC12" s="48" t="s">
        <v>56</v>
      </c>
      <c r="AD12" s="48" t="s">
        <v>56</v>
      </c>
      <c r="AE12" s="48" t="s">
        <v>55</v>
      </c>
      <c r="AF12" s="50"/>
      <c r="AG12" s="50" t="s">
        <v>55</v>
      </c>
      <c r="AH12" s="50"/>
      <c r="AI12" s="50" t="s">
        <v>55</v>
      </c>
      <c r="AJ12" s="50"/>
      <c r="AK12" s="52"/>
      <c r="AL12" s="52"/>
    </row>
    <row r="13" customFormat="false" ht="12" hidden="false" customHeight="true" outlineLevel="0" collapsed="false">
      <c r="A13" s="44" t="n">
        <f aca="false">IF(B13&lt;&gt;"",COUNTA($B$11:B13),"")</f>
        <v>3</v>
      </c>
      <c r="B13" s="49" t="s">
        <v>458</v>
      </c>
      <c r="C13" s="62" t="n">
        <v>39668</v>
      </c>
      <c r="D13" s="130" t="s">
        <v>55</v>
      </c>
      <c r="E13" s="48" t="s">
        <v>57</v>
      </c>
      <c r="F13" s="48" t="n">
        <v>6</v>
      </c>
      <c r="G13" s="48" t="s">
        <v>56</v>
      </c>
      <c r="H13" s="48" t="n">
        <v>10</v>
      </c>
      <c r="I13" s="48" t="s">
        <v>56</v>
      </c>
      <c r="J13" s="48"/>
      <c r="K13" s="48"/>
      <c r="L13" s="49"/>
      <c r="M13" s="48" t="s">
        <v>56</v>
      </c>
      <c r="N13" s="48" t="s">
        <v>56</v>
      </c>
      <c r="O13" s="48" t="s">
        <v>57</v>
      </c>
      <c r="P13" s="48" t="s">
        <v>56</v>
      </c>
      <c r="Q13" s="48" t="s">
        <v>57</v>
      </c>
      <c r="R13" s="48" t="s">
        <v>57</v>
      </c>
      <c r="S13" s="48" t="n">
        <v>8</v>
      </c>
      <c r="T13" s="50"/>
      <c r="U13" s="51"/>
      <c r="V13" s="50"/>
      <c r="W13" s="50"/>
      <c r="X13" s="48" t="s">
        <v>56</v>
      </c>
      <c r="Y13" s="48" t="s">
        <v>56</v>
      </c>
      <c r="Z13" s="48" t="s">
        <v>56</v>
      </c>
      <c r="AA13" s="48" t="s">
        <v>56</v>
      </c>
      <c r="AB13" s="48" t="s">
        <v>56</v>
      </c>
      <c r="AC13" s="48" t="s">
        <v>56</v>
      </c>
      <c r="AD13" s="48" t="s">
        <v>56</v>
      </c>
      <c r="AE13" s="51"/>
      <c r="AF13" s="50"/>
      <c r="AG13" s="50" t="s">
        <v>55</v>
      </c>
      <c r="AH13" s="50"/>
      <c r="AI13" s="50" t="s">
        <v>55</v>
      </c>
      <c r="AJ13" s="50"/>
      <c r="AK13" s="52"/>
      <c r="AL13" s="52"/>
    </row>
    <row r="14" customFormat="false" ht="12" hidden="false" customHeight="true" outlineLevel="0" collapsed="false">
      <c r="A14" s="44" t="n">
        <f aca="false">IF(B14&lt;&gt;"",COUNTA($B$11:B14),"")</f>
        <v>4</v>
      </c>
      <c r="B14" s="49" t="s">
        <v>459</v>
      </c>
      <c r="C14" s="62" t="n">
        <v>39552</v>
      </c>
      <c r="D14" s="130" t="s">
        <v>55</v>
      </c>
      <c r="E14" s="48" t="s">
        <v>56</v>
      </c>
      <c r="F14" s="48" t="n">
        <v>9</v>
      </c>
      <c r="G14" s="48" t="s">
        <v>56</v>
      </c>
      <c r="H14" s="48" t="n">
        <v>10</v>
      </c>
      <c r="I14" s="48" t="s">
        <v>56</v>
      </c>
      <c r="J14" s="48"/>
      <c r="K14" s="48"/>
      <c r="L14" s="49"/>
      <c r="M14" s="48" t="s">
        <v>56</v>
      </c>
      <c r="N14" s="48" t="s">
        <v>56</v>
      </c>
      <c r="O14" s="48" t="s">
        <v>56</v>
      </c>
      <c r="P14" s="48" t="s">
        <v>56</v>
      </c>
      <c r="Q14" s="48" t="s">
        <v>56</v>
      </c>
      <c r="R14" s="48" t="s">
        <v>56</v>
      </c>
      <c r="S14" s="48" t="n">
        <v>9</v>
      </c>
      <c r="T14" s="50"/>
      <c r="U14" s="58"/>
      <c r="V14" s="50"/>
      <c r="W14" s="50"/>
      <c r="X14" s="48" t="s">
        <v>56</v>
      </c>
      <c r="Y14" s="48" t="s">
        <v>56</v>
      </c>
      <c r="Z14" s="48" t="s">
        <v>56</v>
      </c>
      <c r="AA14" s="48" t="s">
        <v>56</v>
      </c>
      <c r="AB14" s="48" t="s">
        <v>56</v>
      </c>
      <c r="AC14" s="48" t="s">
        <v>56</v>
      </c>
      <c r="AD14" s="48" t="s">
        <v>56</v>
      </c>
      <c r="AE14" s="48" t="s">
        <v>55</v>
      </c>
      <c r="AF14" s="50"/>
      <c r="AG14" s="50" t="s">
        <v>55</v>
      </c>
      <c r="AH14" s="50"/>
      <c r="AI14" s="50" t="s">
        <v>55</v>
      </c>
      <c r="AJ14" s="50"/>
      <c r="AK14" s="52"/>
      <c r="AL14" s="52"/>
    </row>
    <row r="15" customFormat="false" ht="12" hidden="false" customHeight="true" outlineLevel="0" collapsed="false">
      <c r="A15" s="44" t="n">
        <f aca="false">IF(B15&lt;&gt;"",COUNTA($B$11:B15),"")</f>
        <v>5</v>
      </c>
      <c r="B15" s="49" t="s">
        <v>460</v>
      </c>
      <c r="C15" s="62" t="n">
        <v>39745</v>
      </c>
      <c r="D15" s="130"/>
      <c r="E15" s="48" t="s">
        <v>57</v>
      </c>
      <c r="F15" s="48" t="n">
        <v>6</v>
      </c>
      <c r="G15" s="48" t="s">
        <v>56</v>
      </c>
      <c r="H15" s="48" t="n">
        <v>7</v>
      </c>
      <c r="I15" s="48" t="s">
        <v>57</v>
      </c>
      <c r="J15" s="48"/>
      <c r="K15" s="48"/>
      <c r="L15" s="49"/>
      <c r="M15" s="48" t="s">
        <v>57</v>
      </c>
      <c r="N15" s="48" t="s">
        <v>57</v>
      </c>
      <c r="O15" s="48" t="s">
        <v>57</v>
      </c>
      <c r="P15" s="48" t="s">
        <v>57</v>
      </c>
      <c r="Q15" s="48" t="s">
        <v>56</v>
      </c>
      <c r="R15" s="48" t="s">
        <v>57</v>
      </c>
      <c r="S15" s="48" t="n">
        <v>6</v>
      </c>
      <c r="T15" s="50"/>
      <c r="U15" s="58"/>
      <c r="V15" s="50"/>
      <c r="W15" s="50"/>
      <c r="X15" s="48" t="s">
        <v>61</v>
      </c>
      <c r="Y15" s="48" t="s">
        <v>61</v>
      </c>
      <c r="Z15" s="48" t="s">
        <v>61</v>
      </c>
      <c r="AA15" s="48" t="s">
        <v>61</v>
      </c>
      <c r="AB15" s="48" t="s">
        <v>61</v>
      </c>
      <c r="AC15" s="48" t="s">
        <v>61</v>
      </c>
      <c r="AD15" s="48" t="s">
        <v>61</v>
      </c>
      <c r="AE15" s="51"/>
      <c r="AF15" s="50"/>
      <c r="AG15" s="50" t="s">
        <v>55</v>
      </c>
      <c r="AH15" s="50"/>
      <c r="AI15" s="50" t="s">
        <v>55</v>
      </c>
      <c r="AJ15" s="50"/>
      <c r="AK15" s="52"/>
      <c r="AL15" s="52"/>
    </row>
    <row r="16" customFormat="false" ht="12" hidden="false" customHeight="true" outlineLevel="0" collapsed="false">
      <c r="A16" s="44" t="n">
        <f aca="false">IF(B16&lt;&gt;"",COUNTA($B$11:B16),"")</f>
        <v>6</v>
      </c>
      <c r="B16" s="49" t="s">
        <v>461</v>
      </c>
      <c r="C16" s="62" t="n">
        <v>39483</v>
      </c>
      <c r="D16" s="130" t="s">
        <v>55</v>
      </c>
      <c r="E16" s="48" t="s">
        <v>56</v>
      </c>
      <c r="F16" s="48" t="n">
        <v>9</v>
      </c>
      <c r="G16" s="48" t="s">
        <v>56</v>
      </c>
      <c r="H16" s="48" t="n">
        <v>7</v>
      </c>
      <c r="I16" s="48" t="s">
        <v>56</v>
      </c>
      <c r="J16" s="48"/>
      <c r="K16" s="48"/>
      <c r="L16" s="49"/>
      <c r="M16" s="48" t="s">
        <v>56</v>
      </c>
      <c r="N16" s="48" t="s">
        <v>56</v>
      </c>
      <c r="O16" s="48" t="s">
        <v>56</v>
      </c>
      <c r="P16" s="48" t="s">
        <v>56</v>
      </c>
      <c r="Q16" s="48" t="s">
        <v>56</v>
      </c>
      <c r="R16" s="48" t="s">
        <v>57</v>
      </c>
      <c r="S16" s="48" t="n">
        <v>7</v>
      </c>
      <c r="T16" s="50"/>
      <c r="U16" s="51"/>
      <c r="V16" s="50"/>
      <c r="W16" s="50"/>
      <c r="X16" s="48" t="s">
        <v>56</v>
      </c>
      <c r="Y16" s="48" t="s">
        <v>56</v>
      </c>
      <c r="Z16" s="48" t="s">
        <v>56</v>
      </c>
      <c r="AA16" s="48" t="s">
        <v>56</v>
      </c>
      <c r="AB16" s="48" t="s">
        <v>56</v>
      </c>
      <c r="AC16" s="48" t="s">
        <v>56</v>
      </c>
      <c r="AD16" s="48" t="s">
        <v>56</v>
      </c>
      <c r="AE16" s="48" t="s">
        <v>55</v>
      </c>
      <c r="AF16" s="50"/>
      <c r="AG16" s="50" t="s">
        <v>55</v>
      </c>
      <c r="AH16" s="50"/>
      <c r="AI16" s="50" t="s">
        <v>55</v>
      </c>
      <c r="AJ16" s="50"/>
      <c r="AK16" s="52"/>
      <c r="AL16" s="52"/>
    </row>
    <row r="17" customFormat="false" ht="12" hidden="false" customHeight="true" outlineLevel="0" collapsed="false">
      <c r="A17" s="44" t="n">
        <f aca="false">IF(B17&lt;&gt;"",COUNTA($B$11:B17),"")</f>
        <v>7</v>
      </c>
      <c r="B17" s="49" t="s">
        <v>462</v>
      </c>
      <c r="C17" s="62" t="n">
        <v>39785</v>
      </c>
      <c r="D17" s="130" t="s">
        <v>55</v>
      </c>
      <c r="E17" s="48" t="s">
        <v>56</v>
      </c>
      <c r="F17" s="48" t="n">
        <v>9</v>
      </c>
      <c r="G17" s="48" t="s">
        <v>56</v>
      </c>
      <c r="H17" s="48" t="n">
        <v>8</v>
      </c>
      <c r="I17" s="48" t="s">
        <v>56</v>
      </c>
      <c r="J17" s="48"/>
      <c r="K17" s="48"/>
      <c r="L17" s="49"/>
      <c r="M17" s="48" t="s">
        <v>56</v>
      </c>
      <c r="N17" s="48" t="s">
        <v>56</v>
      </c>
      <c r="O17" s="48" t="s">
        <v>56</v>
      </c>
      <c r="P17" s="48" t="s">
        <v>56</v>
      </c>
      <c r="Q17" s="48" t="s">
        <v>57</v>
      </c>
      <c r="R17" s="48" t="s">
        <v>57</v>
      </c>
      <c r="S17" s="48" t="n">
        <v>7</v>
      </c>
      <c r="T17" s="50"/>
      <c r="U17" s="51"/>
      <c r="V17" s="50"/>
      <c r="W17" s="50"/>
      <c r="X17" s="48" t="s">
        <v>56</v>
      </c>
      <c r="Y17" s="48" t="s">
        <v>56</v>
      </c>
      <c r="Z17" s="48" t="s">
        <v>56</v>
      </c>
      <c r="AA17" s="48" t="s">
        <v>56</v>
      </c>
      <c r="AB17" s="48" t="s">
        <v>56</v>
      </c>
      <c r="AC17" s="48" t="s">
        <v>56</v>
      </c>
      <c r="AD17" s="48" t="s">
        <v>56</v>
      </c>
      <c r="AE17" s="48" t="s">
        <v>55</v>
      </c>
      <c r="AF17" s="50"/>
      <c r="AG17" s="50" t="s">
        <v>55</v>
      </c>
      <c r="AH17" s="50"/>
      <c r="AI17" s="50" t="s">
        <v>55</v>
      </c>
      <c r="AJ17" s="50"/>
      <c r="AK17" s="52"/>
      <c r="AL17" s="52"/>
    </row>
    <row r="18" customFormat="false" ht="12" hidden="false" customHeight="true" outlineLevel="0" collapsed="false">
      <c r="A18" s="44" t="n">
        <f aca="false">IF(B18&lt;&gt;"",COUNTA($B$11:B18),"")</f>
        <v>8</v>
      </c>
      <c r="B18" s="49" t="s">
        <v>463</v>
      </c>
      <c r="C18" s="62" t="n">
        <v>39679</v>
      </c>
      <c r="D18" s="130"/>
      <c r="E18" s="48" t="s">
        <v>56</v>
      </c>
      <c r="F18" s="48" t="n">
        <v>8</v>
      </c>
      <c r="G18" s="48" t="s">
        <v>56</v>
      </c>
      <c r="H18" s="48" t="n">
        <v>8</v>
      </c>
      <c r="I18" s="48" t="s">
        <v>57</v>
      </c>
      <c r="J18" s="48"/>
      <c r="K18" s="48"/>
      <c r="L18" s="49"/>
      <c r="M18" s="48" t="s">
        <v>57</v>
      </c>
      <c r="N18" s="48" t="s">
        <v>57</v>
      </c>
      <c r="O18" s="48" t="s">
        <v>57</v>
      </c>
      <c r="P18" s="48" t="s">
        <v>57</v>
      </c>
      <c r="Q18" s="48" t="s">
        <v>56</v>
      </c>
      <c r="R18" s="48" t="s">
        <v>57</v>
      </c>
      <c r="S18" s="48" t="n">
        <v>7</v>
      </c>
      <c r="T18" s="50"/>
      <c r="U18" s="51"/>
      <c r="V18" s="50"/>
      <c r="W18" s="50"/>
      <c r="X18" s="48" t="s">
        <v>61</v>
      </c>
      <c r="Y18" s="48" t="s">
        <v>61</v>
      </c>
      <c r="Z18" s="48" t="s">
        <v>61</v>
      </c>
      <c r="AA18" s="48" t="s">
        <v>61</v>
      </c>
      <c r="AB18" s="48" t="s">
        <v>56</v>
      </c>
      <c r="AC18" s="48" t="s">
        <v>56</v>
      </c>
      <c r="AD18" s="48" t="s">
        <v>56</v>
      </c>
      <c r="AE18" s="50"/>
      <c r="AF18" s="50"/>
      <c r="AG18" s="50" t="s">
        <v>55</v>
      </c>
      <c r="AH18" s="50"/>
      <c r="AI18" s="50" t="s">
        <v>55</v>
      </c>
      <c r="AJ18" s="50"/>
      <c r="AK18" s="52"/>
      <c r="AL18" s="52"/>
    </row>
    <row r="19" customFormat="false" ht="12" hidden="false" customHeight="true" outlineLevel="0" collapsed="false">
      <c r="A19" s="44" t="n">
        <f aca="false">IF(B19&lt;&gt;"",COUNTA($B$11:B19),"")</f>
        <v>9</v>
      </c>
      <c r="B19" s="49" t="s">
        <v>464</v>
      </c>
      <c r="C19" s="62" t="n">
        <v>39748</v>
      </c>
      <c r="D19" s="130"/>
      <c r="E19" s="48" t="s">
        <v>56</v>
      </c>
      <c r="F19" s="48" t="n">
        <v>8</v>
      </c>
      <c r="G19" s="48" t="s">
        <v>56</v>
      </c>
      <c r="H19" s="48" t="n">
        <v>10</v>
      </c>
      <c r="I19" s="48" t="s">
        <v>56</v>
      </c>
      <c r="J19" s="48"/>
      <c r="K19" s="48"/>
      <c r="L19" s="49"/>
      <c r="M19" s="48" t="s">
        <v>56</v>
      </c>
      <c r="N19" s="48" t="s">
        <v>56</v>
      </c>
      <c r="O19" s="48" t="s">
        <v>57</v>
      </c>
      <c r="P19" s="48" t="s">
        <v>57</v>
      </c>
      <c r="Q19" s="48" t="s">
        <v>57</v>
      </c>
      <c r="R19" s="48" t="s">
        <v>57</v>
      </c>
      <c r="S19" s="48" t="n">
        <v>8</v>
      </c>
      <c r="T19" s="50"/>
      <c r="U19" s="51"/>
      <c r="V19" s="50"/>
      <c r="W19" s="50"/>
      <c r="X19" s="48" t="s">
        <v>56</v>
      </c>
      <c r="Y19" s="48" t="s">
        <v>56</v>
      </c>
      <c r="Z19" s="48" t="s">
        <v>56</v>
      </c>
      <c r="AA19" s="48" t="s">
        <v>56</v>
      </c>
      <c r="AB19" s="48" t="s">
        <v>56</v>
      </c>
      <c r="AC19" s="48" t="s">
        <v>56</v>
      </c>
      <c r="AD19" s="48" t="s">
        <v>56</v>
      </c>
      <c r="AE19" s="48" t="s">
        <v>55</v>
      </c>
      <c r="AF19" s="50"/>
      <c r="AG19" s="50" t="s">
        <v>55</v>
      </c>
      <c r="AH19" s="50"/>
      <c r="AI19" s="50" t="s">
        <v>55</v>
      </c>
      <c r="AJ19" s="50"/>
      <c r="AK19" s="52"/>
      <c r="AL19" s="52"/>
    </row>
    <row r="20" customFormat="false" ht="12" hidden="false" customHeight="true" outlineLevel="0" collapsed="false">
      <c r="A20" s="44" t="n">
        <f aca="false">IF(B20&lt;&gt;"",COUNTA($B$11:B20),"")</f>
        <v>10</v>
      </c>
      <c r="B20" s="49" t="s">
        <v>465</v>
      </c>
      <c r="C20" s="62" t="n">
        <v>39660</v>
      </c>
      <c r="D20" s="130" t="s">
        <v>55</v>
      </c>
      <c r="E20" s="48" t="s">
        <v>56</v>
      </c>
      <c r="F20" s="48" t="n">
        <v>8</v>
      </c>
      <c r="G20" s="48" t="s">
        <v>56</v>
      </c>
      <c r="H20" s="48" t="n">
        <v>8</v>
      </c>
      <c r="I20" s="48" t="s">
        <v>56</v>
      </c>
      <c r="J20" s="48"/>
      <c r="K20" s="48"/>
      <c r="L20" s="49"/>
      <c r="M20" s="48" t="s">
        <v>56</v>
      </c>
      <c r="N20" s="48" t="s">
        <v>56</v>
      </c>
      <c r="O20" s="48" t="s">
        <v>57</v>
      </c>
      <c r="P20" s="48" t="s">
        <v>56</v>
      </c>
      <c r="Q20" s="48" t="s">
        <v>56</v>
      </c>
      <c r="R20" s="48" t="s">
        <v>57</v>
      </c>
      <c r="S20" s="48" t="n">
        <v>7</v>
      </c>
      <c r="T20" s="50"/>
      <c r="U20" s="51"/>
      <c r="V20" s="50"/>
      <c r="W20" s="50"/>
      <c r="X20" s="48" t="s">
        <v>56</v>
      </c>
      <c r="Y20" s="48" t="s">
        <v>56</v>
      </c>
      <c r="Z20" s="48" t="s">
        <v>56</v>
      </c>
      <c r="AA20" s="48" t="s">
        <v>56</v>
      </c>
      <c r="AB20" s="48" t="s">
        <v>56</v>
      </c>
      <c r="AC20" s="48" t="s">
        <v>56</v>
      </c>
      <c r="AD20" s="48" t="s">
        <v>56</v>
      </c>
      <c r="AE20" s="48" t="s">
        <v>55</v>
      </c>
      <c r="AF20" s="50"/>
      <c r="AG20" s="50" t="s">
        <v>55</v>
      </c>
      <c r="AH20" s="50"/>
      <c r="AI20" s="50" t="s">
        <v>55</v>
      </c>
      <c r="AJ20" s="50"/>
      <c r="AK20" s="52"/>
      <c r="AL20" s="52"/>
    </row>
    <row r="21" customFormat="false" ht="12" hidden="false" customHeight="true" outlineLevel="0" collapsed="false">
      <c r="A21" s="44" t="n">
        <f aca="false">IF(B21&lt;&gt;"",COUNTA($B$11:B21),"")</f>
        <v>11</v>
      </c>
      <c r="B21" s="49" t="s">
        <v>466</v>
      </c>
      <c r="C21" s="62" t="n">
        <v>39511</v>
      </c>
      <c r="D21" s="130" t="s">
        <v>55</v>
      </c>
      <c r="E21" s="48" t="s">
        <v>56</v>
      </c>
      <c r="F21" s="48" t="n">
        <v>8</v>
      </c>
      <c r="G21" s="48" t="s">
        <v>56</v>
      </c>
      <c r="H21" s="48" t="n">
        <v>8</v>
      </c>
      <c r="I21" s="48" t="s">
        <v>56</v>
      </c>
      <c r="J21" s="48"/>
      <c r="K21" s="48"/>
      <c r="L21" s="49"/>
      <c r="M21" s="48" t="s">
        <v>56</v>
      </c>
      <c r="N21" s="48" t="s">
        <v>56</v>
      </c>
      <c r="O21" s="48" t="s">
        <v>56</v>
      </c>
      <c r="P21" s="48" t="s">
        <v>57</v>
      </c>
      <c r="Q21" s="48" t="s">
        <v>57</v>
      </c>
      <c r="R21" s="48" t="s">
        <v>56</v>
      </c>
      <c r="S21" s="48" t="n">
        <v>9</v>
      </c>
      <c r="T21" s="50"/>
      <c r="U21" s="51"/>
      <c r="V21" s="50"/>
      <c r="W21" s="50"/>
      <c r="X21" s="48" t="s">
        <v>56</v>
      </c>
      <c r="Y21" s="48" t="s">
        <v>56</v>
      </c>
      <c r="Z21" s="48" t="s">
        <v>56</v>
      </c>
      <c r="AA21" s="48" t="s">
        <v>56</v>
      </c>
      <c r="AB21" s="48" t="s">
        <v>56</v>
      </c>
      <c r="AC21" s="48" t="s">
        <v>56</v>
      </c>
      <c r="AD21" s="48" t="s">
        <v>56</v>
      </c>
      <c r="AE21" s="48" t="s">
        <v>55</v>
      </c>
      <c r="AF21" s="50"/>
      <c r="AG21" s="50" t="s">
        <v>55</v>
      </c>
      <c r="AH21" s="50"/>
      <c r="AI21" s="50" t="s">
        <v>55</v>
      </c>
      <c r="AJ21" s="50"/>
      <c r="AK21" s="52"/>
      <c r="AL21" s="52"/>
    </row>
    <row r="22" customFormat="false" ht="12" hidden="false" customHeight="true" outlineLevel="0" collapsed="false">
      <c r="A22" s="44" t="n">
        <f aca="false">IF(B22&lt;&gt;"",COUNTA($B$11:B22),"")</f>
        <v>12</v>
      </c>
      <c r="B22" s="49" t="s">
        <v>467</v>
      </c>
      <c r="C22" s="62" t="n">
        <v>39633</v>
      </c>
      <c r="D22" s="130" t="s">
        <v>55</v>
      </c>
      <c r="E22" s="48" t="s">
        <v>56</v>
      </c>
      <c r="F22" s="48" t="n">
        <v>8</v>
      </c>
      <c r="G22" s="48" t="s">
        <v>56</v>
      </c>
      <c r="H22" s="48" t="n">
        <v>7</v>
      </c>
      <c r="I22" s="48" t="s">
        <v>56</v>
      </c>
      <c r="J22" s="48"/>
      <c r="K22" s="48"/>
      <c r="L22" s="49"/>
      <c r="M22" s="48" t="s">
        <v>56</v>
      </c>
      <c r="N22" s="48" t="s">
        <v>56</v>
      </c>
      <c r="O22" s="48" t="s">
        <v>56</v>
      </c>
      <c r="P22" s="48" t="s">
        <v>57</v>
      </c>
      <c r="Q22" s="48" t="s">
        <v>56</v>
      </c>
      <c r="R22" s="48" t="s">
        <v>56</v>
      </c>
      <c r="S22" s="48" t="n">
        <v>10</v>
      </c>
      <c r="T22" s="50"/>
      <c r="U22" s="51"/>
      <c r="V22" s="50"/>
      <c r="W22" s="50"/>
      <c r="X22" s="48" t="s">
        <v>56</v>
      </c>
      <c r="Y22" s="48" t="s">
        <v>56</v>
      </c>
      <c r="Z22" s="48" t="s">
        <v>56</v>
      </c>
      <c r="AA22" s="48" t="s">
        <v>56</v>
      </c>
      <c r="AB22" s="48" t="s">
        <v>56</v>
      </c>
      <c r="AC22" s="48" t="s">
        <v>56</v>
      </c>
      <c r="AD22" s="48" t="s">
        <v>56</v>
      </c>
      <c r="AE22" s="48"/>
      <c r="AF22" s="50"/>
      <c r="AG22" s="50" t="s">
        <v>55</v>
      </c>
      <c r="AH22" s="50"/>
      <c r="AI22" s="50" t="s">
        <v>55</v>
      </c>
      <c r="AJ22" s="50"/>
      <c r="AK22" s="52"/>
      <c r="AL22" s="52"/>
    </row>
    <row r="23" customFormat="false" ht="12" hidden="false" customHeight="true" outlineLevel="0" collapsed="false">
      <c r="A23" s="44" t="n">
        <f aca="false">IF(B23&lt;&gt;"",COUNTA($B$11:B23),"")</f>
        <v>13</v>
      </c>
      <c r="B23" s="49" t="s">
        <v>468</v>
      </c>
      <c r="C23" s="62" t="n">
        <v>39696</v>
      </c>
      <c r="D23" s="130" t="s">
        <v>55</v>
      </c>
      <c r="E23" s="48" t="s">
        <v>56</v>
      </c>
      <c r="F23" s="48" t="n">
        <v>8</v>
      </c>
      <c r="G23" s="48" t="s">
        <v>56</v>
      </c>
      <c r="H23" s="48" t="n">
        <v>8</v>
      </c>
      <c r="I23" s="48" t="s">
        <v>56</v>
      </c>
      <c r="J23" s="48"/>
      <c r="K23" s="48"/>
      <c r="L23" s="49"/>
      <c r="M23" s="48" t="s">
        <v>56</v>
      </c>
      <c r="N23" s="48" t="s">
        <v>56</v>
      </c>
      <c r="O23" s="48" t="s">
        <v>57</v>
      </c>
      <c r="P23" s="48" t="s">
        <v>56</v>
      </c>
      <c r="Q23" s="48" t="s">
        <v>56</v>
      </c>
      <c r="R23" s="48" t="s">
        <v>56</v>
      </c>
      <c r="S23" s="48" t="n">
        <v>10</v>
      </c>
      <c r="T23" s="50"/>
      <c r="U23" s="51"/>
      <c r="V23" s="50"/>
      <c r="W23" s="50"/>
      <c r="X23" s="48" t="s">
        <v>56</v>
      </c>
      <c r="Y23" s="48" t="s">
        <v>56</v>
      </c>
      <c r="Z23" s="48" t="s">
        <v>56</v>
      </c>
      <c r="AA23" s="48" t="s">
        <v>56</v>
      </c>
      <c r="AB23" s="48" t="s">
        <v>56</v>
      </c>
      <c r="AC23" s="48" t="s">
        <v>56</v>
      </c>
      <c r="AD23" s="48" t="s">
        <v>56</v>
      </c>
      <c r="AE23" s="48" t="s">
        <v>55</v>
      </c>
      <c r="AF23" s="50"/>
      <c r="AG23" s="50" t="s">
        <v>55</v>
      </c>
      <c r="AH23" s="50"/>
      <c r="AI23" s="50" t="s">
        <v>55</v>
      </c>
      <c r="AJ23" s="50"/>
      <c r="AK23" s="52"/>
      <c r="AL23" s="52"/>
    </row>
    <row r="24" customFormat="false" ht="12" hidden="false" customHeight="true" outlineLevel="0" collapsed="false">
      <c r="A24" s="44" t="n">
        <f aca="false">IF(B24&lt;&gt;"",COUNTA($B$11:B24),"")</f>
        <v>14</v>
      </c>
      <c r="B24" s="49" t="s">
        <v>469</v>
      </c>
      <c r="C24" s="62" t="n">
        <v>39514</v>
      </c>
      <c r="D24" s="130" t="s">
        <v>55</v>
      </c>
      <c r="E24" s="48" t="s">
        <v>56</v>
      </c>
      <c r="F24" s="48" t="n">
        <v>9</v>
      </c>
      <c r="G24" s="48" t="s">
        <v>56</v>
      </c>
      <c r="H24" s="48" t="n">
        <v>10</v>
      </c>
      <c r="I24" s="48" t="s">
        <v>56</v>
      </c>
      <c r="J24" s="48"/>
      <c r="K24" s="48"/>
      <c r="L24" s="49"/>
      <c r="M24" s="48" t="s">
        <v>56</v>
      </c>
      <c r="N24" s="48" t="s">
        <v>56</v>
      </c>
      <c r="O24" s="48" t="s">
        <v>56</v>
      </c>
      <c r="P24" s="48" t="s">
        <v>56</v>
      </c>
      <c r="Q24" s="48" t="s">
        <v>56</v>
      </c>
      <c r="R24" s="48" t="s">
        <v>56</v>
      </c>
      <c r="S24" s="48" t="n">
        <v>10</v>
      </c>
      <c r="T24" s="50"/>
      <c r="U24" s="51"/>
      <c r="V24" s="50"/>
      <c r="W24" s="50"/>
      <c r="X24" s="48" t="s">
        <v>56</v>
      </c>
      <c r="Y24" s="48" t="s">
        <v>56</v>
      </c>
      <c r="Z24" s="48" t="s">
        <v>56</v>
      </c>
      <c r="AA24" s="48" t="s">
        <v>56</v>
      </c>
      <c r="AB24" s="48" t="s">
        <v>56</v>
      </c>
      <c r="AC24" s="48" t="s">
        <v>56</v>
      </c>
      <c r="AD24" s="48" t="s">
        <v>56</v>
      </c>
      <c r="AE24" s="48" t="s">
        <v>55</v>
      </c>
      <c r="AF24" s="50"/>
      <c r="AG24" s="50" t="s">
        <v>55</v>
      </c>
      <c r="AH24" s="50"/>
      <c r="AI24" s="50" t="s">
        <v>55</v>
      </c>
      <c r="AJ24" s="50"/>
      <c r="AK24" s="52"/>
      <c r="AL24" s="52"/>
    </row>
    <row r="25" customFormat="false" ht="12" hidden="false" customHeight="true" outlineLevel="0" collapsed="false">
      <c r="A25" s="44" t="n">
        <f aca="false">IF(B25&lt;&gt;"",COUNTA($B$11:B25),"")</f>
        <v>15</v>
      </c>
      <c r="B25" s="49" t="s">
        <v>470</v>
      </c>
      <c r="C25" s="62" t="n">
        <v>39490</v>
      </c>
      <c r="D25" s="130"/>
      <c r="E25" s="48" t="s">
        <v>56</v>
      </c>
      <c r="F25" s="48" t="n">
        <v>9</v>
      </c>
      <c r="G25" s="48" t="s">
        <v>56</v>
      </c>
      <c r="H25" s="48" t="n">
        <v>10</v>
      </c>
      <c r="I25" s="48" t="s">
        <v>56</v>
      </c>
      <c r="J25" s="48"/>
      <c r="K25" s="48"/>
      <c r="L25" s="49"/>
      <c r="M25" s="48" t="s">
        <v>56</v>
      </c>
      <c r="N25" s="48" t="s">
        <v>56</v>
      </c>
      <c r="O25" s="48" t="s">
        <v>56</v>
      </c>
      <c r="P25" s="48" t="s">
        <v>56</v>
      </c>
      <c r="Q25" s="48" t="s">
        <v>56</v>
      </c>
      <c r="R25" s="48" t="s">
        <v>56</v>
      </c>
      <c r="S25" s="48" t="n">
        <v>10</v>
      </c>
      <c r="T25" s="50"/>
      <c r="U25" s="51"/>
      <c r="V25" s="50"/>
      <c r="W25" s="50"/>
      <c r="X25" s="48" t="s">
        <v>56</v>
      </c>
      <c r="Y25" s="48" t="s">
        <v>56</v>
      </c>
      <c r="Z25" s="48" t="s">
        <v>56</v>
      </c>
      <c r="AA25" s="48" t="s">
        <v>56</v>
      </c>
      <c r="AB25" s="48" t="s">
        <v>56</v>
      </c>
      <c r="AC25" s="48" t="s">
        <v>56</v>
      </c>
      <c r="AD25" s="48" t="s">
        <v>56</v>
      </c>
      <c r="AE25" s="48" t="s">
        <v>55</v>
      </c>
      <c r="AF25" s="50"/>
      <c r="AG25" s="50" t="s">
        <v>55</v>
      </c>
      <c r="AH25" s="50"/>
      <c r="AI25" s="50" t="s">
        <v>55</v>
      </c>
      <c r="AJ25" s="50"/>
      <c r="AK25" s="52"/>
      <c r="AL25" s="52"/>
    </row>
    <row r="26" customFormat="false" ht="12" hidden="false" customHeight="true" outlineLevel="0" collapsed="false">
      <c r="A26" s="44" t="n">
        <f aca="false">IF(B26&lt;&gt;"",COUNTA($B$11:B26),"")</f>
        <v>16</v>
      </c>
      <c r="B26" s="49" t="s">
        <v>471</v>
      </c>
      <c r="C26" s="62" t="n">
        <v>39769</v>
      </c>
      <c r="D26" s="130" t="s">
        <v>55</v>
      </c>
      <c r="E26" s="48" t="s">
        <v>57</v>
      </c>
      <c r="F26" s="48" t="n">
        <v>5</v>
      </c>
      <c r="G26" s="48" t="s">
        <v>57</v>
      </c>
      <c r="H26" s="48" t="n">
        <v>5</v>
      </c>
      <c r="I26" s="48" t="s">
        <v>57</v>
      </c>
      <c r="J26" s="48"/>
      <c r="K26" s="48"/>
      <c r="L26" s="49"/>
      <c r="M26" s="48" t="s">
        <v>57</v>
      </c>
      <c r="N26" s="48" t="s">
        <v>57</v>
      </c>
      <c r="O26" s="48" t="s">
        <v>57</v>
      </c>
      <c r="P26" s="48" t="s">
        <v>57</v>
      </c>
      <c r="Q26" s="48" t="s">
        <v>57</v>
      </c>
      <c r="R26" s="48" t="s">
        <v>57</v>
      </c>
      <c r="S26" s="48" t="n">
        <v>5</v>
      </c>
      <c r="T26" s="50"/>
      <c r="U26" s="51"/>
      <c r="V26" s="50"/>
      <c r="W26" s="50"/>
      <c r="X26" s="48" t="s">
        <v>61</v>
      </c>
      <c r="Y26" s="48" t="s">
        <v>61</v>
      </c>
      <c r="Z26" s="48" t="s">
        <v>61</v>
      </c>
      <c r="AA26" s="48" t="s">
        <v>61</v>
      </c>
      <c r="AB26" s="48" t="s">
        <v>61</v>
      </c>
      <c r="AC26" s="48" t="s">
        <v>61</v>
      </c>
      <c r="AD26" s="48" t="s">
        <v>61</v>
      </c>
      <c r="AE26" s="51"/>
      <c r="AF26" s="50"/>
      <c r="AG26" s="50" t="s">
        <v>55</v>
      </c>
      <c r="AH26" s="50"/>
      <c r="AI26" s="50" t="s">
        <v>55</v>
      </c>
      <c r="AJ26" s="50"/>
      <c r="AK26" s="52"/>
      <c r="AL26" s="52"/>
    </row>
    <row r="27" customFormat="false" ht="12" hidden="false" customHeight="true" outlineLevel="0" collapsed="false">
      <c r="A27" s="44" t="n">
        <f aca="false">IF(B27&lt;&gt;"",COUNTA($B$11:B27),"")</f>
        <v>17</v>
      </c>
      <c r="B27" s="49" t="s">
        <v>311</v>
      </c>
      <c r="C27" s="62" t="n">
        <v>39753</v>
      </c>
      <c r="D27" s="130" t="s">
        <v>55</v>
      </c>
      <c r="E27" s="48" t="s">
        <v>57</v>
      </c>
      <c r="F27" s="48" t="n">
        <v>6</v>
      </c>
      <c r="G27" s="48" t="s">
        <v>57</v>
      </c>
      <c r="H27" s="48" t="n">
        <v>5</v>
      </c>
      <c r="I27" s="48" t="s">
        <v>57</v>
      </c>
      <c r="J27" s="48"/>
      <c r="K27" s="48"/>
      <c r="L27" s="49"/>
      <c r="M27" s="48" t="s">
        <v>57</v>
      </c>
      <c r="N27" s="48" t="s">
        <v>56</v>
      </c>
      <c r="O27" s="48" t="s">
        <v>56</v>
      </c>
      <c r="P27" s="48" t="s">
        <v>57</v>
      </c>
      <c r="Q27" s="48" t="s">
        <v>56</v>
      </c>
      <c r="R27" s="48" t="s">
        <v>57</v>
      </c>
      <c r="S27" s="48" t="n">
        <v>7</v>
      </c>
      <c r="T27" s="50"/>
      <c r="U27" s="51"/>
      <c r="V27" s="50"/>
      <c r="W27" s="50"/>
      <c r="X27" s="48" t="s">
        <v>61</v>
      </c>
      <c r="Y27" s="48" t="s">
        <v>61</v>
      </c>
      <c r="Z27" s="48" t="s">
        <v>61</v>
      </c>
      <c r="AA27" s="48" t="s">
        <v>61</v>
      </c>
      <c r="AB27" s="48" t="s">
        <v>56</v>
      </c>
      <c r="AC27" s="48" t="s">
        <v>56</v>
      </c>
      <c r="AD27" s="48" t="s">
        <v>56</v>
      </c>
      <c r="AE27" s="51"/>
      <c r="AF27" s="50"/>
      <c r="AG27" s="50" t="s">
        <v>55</v>
      </c>
      <c r="AH27" s="50"/>
      <c r="AI27" s="50" t="s">
        <v>55</v>
      </c>
      <c r="AJ27" s="50"/>
      <c r="AK27" s="52"/>
      <c r="AL27" s="52"/>
    </row>
    <row r="28" customFormat="false" ht="12" hidden="false" customHeight="true" outlineLevel="0" collapsed="false">
      <c r="A28" s="44" t="n">
        <f aca="false">IF(B28&lt;&gt;"",COUNTA($B$11:B28),"")</f>
        <v>18</v>
      </c>
      <c r="B28" s="49" t="s">
        <v>472</v>
      </c>
      <c r="C28" s="62" t="n">
        <v>39624</v>
      </c>
      <c r="D28" s="130" t="s">
        <v>55</v>
      </c>
      <c r="E28" s="48" t="s">
        <v>56</v>
      </c>
      <c r="F28" s="48" t="n">
        <v>8</v>
      </c>
      <c r="G28" s="48" t="s">
        <v>56</v>
      </c>
      <c r="H28" s="48" t="n">
        <v>9</v>
      </c>
      <c r="I28" s="48" t="s">
        <v>56</v>
      </c>
      <c r="J28" s="48"/>
      <c r="K28" s="48"/>
      <c r="L28" s="49"/>
      <c r="M28" s="48" t="s">
        <v>56</v>
      </c>
      <c r="N28" s="48" t="s">
        <v>56</v>
      </c>
      <c r="O28" s="48" t="s">
        <v>56</v>
      </c>
      <c r="P28" s="48" t="s">
        <v>56</v>
      </c>
      <c r="Q28" s="48" t="s">
        <v>56</v>
      </c>
      <c r="R28" s="48" t="s">
        <v>56</v>
      </c>
      <c r="S28" s="48" t="n">
        <v>9</v>
      </c>
      <c r="T28" s="50"/>
      <c r="U28" s="51"/>
      <c r="V28" s="50"/>
      <c r="W28" s="50"/>
      <c r="X28" s="48" t="s">
        <v>56</v>
      </c>
      <c r="Y28" s="48" t="s">
        <v>56</v>
      </c>
      <c r="Z28" s="48" t="s">
        <v>56</v>
      </c>
      <c r="AA28" s="48" t="s">
        <v>56</v>
      </c>
      <c r="AB28" s="48" t="s">
        <v>56</v>
      </c>
      <c r="AC28" s="48" t="s">
        <v>56</v>
      </c>
      <c r="AD28" s="48" t="s">
        <v>56</v>
      </c>
      <c r="AE28" s="48" t="s">
        <v>55</v>
      </c>
      <c r="AF28" s="50"/>
      <c r="AG28" s="50" t="s">
        <v>55</v>
      </c>
      <c r="AH28" s="50"/>
      <c r="AI28" s="50" t="s">
        <v>55</v>
      </c>
      <c r="AJ28" s="50"/>
      <c r="AK28" s="52"/>
      <c r="AL28" s="52"/>
    </row>
    <row r="29" customFormat="false" ht="12" hidden="false" customHeight="true" outlineLevel="0" collapsed="false">
      <c r="A29" s="44" t="n">
        <f aca="false">IF(B29&lt;&gt;"",COUNTA($B$11:B29),"")</f>
        <v>19</v>
      </c>
      <c r="B29" s="49" t="s">
        <v>211</v>
      </c>
      <c r="C29" s="62" t="n">
        <v>39533</v>
      </c>
      <c r="D29" s="130" t="s">
        <v>55</v>
      </c>
      <c r="E29" s="48" t="s">
        <v>56</v>
      </c>
      <c r="F29" s="48" t="n">
        <v>10</v>
      </c>
      <c r="G29" s="48" t="s">
        <v>56</v>
      </c>
      <c r="H29" s="48" t="n">
        <v>8</v>
      </c>
      <c r="I29" s="48" t="s">
        <v>56</v>
      </c>
      <c r="J29" s="48"/>
      <c r="K29" s="48"/>
      <c r="L29" s="49"/>
      <c r="M29" s="48" t="s">
        <v>56</v>
      </c>
      <c r="N29" s="48" t="s">
        <v>56</v>
      </c>
      <c r="O29" s="48" t="s">
        <v>57</v>
      </c>
      <c r="P29" s="48" t="s">
        <v>56</v>
      </c>
      <c r="Q29" s="48" t="s">
        <v>56</v>
      </c>
      <c r="R29" s="48" t="s">
        <v>57</v>
      </c>
      <c r="S29" s="48" t="n">
        <v>7</v>
      </c>
      <c r="T29" s="50"/>
      <c r="U29" s="51"/>
      <c r="V29" s="50"/>
      <c r="W29" s="50"/>
      <c r="X29" s="48" t="s">
        <v>56</v>
      </c>
      <c r="Y29" s="48" t="s">
        <v>56</v>
      </c>
      <c r="Z29" s="48" t="s">
        <v>56</v>
      </c>
      <c r="AA29" s="48" t="s">
        <v>56</v>
      </c>
      <c r="AB29" s="48" t="s">
        <v>56</v>
      </c>
      <c r="AC29" s="48" t="s">
        <v>56</v>
      </c>
      <c r="AD29" s="48" t="s">
        <v>56</v>
      </c>
      <c r="AE29" s="48" t="s">
        <v>55</v>
      </c>
      <c r="AF29" s="50"/>
      <c r="AG29" s="50" t="s">
        <v>55</v>
      </c>
      <c r="AH29" s="50"/>
      <c r="AI29" s="50" t="s">
        <v>55</v>
      </c>
      <c r="AJ29" s="50"/>
      <c r="AK29" s="52"/>
      <c r="AL29" s="52"/>
    </row>
    <row r="30" customFormat="false" ht="12" hidden="false" customHeight="true" outlineLevel="0" collapsed="false">
      <c r="A30" s="44" t="n">
        <f aca="false">IF(B30&lt;&gt;"",COUNTA($B$11:B30),"")</f>
        <v>20</v>
      </c>
      <c r="B30" s="49" t="s">
        <v>473</v>
      </c>
      <c r="C30" s="62" t="n">
        <v>39531</v>
      </c>
      <c r="D30" s="130" t="s">
        <v>55</v>
      </c>
      <c r="E30" s="48" t="s">
        <v>56</v>
      </c>
      <c r="F30" s="48" t="n">
        <v>8</v>
      </c>
      <c r="G30" s="48" t="s">
        <v>56</v>
      </c>
      <c r="H30" s="48" t="n">
        <v>10</v>
      </c>
      <c r="I30" s="48" t="s">
        <v>56</v>
      </c>
      <c r="J30" s="48"/>
      <c r="K30" s="48"/>
      <c r="L30" s="49"/>
      <c r="M30" s="48" t="s">
        <v>56</v>
      </c>
      <c r="N30" s="48" t="s">
        <v>56</v>
      </c>
      <c r="O30" s="48" t="s">
        <v>57</v>
      </c>
      <c r="P30" s="48" t="s">
        <v>56</v>
      </c>
      <c r="Q30" s="48" t="s">
        <v>57</v>
      </c>
      <c r="R30" s="48" t="s">
        <v>56</v>
      </c>
      <c r="S30" s="48" t="n">
        <v>10</v>
      </c>
      <c r="T30" s="50"/>
      <c r="U30" s="51"/>
      <c r="V30" s="50"/>
      <c r="W30" s="50"/>
      <c r="X30" s="48" t="s">
        <v>56</v>
      </c>
      <c r="Y30" s="48" t="s">
        <v>56</v>
      </c>
      <c r="Z30" s="48" t="s">
        <v>56</v>
      </c>
      <c r="AA30" s="48" t="s">
        <v>56</v>
      </c>
      <c r="AB30" s="48" t="s">
        <v>56</v>
      </c>
      <c r="AC30" s="48" t="s">
        <v>56</v>
      </c>
      <c r="AD30" s="48" t="s">
        <v>56</v>
      </c>
      <c r="AE30" s="48" t="s">
        <v>55</v>
      </c>
      <c r="AF30" s="50"/>
      <c r="AG30" s="50" t="s">
        <v>55</v>
      </c>
      <c r="AH30" s="50"/>
      <c r="AI30" s="50" t="s">
        <v>55</v>
      </c>
      <c r="AJ30" s="50"/>
      <c r="AK30" s="52"/>
      <c r="AL30" s="52"/>
    </row>
    <row r="31" customFormat="false" ht="12" hidden="false" customHeight="true" outlineLevel="0" collapsed="false">
      <c r="A31" s="44" t="n">
        <f aca="false">IF(B31&lt;&gt;"",COUNTA($B$11:B31),"")</f>
        <v>21</v>
      </c>
      <c r="B31" s="49" t="s">
        <v>474</v>
      </c>
      <c r="C31" s="62" t="n">
        <v>39632</v>
      </c>
      <c r="D31" s="130"/>
      <c r="E31" s="48" t="s">
        <v>56</v>
      </c>
      <c r="F31" s="48" t="n">
        <v>8</v>
      </c>
      <c r="G31" s="48" t="s">
        <v>56</v>
      </c>
      <c r="H31" s="48" t="n">
        <v>10</v>
      </c>
      <c r="I31" s="48" t="s">
        <v>56</v>
      </c>
      <c r="J31" s="48"/>
      <c r="K31" s="48"/>
      <c r="L31" s="49"/>
      <c r="M31" s="48" t="s">
        <v>56</v>
      </c>
      <c r="N31" s="48" t="s">
        <v>56</v>
      </c>
      <c r="O31" s="48" t="s">
        <v>57</v>
      </c>
      <c r="P31" s="48" t="s">
        <v>57</v>
      </c>
      <c r="Q31" s="48" t="s">
        <v>56</v>
      </c>
      <c r="R31" s="48" t="s">
        <v>56</v>
      </c>
      <c r="S31" s="48" t="n">
        <v>9</v>
      </c>
      <c r="T31" s="50"/>
      <c r="U31" s="51"/>
      <c r="V31" s="50"/>
      <c r="W31" s="50"/>
      <c r="X31" s="48" t="s">
        <v>56</v>
      </c>
      <c r="Y31" s="48" t="s">
        <v>56</v>
      </c>
      <c r="Z31" s="48" t="s">
        <v>56</v>
      </c>
      <c r="AA31" s="48" t="s">
        <v>56</v>
      </c>
      <c r="AB31" s="48" t="s">
        <v>56</v>
      </c>
      <c r="AC31" s="48" t="s">
        <v>56</v>
      </c>
      <c r="AD31" s="48" t="s">
        <v>56</v>
      </c>
      <c r="AE31" s="48" t="s">
        <v>55</v>
      </c>
      <c r="AF31" s="50"/>
      <c r="AG31" s="50" t="s">
        <v>55</v>
      </c>
      <c r="AH31" s="50"/>
      <c r="AI31" s="50" t="s">
        <v>55</v>
      </c>
      <c r="AJ31" s="50"/>
      <c r="AK31" s="52"/>
      <c r="AL31" s="52"/>
    </row>
    <row r="32" customFormat="false" ht="12" hidden="false" customHeight="true" outlineLevel="0" collapsed="false">
      <c r="A32" s="44" t="n">
        <f aca="false">IF(B32&lt;&gt;"",COUNTA($B$11:B32),"")</f>
        <v>22</v>
      </c>
      <c r="B32" s="49" t="s">
        <v>475</v>
      </c>
      <c r="C32" s="62" t="n">
        <v>39515</v>
      </c>
      <c r="D32" s="130" t="s">
        <v>55</v>
      </c>
      <c r="E32" s="48" t="s">
        <v>56</v>
      </c>
      <c r="F32" s="48" t="n">
        <v>7</v>
      </c>
      <c r="G32" s="48" t="s">
        <v>56</v>
      </c>
      <c r="H32" s="48" t="n">
        <v>9</v>
      </c>
      <c r="I32" s="48" t="s">
        <v>57</v>
      </c>
      <c r="J32" s="48"/>
      <c r="K32" s="48"/>
      <c r="L32" s="49"/>
      <c r="M32" s="48" t="s">
        <v>57</v>
      </c>
      <c r="N32" s="48" t="s">
        <v>57</v>
      </c>
      <c r="O32" s="48" t="s">
        <v>57</v>
      </c>
      <c r="P32" s="48" t="s">
        <v>57</v>
      </c>
      <c r="Q32" s="48" t="s">
        <v>56</v>
      </c>
      <c r="R32" s="48" t="s">
        <v>57</v>
      </c>
      <c r="S32" s="48" t="n">
        <v>7</v>
      </c>
      <c r="T32" s="50"/>
      <c r="U32" s="51"/>
      <c r="V32" s="50"/>
      <c r="W32" s="50"/>
      <c r="X32" s="48" t="s">
        <v>61</v>
      </c>
      <c r="Y32" s="48" t="s">
        <v>61</v>
      </c>
      <c r="Z32" s="48" t="s">
        <v>61</v>
      </c>
      <c r="AA32" s="48" t="s">
        <v>56</v>
      </c>
      <c r="AB32" s="48" t="s">
        <v>56</v>
      </c>
      <c r="AC32" s="48" t="s">
        <v>56</v>
      </c>
      <c r="AD32" s="48" t="s">
        <v>56</v>
      </c>
      <c r="AE32" s="48" t="s">
        <v>55</v>
      </c>
      <c r="AF32" s="50"/>
      <c r="AG32" s="50" t="s">
        <v>55</v>
      </c>
      <c r="AH32" s="50"/>
      <c r="AI32" s="50" t="s">
        <v>55</v>
      </c>
      <c r="AJ32" s="50"/>
      <c r="AK32" s="52"/>
      <c r="AL32" s="52"/>
    </row>
    <row r="33" customFormat="false" ht="12" hidden="false" customHeight="true" outlineLevel="0" collapsed="false">
      <c r="A33" s="44" t="n">
        <f aca="false">IF(B33&lt;&gt;"",COUNTA($B$11:B33),"")</f>
        <v>23</v>
      </c>
      <c r="B33" s="49" t="s">
        <v>476</v>
      </c>
      <c r="C33" s="62" t="n">
        <v>39296</v>
      </c>
      <c r="D33" s="130" t="s">
        <v>55</v>
      </c>
      <c r="E33" s="48" t="s">
        <v>56</v>
      </c>
      <c r="F33" s="48" t="n">
        <v>7</v>
      </c>
      <c r="G33" s="48" t="s">
        <v>56</v>
      </c>
      <c r="H33" s="48" t="n">
        <v>8</v>
      </c>
      <c r="I33" s="48" t="s">
        <v>56</v>
      </c>
      <c r="J33" s="48"/>
      <c r="K33" s="48"/>
      <c r="L33" s="49"/>
      <c r="M33" s="48" t="s">
        <v>56</v>
      </c>
      <c r="N33" s="48" t="s">
        <v>56</v>
      </c>
      <c r="O33" s="48" t="s">
        <v>56</v>
      </c>
      <c r="P33" s="48" t="s">
        <v>56</v>
      </c>
      <c r="Q33" s="48" t="s">
        <v>56</v>
      </c>
      <c r="R33" s="48" t="s">
        <v>57</v>
      </c>
      <c r="S33" s="48" t="n">
        <v>7</v>
      </c>
      <c r="T33" s="50"/>
      <c r="U33" s="51"/>
      <c r="V33" s="50"/>
      <c r="W33" s="50"/>
      <c r="X33" s="48" t="s">
        <v>56</v>
      </c>
      <c r="Y33" s="48" t="s">
        <v>56</v>
      </c>
      <c r="Z33" s="48" t="s">
        <v>56</v>
      </c>
      <c r="AA33" s="48" t="s">
        <v>56</v>
      </c>
      <c r="AB33" s="48" t="s">
        <v>56</v>
      </c>
      <c r="AC33" s="48" t="s">
        <v>56</v>
      </c>
      <c r="AD33" s="48" t="s">
        <v>56</v>
      </c>
      <c r="AE33" s="48" t="s">
        <v>55</v>
      </c>
      <c r="AF33" s="50"/>
      <c r="AG33" s="50" t="s">
        <v>55</v>
      </c>
      <c r="AH33" s="50"/>
      <c r="AI33" s="50" t="s">
        <v>55</v>
      </c>
      <c r="AJ33" s="50"/>
      <c r="AK33" s="52"/>
      <c r="AL33" s="52"/>
    </row>
    <row r="34" customFormat="false" ht="12" hidden="false" customHeight="true" outlineLevel="0" collapsed="false">
      <c r="A34" s="44" t="n">
        <f aca="false">IF(B34&lt;&gt;"",COUNTA($B$11:B34),"")</f>
        <v>24</v>
      </c>
      <c r="B34" s="49" t="s">
        <v>476</v>
      </c>
      <c r="C34" s="62" t="n">
        <v>39523</v>
      </c>
      <c r="D34" s="130" t="s">
        <v>55</v>
      </c>
      <c r="E34" s="48" t="s">
        <v>56</v>
      </c>
      <c r="F34" s="48" t="n">
        <v>7</v>
      </c>
      <c r="G34" s="48" t="s">
        <v>56</v>
      </c>
      <c r="H34" s="48" t="n">
        <v>8</v>
      </c>
      <c r="I34" s="48" t="s">
        <v>57</v>
      </c>
      <c r="J34" s="48"/>
      <c r="K34" s="48"/>
      <c r="L34" s="50"/>
      <c r="M34" s="48" t="s">
        <v>56</v>
      </c>
      <c r="N34" s="48" t="s">
        <v>56</v>
      </c>
      <c r="O34" s="48" t="s">
        <v>57</v>
      </c>
      <c r="P34" s="48" t="s">
        <v>57</v>
      </c>
      <c r="Q34" s="48" t="s">
        <v>56</v>
      </c>
      <c r="R34" s="48" t="s">
        <v>57</v>
      </c>
      <c r="S34" s="48" t="n">
        <v>7</v>
      </c>
      <c r="T34" s="50"/>
      <c r="U34" s="50"/>
      <c r="V34" s="50"/>
      <c r="W34" s="50"/>
      <c r="X34" s="48" t="s">
        <v>56</v>
      </c>
      <c r="Y34" s="48" t="s">
        <v>56</v>
      </c>
      <c r="Z34" s="48" t="s">
        <v>56</v>
      </c>
      <c r="AA34" s="48" t="s">
        <v>56</v>
      </c>
      <c r="AB34" s="48" t="s">
        <v>56</v>
      </c>
      <c r="AC34" s="48" t="s">
        <v>56</v>
      </c>
      <c r="AD34" s="48" t="s">
        <v>56</v>
      </c>
      <c r="AE34" s="51"/>
      <c r="AF34" s="50"/>
      <c r="AG34" s="50" t="s">
        <v>55</v>
      </c>
      <c r="AH34" s="50"/>
      <c r="AI34" s="50" t="s">
        <v>55</v>
      </c>
      <c r="AJ34" s="50"/>
      <c r="AK34" s="52"/>
      <c r="AL34" s="52"/>
    </row>
    <row r="35" customFormat="false" ht="12" hidden="false" customHeight="true" outlineLevel="0" collapsed="false">
      <c r="A35" s="44" t="n">
        <f aca="false">IF(B35&lt;&gt;"",COUNTA($B$11:B35),"")</f>
        <v>25</v>
      </c>
      <c r="B35" s="49" t="s">
        <v>477</v>
      </c>
      <c r="C35" s="62" t="n">
        <v>39728</v>
      </c>
      <c r="D35" s="130"/>
      <c r="E35" s="48" t="s">
        <v>56</v>
      </c>
      <c r="F35" s="48" t="n">
        <v>8</v>
      </c>
      <c r="G35" s="48" t="s">
        <v>56</v>
      </c>
      <c r="H35" s="48" t="n">
        <v>9</v>
      </c>
      <c r="I35" s="48" t="s">
        <v>56</v>
      </c>
      <c r="J35" s="48"/>
      <c r="K35" s="48"/>
      <c r="L35" s="50"/>
      <c r="M35" s="48" t="s">
        <v>56</v>
      </c>
      <c r="N35" s="48" t="s">
        <v>56</v>
      </c>
      <c r="O35" s="48" t="s">
        <v>56</v>
      </c>
      <c r="P35" s="48" t="s">
        <v>57</v>
      </c>
      <c r="Q35" s="48" t="s">
        <v>56</v>
      </c>
      <c r="R35" s="48" t="s">
        <v>56</v>
      </c>
      <c r="S35" s="48" t="n">
        <v>9</v>
      </c>
      <c r="T35" s="50"/>
      <c r="U35" s="50"/>
      <c r="V35" s="50"/>
      <c r="W35" s="50"/>
      <c r="X35" s="48" t="s">
        <v>56</v>
      </c>
      <c r="Y35" s="48" t="s">
        <v>56</v>
      </c>
      <c r="Z35" s="48" t="s">
        <v>56</v>
      </c>
      <c r="AA35" s="48" t="s">
        <v>56</v>
      </c>
      <c r="AB35" s="48" t="s">
        <v>56</v>
      </c>
      <c r="AC35" s="48" t="s">
        <v>56</v>
      </c>
      <c r="AD35" s="48" t="s">
        <v>56</v>
      </c>
      <c r="AE35" s="48" t="s">
        <v>55</v>
      </c>
      <c r="AF35" s="50"/>
      <c r="AG35" s="50" t="s">
        <v>55</v>
      </c>
      <c r="AH35" s="50"/>
      <c r="AI35" s="50" t="s">
        <v>55</v>
      </c>
      <c r="AJ35" s="50"/>
      <c r="AK35" s="52"/>
      <c r="AL35" s="52"/>
    </row>
    <row r="36" customFormat="false" ht="12" hidden="false" customHeight="true" outlineLevel="0" collapsed="false">
      <c r="A36" s="44" t="n">
        <f aca="false">IF(B36&lt;&gt;"",COUNTA($B$11:B36),"")</f>
        <v>26</v>
      </c>
      <c r="B36" s="49" t="s">
        <v>478</v>
      </c>
      <c r="C36" s="62" t="n">
        <v>39635</v>
      </c>
      <c r="D36" s="130" t="s">
        <v>55</v>
      </c>
      <c r="E36" s="48" t="s">
        <v>56</v>
      </c>
      <c r="F36" s="48" t="n">
        <v>9</v>
      </c>
      <c r="G36" s="48" t="s">
        <v>56</v>
      </c>
      <c r="H36" s="48" t="n">
        <v>10</v>
      </c>
      <c r="I36" s="48" t="s">
        <v>56</v>
      </c>
      <c r="J36" s="48"/>
      <c r="K36" s="48"/>
      <c r="L36" s="50"/>
      <c r="M36" s="48" t="s">
        <v>56</v>
      </c>
      <c r="N36" s="48" t="s">
        <v>56</v>
      </c>
      <c r="O36" s="48" t="s">
        <v>56</v>
      </c>
      <c r="P36" s="48" t="s">
        <v>56</v>
      </c>
      <c r="Q36" s="48" t="s">
        <v>56</v>
      </c>
      <c r="R36" s="48" t="s">
        <v>56</v>
      </c>
      <c r="S36" s="48" t="n">
        <v>10</v>
      </c>
      <c r="T36" s="50"/>
      <c r="U36" s="50"/>
      <c r="V36" s="50"/>
      <c r="W36" s="50"/>
      <c r="X36" s="48" t="s">
        <v>56</v>
      </c>
      <c r="Y36" s="48" t="s">
        <v>56</v>
      </c>
      <c r="Z36" s="48" t="s">
        <v>56</v>
      </c>
      <c r="AA36" s="48" t="s">
        <v>56</v>
      </c>
      <c r="AB36" s="48" t="s">
        <v>56</v>
      </c>
      <c r="AC36" s="48" t="s">
        <v>56</v>
      </c>
      <c r="AD36" s="48" t="s">
        <v>56</v>
      </c>
      <c r="AE36" s="48" t="s">
        <v>55</v>
      </c>
      <c r="AF36" s="50"/>
      <c r="AG36" s="50" t="s">
        <v>55</v>
      </c>
      <c r="AH36" s="50"/>
      <c r="AI36" s="50" t="s">
        <v>55</v>
      </c>
      <c r="AJ36" s="50"/>
      <c r="AK36" s="52"/>
      <c r="AL36" s="52"/>
    </row>
    <row r="37" customFormat="false" ht="12" hidden="false" customHeight="true" outlineLevel="0" collapsed="false">
      <c r="A37" s="44" t="n">
        <f aca="false">IF(B37&lt;&gt;"",COUNTA($B$11:B37),"")</f>
        <v>27</v>
      </c>
      <c r="B37" s="49" t="s">
        <v>479</v>
      </c>
      <c r="C37" s="62" t="n">
        <v>39560</v>
      </c>
      <c r="D37" s="130"/>
      <c r="E37" s="48" t="s">
        <v>56</v>
      </c>
      <c r="F37" s="48" t="n">
        <v>7</v>
      </c>
      <c r="G37" s="48" t="s">
        <v>56</v>
      </c>
      <c r="H37" s="48" t="n">
        <v>7</v>
      </c>
      <c r="I37" s="48" t="s">
        <v>56</v>
      </c>
      <c r="J37" s="48"/>
      <c r="K37" s="48"/>
      <c r="L37" s="50"/>
      <c r="M37" s="48" t="s">
        <v>56</v>
      </c>
      <c r="N37" s="48" t="s">
        <v>56</v>
      </c>
      <c r="O37" s="48" t="s">
        <v>57</v>
      </c>
      <c r="P37" s="48" t="s">
        <v>57</v>
      </c>
      <c r="Q37" s="48" t="s">
        <v>57</v>
      </c>
      <c r="R37" s="48" t="s">
        <v>56</v>
      </c>
      <c r="S37" s="48" t="n">
        <v>9</v>
      </c>
      <c r="T37" s="50"/>
      <c r="U37" s="50"/>
      <c r="V37" s="50"/>
      <c r="W37" s="50"/>
      <c r="X37" s="48" t="s">
        <v>56</v>
      </c>
      <c r="Y37" s="48" t="s">
        <v>56</v>
      </c>
      <c r="Z37" s="48" t="s">
        <v>56</v>
      </c>
      <c r="AA37" s="48" t="s">
        <v>56</v>
      </c>
      <c r="AB37" s="48" t="s">
        <v>56</v>
      </c>
      <c r="AC37" s="48" t="s">
        <v>56</v>
      </c>
      <c r="AD37" s="48" t="s">
        <v>56</v>
      </c>
      <c r="AE37" s="51"/>
      <c r="AF37" s="50"/>
      <c r="AG37" s="50" t="s">
        <v>55</v>
      </c>
      <c r="AH37" s="50"/>
      <c r="AI37" s="50" t="s">
        <v>55</v>
      </c>
      <c r="AJ37" s="50"/>
      <c r="AK37" s="52"/>
      <c r="AL37" s="52"/>
    </row>
    <row r="38" customFormat="false" ht="12" hidden="false" customHeight="true" outlineLevel="0" collapsed="false">
      <c r="A38" s="44" t="n">
        <f aca="false">IF(B38&lt;&gt;"",COUNTA($B$11:B38),"")</f>
        <v>28</v>
      </c>
      <c r="B38" s="49" t="s">
        <v>480</v>
      </c>
      <c r="C38" s="62" t="n">
        <v>39582</v>
      </c>
      <c r="D38" s="130"/>
      <c r="E38" s="48" t="s">
        <v>56</v>
      </c>
      <c r="F38" s="48" t="n">
        <v>7</v>
      </c>
      <c r="G38" s="48" t="s">
        <v>56</v>
      </c>
      <c r="H38" s="48" t="n">
        <v>8</v>
      </c>
      <c r="I38" s="48" t="s">
        <v>56</v>
      </c>
      <c r="J38" s="48"/>
      <c r="K38" s="48"/>
      <c r="L38" s="50"/>
      <c r="M38" s="48" t="s">
        <v>56</v>
      </c>
      <c r="N38" s="48" t="s">
        <v>56</v>
      </c>
      <c r="O38" s="48" t="s">
        <v>56</v>
      </c>
      <c r="P38" s="48" t="s">
        <v>57</v>
      </c>
      <c r="Q38" s="48" t="s">
        <v>57</v>
      </c>
      <c r="R38" s="48" t="s">
        <v>56</v>
      </c>
      <c r="S38" s="48" t="n">
        <v>9</v>
      </c>
      <c r="T38" s="50"/>
      <c r="U38" s="50"/>
      <c r="V38" s="50"/>
      <c r="W38" s="50"/>
      <c r="X38" s="48" t="s">
        <v>56</v>
      </c>
      <c r="Y38" s="48" t="s">
        <v>56</v>
      </c>
      <c r="Z38" s="48" t="s">
        <v>56</v>
      </c>
      <c r="AA38" s="48" t="s">
        <v>56</v>
      </c>
      <c r="AB38" s="48" t="s">
        <v>56</v>
      </c>
      <c r="AC38" s="48" t="s">
        <v>56</v>
      </c>
      <c r="AD38" s="48" t="s">
        <v>56</v>
      </c>
      <c r="AE38" s="51"/>
      <c r="AF38" s="50"/>
      <c r="AG38" s="50" t="s">
        <v>55</v>
      </c>
      <c r="AH38" s="50"/>
      <c r="AI38" s="50" t="s">
        <v>55</v>
      </c>
      <c r="AJ38" s="50"/>
      <c r="AK38" s="52"/>
      <c r="AL38" s="52"/>
    </row>
    <row r="39" customFormat="false" ht="12" hidden="false" customHeight="true" outlineLevel="0" collapsed="false">
      <c r="A39" s="44" t="n">
        <f aca="false">IF(B39&lt;&gt;"",COUNTA($B$11:B39),"")</f>
        <v>29</v>
      </c>
      <c r="B39" s="49" t="s">
        <v>481</v>
      </c>
      <c r="C39" s="62" t="n">
        <v>39463</v>
      </c>
      <c r="D39" s="130" t="s">
        <v>55</v>
      </c>
      <c r="E39" s="48" t="s">
        <v>56</v>
      </c>
      <c r="F39" s="48" t="n">
        <v>9</v>
      </c>
      <c r="G39" s="48" t="s">
        <v>56</v>
      </c>
      <c r="H39" s="48" t="n">
        <v>10</v>
      </c>
      <c r="I39" s="48" t="s">
        <v>56</v>
      </c>
      <c r="J39" s="48"/>
      <c r="K39" s="48"/>
      <c r="L39" s="50"/>
      <c r="M39" s="48" t="s">
        <v>56</v>
      </c>
      <c r="N39" s="48" t="s">
        <v>56</v>
      </c>
      <c r="O39" s="48" t="s">
        <v>56</v>
      </c>
      <c r="P39" s="48" t="s">
        <v>56</v>
      </c>
      <c r="Q39" s="48" t="s">
        <v>56</v>
      </c>
      <c r="R39" s="48" t="s">
        <v>56</v>
      </c>
      <c r="S39" s="48" t="n">
        <v>9</v>
      </c>
      <c r="T39" s="50"/>
      <c r="U39" s="50"/>
      <c r="V39" s="50"/>
      <c r="W39" s="50"/>
      <c r="X39" s="48" t="s">
        <v>56</v>
      </c>
      <c r="Y39" s="48" t="s">
        <v>56</v>
      </c>
      <c r="Z39" s="48" t="s">
        <v>56</v>
      </c>
      <c r="AA39" s="48" t="s">
        <v>56</v>
      </c>
      <c r="AB39" s="48" t="s">
        <v>56</v>
      </c>
      <c r="AC39" s="48" t="s">
        <v>56</v>
      </c>
      <c r="AD39" s="48" t="s">
        <v>56</v>
      </c>
      <c r="AE39" s="48" t="s">
        <v>55</v>
      </c>
      <c r="AF39" s="50"/>
      <c r="AG39" s="50" t="s">
        <v>55</v>
      </c>
      <c r="AH39" s="50"/>
      <c r="AI39" s="50" t="s">
        <v>55</v>
      </c>
      <c r="AJ39" s="50"/>
      <c r="AK39" s="52"/>
      <c r="AL39" s="52"/>
    </row>
    <row r="40" customFormat="false" ht="12" hidden="false" customHeight="true" outlineLevel="0" collapsed="false">
      <c r="A40" s="44" t="n">
        <f aca="false">IF(B40&lt;&gt;"",COUNTA($B$11:B40),"")</f>
        <v>30</v>
      </c>
      <c r="B40" s="49" t="s">
        <v>482</v>
      </c>
      <c r="C40" s="62" t="n">
        <v>39742</v>
      </c>
      <c r="D40" s="130"/>
      <c r="E40" s="48" t="s">
        <v>56</v>
      </c>
      <c r="F40" s="48" t="n">
        <v>7</v>
      </c>
      <c r="G40" s="48" t="s">
        <v>56</v>
      </c>
      <c r="H40" s="48" t="n">
        <v>9</v>
      </c>
      <c r="I40" s="48" t="s">
        <v>56</v>
      </c>
      <c r="J40" s="48"/>
      <c r="K40" s="48"/>
      <c r="L40" s="50"/>
      <c r="M40" s="48" t="s">
        <v>56</v>
      </c>
      <c r="N40" s="48" t="s">
        <v>56</v>
      </c>
      <c r="O40" s="48" t="s">
        <v>57</v>
      </c>
      <c r="P40" s="48" t="s">
        <v>57</v>
      </c>
      <c r="Q40" s="48" t="s">
        <v>57</v>
      </c>
      <c r="R40" s="48" t="s">
        <v>56</v>
      </c>
      <c r="S40" s="48" t="n">
        <v>9</v>
      </c>
      <c r="T40" s="50"/>
      <c r="U40" s="50"/>
      <c r="V40" s="50"/>
      <c r="W40" s="50"/>
      <c r="X40" s="48" t="s">
        <v>56</v>
      </c>
      <c r="Y40" s="48" t="s">
        <v>56</v>
      </c>
      <c r="Z40" s="48" t="s">
        <v>56</v>
      </c>
      <c r="AA40" s="48" t="s">
        <v>56</v>
      </c>
      <c r="AB40" s="48" t="s">
        <v>56</v>
      </c>
      <c r="AC40" s="48" t="s">
        <v>56</v>
      </c>
      <c r="AD40" s="48" t="s">
        <v>56</v>
      </c>
      <c r="AE40" s="48" t="s">
        <v>55</v>
      </c>
      <c r="AF40" s="50"/>
      <c r="AG40" s="50" t="s">
        <v>55</v>
      </c>
      <c r="AH40" s="50"/>
      <c r="AI40" s="50" t="s">
        <v>55</v>
      </c>
      <c r="AJ40" s="50"/>
      <c r="AK40" s="52"/>
      <c r="AL40" s="52"/>
    </row>
    <row r="41" customFormat="false" ht="12" hidden="false" customHeight="true" outlineLevel="0" collapsed="false">
      <c r="A41" s="44" t="n">
        <f aca="false">IF(B41&lt;&gt;"",COUNTA($B$11:B41),"")</f>
        <v>31</v>
      </c>
      <c r="B41" s="49" t="s">
        <v>483</v>
      </c>
      <c r="C41" s="62" t="n">
        <v>39526</v>
      </c>
      <c r="D41" s="130" t="s">
        <v>55</v>
      </c>
      <c r="E41" s="48" t="s">
        <v>56</v>
      </c>
      <c r="F41" s="48" t="n">
        <v>9</v>
      </c>
      <c r="G41" s="48" t="s">
        <v>56</v>
      </c>
      <c r="H41" s="48" t="n">
        <v>9</v>
      </c>
      <c r="I41" s="48" t="s">
        <v>56</v>
      </c>
      <c r="J41" s="48"/>
      <c r="K41" s="48"/>
      <c r="L41" s="50"/>
      <c r="M41" s="48" t="s">
        <v>56</v>
      </c>
      <c r="N41" s="48" t="s">
        <v>56</v>
      </c>
      <c r="O41" s="48" t="s">
        <v>56</v>
      </c>
      <c r="P41" s="48" t="s">
        <v>56</v>
      </c>
      <c r="Q41" s="48" t="s">
        <v>56</v>
      </c>
      <c r="R41" s="48" t="s">
        <v>56</v>
      </c>
      <c r="S41" s="48" t="n">
        <v>10</v>
      </c>
      <c r="T41" s="50"/>
      <c r="U41" s="50"/>
      <c r="V41" s="50"/>
      <c r="W41" s="50"/>
      <c r="X41" s="48" t="s">
        <v>56</v>
      </c>
      <c r="Y41" s="48" t="s">
        <v>56</v>
      </c>
      <c r="Z41" s="48" t="s">
        <v>56</v>
      </c>
      <c r="AA41" s="48" t="s">
        <v>56</v>
      </c>
      <c r="AB41" s="48" t="s">
        <v>56</v>
      </c>
      <c r="AC41" s="48" t="s">
        <v>56</v>
      </c>
      <c r="AD41" s="48" t="s">
        <v>56</v>
      </c>
      <c r="AE41" s="48" t="s">
        <v>55</v>
      </c>
      <c r="AF41" s="50"/>
      <c r="AG41" s="50" t="s">
        <v>55</v>
      </c>
      <c r="AH41" s="50"/>
      <c r="AI41" s="50" t="s">
        <v>55</v>
      </c>
      <c r="AJ41" s="50"/>
      <c r="AK41" s="52"/>
      <c r="AL41" s="52"/>
    </row>
    <row r="42" customFormat="false" ht="12" hidden="false" customHeight="true" outlineLevel="0" collapsed="false">
      <c r="A42" s="44" t="n">
        <f aca="false">IF(B42&lt;&gt;"",COUNTA($B$11:B42),"")</f>
        <v>32</v>
      </c>
      <c r="B42" s="49" t="s">
        <v>484</v>
      </c>
      <c r="C42" s="62" t="n">
        <v>39506</v>
      </c>
      <c r="D42" s="130"/>
      <c r="E42" s="48" t="s">
        <v>56</v>
      </c>
      <c r="F42" s="48" t="n">
        <v>9</v>
      </c>
      <c r="G42" s="48" t="s">
        <v>56</v>
      </c>
      <c r="H42" s="48" t="n">
        <v>9</v>
      </c>
      <c r="I42" s="48" t="s">
        <v>56</v>
      </c>
      <c r="J42" s="48"/>
      <c r="K42" s="48"/>
      <c r="L42" s="50"/>
      <c r="M42" s="48" t="s">
        <v>56</v>
      </c>
      <c r="N42" s="48" t="s">
        <v>56</v>
      </c>
      <c r="O42" s="48" t="s">
        <v>56</v>
      </c>
      <c r="P42" s="48" t="s">
        <v>56</v>
      </c>
      <c r="Q42" s="48" t="s">
        <v>56</v>
      </c>
      <c r="R42" s="48" t="s">
        <v>56</v>
      </c>
      <c r="S42" s="48" t="n">
        <v>10</v>
      </c>
      <c r="T42" s="50"/>
      <c r="U42" s="50"/>
      <c r="V42" s="50"/>
      <c r="W42" s="50"/>
      <c r="X42" s="48" t="s">
        <v>56</v>
      </c>
      <c r="Y42" s="48" t="s">
        <v>56</v>
      </c>
      <c r="Z42" s="48" t="s">
        <v>56</v>
      </c>
      <c r="AA42" s="48" t="s">
        <v>56</v>
      </c>
      <c r="AB42" s="48" t="s">
        <v>56</v>
      </c>
      <c r="AC42" s="48" t="s">
        <v>56</v>
      </c>
      <c r="AD42" s="48" t="s">
        <v>56</v>
      </c>
      <c r="AE42" s="48" t="s">
        <v>55</v>
      </c>
      <c r="AF42" s="50"/>
      <c r="AG42" s="50" t="s">
        <v>55</v>
      </c>
      <c r="AH42" s="50"/>
      <c r="AI42" s="50" t="s">
        <v>55</v>
      </c>
      <c r="AJ42" s="50"/>
      <c r="AK42" s="52"/>
      <c r="AL42" s="52"/>
    </row>
    <row r="43" customFormat="false" ht="12" hidden="false" customHeight="true" outlineLevel="0" collapsed="false">
      <c r="A43" s="44" t="n">
        <f aca="false">IF(B43&lt;&gt;"",COUNTA($B$11:B43),"")</f>
        <v>33</v>
      </c>
      <c r="B43" s="49" t="s">
        <v>485</v>
      </c>
      <c r="C43" s="62" t="n">
        <v>39596</v>
      </c>
      <c r="D43" s="130" t="s">
        <v>55</v>
      </c>
      <c r="E43" s="48" t="s">
        <v>56</v>
      </c>
      <c r="F43" s="48" t="n">
        <v>8</v>
      </c>
      <c r="G43" s="48" t="s">
        <v>56</v>
      </c>
      <c r="H43" s="48" t="n">
        <v>9</v>
      </c>
      <c r="I43" s="48" t="s">
        <v>56</v>
      </c>
      <c r="J43" s="48"/>
      <c r="K43" s="48"/>
      <c r="L43" s="50"/>
      <c r="M43" s="48" t="s">
        <v>56</v>
      </c>
      <c r="N43" s="48" t="s">
        <v>56</v>
      </c>
      <c r="O43" s="48" t="s">
        <v>57</v>
      </c>
      <c r="P43" s="48" t="s">
        <v>56</v>
      </c>
      <c r="Q43" s="48" t="s">
        <v>56</v>
      </c>
      <c r="R43" s="48" t="s">
        <v>56</v>
      </c>
      <c r="S43" s="48" t="n">
        <v>9</v>
      </c>
      <c r="T43" s="50"/>
      <c r="U43" s="50"/>
      <c r="V43" s="50"/>
      <c r="W43" s="50"/>
      <c r="X43" s="48" t="s">
        <v>56</v>
      </c>
      <c r="Y43" s="48" t="s">
        <v>56</v>
      </c>
      <c r="Z43" s="48" t="s">
        <v>56</v>
      </c>
      <c r="AA43" s="48" t="s">
        <v>56</v>
      </c>
      <c r="AB43" s="48" t="s">
        <v>56</v>
      </c>
      <c r="AC43" s="48" t="s">
        <v>56</v>
      </c>
      <c r="AD43" s="48" t="s">
        <v>56</v>
      </c>
      <c r="AE43" s="48" t="s">
        <v>55</v>
      </c>
      <c r="AF43" s="50"/>
      <c r="AG43" s="50" t="s">
        <v>55</v>
      </c>
      <c r="AH43" s="50"/>
      <c r="AI43" s="50" t="s">
        <v>55</v>
      </c>
      <c r="AJ43" s="50"/>
      <c r="AK43" s="52"/>
      <c r="AL43" s="52"/>
    </row>
    <row r="44" customFormat="false" ht="12" hidden="false" customHeight="true" outlineLevel="0" collapsed="false">
      <c r="A44" s="44" t="n">
        <f aca="false">IF(B44&lt;&gt;"",COUNTA($B$11:B44),"")</f>
        <v>34</v>
      </c>
      <c r="B44" s="49" t="s">
        <v>486</v>
      </c>
      <c r="C44" s="62" t="n">
        <v>39488</v>
      </c>
      <c r="D44" s="130"/>
      <c r="E44" s="48" t="s">
        <v>57</v>
      </c>
      <c r="F44" s="48" t="n">
        <v>8</v>
      </c>
      <c r="G44" s="48" t="s">
        <v>56</v>
      </c>
      <c r="H44" s="48" t="n">
        <v>9</v>
      </c>
      <c r="I44" s="48" t="s">
        <v>57</v>
      </c>
      <c r="J44" s="48"/>
      <c r="K44" s="48"/>
      <c r="L44" s="50"/>
      <c r="M44" s="48" t="s">
        <v>57</v>
      </c>
      <c r="N44" s="48" t="s">
        <v>57</v>
      </c>
      <c r="O44" s="48" t="s">
        <v>56</v>
      </c>
      <c r="P44" s="48" t="s">
        <v>57</v>
      </c>
      <c r="Q44" s="48" t="s">
        <v>57</v>
      </c>
      <c r="R44" s="48" t="s">
        <v>56</v>
      </c>
      <c r="S44" s="48" t="n">
        <v>9</v>
      </c>
      <c r="T44" s="50"/>
      <c r="U44" s="50"/>
      <c r="V44" s="50"/>
      <c r="W44" s="50"/>
      <c r="X44" s="48" t="s">
        <v>61</v>
      </c>
      <c r="Y44" s="48" t="s">
        <v>56</v>
      </c>
      <c r="Z44" s="48" t="s">
        <v>61</v>
      </c>
      <c r="AA44" s="48" t="s">
        <v>61</v>
      </c>
      <c r="AB44" s="48" t="s">
        <v>56</v>
      </c>
      <c r="AC44" s="48" t="s">
        <v>56</v>
      </c>
      <c r="AD44" s="48" t="s">
        <v>56</v>
      </c>
      <c r="AE44" s="48" t="s">
        <v>55</v>
      </c>
      <c r="AF44" s="50"/>
      <c r="AG44" s="50" t="s">
        <v>55</v>
      </c>
      <c r="AH44" s="50"/>
      <c r="AI44" s="50" t="s">
        <v>55</v>
      </c>
      <c r="AJ44" s="50"/>
      <c r="AK44" s="52"/>
      <c r="AL44" s="52"/>
    </row>
    <row r="45" customFormat="false" ht="12" hidden="false" customHeight="true" outlineLevel="0" collapsed="false">
      <c r="A45" s="44" t="n">
        <f aca="false">IF(B45&lt;&gt;"",COUNTA($B$11:B45),"")</f>
        <v>35</v>
      </c>
      <c r="B45" s="49" t="s">
        <v>487</v>
      </c>
      <c r="C45" s="62" t="n">
        <v>39700</v>
      </c>
      <c r="D45" s="181" t="s">
        <v>55</v>
      </c>
      <c r="E45" s="48" t="s">
        <v>56</v>
      </c>
      <c r="F45" s="48" t="n">
        <v>7</v>
      </c>
      <c r="G45" s="48" t="s">
        <v>56</v>
      </c>
      <c r="H45" s="48" t="n">
        <v>8</v>
      </c>
      <c r="I45" s="48" t="s">
        <v>57</v>
      </c>
      <c r="J45" s="48"/>
      <c r="K45" s="48"/>
      <c r="L45" s="50"/>
      <c r="M45" s="48" t="s">
        <v>57</v>
      </c>
      <c r="N45" s="48" t="s">
        <v>57</v>
      </c>
      <c r="O45" s="48" t="s">
        <v>57</v>
      </c>
      <c r="P45" s="48" t="s">
        <v>56</v>
      </c>
      <c r="Q45" s="48" t="s">
        <v>56</v>
      </c>
      <c r="R45" s="48" t="s">
        <v>57</v>
      </c>
      <c r="S45" s="48" t="n">
        <v>7</v>
      </c>
      <c r="T45" s="50"/>
      <c r="U45" s="50"/>
      <c r="V45" s="50"/>
      <c r="W45" s="50"/>
      <c r="X45" s="48" t="s">
        <v>61</v>
      </c>
      <c r="Y45" s="48" t="s">
        <v>61</v>
      </c>
      <c r="Z45" s="48" t="s">
        <v>61</v>
      </c>
      <c r="AA45" s="48" t="s">
        <v>61</v>
      </c>
      <c r="AB45" s="48" t="s">
        <v>61</v>
      </c>
      <c r="AC45" s="48" t="s">
        <v>61</v>
      </c>
      <c r="AD45" s="48" t="s">
        <v>61</v>
      </c>
      <c r="AE45" s="51"/>
      <c r="AF45" s="50"/>
      <c r="AG45" s="50" t="s">
        <v>55</v>
      </c>
      <c r="AH45" s="50"/>
      <c r="AI45" s="50" t="s">
        <v>55</v>
      </c>
      <c r="AJ45" s="50"/>
      <c r="AK45" s="52"/>
      <c r="AL45" s="52"/>
    </row>
    <row r="46" customFormat="false" ht="12" hidden="false" customHeight="true" outlineLevel="0" collapsed="false">
      <c r="A46" s="44" t="inlineStr">
        <f aca="false">IF(B46&lt;&gt;"",COUNTA($B$11:B46),"")</f>
        <is>
          <t/>
        </is>
      </c>
      <c r="B46" s="63"/>
      <c r="C46" s="64"/>
      <c r="D46" s="65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2"/>
      <c r="AL46" s="52"/>
    </row>
    <row r="47" customFormat="false" ht="12" hidden="false" customHeight="true" outlineLevel="0" collapsed="false">
      <c r="A47" s="44" t="inlineStr">
        <f aca="false">IF(B47&lt;&gt;"",COUNTA($B$11:B47),"")</f>
        <is>
          <t/>
        </is>
      </c>
      <c r="B47" s="63"/>
      <c r="C47" s="64"/>
      <c r="D47" s="65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2"/>
      <c r="AL47" s="52"/>
    </row>
    <row r="48" customFormat="false" ht="12" hidden="false" customHeight="true" outlineLevel="0" collapsed="false">
      <c r="A48" s="66" t="inlineStr">
        <f aca="false">IF(B48&lt;&gt;"",COUNTA($B$11:B48),"")</f>
        <is>
          <t/>
        </is>
      </c>
      <c r="B48" s="67"/>
      <c r="C48" s="67"/>
      <c r="D48" s="68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70"/>
      <c r="AL48" s="70"/>
    </row>
    <row r="49" customFormat="false" ht="12" hidden="false" customHeight="true" outlineLevel="0" collapsed="false">
      <c r="A49" s="71"/>
      <c r="B49" s="72" t="n">
        <f aca="false">COUNTA(B11:B48)</f>
        <v>35</v>
      </c>
      <c r="C49" s="73"/>
      <c r="D49" s="74" t="n">
        <f aca="false">COUNTA(D11:D48)</f>
        <v>24</v>
      </c>
      <c r="E49" s="75" t="n">
        <f aca="false">COUNTA(E11:E48)</f>
        <v>35</v>
      </c>
      <c r="F49" s="75" t="n">
        <f aca="false">COUNTA(F11:F48)</f>
        <v>35</v>
      </c>
      <c r="G49" s="75" t="n">
        <f aca="false">COUNTA(G11:G48)</f>
        <v>35</v>
      </c>
      <c r="H49" s="75" t="n">
        <f aca="false">COUNTA(H11:H48)</f>
        <v>35</v>
      </c>
      <c r="I49" s="75" t="n">
        <f aca="false">COUNTA(I11:I48)</f>
        <v>35</v>
      </c>
      <c r="J49" s="75" t="n">
        <f aca="false">COUNTA(J11:J48)</f>
        <v>0</v>
      </c>
      <c r="K49" s="75" t="n">
        <f aca="false">COUNTA(K11:K48)</f>
        <v>0</v>
      </c>
      <c r="L49" s="75" t="n">
        <f aca="false">COUNTA(L11:L48)</f>
        <v>0</v>
      </c>
      <c r="M49" s="75" t="n">
        <f aca="false">COUNTA(M11:M48)</f>
        <v>35</v>
      </c>
      <c r="N49" s="75" t="n">
        <f aca="false">COUNTA(N11:N48)</f>
        <v>35</v>
      </c>
      <c r="O49" s="75" t="n">
        <f aca="false">COUNTA(O11:O48)</f>
        <v>35</v>
      </c>
      <c r="P49" s="75" t="n">
        <f aca="false">COUNTA(P11:P48)</f>
        <v>35</v>
      </c>
      <c r="Q49" s="75" t="n">
        <f aca="false">COUNTA(Q11:Q48)</f>
        <v>35</v>
      </c>
      <c r="R49" s="75" t="n">
        <f aca="false">COUNTA(R11:R48)</f>
        <v>35</v>
      </c>
      <c r="S49" s="75" t="n">
        <f aca="false">COUNTA(S11:S48)</f>
        <v>35</v>
      </c>
      <c r="T49" s="75" t="n">
        <f aca="false">COUNTA(T11:T48)</f>
        <v>0</v>
      </c>
      <c r="U49" s="75" t="n">
        <f aca="false">COUNTA(U11:U48)</f>
        <v>0</v>
      </c>
      <c r="V49" s="75" t="n">
        <f aca="false">COUNTA(V11:V48)</f>
        <v>0</v>
      </c>
      <c r="W49" s="75" t="n">
        <f aca="false">COUNTA(W11:W48)</f>
        <v>0</v>
      </c>
      <c r="X49" s="75" t="n">
        <f aca="false">COUNTA(X11:X48)</f>
        <v>35</v>
      </c>
      <c r="Y49" s="75" t="n">
        <f aca="false">COUNTA(Y11:Y48)</f>
        <v>35</v>
      </c>
      <c r="Z49" s="75" t="n">
        <f aca="false">COUNTA(Z11:Z48)</f>
        <v>35</v>
      </c>
      <c r="AA49" s="75" t="n">
        <f aca="false">COUNTA(AA11:AA48)</f>
        <v>35</v>
      </c>
      <c r="AB49" s="75" t="n">
        <f aca="false">COUNTA(AB11:AB48)</f>
        <v>35</v>
      </c>
      <c r="AC49" s="75" t="n">
        <f aca="false">COUNTA(AC11:AC48)</f>
        <v>35</v>
      </c>
      <c r="AD49" s="75" t="n">
        <f aca="false">COUNTA(AD11:AD48)</f>
        <v>35</v>
      </c>
      <c r="AE49" s="75" t="n">
        <f aca="false">COUNTA(AE11:AE48)</f>
        <v>25</v>
      </c>
      <c r="AF49" s="75" t="n">
        <f aca="false">COUNTA(AF11:AF48)</f>
        <v>0</v>
      </c>
      <c r="AG49" s="76" t="n">
        <f aca="false">COUNTA(AG11:AH48)</f>
        <v>35</v>
      </c>
      <c r="AH49" s="76"/>
      <c r="AI49" s="76" t="n">
        <f aca="false">COUNTA(AI11:AJ48)</f>
        <v>35</v>
      </c>
      <c r="AJ49" s="76"/>
      <c r="AK49" s="77"/>
      <c r="AL49" s="77"/>
    </row>
    <row r="50" customFormat="false" ht="12" hidden="false" customHeight="true" outlineLevel="0" collapsed="false">
      <c r="A50" s="0"/>
      <c r="B50" s="78"/>
      <c r="C50" s="78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</row>
    <row r="51" customFormat="false" ht="12" hidden="false" customHeight="true" outlineLevel="0" collapsed="false">
      <c r="A51" s="79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8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</row>
    <row r="53" customFormat="false" ht="21.75" hidden="false" customHeight="true" outlineLevel="0" collapsed="false">
      <c r="A53" s="0"/>
      <c r="B53" s="0"/>
      <c r="C53" s="81" t="s">
        <v>112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2"/>
      <c r="AH53" s="82"/>
      <c r="AI53" s="82"/>
      <c r="AJ53" s="82"/>
      <c r="AK53" s="82"/>
      <c r="AL53" s="82"/>
    </row>
    <row r="54" customFormat="false" ht="18.75" hidden="false" customHeight="true" outlineLevel="0" collapsed="false">
      <c r="A54" s="0"/>
      <c r="B54" s="0"/>
      <c r="C54" s="83" t="s">
        <v>113</v>
      </c>
      <c r="D54" s="83"/>
      <c r="E54" s="84" t="s">
        <v>114</v>
      </c>
      <c r="F54" s="84" t="s">
        <v>115</v>
      </c>
      <c r="G54" s="85" t="s">
        <v>116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6"/>
      <c r="AH54" s="86"/>
      <c r="AI54" s="86"/>
      <c r="AJ54" s="86"/>
      <c r="AK54" s="86"/>
      <c r="AL54" s="86"/>
    </row>
    <row r="55" customFormat="false" ht="21.75" hidden="false" customHeight="true" outlineLevel="0" collapsed="false">
      <c r="A55" s="0"/>
      <c r="B55" s="0"/>
      <c r="C55" s="83"/>
      <c r="D55" s="83"/>
      <c r="E55" s="84"/>
      <c r="F55" s="84"/>
      <c r="G55" s="84" t="s">
        <v>50</v>
      </c>
      <c r="H55" s="84"/>
      <c r="I55" s="84"/>
      <c r="J55" s="84"/>
      <c r="K55" s="84"/>
      <c r="L55" s="84"/>
      <c r="M55" s="85" t="s">
        <v>117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7"/>
      <c r="AH55" s="87"/>
      <c r="AI55" s="87"/>
      <c r="AJ55" s="87"/>
      <c r="AK55" s="87"/>
      <c r="AL55" s="87"/>
    </row>
    <row r="56" customFormat="false" ht="20.25" hidden="false" customHeight="true" outlineLevel="0" collapsed="false">
      <c r="A56" s="0"/>
      <c r="B56" s="0"/>
      <c r="C56" s="83"/>
      <c r="D56" s="83"/>
      <c r="E56" s="84"/>
      <c r="F56" s="84"/>
      <c r="G56" s="84" t="s">
        <v>118</v>
      </c>
      <c r="H56" s="84"/>
      <c r="I56" s="84" t="s">
        <v>119</v>
      </c>
      <c r="J56" s="84"/>
      <c r="K56" s="84" t="s">
        <v>120</v>
      </c>
      <c r="L56" s="84"/>
      <c r="M56" s="84" t="n">
        <v>10</v>
      </c>
      <c r="N56" s="84"/>
      <c r="O56" s="84" t="n">
        <v>9</v>
      </c>
      <c r="P56" s="84"/>
      <c r="Q56" s="84" t="n">
        <v>8</v>
      </c>
      <c r="R56" s="84"/>
      <c r="S56" s="84" t="n">
        <v>7</v>
      </c>
      <c r="T56" s="84"/>
      <c r="U56" s="84" t="n">
        <v>6</v>
      </c>
      <c r="V56" s="84"/>
      <c r="W56" s="88" t="n">
        <v>5</v>
      </c>
      <c r="X56" s="88"/>
      <c r="Y56" s="88" t="n">
        <v>4</v>
      </c>
      <c r="Z56" s="88"/>
      <c r="AA56" s="88" t="n">
        <v>3</v>
      </c>
      <c r="AB56" s="88"/>
      <c r="AC56" s="88" t="n">
        <v>2</v>
      </c>
      <c r="AD56" s="88"/>
      <c r="AE56" s="89" t="n">
        <v>1</v>
      </c>
      <c r="AF56" s="89"/>
      <c r="AG56" s="90"/>
      <c r="AH56" s="90"/>
      <c r="AI56" s="90"/>
      <c r="AJ56" s="90"/>
      <c r="AK56" s="90"/>
      <c r="AL56" s="90"/>
    </row>
    <row r="57" customFormat="false" ht="27" hidden="false" customHeight="true" outlineLevel="0" collapsed="false">
      <c r="A57" s="0"/>
      <c r="B57" s="0"/>
      <c r="C57" s="83"/>
      <c r="D57" s="83"/>
      <c r="E57" s="84"/>
      <c r="F57" s="84"/>
      <c r="G57" s="84"/>
      <c r="H57" s="84"/>
      <c r="I57" s="84"/>
      <c r="J57" s="84"/>
      <c r="K57" s="84"/>
      <c r="L57" s="84"/>
      <c r="M57" s="84" t="s">
        <v>121</v>
      </c>
      <c r="N57" s="84" t="s">
        <v>122</v>
      </c>
      <c r="O57" s="84" t="s">
        <v>121</v>
      </c>
      <c r="P57" s="84" t="s">
        <v>122</v>
      </c>
      <c r="Q57" s="84" t="s">
        <v>121</v>
      </c>
      <c r="R57" s="84" t="s">
        <v>122</v>
      </c>
      <c r="S57" s="84" t="s">
        <v>121</v>
      </c>
      <c r="T57" s="84" t="s">
        <v>122</v>
      </c>
      <c r="U57" s="84" t="s">
        <v>121</v>
      </c>
      <c r="V57" s="84" t="s">
        <v>122</v>
      </c>
      <c r="W57" s="84" t="s">
        <v>121</v>
      </c>
      <c r="X57" s="84" t="s">
        <v>122</v>
      </c>
      <c r="Y57" s="84" t="s">
        <v>121</v>
      </c>
      <c r="Z57" s="84" t="s">
        <v>122</v>
      </c>
      <c r="AA57" s="84" t="s">
        <v>121</v>
      </c>
      <c r="AB57" s="84" t="s">
        <v>122</v>
      </c>
      <c r="AC57" s="84" t="s">
        <v>121</v>
      </c>
      <c r="AD57" s="84" t="s">
        <v>122</v>
      </c>
      <c r="AE57" s="84" t="s">
        <v>121</v>
      </c>
      <c r="AF57" s="85" t="s">
        <v>122</v>
      </c>
      <c r="AG57" s="91"/>
      <c r="AH57" s="91"/>
      <c r="AI57" s="91"/>
      <c r="AJ57" s="91"/>
      <c r="AK57" s="91"/>
      <c r="AL57" s="91"/>
    </row>
    <row r="58" customFormat="false" ht="21" hidden="false" customHeight="true" outlineLevel="0" collapsed="false">
      <c r="A58" s="0"/>
      <c r="B58" s="0"/>
      <c r="C58" s="83"/>
      <c r="D58" s="83"/>
      <c r="E58" s="84"/>
      <c r="F58" s="84"/>
      <c r="G58" s="84" t="s">
        <v>121</v>
      </c>
      <c r="H58" s="84" t="s">
        <v>122</v>
      </c>
      <c r="I58" s="84" t="s">
        <v>121</v>
      </c>
      <c r="J58" s="84" t="s">
        <v>122</v>
      </c>
      <c r="K58" s="84" t="s">
        <v>121</v>
      </c>
      <c r="L58" s="84" t="s">
        <v>122</v>
      </c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5"/>
      <c r="AG58" s="91"/>
      <c r="AH58" s="91"/>
      <c r="AI58" s="91"/>
      <c r="AJ58" s="91"/>
      <c r="AK58" s="91"/>
      <c r="AL58" s="91"/>
    </row>
    <row r="59" customFormat="false" ht="17.25" hidden="false" customHeight="true" outlineLevel="0" collapsed="false">
      <c r="A59" s="0"/>
      <c r="B59" s="0"/>
      <c r="C59" s="92" t="s">
        <v>31</v>
      </c>
      <c r="D59" s="92"/>
      <c r="E59" s="93" t="n">
        <f aca="false">B49</f>
        <v>35</v>
      </c>
      <c r="F59" s="93" t="n">
        <f aca="false">E49</f>
        <v>35</v>
      </c>
      <c r="G59" s="94" t="n">
        <f aca="false">COUNTIF(E11:E48,"T")</f>
        <v>30</v>
      </c>
      <c r="H59" s="94" t="n">
        <f aca="false">IF(E59=0,"",G59/E59%)</f>
        <v>85.7142857142857</v>
      </c>
      <c r="I59" s="94" t="n">
        <f aca="false">COUNTIF(E11:E48,"H")</f>
        <v>5</v>
      </c>
      <c r="J59" s="94" t="n">
        <f aca="false">IF(E59=0,"",I59/E59%)</f>
        <v>14.2857142857143</v>
      </c>
      <c r="K59" s="94" t="n">
        <f aca="false">COUNTIF(E11:E48,"C")</f>
        <v>0</v>
      </c>
      <c r="L59" s="94" t="n">
        <f aca="false">IF(E59=0,"",K59/E59%)</f>
        <v>0</v>
      </c>
      <c r="M59" s="94" t="n">
        <f aca="false">COUNTIF(F11:F48,"10")</f>
        <v>1</v>
      </c>
      <c r="N59" s="95" t="n">
        <f aca="false">IF(E59=0,"",M59/E59%)</f>
        <v>2.85714285714286</v>
      </c>
      <c r="O59" s="94" t="n">
        <f aca="false">COUNTIF(F11:F48,"9")</f>
        <v>9</v>
      </c>
      <c r="P59" s="95" t="n">
        <f aca="false">IF(E59=0,"",O59/E59%)</f>
        <v>25.7142857142857</v>
      </c>
      <c r="Q59" s="94" t="n">
        <f aca="false">COUNTIF(F11:F48,"8")</f>
        <v>13</v>
      </c>
      <c r="R59" s="95" t="n">
        <f aca="false">IF(E59=0,"",Q59/E59%)</f>
        <v>37.1428571428571</v>
      </c>
      <c r="S59" s="94" t="n">
        <f aca="false">COUNTIF(F11:F48,"7")</f>
        <v>8</v>
      </c>
      <c r="T59" s="95" t="n">
        <f aca="false">IF(E59=0,"",S59/E$59%)</f>
        <v>22.8571428571429</v>
      </c>
      <c r="U59" s="94" t="n">
        <f aca="false">COUNTIF(F11:F48,"6")</f>
        <v>3</v>
      </c>
      <c r="V59" s="95" t="n">
        <f aca="false">IF(E59=0,"",U59/E59%)</f>
        <v>8.57142857142857</v>
      </c>
      <c r="W59" s="94" t="n">
        <f aca="false">COUNTIF(F11:F48,"5")</f>
        <v>1</v>
      </c>
      <c r="X59" s="95" t="n">
        <f aca="false">IF(E59=0,"",W59/E59%)</f>
        <v>2.85714285714286</v>
      </c>
      <c r="Y59" s="94" t="n">
        <f aca="false">COUNTIF(F11:F48,"4")</f>
        <v>0</v>
      </c>
      <c r="Z59" s="95" t="n">
        <f aca="false">IF(E59=0,"",Y59/E59%)</f>
        <v>0</v>
      </c>
      <c r="AA59" s="94" t="n">
        <f aca="false">COUNTIF(F11:F48,"3")</f>
        <v>0</v>
      </c>
      <c r="AB59" s="95" t="n">
        <f aca="false">IF(E59=0,"",AA59/E59%)</f>
        <v>0</v>
      </c>
      <c r="AC59" s="94" t="n">
        <f aca="false">COUNTIF(F11:F48,"2")</f>
        <v>0</v>
      </c>
      <c r="AD59" s="95" t="n">
        <f aca="false">IF(E59=0,"",AC59/E59%)</f>
        <v>0</v>
      </c>
      <c r="AE59" s="94" t="n">
        <f aca="false">COUNTIF(F11:F48,"1")</f>
        <v>0</v>
      </c>
      <c r="AF59" s="96" t="n">
        <f aca="false">IF(E59=0,"",AE59/E59%)</f>
        <v>0</v>
      </c>
      <c r="AG59" s="0"/>
      <c r="AH59" s="0"/>
      <c r="AI59" s="0"/>
      <c r="AJ59" s="0"/>
      <c r="AK59" s="0"/>
      <c r="AL59" s="0"/>
    </row>
    <row r="60" customFormat="false" ht="17.25" hidden="false" customHeight="true" outlineLevel="0" collapsed="false">
      <c r="A60" s="0"/>
      <c r="B60" s="0"/>
      <c r="C60" s="92" t="s">
        <v>32</v>
      </c>
      <c r="D60" s="92"/>
      <c r="E60" s="93" t="n">
        <f aca="false">B49</f>
        <v>35</v>
      </c>
      <c r="F60" s="93" t="n">
        <f aca="false">G49</f>
        <v>35</v>
      </c>
      <c r="G60" s="94" t="n">
        <f aca="false">COUNTIF(G11:G48,"T")</f>
        <v>33</v>
      </c>
      <c r="H60" s="95" t="n">
        <f aca="false">IF(E60=0,"",G60/E60%)</f>
        <v>94.2857142857143</v>
      </c>
      <c r="I60" s="94" t="n">
        <f aca="false">COUNTIF(G11:G48,"H")</f>
        <v>2</v>
      </c>
      <c r="J60" s="95" t="n">
        <f aca="false">IF(E60=0,"",I60/E60%)</f>
        <v>5.71428571428571</v>
      </c>
      <c r="K60" s="94" t="n">
        <f aca="false">COUNTIF(G11:G48,"C")</f>
        <v>0</v>
      </c>
      <c r="L60" s="95" t="n">
        <f aca="false">IF(E60=0,"",K60/E60%)</f>
        <v>0</v>
      </c>
      <c r="M60" s="94" t="n">
        <f aca="false">COUNTIF(H11:H48,"10")</f>
        <v>9</v>
      </c>
      <c r="N60" s="95" t="n">
        <f aca="false">IF(E60=0,"",M60/E60%)</f>
        <v>25.7142857142857</v>
      </c>
      <c r="O60" s="94" t="n">
        <f aca="false">COUNTIF(H11:H48,"9")</f>
        <v>10</v>
      </c>
      <c r="P60" s="95" t="n">
        <f aca="false">IF(E60=0,"",O60/E60%)</f>
        <v>28.5714285714286</v>
      </c>
      <c r="Q60" s="94" t="n">
        <f aca="false">COUNTIF(H11:H48,"8")</f>
        <v>10</v>
      </c>
      <c r="R60" s="95" t="n">
        <f aca="false">IF(E60=0,"",Q60/E60%)</f>
        <v>28.5714285714286</v>
      </c>
      <c r="S60" s="94" t="n">
        <f aca="false">COUNTIF(H11:H48,"7")</f>
        <v>4</v>
      </c>
      <c r="T60" s="95" t="n">
        <f aca="false">IF(E60=0,"",S60/E$59%)</f>
        <v>11.4285714285714</v>
      </c>
      <c r="U60" s="94" t="n">
        <f aca="false">COUNTIF(H11:H48,"6")</f>
        <v>0</v>
      </c>
      <c r="V60" s="95" t="n">
        <f aca="false">IF(E60=0,"",U60/E60%)</f>
        <v>0</v>
      </c>
      <c r="W60" s="94" t="n">
        <f aca="false">COUNTIF(H11:H48,"5")</f>
        <v>2</v>
      </c>
      <c r="X60" s="95" t="n">
        <f aca="false">IF(E60=0,"",W60/E60%)</f>
        <v>5.71428571428571</v>
      </c>
      <c r="Y60" s="94" t="n">
        <f aca="false">COUNTIF(H11:H48,"4")</f>
        <v>0</v>
      </c>
      <c r="Z60" s="95" t="n">
        <f aca="false">IF(E60=0,"",Y60/E60%)</f>
        <v>0</v>
      </c>
      <c r="AA60" s="94" t="n">
        <f aca="false">COUNTIF(H11:H48,"3")</f>
        <v>0</v>
      </c>
      <c r="AB60" s="95" t="n">
        <f aca="false">IF(E60=0,"",AA60/E60%)</f>
        <v>0</v>
      </c>
      <c r="AC60" s="94" t="n">
        <f aca="false">COUNTIF(H11:H48,"2")</f>
        <v>0</v>
      </c>
      <c r="AD60" s="95" t="n">
        <f aca="false">IF(E60=0,"",AC60/E60%)</f>
        <v>0</v>
      </c>
      <c r="AE60" s="94" t="n">
        <f aca="false">COUNTIF(H11:H48,"1")</f>
        <v>0</v>
      </c>
      <c r="AF60" s="96" t="n">
        <f aca="false">IF(E60=0,"",AE60/E60%)</f>
        <v>0</v>
      </c>
      <c r="AG60" s="0"/>
      <c r="AH60" s="0"/>
      <c r="AI60" s="0"/>
      <c r="AJ60" s="0"/>
      <c r="AK60" s="0"/>
      <c r="AL60" s="0"/>
    </row>
    <row r="61" customFormat="false" ht="17.25" hidden="false" customHeight="true" outlineLevel="0" collapsed="false">
      <c r="A61" s="0"/>
      <c r="B61" s="0"/>
      <c r="C61" s="92" t="s">
        <v>123</v>
      </c>
      <c r="D61" s="92"/>
      <c r="E61" s="93" t="n">
        <f aca="false">B49</f>
        <v>35</v>
      </c>
      <c r="F61" s="93" t="n">
        <f aca="false">I49</f>
        <v>35</v>
      </c>
      <c r="G61" s="94" t="n">
        <f aca="false">COUNTIF(I11:I48,"T")</f>
        <v>27</v>
      </c>
      <c r="H61" s="95" t="n">
        <f aca="false">IF(E61=0,"",G61/E61%)</f>
        <v>77.1428571428572</v>
      </c>
      <c r="I61" s="94" t="n">
        <f aca="false">COUNTIF(I11:I48,"H")</f>
        <v>8</v>
      </c>
      <c r="J61" s="95" t="n">
        <f aca="false">IF(E61=0,"",I61/E61%)</f>
        <v>22.8571428571429</v>
      </c>
      <c r="K61" s="94" t="n">
        <f aca="false">COUNTIF(I11:I48,"C")</f>
        <v>0</v>
      </c>
      <c r="L61" s="95" t="n">
        <f aca="false">IF(E61=0,"",K61/E61%)</f>
        <v>0</v>
      </c>
      <c r="M61" s="94" t="n">
        <f aca="false">COUNTIF(J11:J48,"10")</f>
        <v>0</v>
      </c>
      <c r="N61" s="95" t="n">
        <f aca="false">IF(E61=0,"",M61/E61%)</f>
        <v>0</v>
      </c>
      <c r="O61" s="94" t="n">
        <f aca="false">COUNTIF(J11:J48,"9")</f>
        <v>0</v>
      </c>
      <c r="P61" s="95" t="n">
        <f aca="false">IF(E61=0,"",O61/E61%)</f>
        <v>0</v>
      </c>
      <c r="Q61" s="94" t="n">
        <f aca="false">COUNTIF(J11:J48,"8")</f>
        <v>0</v>
      </c>
      <c r="R61" s="95" t="n">
        <f aca="false">IF(E61=0,"",Q61/E61%)</f>
        <v>0</v>
      </c>
      <c r="S61" s="94" t="n">
        <f aca="false">COUNTIF(J11:J48,"7")</f>
        <v>0</v>
      </c>
      <c r="T61" s="95" t="n">
        <f aca="false">IF(E61=0,"",S61/E$59%)</f>
        <v>0</v>
      </c>
      <c r="U61" s="94" t="n">
        <f aca="false">COUNTIF(J11:J48,"6")</f>
        <v>0</v>
      </c>
      <c r="V61" s="95" t="n">
        <f aca="false">IF(E61=0,"",U61/E61%)</f>
        <v>0</v>
      </c>
      <c r="W61" s="94" t="n">
        <f aca="false">COUNTIF(J11:J48,"5")</f>
        <v>0</v>
      </c>
      <c r="X61" s="95" t="n">
        <f aca="false">IF(E61=0,"",W61/E61%)</f>
        <v>0</v>
      </c>
      <c r="Y61" s="94" t="n">
        <f aca="false">COUNTIF(J11:J48,"4")</f>
        <v>0</v>
      </c>
      <c r="Z61" s="95" t="n">
        <f aca="false">IF(E61=0,"",Y61/E61%)</f>
        <v>0</v>
      </c>
      <c r="AA61" s="94" t="n">
        <f aca="false">COUNTIF(J11:J48,"3")</f>
        <v>0</v>
      </c>
      <c r="AB61" s="95" t="n">
        <f aca="false">IF(E61=0,"",AA61/E61%)</f>
        <v>0</v>
      </c>
      <c r="AC61" s="94" t="n">
        <f aca="false">COUNTIF(J11:J48,"2")</f>
        <v>0</v>
      </c>
      <c r="AD61" s="95" t="n">
        <f aca="false">IF(E61=0,"",AC61/E61%)</f>
        <v>0</v>
      </c>
      <c r="AE61" s="94" t="n">
        <f aca="false">COUNTIF(J11:J48,"1")</f>
        <v>0</v>
      </c>
      <c r="AF61" s="96" t="n">
        <f aca="false">IF(E61=0,"",AE61/E61%)</f>
        <v>0</v>
      </c>
      <c r="AG61" s="0"/>
      <c r="AH61" s="0"/>
      <c r="AI61" s="0"/>
      <c r="AJ61" s="0"/>
      <c r="AK61" s="0"/>
      <c r="AL61" s="0"/>
    </row>
    <row r="62" customFormat="false" ht="17.25" hidden="false" customHeight="true" outlineLevel="0" collapsed="false">
      <c r="A62" s="0"/>
      <c r="B62" s="0"/>
      <c r="C62" s="92" t="s">
        <v>124</v>
      </c>
      <c r="D62" s="92"/>
      <c r="E62" s="93" t="n">
        <f aca="false">B49</f>
        <v>35</v>
      </c>
      <c r="F62" s="93" t="n">
        <f aca="false">K49</f>
        <v>0</v>
      </c>
      <c r="G62" s="94" t="n">
        <f aca="false">COUNTIF(K11:K48,"T")</f>
        <v>0</v>
      </c>
      <c r="H62" s="95" t="n">
        <f aca="false">IF(E62=0,"",G62/E62%)</f>
        <v>0</v>
      </c>
      <c r="I62" s="94" t="n">
        <f aca="false">COUNTIF(K11:K48,"H")</f>
        <v>0</v>
      </c>
      <c r="J62" s="95" t="n">
        <f aca="false">IF(E62=0,"",I62/E62%)</f>
        <v>0</v>
      </c>
      <c r="K62" s="94" t="n">
        <f aca="false">COUNTIF(K11:K48,"C")</f>
        <v>0</v>
      </c>
      <c r="L62" s="95" t="n">
        <f aca="false">IF(E62=0,"",K62/E62%)</f>
        <v>0</v>
      </c>
      <c r="M62" s="94" t="n">
        <f aca="false">COUNTIF(L11:L48,"10")</f>
        <v>0</v>
      </c>
      <c r="N62" s="95" t="n">
        <f aca="false">IF(E62=0,"",M62/E62%)</f>
        <v>0</v>
      </c>
      <c r="O62" s="94" t="n">
        <f aca="false">COUNTIF(L11:L48,"9")</f>
        <v>0</v>
      </c>
      <c r="P62" s="95" t="n">
        <f aca="false">IF(E62=0,"",O62/E62%)</f>
        <v>0</v>
      </c>
      <c r="Q62" s="94" t="n">
        <f aca="false">COUNTIF(L11:L48,"8")</f>
        <v>0</v>
      </c>
      <c r="R62" s="95" t="n">
        <f aca="false">IF(E62=0,"",Q62/E62%)</f>
        <v>0</v>
      </c>
      <c r="S62" s="94" t="n">
        <f aca="false">COUNTIF(L11:L48,"7")</f>
        <v>0</v>
      </c>
      <c r="T62" s="95" t="n">
        <f aca="false">IF(E62=0,"",S62/E$59%)</f>
        <v>0</v>
      </c>
      <c r="U62" s="94" t="n">
        <f aca="false">COUNTIF(L11:L48,"6")</f>
        <v>0</v>
      </c>
      <c r="V62" s="95" t="n">
        <f aca="false">IF(E62=0,"",U62/E62%)</f>
        <v>0</v>
      </c>
      <c r="W62" s="94" t="n">
        <f aca="false">COUNTIF(L11:L48,"5")</f>
        <v>0</v>
      </c>
      <c r="X62" s="95" t="n">
        <f aca="false">IF(E62=0,"",W62/E62%)</f>
        <v>0</v>
      </c>
      <c r="Y62" s="94" t="n">
        <f aca="false">COUNTIF(L11:L48,"4")</f>
        <v>0</v>
      </c>
      <c r="Z62" s="95" t="n">
        <f aca="false">IF(E62=0,"",Y62/E62%)</f>
        <v>0</v>
      </c>
      <c r="AA62" s="94" t="n">
        <f aca="false">COUNTIF(L11:L48,"3")</f>
        <v>0</v>
      </c>
      <c r="AB62" s="95" t="n">
        <f aca="false">IF(E62=0,"",AA62/E62%)</f>
        <v>0</v>
      </c>
      <c r="AC62" s="94" t="n">
        <f aca="false">COUNTIF(L11:L48,"2")</f>
        <v>0</v>
      </c>
      <c r="AD62" s="95" t="n">
        <f aca="false">IF(E62=0,"",AC62/E62%)</f>
        <v>0</v>
      </c>
      <c r="AE62" s="94" t="n">
        <f aca="false">COUNTIF(L11:L48,"1")</f>
        <v>0</v>
      </c>
      <c r="AF62" s="96" t="n">
        <f aca="false">IF(E62=0,"",AE62/E62%)</f>
        <v>0</v>
      </c>
      <c r="AG62" s="0"/>
      <c r="AH62" s="0"/>
      <c r="AI62" s="0"/>
      <c r="AJ62" s="0"/>
      <c r="AK62" s="0"/>
      <c r="AL62" s="0"/>
    </row>
    <row r="63" customFormat="false" ht="17.25" hidden="false" customHeight="true" outlineLevel="0" collapsed="false">
      <c r="A63" s="0"/>
      <c r="B63" s="0"/>
      <c r="C63" s="92" t="s">
        <v>35</v>
      </c>
      <c r="D63" s="92"/>
      <c r="E63" s="93" t="n">
        <f aca="false">B49</f>
        <v>35</v>
      </c>
      <c r="F63" s="93" t="n">
        <f aca="false">M49</f>
        <v>35</v>
      </c>
      <c r="G63" s="94" t="n">
        <f aca="false">COUNTIF(M11:M48,"T")</f>
        <v>28</v>
      </c>
      <c r="H63" s="95" t="n">
        <f aca="false">IF(E63=0,"",G63/E63%)</f>
        <v>80</v>
      </c>
      <c r="I63" s="94" t="n">
        <f aca="false">COUNTIF(M11:M48,"H")</f>
        <v>7</v>
      </c>
      <c r="J63" s="95" t="n">
        <f aca="false">IF(E63=0,"",I63/E63%)</f>
        <v>20</v>
      </c>
      <c r="K63" s="94" t="n">
        <f aca="false">COUNTIF(M11:M48,"C")</f>
        <v>0</v>
      </c>
      <c r="L63" s="95" t="n">
        <f aca="false">IF(E63=0,"",K63/E63%)</f>
        <v>0</v>
      </c>
      <c r="M63" s="97"/>
      <c r="N63" s="97"/>
      <c r="O63" s="97"/>
      <c r="P63" s="98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9"/>
      <c r="AG63" s="0"/>
      <c r="AH63" s="0"/>
      <c r="AI63" s="0"/>
      <c r="AJ63" s="0"/>
      <c r="AK63" s="0"/>
      <c r="AL63" s="0"/>
    </row>
    <row r="64" customFormat="false" ht="21.75" hidden="false" customHeight="true" outlineLevel="0" collapsed="false">
      <c r="A64" s="0"/>
      <c r="B64" s="0"/>
      <c r="C64" s="92" t="s">
        <v>125</v>
      </c>
      <c r="D64" s="92"/>
      <c r="E64" s="93" t="n">
        <f aca="false">B49</f>
        <v>35</v>
      </c>
      <c r="F64" s="93" t="n">
        <f aca="false">N49</f>
        <v>35</v>
      </c>
      <c r="G64" s="94" t="n">
        <f aca="false">COUNTIF(N11:N48,"T")</f>
        <v>29</v>
      </c>
      <c r="H64" s="95" t="n">
        <f aca="false">IF(E64=0,"",G64/E64%)</f>
        <v>82.8571428571429</v>
      </c>
      <c r="I64" s="94" t="n">
        <f aca="false">COUNTIF(N11:N48,"H")</f>
        <v>6</v>
      </c>
      <c r="J64" s="95" t="n">
        <f aca="false">IF(E64=0,"",I64/E64%)</f>
        <v>17.1428571428571</v>
      </c>
      <c r="K64" s="94" t="n">
        <f aca="false">COUNTIF(N11:N48,"C")</f>
        <v>0</v>
      </c>
      <c r="L64" s="95" t="n">
        <f aca="false">IF(E64=0,"",K64/E64%)</f>
        <v>0</v>
      </c>
      <c r="M64" s="97"/>
      <c r="N64" s="97"/>
      <c r="O64" s="97"/>
      <c r="P64" s="98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9"/>
      <c r="AG64" s="0"/>
      <c r="AH64" s="0"/>
      <c r="AI64" s="0"/>
      <c r="AJ64" s="0"/>
      <c r="AK64" s="0"/>
      <c r="AL64" s="0"/>
    </row>
    <row r="65" customFormat="false" ht="17.25" hidden="false" customHeight="true" outlineLevel="0" collapsed="false">
      <c r="A65" s="0"/>
      <c r="B65" s="0"/>
      <c r="C65" s="92" t="s">
        <v>37</v>
      </c>
      <c r="D65" s="92"/>
      <c r="E65" s="93" t="n">
        <f aca="false">B49</f>
        <v>35</v>
      </c>
      <c r="F65" s="93" t="n">
        <f aca="false">O49</f>
        <v>35</v>
      </c>
      <c r="G65" s="94" t="n">
        <f aca="false">COUNTIF(O11:O48,"T")</f>
        <v>18</v>
      </c>
      <c r="H65" s="95" t="n">
        <f aca="false">IF(E65=0,"",G65/E65%)</f>
        <v>51.4285714285714</v>
      </c>
      <c r="I65" s="94" t="n">
        <f aca="false">COUNTIF(O11:O48,"H")</f>
        <v>17</v>
      </c>
      <c r="J65" s="95" t="n">
        <f aca="false">IF(E65=0,"",I65/E65%)</f>
        <v>48.5714285714286</v>
      </c>
      <c r="K65" s="94" t="n">
        <f aca="false">COUNTIF(O11:O48,"C")</f>
        <v>0</v>
      </c>
      <c r="L65" s="95" t="n">
        <f aca="false">IF(E65=0,"",K65/E65%)</f>
        <v>0</v>
      </c>
      <c r="M65" s="97"/>
      <c r="N65" s="97"/>
      <c r="O65" s="97"/>
      <c r="P65" s="98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9"/>
      <c r="AG65" s="0"/>
      <c r="AH65" s="0"/>
      <c r="AI65" s="0"/>
      <c r="AJ65" s="0"/>
      <c r="AK65" s="0"/>
      <c r="AL65" s="0"/>
    </row>
    <row r="66" customFormat="false" ht="17.25" hidden="false" customHeight="true" outlineLevel="0" collapsed="false">
      <c r="A66" s="0"/>
      <c r="B66" s="0"/>
      <c r="C66" s="92" t="s">
        <v>38</v>
      </c>
      <c r="D66" s="92"/>
      <c r="E66" s="93" t="n">
        <f aca="false">B49</f>
        <v>35</v>
      </c>
      <c r="F66" s="93" t="n">
        <f aca="false">P49</f>
        <v>35</v>
      </c>
      <c r="G66" s="94" t="n">
        <f aca="false">COUNTIF(P11:P48,"T")</f>
        <v>19</v>
      </c>
      <c r="H66" s="95" t="n">
        <f aca="false">IF(E66=0,"",G66/E66%)</f>
        <v>54.2857142857143</v>
      </c>
      <c r="I66" s="94" t="n">
        <f aca="false">COUNTIF(P11:P48,"H")</f>
        <v>16</v>
      </c>
      <c r="J66" s="95" t="n">
        <f aca="false">IF(E66=0,"",I66/E66%)</f>
        <v>45.7142857142857</v>
      </c>
      <c r="K66" s="94" t="n">
        <f aca="false">COUNTIF(P11:P48,"C")</f>
        <v>0</v>
      </c>
      <c r="L66" s="95" t="n">
        <f aca="false">IF(E66=0,"",K66/E66%)</f>
        <v>0</v>
      </c>
      <c r="M66" s="97"/>
      <c r="N66" s="97"/>
      <c r="O66" s="97"/>
      <c r="P66" s="98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9"/>
      <c r="AG66" s="0"/>
      <c r="AH66" s="0"/>
      <c r="AI66" s="0"/>
      <c r="AJ66" s="0"/>
      <c r="AK66" s="0"/>
      <c r="AL66" s="0"/>
    </row>
    <row r="67" customFormat="false" ht="17.25" hidden="false" customHeight="true" outlineLevel="0" collapsed="false">
      <c r="A67" s="0"/>
      <c r="B67" s="0"/>
      <c r="C67" s="92" t="s">
        <v>39</v>
      </c>
      <c r="D67" s="92"/>
      <c r="E67" s="93" t="n">
        <f aca="false">B49</f>
        <v>35</v>
      </c>
      <c r="F67" s="93" t="n">
        <f aca="false">Q49</f>
        <v>35</v>
      </c>
      <c r="G67" s="94" t="n">
        <f aca="false">COUNTIF(Q11:Q48,"T")</f>
        <v>25</v>
      </c>
      <c r="H67" s="95" t="n">
        <f aca="false">IF(E67=0,"",G67/E67%)</f>
        <v>71.4285714285714</v>
      </c>
      <c r="I67" s="94" t="n">
        <f aca="false">COUNTIF(Q11:Q48,"H")</f>
        <v>10</v>
      </c>
      <c r="J67" s="95" t="n">
        <f aca="false">IF(E67=0,"",I67/E67%)</f>
        <v>28.5714285714286</v>
      </c>
      <c r="K67" s="94" t="n">
        <f aca="false">COUNTIF(Q11:Q48,"C")</f>
        <v>0</v>
      </c>
      <c r="L67" s="95" t="n">
        <f aca="false">IF(E67=0,"",K67/E67%)</f>
        <v>0</v>
      </c>
      <c r="M67" s="97"/>
      <c r="N67" s="97"/>
      <c r="O67" s="97"/>
      <c r="P67" s="98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9"/>
      <c r="AG67" s="0"/>
      <c r="AH67" s="0"/>
      <c r="AI67" s="0"/>
      <c r="AJ67" s="0"/>
      <c r="AK67" s="0"/>
      <c r="AL67" s="0"/>
    </row>
    <row r="68" customFormat="false" ht="17.25" hidden="false" customHeight="true" outlineLevel="0" collapsed="false">
      <c r="A68" s="0"/>
      <c r="B68" s="0"/>
      <c r="C68" s="92" t="s">
        <v>40</v>
      </c>
      <c r="D68" s="92"/>
      <c r="E68" s="93" t="n">
        <f aca="false">B49</f>
        <v>35</v>
      </c>
      <c r="F68" s="93" t="n">
        <f aca="false">R49</f>
        <v>35</v>
      </c>
      <c r="G68" s="94" t="n">
        <f aca="false">COUNTIF(R11:R48,"T")</f>
        <v>20</v>
      </c>
      <c r="H68" s="95" t="n">
        <f aca="false">IF(E68=0,"",G68/E68%)</f>
        <v>57.1428571428571</v>
      </c>
      <c r="I68" s="94" t="n">
        <f aca="false">COUNTIF(R11:R48,"H")</f>
        <v>15</v>
      </c>
      <c r="J68" s="95" t="n">
        <f aca="false">IF(E68=0,"",I68/E68%)</f>
        <v>42.8571428571429</v>
      </c>
      <c r="K68" s="94" t="n">
        <f aca="false">COUNTIF(R11:R48,"C")</f>
        <v>0</v>
      </c>
      <c r="L68" s="95" t="n">
        <f aca="false">IF(E68=0,"",K68/E68%)</f>
        <v>0</v>
      </c>
      <c r="M68" s="94" t="n">
        <f aca="false">COUNTIF(S11:S48,"&gt;=9,5")</f>
        <v>9</v>
      </c>
      <c r="N68" s="95" t="n">
        <f aca="false">IF(E68=0,"",M68/E68%)</f>
        <v>25.7142857142857</v>
      </c>
      <c r="O68" s="94" t="n">
        <f aca="false">COUNTIF(S11:S48,"&lt;=9,25")-COUNTIF(S11:S48,"&lt;=8,25")</f>
        <v>11</v>
      </c>
      <c r="P68" s="95" t="n">
        <f aca="false">IF(E68=0,"",O68/E68%)</f>
        <v>31.4285714285714</v>
      </c>
      <c r="Q68" s="94" t="n">
        <f aca="false">COUNTIF(S11:S48,"&lt;=8,25")-COUNTIF(S11:S48,"&lt;=7,25")</f>
        <v>2</v>
      </c>
      <c r="R68" s="95" t="n">
        <f aca="false">IF(E68=0,"",Q68/E68%)</f>
        <v>5.71428571428571</v>
      </c>
      <c r="S68" s="94" t="n">
        <f aca="false">COUNTIF(S11:S48,"&lt;=7,25")-COUNTIF(S11:S48,"&lt;=6,25")</f>
        <v>10</v>
      </c>
      <c r="T68" s="95" t="n">
        <f aca="false">IF(E68=0,"",S68/E$59%)</f>
        <v>28.5714285714286</v>
      </c>
      <c r="U68" s="94" t="n">
        <f aca="false">COUNTIF(S11:S48,"&lt;=6,25")-COUNTIF(S11:S48,"&lt;=5,25")</f>
        <v>1</v>
      </c>
      <c r="V68" s="95" t="n">
        <f aca="false">IF(E68=0,"",U68/E68%)</f>
        <v>2.85714285714286</v>
      </c>
      <c r="W68" s="94" t="n">
        <f aca="false">COUNTIF(S11:S48,"&lt;=5,25")-COUNTIF(S11:S48,"&lt;=4,25")</f>
        <v>2</v>
      </c>
      <c r="X68" s="95" t="n">
        <f aca="false">IF(E68=0,"",W68/E68%)</f>
        <v>5.71428571428571</v>
      </c>
      <c r="Y68" s="94" t="n">
        <f aca="false">COUNTIF(S11:S48,"&lt;=4,25")-COUNTIF(S11:S48,"&lt;=3,25")</f>
        <v>0</v>
      </c>
      <c r="Z68" s="95" t="n">
        <f aca="false">IF(E68=0,"",Y68/E68%)</f>
        <v>0</v>
      </c>
      <c r="AA68" s="94" t="n">
        <f aca="false">COUNTIF(S11:S48,"&lt;=3,25")-COUNTIF(S11:S48,"&lt;=2,25")</f>
        <v>0</v>
      </c>
      <c r="AB68" s="95" t="n">
        <f aca="false">IF(E68=0,"",AA68/E68%)</f>
        <v>0</v>
      </c>
      <c r="AC68" s="94" t="n">
        <f aca="false">COUNTIF(S11:S48,"&lt;=2,25")-COUNTIF(S11:S48,"&lt;=1,25")</f>
        <v>0</v>
      </c>
      <c r="AD68" s="95" t="n">
        <f aca="false">IF(E68=0,"",AC68/E68%)</f>
        <v>0</v>
      </c>
      <c r="AE68" s="94" t="n">
        <f aca="false">COUNTIF(S11:S48,"&lt;=1,25")</f>
        <v>0</v>
      </c>
      <c r="AF68" s="96" t="n">
        <f aca="false">IF(E68=0,"",AE68/E68%)</f>
        <v>0</v>
      </c>
      <c r="AG68" s="0"/>
      <c r="AH68" s="0"/>
      <c r="AI68" s="0"/>
      <c r="AJ68" s="0"/>
      <c r="AK68" s="0"/>
      <c r="AL68" s="0"/>
    </row>
    <row r="69" customFormat="false" ht="17.25" hidden="false" customHeight="true" outlineLevel="0" collapsed="false">
      <c r="A69" s="0"/>
      <c r="B69" s="0"/>
      <c r="C69" s="92" t="s">
        <v>41</v>
      </c>
      <c r="D69" s="92"/>
      <c r="E69" s="93" t="n">
        <f aca="false">B49</f>
        <v>35</v>
      </c>
      <c r="F69" s="93" t="n">
        <f aca="false">T49</f>
        <v>0</v>
      </c>
      <c r="G69" s="94" t="n">
        <f aca="false">COUNTIF(T11:T48,"T")</f>
        <v>0</v>
      </c>
      <c r="H69" s="95" t="n">
        <f aca="false">IF(E69=0,"",G69/E69%)</f>
        <v>0</v>
      </c>
      <c r="I69" s="94" t="n">
        <f aca="false">COUNTIF(T11:T48,"H")</f>
        <v>0</v>
      </c>
      <c r="J69" s="95" t="n">
        <f aca="false">IF(E69=0,"",I69/E69%)</f>
        <v>0</v>
      </c>
      <c r="K69" s="94" t="n">
        <f aca="false">COUNTIF(T11:T48,"C")</f>
        <v>0</v>
      </c>
      <c r="L69" s="95" t="n">
        <f aca="false">IF(E69=0,"",K69/E69%)</f>
        <v>0</v>
      </c>
      <c r="M69" s="94" t="n">
        <f aca="false">COUNTIF(U11:U48,"10")</f>
        <v>0</v>
      </c>
      <c r="N69" s="95" t="n">
        <f aca="false">IF(E69=0,"",M69/E69%)</f>
        <v>0</v>
      </c>
      <c r="O69" s="94" t="n">
        <f aca="false">COUNTIF(U11:U48,"9")</f>
        <v>0</v>
      </c>
      <c r="P69" s="95" t="n">
        <f aca="false">IF(E69=0,"",O69/E69%)</f>
        <v>0</v>
      </c>
      <c r="Q69" s="94" t="n">
        <f aca="false">COUNTIF(U11:U48,"8")</f>
        <v>0</v>
      </c>
      <c r="R69" s="95" t="n">
        <f aca="false">IF(E69=0,"",Q69/E69%)</f>
        <v>0</v>
      </c>
      <c r="S69" s="94" t="n">
        <f aca="false">COUNTIF(U11:U48,"7")</f>
        <v>0</v>
      </c>
      <c r="T69" s="95" t="n">
        <f aca="false">IF(E69=0,"",S69/E$59%)</f>
        <v>0</v>
      </c>
      <c r="U69" s="94" t="n">
        <f aca="false">COUNTIF(U11:U48,"6")</f>
        <v>0</v>
      </c>
      <c r="V69" s="95" t="n">
        <f aca="false">IF(E69=0,"",U69/E69%)</f>
        <v>0</v>
      </c>
      <c r="W69" s="94" t="n">
        <f aca="false">COUNTIF(U11:U48,"5")</f>
        <v>0</v>
      </c>
      <c r="X69" s="95" t="n">
        <f aca="false">IF(E69=0,"",W69/E69%)</f>
        <v>0</v>
      </c>
      <c r="Y69" s="94" t="n">
        <f aca="false">COUNTIF(U11:U48,"4")</f>
        <v>0</v>
      </c>
      <c r="Z69" s="95" t="n">
        <f aca="false">IF(E69=0,"",Y69/E69%)</f>
        <v>0</v>
      </c>
      <c r="AA69" s="94" t="n">
        <f aca="false">COUNTIF(U11:U48,"3")</f>
        <v>0</v>
      </c>
      <c r="AB69" s="95" t="n">
        <f aca="false">IF(E69=0,"",AA69/E69%)</f>
        <v>0</v>
      </c>
      <c r="AC69" s="94" t="n">
        <f aca="false">COUNTIF(U11:U48,"2")</f>
        <v>0</v>
      </c>
      <c r="AD69" s="95" t="n">
        <f aca="false">IF(E69=0,"",AC69/E69%)</f>
        <v>0</v>
      </c>
      <c r="AE69" s="94" t="n">
        <f aca="false">COUNTIF(U11:U48,"1")</f>
        <v>0</v>
      </c>
      <c r="AF69" s="96" t="n">
        <f aca="false">IF(E69=0,"",AE69/E69%)</f>
        <v>0</v>
      </c>
      <c r="AG69" s="0"/>
      <c r="AH69" s="0"/>
      <c r="AI69" s="0"/>
      <c r="AJ69" s="0"/>
      <c r="AK69" s="0"/>
      <c r="AL69" s="0"/>
    </row>
    <row r="70" customFormat="false" ht="17.25" hidden="false" customHeight="true" outlineLevel="0" collapsed="false">
      <c r="A70" s="0"/>
      <c r="B70" s="0"/>
      <c r="C70" s="92" t="s">
        <v>42</v>
      </c>
      <c r="D70" s="92"/>
      <c r="E70" s="93" t="n">
        <f aca="false">B49</f>
        <v>35</v>
      </c>
      <c r="F70" s="93" t="n">
        <f aca="false">V49</f>
        <v>0</v>
      </c>
      <c r="G70" s="94" t="n">
        <f aca="false">COUNTIF(V11:V48,"T")</f>
        <v>0</v>
      </c>
      <c r="H70" s="95" t="n">
        <f aca="false">IF(E70=0,"",G70/E70%)</f>
        <v>0</v>
      </c>
      <c r="I70" s="94" t="n">
        <f aca="false">COUNTIF(V11:V48,"H")</f>
        <v>0</v>
      </c>
      <c r="J70" s="95" t="n">
        <f aca="false">IF(E70=0,"",I70/E70%)</f>
        <v>0</v>
      </c>
      <c r="K70" s="94" t="n">
        <f aca="false">COUNTIF(V11:V48,"C")</f>
        <v>0</v>
      </c>
      <c r="L70" s="95" t="n">
        <f aca="false">IF(E70=0,"",K70/E70%)</f>
        <v>0</v>
      </c>
      <c r="M70" s="94" t="n">
        <f aca="false">COUNTIF(W11:W48,"10")</f>
        <v>0</v>
      </c>
      <c r="N70" s="95" t="n">
        <f aca="false">IF(E70=0,"",M70/E70%)</f>
        <v>0</v>
      </c>
      <c r="O70" s="94" t="n">
        <f aca="false">COUNTIF(W11:W48,"9")</f>
        <v>0</v>
      </c>
      <c r="P70" s="95" t="n">
        <f aca="false">IF(E70=0,"",O70/E70%)</f>
        <v>0</v>
      </c>
      <c r="Q70" s="94" t="n">
        <f aca="false">COUNTIF(W11:W48,"8")</f>
        <v>0</v>
      </c>
      <c r="R70" s="95" t="n">
        <f aca="false">IF(E70=0,"",Q70/E70%)</f>
        <v>0</v>
      </c>
      <c r="S70" s="94" t="n">
        <f aca="false">COUNTIF(W11:W48,"7")</f>
        <v>0</v>
      </c>
      <c r="T70" s="95" t="n">
        <f aca="false">IF(E70=0,"",S70/E$59%)</f>
        <v>0</v>
      </c>
      <c r="U70" s="94" t="n">
        <f aca="false">COUNTIF(W11:W48,"6")</f>
        <v>0</v>
      </c>
      <c r="V70" s="95" t="n">
        <f aca="false">IF(E70=0,"",U70/E70%)</f>
        <v>0</v>
      </c>
      <c r="W70" s="94" t="n">
        <f aca="false">COUNTIF(W11:W48,"5")</f>
        <v>0</v>
      </c>
      <c r="X70" s="95" t="n">
        <f aca="false">IF(E70=0,"",W70/E70%)</f>
        <v>0</v>
      </c>
      <c r="Y70" s="94" t="n">
        <f aca="false">COUNTIF(W11:W48,"4")</f>
        <v>0</v>
      </c>
      <c r="Z70" s="95" t="n">
        <f aca="false">IF(E70=0,"",Y70/E70%)</f>
        <v>0</v>
      </c>
      <c r="AA70" s="94" t="n">
        <f aca="false">COUNTIF(W11:W48,"3")</f>
        <v>0</v>
      </c>
      <c r="AB70" s="95" t="n">
        <f aca="false">IF(E70=0,"",AA70/E70%)</f>
        <v>0</v>
      </c>
      <c r="AC70" s="94" t="n">
        <f aca="false">COUNTIF(W11:W48,"2")</f>
        <v>0</v>
      </c>
      <c r="AD70" s="95" t="n">
        <f aca="false">IF(E70=0,"",AC70/E70%)</f>
        <v>0</v>
      </c>
      <c r="AE70" s="94" t="n">
        <f aca="false">COUNTIF(W11:W48,"1")</f>
        <v>0</v>
      </c>
      <c r="AF70" s="96" t="n">
        <f aca="false">IF(E70=0,"",AE70/E70%)</f>
        <v>0</v>
      </c>
      <c r="AG70" s="0"/>
      <c r="AH70" s="0"/>
      <c r="AI70" s="0"/>
      <c r="AJ70" s="0"/>
      <c r="AK70" s="0"/>
      <c r="AL70" s="0"/>
    </row>
    <row r="71" customFormat="false" ht="14.25" hidden="false" customHeight="true" outlineLevel="0" collapsed="false">
      <c r="A71" s="0"/>
      <c r="B71" s="0"/>
      <c r="C71" s="100"/>
      <c r="D71" s="100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2"/>
      <c r="AE71" s="67"/>
      <c r="AF71" s="103"/>
      <c r="AG71" s="0"/>
      <c r="AH71" s="0"/>
      <c r="AI71" s="0"/>
      <c r="AJ71" s="0"/>
      <c r="AK71" s="0"/>
      <c r="AL71" s="0"/>
    </row>
    <row r="72" customFormat="false" ht="12.8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</row>
    <row r="73" customFormat="false" ht="31.5" hidden="false" customHeight="true" outlineLevel="0" collapsed="false">
      <c r="A73" s="0"/>
      <c r="B73" s="0"/>
      <c r="C73" s="104" t="s">
        <v>126</v>
      </c>
      <c r="D73" s="104"/>
      <c r="E73" s="104"/>
      <c r="F73" s="104"/>
      <c r="G73" s="104"/>
      <c r="H73" s="104"/>
      <c r="I73" s="104"/>
      <c r="J73" s="104"/>
      <c r="K73" s="105" t="s">
        <v>127</v>
      </c>
      <c r="L73" s="105" t="s">
        <v>128</v>
      </c>
      <c r="M73" s="105"/>
      <c r="N73" s="105" t="s">
        <v>129</v>
      </c>
      <c r="O73" s="105"/>
      <c r="P73" s="105" t="s">
        <v>130</v>
      </c>
      <c r="Q73" s="105"/>
      <c r="R73" s="105" t="s">
        <v>131</v>
      </c>
      <c r="S73" s="105"/>
      <c r="T73" s="105" t="s">
        <v>126</v>
      </c>
      <c r="U73" s="105"/>
      <c r="V73" s="105"/>
      <c r="W73" s="105"/>
      <c r="X73" s="105" t="s">
        <v>127</v>
      </c>
      <c r="Y73" s="105" t="s">
        <v>128</v>
      </c>
      <c r="Z73" s="105"/>
      <c r="AA73" s="105" t="s">
        <v>121</v>
      </c>
      <c r="AB73" s="106" t="s">
        <v>122</v>
      </c>
      <c r="AC73" s="106"/>
      <c r="AD73" s="0"/>
      <c r="AE73" s="0"/>
      <c r="AF73" s="0"/>
      <c r="AG73" s="0"/>
      <c r="AH73" s="0"/>
      <c r="AI73" s="0"/>
      <c r="AJ73" s="0"/>
      <c r="AK73" s="0"/>
      <c r="AL73" s="0"/>
    </row>
    <row r="74" customFormat="false" ht="21" hidden="false" customHeight="true" outlineLevel="0" collapsed="false">
      <c r="A74" s="0"/>
      <c r="B74" s="0"/>
      <c r="C74" s="104"/>
      <c r="D74" s="104"/>
      <c r="E74" s="104"/>
      <c r="F74" s="104"/>
      <c r="G74" s="104"/>
      <c r="H74" s="104"/>
      <c r="I74" s="104"/>
      <c r="J74" s="104"/>
      <c r="K74" s="105"/>
      <c r="L74" s="105"/>
      <c r="M74" s="105"/>
      <c r="N74" s="107" t="s">
        <v>121</v>
      </c>
      <c r="O74" s="107" t="s">
        <v>122</v>
      </c>
      <c r="P74" s="107" t="s">
        <v>121</v>
      </c>
      <c r="Q74" s="107" t="s">
        <v>122</v>
      </c>
      <c r="R74" s="108" t="s">
        <v>121</v>
      </c>
      <c r="S74" s="108" t="s">
        <v>122</v>
      </c>
      <c r="T74" s="105"/>
      <c r="U74" s="105"/>
      <c r="V74" s="105"/>
      <c r="W74" s="105"/>
      <c r="X74" s="105"/>
      <c r="Y74" s="105"/>
      <c r="Z74" s="105"/>
      <c r="AA74" s="105"/>
      <c r="AB74" s="105"/>
      <c r="AC74" s="106"/>
      <c r="AD74" s="0"/>
      <c r="AE74" s="0"/>
      <c r="AF74" s="0"/>
      <c r="AG74" s="0"/>
      <c r="AH74" s="0"/>
      <c r="AI74" s="0"/>
      <c r="AJ74" s="0"/>
      <c r="AK74" s="0"/>
      <c r="AL74" s="0"/>
    </row>
    <row r="75" customFormat="false" ht="19.5" hidden="false" customHeight="true" outlineLevel="0" collapsed="false">
      <c r="A75" s="0"/>
      <c r="B75" s="0"/>
      <c r="C75" s="109" t="s">
        <v>25</v>
      </c>
      <c r="D75" s="109"/>
      <c r="E75" s="109"/>
      <c r="F75" s="110" t="s">
        <v>43</v>
      </c>
      <c r="G75" s="110"/>
      <c r="H75" s="110"/>
      <c r="I75" s="110"/>
      <c r="J75" s="110"/>
      <c r="K75" s="111" t="n">
        <f aca="false">B49</f>
        <v>35</v>
      </c>
      <c r="L75" s="112" t="n">
        <f aca="false">X49</f>
        <v>35</v>
      </c>
      <c r="M75" s="112"/>
      <c r="N75" s="113" t="n">
        <f aca="false">COUNTIF(X11:X48,"T")</f>
        <v>28</v>
      </c>
      <c r="O75" s="113" t="n">
        <f aca="false">IF(L75=0,"",N75/L75%)</f>
        <v>80</v>
      </c>
      <c r="P75" s="113" t="n">
        <f aca="false">COUNTIF(X11:X48,"Đ")</f>
        <v>7</v>
      </c>
      <c r="Q75" s="113" t="n">
        <f aca="false">IF(L75=0,"",P75/L75%)</f>
        <v>20</v>
      </c>
      <c r="R75" s="113" t="n">
        <f aca="false">COUNTIF(X11:X48,"C")</f>
        <v>0</v>
      </c>
      <c r="S75" s="113" t="n">
        <f aca="false">IF(L75=0,"",R75/L75%)</f>
        <v>0</v>
      </c>
      <c r="T75" s="114" t="s">
        <v>132</v>
      </c>
      <c r="U75" s="114"/>
      <c r="V75" s="114"/>
      <c r="W75" s="114"/>
      <c r="X75" s="115" t="n">
        <f aca="false">B49</f>
        <v>35</v>
      </c>
      <c r="Y75" s="115" t="n">
        <f aca="false">AE49+AF49</f>
        <v>25</v>
      </c>
      <c r="Z75" s="115"/>
      <c r="AA75" s="115" t="n">
        <f aca="false">COUNTIF(AE11:AE48,"X")+COUNTIF(AJ11:AJ48,"X")</f>
        <v>25</v>
      </c>
      <c r="AB75" s="116" t="n">
        <f aca="false">IF(X75=0,"",AA75/X75%)</f>
        <v>71.4285714285714</v>
      </c>
      <c r="AC75" s="116"/>
      <c r="AD75" s="0"/>
      <c r="AE75" s="0"/>
      <c r="AF75" s="0"/>
      <c r="AG75" s="0"/>
      <c r="AH75" s="0"/>
      <c r="AI75" s="0"/>
      <c r="AJ75" s="0"/>
      <c r="AK75" s="0"/>
      <c r="AL75" s="0"/>
    </row>
    <row r="76" customFormat="false" ht="19.5" hidden="false" customHeight="true" outlineLevel="0" collapsed="false">
      <c r="A76" s="0"/>
      <c r="B76" s="0"/>
      <c r="C76" s="109"/>
      <c r="D76" s="109"/>
      <c r="E76" s="109"/>
      <c r="F76" s="110" t="s">
        <v>44</v>
      </c>
      <c r="G76" s="110"/>
      <c r="H76" s="110"/>
      <c r="I76" s="110"/>
      <c r="J76" s="110"/>
      <c r="K76" s="111" t="n">
        <f aca="false">B49</f>
        <v>35</v>
      </c>
      <c r="L76" s="112" t="n">
        <f aca="false">Y49</f>
        <v>35</v>
      </c>
      <c r="M76" s="112"/>
      <c r="N76" s="113" t="n">
        <f aca="false">COUNTIF(Y11:Y48,"T")</f>
        <v>29</v>
      </c>
      <c r="O76" s="113" t="n">
        <f aca="false">IF(L76=0,"",N76/L76%)</f>
        <v>82.8571428571429</v>
      </c>
      <c r="P76" s="113" t="n">
        <f aca="false">COUNTIF(Y11:Y48,"Đ")</f>
        <v>6</v>
      </c>
      <c r="Q76" s="113" t="n">
        <f aca="false">IF(L76=0,"",P76/L76%)</f>
        <v>17.1428571428571</v>
      </c>
      <c r="R76" s="113" t="n">
        <f aca="false">COUNTIF(Y11:Y48,"C")</f>
        <v>0</v>
      </c>
      <c r="S76" s="113" t="n">
        <f aca="false">IF(L76=0,"",R76/L76%)</f>
        <v>0</v>
      </c>
      <c r="T76" s="114"/>
      <c r="U76" s="114"/>
      <c r="V76" s="114"/>
      <c r="W76" s="114"/>
      <c r="X76" s="115"/>
      <c r="Y76" s="115"/>
      <c r="Z76" s="115"/>
      <c r="AA76" s="115"/>
      <c r="AB76" s="116"/>
      <c r="AC76" s="116"/>
      <c r="AD76" s="0"/>
      <c r="AE76" s="0"/>
      <c r="AF76" s="0"/>
      <c r="AG76" s="0"/>
      <c r="AH76" s="0"/>
      <c r="AI76" s="0"/>
      <c r="AJ76" s="0"/>
      <c r="AK76" s="0"/>
      <c r="AL76" s="0"/>
    </row>
    <row r="77" customFormat="false" ht="19.5" hidden="false" customHeight="true" outlineLevel="0" collapsed="false">
      <c r="A77" s="0"/>
      <c r="B77" s="0"/>
      <c r="C77" s="109"/>
      <c r="D77" s="109"/>
      <c r="E77" s="109"/>
      <c r="F77" s="110" t="s">
        <v>45</v>
      </c>
      <c r="G77" s="110"/>
      <c r="H77" s="110"/>
      <c r="I77" s="110"/>
      <c r="J77" s="110"/>
      <c r="K77" s="111" t="n">
        <f aca="false">B49</f>
        <v>35</v>
      </c>
      <c r="L77" s="112" t="n">
        <f aca="false">Z49</f>
        <v>35</v>
      </c>
      <c r="M77" s="112"/>
      <c r="N77" s="113" t="n">
        <f aca="false">COUNTIF(Z11:Z48,"T")</f>
        <v>28</v>
      </c>
      <c r="O77" s="113" t="n">
        <f aca="false">IF(L77=0,"",N77/L77%)</f>
        <v>80</v>
      </c>
      <c r="P77" s="113" t="n">
        <f aca="false">COUNTIF(Z11:Z48,"Đ")</f>
        <v>7</v>
      </c>
      <c r="Q77" s="113" t="n">
        <f aca="false">IF(L77=0,"",P77/L77%)</f>
        <v>20</v>
      </c>
      <c r="R77" s="113" t="n">
        <f aca="false">COUNTIF(Z11:Z48,"C")</f>
        <v>0</v>
      </c>
      <c r="S77" s="113" t="n">
        <f aca="false">IF(L77=0,"",R77/L77%)</f>
        <v>0</v>
      </c>
      <c r="T77" s="114" t="s">
        <v>133</v>
      </c>
      <c r="U77" s="114"/>
      <c r="V77" s="114"/>
      <c r="W77" s="114"/>
      <c r="X77" s="115" t="n">
        <f aca="false">B49</f>
        <v>35</v>
      </c>
      <c r="Y77" s="115" t="n">
        <f aca="false">AG49</f>
        <v>35</v>
      </c>
      <c r="Z77" s="115"/>
      <c r="AA77" s="115" t="n">
        <f aca="false">COUNTIF(AG11:AH48,"X")</f>
        <v>35</v>
      </c>
      <c r="AB77" s="116" t="n">
        <f aca="false">IF(X77=0,"",AA77/X77%)</f>
        <v>100</v>
      </c>
      <c r="AC77" s="116"/>
      <c r="AD77" s="0"/>
      <c r="AE77" s="0"/>
      <c r="AF77" s="0"/>
      <c r="AG77" s="0"/>
      <c r="AH77" s="0"/>
      <c r="AI77" s="0"/>
      <c r="AJ77" s="0"/>
      <c r="AK77" s="0"/>
      <c r="AL77" s="0"/>
    </row>
    <row r="78" customFormat="false" ht="19.5" hidden="false" customHeight="true" outlineLevel="0" collapsed="false">
      <c r="A78" s="0"/>
      <c r="B78" s="0"/>
      <c r="C78" s="117" t="s">
        <v>26</v>
      </c>
      <c r="D78" s="117"/>
      <c r="E78" s="117"/>
      <c r="F78" s="110" t="s">
        <v>46</v>
      </c>
      <c r="G78" s="110"/>
      <c r="H78" s="110"/>
      <c r="I78" s="110"/>
      <c r="J78" s="110"/>
      <c r="K78" s="111" t="n">
        <f aca="false">B49</f>
        <v>35</v>
      </c>
      <c r="L78" s="112" t="n">
        <f aca="false">AA49</f>
        <v>35</v>
      </c>
      <c r="M78" s="112"/>
      <c r="N78" s="113" t="n">
        <f aca="false">COUNTIF(AA11:AA48,"T")</f>
        <v>29</v>
      </c>
      <c r="O78" s="113" t="n">
        <f aca="false">IF(L78=0,"",N78/L78%)</f>
        <v>82.8571428571429</v>
      </c>
      <c r="P78" s="113" t="n">
        <f aca="false">COUNTIF(AA11:AA48,"Đ")</f>
        <v>6</v>
      </c>
      <c r="Q78" s="113" t="n">
        <f aca="false">IF(L78=0,"",P78/L78%)</f>
        <v>17.1428571428571</v>
      </c>
      <c r="R78" s="113" t="n">
        <f aca="false">COUNTIF(AA11:AA48,"C")</f>
        <v>0</v>
      </c>
      <c r="S78" s="113" t="n">
        <f aca="false">IF(L78=0,"",R78/L78%)</f>
        <v>0</v>
      </c>
      <c r="T78" s="114"/>
      <c r="U78" s="114"/>
      <c r="V78" s="114"/>
      <c r="W78" s="114"/>
      <c r="X78" s="115"/>
      <c r="Y78" s="115"/>
      <c r="Z78" s="115"/>
      <c r="AA78" s="115"/>
      <c r="AB78" s="116"/>
      <c r="AC78" s="116"/>
      <c r="AD78" s="0"/>
      <c r="AE78" s="0"/>
      <c r="AF78" s="0"/>
      <c r="AG78" s="0"/>
      <c r="AH78" s="0"/>
      <c r="AI78" s="0"/>
      <c r="AJ78" s="0"/>
      <c r="AK78" s="0"/>
      <c r="AL78" s="0"/>
    </row>
    <row r="79" customFormat="false" ht="19.5" hidden="false" customHeight="true" outlineLevel="0" collapsed="false">
      <c r="A79" s="0"/>
      <c r="B79" s="0"/>
      <c r="C79" s="117"/>
      <c r="D79" s="117"/>
      <c r="E79" s="117"/>
      <c r="F79" s="110" t="s">
        <v>47</v>
      </c>
      <c r="G79" s="110"/>
      <c r="H79" s="110"/>
      <c r="I79" s="110"/>
      <c r="J79" s="110"/>
      <c r="K79" s="111" t="n">
        <f aca="false">B49</f>
        <v>35</v>
      </c>
      <c r="L79" s="112" t="n">
        <f aca="false">AB49</f>
        <v>35</v>
      </c>
      <c r="M79" s="112"/>
      <c r="N79" s="113" t="n">
        <f aca="false">COUNTIF(AB11:AB48,"T")</f>
        <v>32</v>
      </c>
      <c r="O79" s="113" t="n">
        <f aca="false">IF(L79=0,"",N79/L79%)</f>
        <v>91.4285714285714</v>
      </c>
      <c r="P79" s="113" t="n">
        <f aca="false">COUNTIF(AB11:AB48,"Đ")</f>
        <v>3</v>
      </c>
      <c r="Q79" s="113" t="n">
        <f aca="false">IF(L79=0,"",P79/L79%)</f>
        <v>8.57142857142857</v>
      </c>
      <c r="R79" s="113" t="n">
        <f aca="false">COUNTIF(AB11:AB48,"C")</f>
        <v>0</v>
      </c>
      <c r="S79" s="113" t="n">
        <f aca="false">IF(L79=0,"",R79/L79%)</f>
        <v>0</v>
      </c>
      <c r="T79" s="114"/>
      <c r="U79" s="114"/>
      <c r="V79" s="114"/>
      <c r="W79" s="114"/>
      <c r="X79" s="115"/>
      <c r="Y79" s="115"/>
      <c r="Z79" s="115"/>
      <c r="AA79" s="115"/>
      <c r="AB79" s="116"/>
      <c r="AC79" s="116"/>
      <c r="AD79" s="0"/>
      <c r="AE79" s="0"/>
      <c r="AF79" s="0"/>
      <c r="AG79" s="0"/>
      <c r="AH79" s="0"/>
      <c r="AI79" s="0"/>
      <c r="AJ79" s="0"/>
      <c r="AK79" s="0"/>
      <c r="AL79" s="0"/>
    </row>
    <row r="80" customFormat="false" ht="19.5" hidden="false" customHeight="true" outlineLevel="0" collapsed="false">
      <c r="A80" s="0"/>
      <c r="B80" s="0"/>
      <c r="C80" s="117"/>
      <c r="D80" s="117"/>
      <c r="E80" s="117"/>
      <c r="F80" s="110" t="s">
        <v>48</v>
      </c>
      <c r="G80" s="110"/>
      <c r="H80" s="110"/>
      <c r="I80" s="110"/>
      <c r="J80" s="110"/>
      <c r="K80" s="111" t="n">
        <f aca="false">B49</f>
        <v>35</v>
      </c>
      <c r="L80" s="112" t="n">
        <f aca="false">AC49</f>
        <v>35</v>
      </c>
      <c r="M80" s="112"/>
      <c r="N80" s="113" t="n">
        <f aca="false">COUNTIF(AC11:AC48,"T")</f>
        <v>32</v>
      </c>
      <c r="O80" s="113" t="n">
        <f aca="false">IF(L80=0,"",N80/L80%)</f>
        <v>91.4285714285714</v>
      </c>
      <c r="P80" s="113" t="n">
        <f aca="false">COUNTIF(AC11:AC48,"Đ")</f>
        <v>3</v>
      </c>
      <c r="Q80" s="113" t="n">
        <f aca="false">IF(L80=0,"",P80/L80%)</f>
        <v>8.57142857142857</v>
      </c>
      <c r="R80" s="113" t="n">
        <f aca="false">COUNTIF(AC11:AC48,"C")</f>
        <v>0</v>
      </c>
      <c r="S80" s="113" t="n">
        <f aca="false">IF(L80=0,"",R80/L80%)</f>
        <v>0</v>
      </c>
      <c r="T80" s="118" t="s">
        <v>134</v>
      </c>
      <c r="U80" s="118"/>
      <c r="V80" s="118"/>
      <c r="W80" s="118"/>
      <c r="X80" s="119" t="n">
        <f aca="false">B49</f>
        <v>35</v>
      </c>
      <c r="Y80" s="119" t="n">
        <f aca="false">AI49</f>
        <v>35</v>
      </c>
      <c r="Z80" s="119"/>
      <c r="AA80" s="120" t="n">
        <f aca="false">COUNTIF(AI11:AJ48,"X")</f>
        <v>35</v>
      </c>
      <c r="AB80" s="121" t="n">
        <f aca="false">IF(Y80=0,"",AA80/Y80%)</f>
        <v>100</v>
      </c>
      <c r="AC80" s="121"/>
      <c r="AD80" s="0"/>
      <c r="AE80" s="0"/>
      <c r="AF80" s="0"/>
      <c r="AG80" s="0"/>
      <c r="AH80" s="0"/>
      <c r="AI80" s="0"/>
      <c r="AJ80" s="0"/>
      <c r="AK80" s="0"/>
      <c r="AL80" s="0"/>
    </row>
    <row r="81" customFormat="false" ht="19.5" hidden="false" customHeight="true" outlineLevel="0" collapsed="false">
      <c r="A81" s="0"/>
      <c r="B81" s="0"/>
      <c r="C81" s="117"/>
      <c r="D81" s="117"/>
      <c r="E81" s="117"/>
      <c r="F81" s="122" t="s">
        <v>49</v>
      </c>
      <c r="G81" s="122"/>
      <c r="H81" s="122"/>
      <c r="I81" s="122"/>
      <c r="J81" s="122"/>
      <c r="K81" s="123" t="n">
        <f aca="false">B49</f>
        <v>35</v>
      </c>
      <c r="L81" s="124" t="n">
        <f aca="false">AD49</f>
        <v>35</v>
      </c>
      <c r="M81" s="124"/>
      <c r="N81" s="125" t="n">
        <f aca="false">COUNTIF(AD11:AD48,"T")</f>
        <v>32</v>
      </c>
      <c r="O81" s="125" t="n">
        <f aca="false">IF(L81=0,"",N81/L81%)</f>
        <v>91.4285714285714</v>
      </c>
      <c r="P81" s="125" t="n">
        <f aca="false">COUNTIF(AD11:AD48,"Đ")</f>
        <v>3</v>
      </c>
      <c r="Q81" s="125" t="n">
        <f aca="false">IF(L81=0,"",P81/L81%)</f>
        <v>8.57142857142857</v>
      </c>
      <c r="R81" s="125" t="n">
        <f aca="false">COUNTIF(AD11:AD48,"C")</f>
        <v>0</v>
      </c>
      <c r="S81" s="125" t="n">
        <f aca="false">IF(L81=0,"",R81/L81%)</f>
        <v>0</v>
      </c>
      <c r="T81" s="118"/>
      <c r="U81" s="118"/>
      <c r="V81" s="118"/>
      <c r="W81" s="118"/>
      <c r="X81" s="119"/>
      <c r="Y81" s="119"/>
      <c r="Z81" s="119"/>
      <c r="AA81" s="120"/>
      <c r="AB81" s="121"/>
      <c r="AC81" s="121"/>
      <c r="AD81" s="0"/>
      <c r="AE81" s="0"/>
      <c r="AF81" s="0"/>
      <c r="AG81" s="0"/>
      <c r="AH81" s="0"/>
      <c r="AI81" s="0"/>
      <c r="AJ81" s="0"/>
      <c r="AK81" s="0"/>
      <c r="AL81" s="0"/>
    </row>
    <row r="82" customFormat="false" ht="11.25" hidden="false" customHeight="tru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87"/>
      <c r="O82" s="0"/>
      <c r="P82" s="87"/>
      <c r="Q82" s="87"/>
      <c r="R82" s="87"/>
      <c r="S82" s="87"/>
      <c r="T82" s="87"/>
      <c r="U82" s="87"/>
      <c r="V82" s="87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</row>
    <row r="83" customFormat="false" ht="15" hidden="false" customHeight="tru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87"/>
      <c r="O83" s="0"/>
      <c r="P83" s="87"/>
      <c r="Q83" s="87"/>
      <c r="R83" s="87"/>
      <c r="S83" s="87"/>
      <c r="T83" s="87"/>
      <c r="U83" s="87"/>
      <c r="V83" s="87"/>
      <c r="W83" s="0"/>
      <c r="X83" s="126" t="str">
        <f aca="false">'THONG TIN'!$F$7</f>
        <v>Nguyên Lý, ngày 20 tháng  5 năm 2017</v>
      </c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</row>
    <row r="84" customFormat="false" ht="16.5" hidden="false" customHeight="true" outlineLevel="0" collapsed="false">
      <c r="A84" s="0"/>
      <c r="B84" s="32" t="s">
        <v>135</v>
      </c>
      <c r="C84" s="32"/>
      <c r="D84" s="32"/>
      <c r="E84" s="3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2" t="s">
        <v>11</v>
      </c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7.25" hidden="false" customHeight="true" outlineLevel="0" collapsed="false">
      <c r="A85" s="0"/>
      <c r="B85" s="127" t="s">
        <v>136</v>
      </c>
      <c r="C85" s="127"/>
      <c r="D85" s="127"/>
      <c r="E85" s="127"/>
      <c r="F85" s="128"/>
      <c r="G85" s="128"/>
      <c r="H85" s="128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</row>
    <row r="86" customFormat="false" ht="26.25" hidden="false" customHeight="true" outlineLevel="0" collapsed="false">
      <c r="A86" s="0"/>
      <c r="B86" s="129"/>
      <c r="C86" s="29"/>
      <c r="D86" s="29"/>
      <c r="E86" s="29"/>
      <c r="F86" s="29"/>
      <c r="G86" s="29"/>
      <c r="H86" s="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</row>
    <row r="87" customFormat="false" ht="26.25" hidden="false" customHeight="true" outlineLevel="0" collapsed="false">
      <c r="A87" s="0"/>
      <c r="B87" s="129"/>
      <c r="C87" s="129"/>
      <c r="D87" s="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</row>
    <row r="88" customFormat="false" ht="26.25" hidden="false" customHeight="true" outlineLevel="0" collapsed="false">
      <c r="A88" s="0"/>
      <c r="B88" s="29" t="s">
        <v>488</v>
      </c>
      <c r="C88" s="29"/>
      <c r="D88" s="29"/>
      <c r="E88" s="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</row>
    <row r="89" customFormat="false" ht="15.75" hidden="false" customHeight="false" outlineLevel="0" collapsed="false">
      <c r="A89" s="0"/>
      <c r="B89" s="29"/>
      <c r="C89" s="29"/>
      <c r="D89" s="29"/>
      <c r="E89" s="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30" t="str">
        <f aca="false">'THONG TIN'!$G$16</f>
        <v>Phạm Thị Hường</v>
      </c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customFormat="false" ht="15.75" hidden="false" customHeight="false" outlineLevel="0" collapsed="false">
      <c r="A90" s="29" t="s">
        <v>17</v>
      </c>
      <c r="B90" s="29"/>
      <c r="C90" s="29"/>
      <c r="D90" s="29"/>
      <c r="E90" s="29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</row>
    <row r="91" customFormat="false" ht="15.75" hidden="false" customHeight="false" outlineLevel="0" collapsed="false">
      <c r="A91" s="30" t="str">
        <f aca="false">'THONG TIN'!$C$2</f>
        <v>TRƯỜNG TIỂU HỌC XÃ NGUYÊN LÝ</v>
      </c>
      <c r="B91" s="30"/>
      <c r="C91" s="30"/>
      <c r="D91" s="30"/>
      <c r="E91" s="30"/>
      <c r="F91" s="31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</row>
    <row r="92" customFormat="false" ht="11.25" hidden="false" customHeight="true" outlineLevel="0" collapsed="false">
      <c r="A92" s="32"/>
      <c r="B92" s="32"/>
      <c r="C92" s="32"/>
      <c r="D92" s="32"/>
      <c r="E92" s="32"/>
      <c r="F92" s="31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</row>
    <row r="93" customFormat="false" ht="15.75" hidden="false" customHeight="false" outlineLevel="0" collapsed="false">
      <c r="A93" s="33" t="s">
        <v>18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4" t="str">
        <f aca="false">'THONG TIN'!$D$5</f>
        <v>CUỐI NĂM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0"/>
      <c r="AK93" s="0"/>
      <c r="AL93" s="0"/>
    </row>
    <row r="94" customFormat="false" ht="15.75" hidden="false" customHeight="false" outlineLevel="0" collapsed="false">
      <c r="A94" s="33" t="s">
        <v>489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6" t="str">
        <f aca="false">'THONG TIN'!$D$6</f>
        <v>2016 - 2017</v>
      </c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2"/>
      <c r="AF94" s="32"/>
      <c r="AG94" s="32"/>
      <c r="AH94" s="32"/>
      <c r="AI94" s="32"/>
      <c r="AJ94" s="32"/>
      <c r="AK94" s="32"/>
      <c r="AL94" s="32"/>
    </row>
    <row r="95" customFormat="false" ht="8.25" hidden="false" customHeight="tru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</row>
    <row r="96" customFormat="false" ht="17.25" hidden="false" customHeight="true" outlineLevel="0" collapsed="false">
      <c r="A96" s="37" t="s">
        <v>20</v>
      </c>
      <c r="B96" s="38" t="s">
        <v>21</v>
      </c>
      <c r="C96" s="39" t="s">
        <v>22</v>
      </c>
      <c r="D96" s="38" t="s">
        <v>23</v>
      </c>
      <c r="E96" s="39" t="s">
        <v>24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 t="s">
        <v>25</v>
      </c>
      <c r="Y96" s="39"/>
      <c r="Z96" s="39"/>
      <c r="AA96" s="39" t="s">
        <v>26</v>
      </c>
      <c r="AB96" s="39"/>
      <c r="AC96" s="39"/>
      <c r="AD96" s="39"/>
      <c r="AE96" s="40" t="s">
        <v>27</v>
      </c>
      <c r="AF96" s="40"/>
      <c r="AG96" s="40" t="s">
        <v>28</v>
      </c>
      <c r="AH96" s="40"/>
      <c r="AI96" s="39" t="s">
        <v>29</v>
      </c>
      <c r="AJ96" s="39"/>
      <c r="AK96" s="41" t="s">
        <v>30</v>
      </c>
      <c r="AL96" s="41"/>
    </row>
    <row r="97" customFormat="false" ht="18" hidden="false" customHeight="true" outlineLevel="0" collapsed="false">
      <c r="A97" s="37"/>
      <c r="B97" s="38"/>
      <c r="C97" s="39"/>
      <c r="D97" s="38"/>
      <c r="E97" s="42" t="s">
        <v>31</v>
      </c>
      <c r="F97" s="42"/>
      <c r="G97" s="42" t="s">
        <v>32</v>
      </c>
      <c r="H97" s="42"/>
      <c r="I97" s="42" t="s">
        <v>33</v>
      </c>
      <c r="J97" s="42"/>
      <c r="K97" s="42" t="s">
        <v>34</v>
      </c>
      <c r="L97" s="42"/>
      <c r="M97" s="42" t="s">
        <v>35</v>
      </c>
      <c r="N97" s="42" t="s">
        <v>36</v>
      </c>
      <c r="O97" s="42" t="s">
        <v>37</v>
      </c>
      <c r="P97" s="42" t="s">
        <v>38</v>
      </c>
      <c r="Q97" s="42" t="s">
        <v>39</v>
      </c>
      <c r="R97" s="42" t="s">
        <v>40</v>
      </c>
      <c r="S97" s="42"/>
      <c r="T97" s="42" t="s">
        <v>41</v>
      </c>
      <c r="U97" s="42"/>
      <c r="V97" s="42" t="s">
        <v>42</v>
      </c>
      <c r="W97" s="42"/>
      <c r="X97" s="43" t="s">
        <v>43</v>
      </c>
      <c r="Y97" s="43" t="s">
        <v>44</v>
      </c>
      <c r="Z97" s="43" t="s">
        <v>45</v>
      </c>
      <c r="AA97" s="43" t="s">
        <v>46</v>
      </c>
      <c r="AB97" s="43" t="s">
        <v>47</v>
      </c>
      <c r="AC97" s="43" t="s">
        <v>48</v>
      </c>
      <c r="AD97" s="43" t="s">
        <v>49</v>
      </c>
      <c r="AE97" s="40"/>
      <c r="AF97" s="40"/>
      <c r="AG97" s="40"/>
      <c r="AH97" s="40"/>
      <c r="AI97" s="39"/>
      <c r="AJ97" s="39"/>
      <c r="AK97" s="41"/>
      <c r="AL97" s="41"/>
    </row>
    <row r="98" customFormat="false" ht="18" hidden="false" customHeight="true" outlineLevel="0" collapsed="false">
      <c r="A98" s="37"/>
      <c r="B98" s="38"/>
      <c r="C98" s="39"/>
      <c r="D98" s="38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3"/>
      <c r="Y98" s="43"/>
      <c r="Z98" s="43"/>
      <c r="AA98" s="43"/>
      <c r="AB98" s="43"/>
      <c r="AC98" s="43"/>
      <c r="AD98" s="43"/>
      <c r="AE98" s="40"/>
      <c r="AF98" s="40"/>
      <c r="AG98" s="40"/>
      <c r="AH98" s="40"/>
      <c r="AI98" s="39"/>
      <c r="AJ98" s="39"/>
      <c r="AK98" s="41"/>
      <c r="AL98" s="41"/>
    </row>
    <row r="99" customFormat="false" ht="63.75" hidden="false" customHeight="true" outlineLevel="0" collapsed="false">
      <c r="A99" s="37"/>
      <c r="B99" s="38"/>
      <c r="C99" s="39"/>
      <c r="D99" s="38"/>
      <c r="E99" s="43" t="s">
        <v>50</v>
      </c>
      <c r="F99" s="43" t="s">
        <v>51</v>
      </c>
      <c r="G99" s="43" t="s">
        <v>50</v>
      </c>
      <c r="H99" s="43" t="s">
        <v>51</v>
      </c>
      <c r="I99" s="43" t="s">
        <v>50</v>
      </c>
      <c r="J99" s="43" t="s">
        <v>51</v>
      </c>
      <c r="K99" s="43" t="s">
        <v>50</v>
      </c>
      <c r="L99" s="43" t="s">
        <v>51</v>
      </c>
      <c r="M99" s="43" t="s">
        <v>50</v>
      </c>
      <c r="N99" s="43" t="s">
        <v>50</v>
      </c>
      <c r="O99" s="43" t="s">
        <v>50</v>
      </c>
      <c r="P99" s="43" t="s">
        <v>50</v>
      </c>
      <c r="Q99" s="43" t="s">
        <v>50</v>
      </c>
      <c r="R99" s="43" t="s">
        <v>50</v>
      </c>
      <c r="S99" s="43" t="s">
        <v>51</v>
      </c>
      <c r="T99" s="43" t="s">
        <v>50</v>
      </c>
      <c r="U99" s="43" t="s">
        <v>51</v>
      </c>
      <c r="V99" s="43" t="s">
        <v>50</v>
      </c>
      <c r="W99" s="43" t="s">
        <v>51</v>
      </c>
      <c r="X99" s="43"/>
      <c r="Y99" s="43"/>
      <c r="Z99" s="43"/>
      <c r="AA99" s="43"/>
      <c r="AB99" s="43"/>
      <c r="AC99" s="43"/>
      <c r="AD99" s="43"/>
      <c r="AE99" s="43" t="s">
        <v>52</v>
      </c>
      <c r="AF99" s="43" t="s">
        <v>53</v>
      </c>
      <c r="AG99" s="40"/>
      <c r="AH99" s="40"/>
      <c r="AI99" s="39"/>
      <c r="AJ99" s="39"/>
      <c r="AK99" s="41"/>
      <c r="AL99" s="41"/>
    </row>
    <row r="100" customFormat="false" ht="12" hidden="false" customHeight="true" outlineLevel="0" collapsed="false">
      <c r="A100" s="44" t="n">
        <f aca="false">IF(B100&lt;&gt;"",COUNTA($B$100:B100),"")</f>
        <v>1</v>
      </c>
      <c r="B100" s="131" t="s">
        <v>490</v>
      </c>
      <c r="C100" s="54" t="n">
        <v>39728</v>
      </c>
      <c r="D100" s="182" t="s">
        <v>55</v>
      </c>
      <c r="E100" s="48" t="s">
        <v>56</v>
      </c>
      <c r="F100" s="48" t="n">
        <v>8</v>
      </c>
      <c r="G100" s="48" t="s">
        <v>56</v>
      </c>
      <c r="H100" s="48" t="n">
        <v>9</v>
      </c>
      <c r="I100" s="48" t="s">
        <v>56</v>
      </c>
      <c r="J100" s="49"/>
      <c r="K100" s="50"/>
      <c r="L100" s="49"/>
      <c r="M100" s="48" t="s">
        <v>56</v>
      </c>
      <c r="N100" s="48" t="s">
        <v>56</v>
      </c>
      <c r="O100" s="48" t="s">
        <v>57</v>
      </c>
      <c r="P100" s="48" t="s">
        <v>56</v>
      </c>
      <c r="Q100" s="48" t="s">
        <v>57</v>
      </c>
      <c r="R100" s="48" t="s">
        <v>57</v>
      </c>
      <c r="S100" s="48" t="n">
        <v>7</v>
      </c>
      <c r="T100" s="50"/>
      <c r="U100" s="51"/>
      <c r="V100" s="50"/>
      <c r="W100" s="50"/>
      <c r="X100" s="48" t="s">
        <v>56</v>
      </c>
      <c r="Y100" s="48" t="s">
        <v>56</v>
      </c>
      <c r="Z100" s="48" t="s">
        <v>56</v>
      </c>
      <c r="AA100" s="48" t="s">
        <v>56</v>
      </c>
      <c r="AB100" s="48" t="s">
        <v>56</v>
      </c>
      <c r="AC100" s="48" t="s">
        <v>56</v>
      </c>
      <c r="AD100" s="48" t="s">
        <v>56</v>
      </c>
      <c r="AE100" s="48" t="s">
        <v>55</v>
      </c>
      <c r="AF100" s="50"/>
      <c r="AG100" s="50" t="s">
        <v>55</v>
      </c>
      <c r="AH100" s="50"/>
      <c r="AI100" s="50" t="s">
        <v>55</v>
      </c>
      <c r="AJ100" s="50"/>
      <c r="AK100" s="52"/>
      <c r="AL100" s="52"/>
    </row>
    <row r="101" customFormat="false" ht="12" hidden="false" customHeight="true" outlineLevel="0" collapsed="false">
      <c r="A101" s="44" t="n">
        <f aca="false">IF(B101&lt;&gt;"",COUNTA($B$100:B101),"")</f>
        <v>2</v>
      </c>
      <c r="B101" s="131" t="s">
        <v>491</v>
      </c>
      <c r="C101" s="54" t="n">
        <v>39795</v>
      </c>
      <c r="D101" s="131"/>
      <c r="E101" s="48" t="s">
        <v>57</v>
      </c>
      <c r="F101" s="48" t="n">
        <v>6</v>
      </c>
      <c r="G101" s="48" t="s">
        <v>57</v>
      </c>
      <c r="H101" s="48" t="n">
        <v>5</v>
      </c>
      <c r="I101" s="48" t="s">
        <v>57</v>
      </c>
      <c r="J101" s="49"/>
      <c r="K101" s="50"/>
      <c r="L101" s="49"/>
      <c r="M101" s="48" t="s">
        <v>57</v>
      </c>
      <c r="N101" s="48" t="s">
        <v>57</v>
      </c>
      <c r="O101" s="48" t="s">
        <v>56</v>
      </c>
      <c r="P101" s="48" t="s">
        <v>57</v>
      </c>
      <c r="Q101" s="48" t="s">
        <v>57</v>
      </c>
      <c r="R101" s="48" t="s">
        <v>57</v>
      </c>
      <c r="S101" s="48" t="n">
        <v>5</v>
      </c>
      <c r="T101" s="50"/>
      <c r="U101" s="51"/>
      <c r="V101" s="50"/>
      <c r="W101" s="50"/>
      <c r="X101" s="48" t="s">
        <v>61</v>
      </c>
      <c r="Y101" s="48" t="s">
        <v>61</v>
      </c>
      <c r="Z101" s="48" t="s">
        <v>61</v>
      </c>
      <c r="AA101" s="48" t="s">
        <v>56</v>
      </c>
      <c r="AB101" s="48" t="s">
        <v>56</v>
      </c>
      <c r="AC101" s="48" t="s">
        <v>56</v>
      </c>
      <c r="AD101" s="48" t="s">
        <v>56</v>
      </c>
      <c r="AE101" s="51"/>
      <c r="AF101" s="50"/>
      <c r="AG101" s="50" t="s">
        <v>55</v>
      </c>
      <c r="AH101" s="50"/>
      <c r="AI101" s="50" t="s">
        <v>55</v>
      </c>
      <c r="AJ101" s="50"/>
      <c r="AK101" s="52"/>
      <c r="AL101" s="52"/>
    </row>
    <row r="102" customFormat="false" ht="12" hidden="false" customHeight="true" outlineLevel="0" collapsed="false">
      <c r="A102" s="44" t="n">
        <f aca="false">IF(B102&lt;&gt;"",COUNTA($B$100:B102),"")</f>
        <v>3</v>
      </c>
      <c r="B102" s="131" t="s">
        <v>142</v>
      </c>
      <c r="C102" s="54" t="n">
        <v>39767</v>
      </c>
      <c r="D102" s="182"/>
      <c r="E102" s="48" t="s">
        <v>57</v>
      </c>
      <c r="F102" s="48" t="n">
        <v>7</v>
      </c>
      <c r="G102" s="48" t="s">
        <v>57</v>
      </c>
      <c r="H102" s="48" t="n">
        <v>5</v>
      </c>
      <c r="I102" s="48" t="s">
        <v>56</v>
      </c>
      <c r="J102" s="49"/>
      <c r="K102" s="50"/>
      <c r="L102" s="49"/>
      <c r="M102" s="48" t="s">
        <v>57</v>
      </c>
      <c r="N102" s="48" t="s">
        <v>57</v>
      </c>
      <c r="O102" s="48" t="s">
        <v>56</v>
      </c>
      <c r="P102" s="48" t="s">
        <v>57</v>
      </c>
      <c r="Q102" s="48" t="s">
        <v>56</v>
      </c>
      <c r="R102" s="48" t="s">
        <v>57</v>
      </c>
      <c r="S102" s="48" t="n">
        <v>6</v>
      </c>
      <c r="T102" s="50"/>
      <c r="U102" s="51"/>
      <c r="V102" s="50"/>
      <c r="W102" s="50"/>
      <c r="X102" s="48" t="s">
        <v>56</v>
      </c>
      <c r="Y102" s="48" t="s">
        <v>56</v>
      </c>
      <c r="Z102" s="48" t="s">
        <v>56</v>
      </c>
      <c r="AA102" s="48" t="s">
        <v>56</v>
      </c>
      <c r="AB102" s="48" t="s">
        <v>56</v>
      </c>
      <c r="AC102" s="48" t="s">
        <v>56</v>
      </c>
      <c r="AD102" s="48" t="s">
        <v>56</v>
      </c>
      <c r="AE102" s="51"/>
      <c r="AF102" s="50"/>
      <c r="AG102" s="50" t="s">
        <v>55</v>
      </c>
      <c r="AH102" s="50"/>
      <c r="AI102" s="50" t="s">
        <v>55</v>
      </c>
      <c r="AJ102" s="50"/>
      <c r="AK102" s="52"/>
      <c r="AL102" s="52"/>
    </row>
    <row r="103" customFormat="false" ht="12" hidden="false" customHeight="true" outlineLevel="0" collapsed="false">
      <c r="A103" s="44" t="n">
        <f aca="false">IF(B103&lt;&gt;"",COUNTA($B$100:B103),"")</f>
        <v>4</v>
      </c>
      <c r="B103" s="131" t="s">
        <v>492</v>
      </c>
      <c r="C103" s="54" t="n">
        <v>39668</v>
      </c>
      <c r="D103" s="131" t="s">
        <v>55</v>
      </c>
      <c r="E103" s="48" t="s">
        <v>57</v>
      </c>
      <c r="F103" s="48" t="n">
        <v>5</v>
      </c>
      <c r="G103" s="48" t="s">
        <v>57</v>
      </c>
      <c r="H103" s="48" t="n">
        <v>5</v>
      </c>
      <c r="I103" s="48" t="s">
        <v>57</v>
      </c>
      <c r="J103" s="49"/>
      <c r="K103" s="50"/>
      <c r="L103" s="49"/>
      <c r="M103" s="48" t="s">
        <v>57</v>
      </c>
      <c r="N103" s="48" t="s">
        <v>57</v>
      </c>
      <c r="O103" s="48" t="s">
        <v>57</v>
      </c>
      <c r="P103" s="48" t="s">
        <v>57</v>
      </c>
      <c r="Q103" s="48" t="s">
        <v>57</v>
      </c>
      <c r="R103" s="48" t="s">
        <v>57</v>
      </c>
      <c r="S103" s="48" t="n">
        <v>5</v>
      </c>
      <c r="T103" s="50"/>
      <c r="U103" s="58"/>
      <c r="V103" s="50"/>
      <c r="W103" s="50"/>
      <c r="X103" s="48" t="s">
        <v>61</v>
      </c>
      <c r="Y103" s="48" t="s">
        <v>61</v>
      </c>
      <c r="Z103" s="48" t="s">
        <v>61</v>
      </c>
      <c r="AA103" s="48" t="s">
        <v>56</v>
      </c>
      <c r="AB103" s="48" t="s">
        <v>56</v>
      </c>
      <c r="AC103" s="48" t="s">
        <v>56</v>
      </c>
      <c r="AD103" s="48" t="s">
        <v>56</v>
      </c>
      <c r="AE103" s="51"/>
      <c r="AF103" s="50"/>
      <c r="AG103" s="50" t="s">
        <v>55</v>
      </c>
      <c r="AH103" s="50"/>
      <c r="AI103" s="50" t="s">
        <v>55</v>
      </c>
      <c r="AJ103" s="50"/>
      <c r="AK103" s="52"/>
      <c r="AL103" s="52"/>
    </row>
    <row r="104" customFormat="false" ht="12" hidden="false" customHeight="true" outlineLevel="0" collapsed="false">
      <c r="A104" s="44" t="n">
        <f aca="false">IF(B104&lt;&gt;"",COUNTA($B$100:B104),"")</f>
        <v>5</v>
      </c>
      <c r="B104" s="131" t="s">
        <v>493</v>
      </c>
      <c r="C104" s="54" t="n">
        <v>39679</v>
      </c>
      <c r="D104" s="131" t="s">
        <v>55</v>
      </c>
      <c r="E104" s="48" t="s">
        <v>57</v>
      </c>
      <c r="F104" s="48" t="n">
        <v>7</v>
      </c>
      <c r="G104" s="48" t="s">
        <v>57</v>
      </c>
      <c r="H104" s="48" t="n">
        <v>5</v>
      </c>
      <c r="I104" s="48" t="s">
        <v>56</v>
      </c>
      <c r="J104" s="49"/>
      <c r="K104" s="50"/>
      <c r="L104" s="49"/>
      <c r="M104" s="48" t="s">
        <v>57</v>
      </c>
      <c r="N104" s="48" t="s">
        <v>56</v>
      </c>
      <c r="O104" s="48" t="s">
        <v>56</v>
      </c>
      <c r="P104" s="48" t="s">
        <v>56</v>
      </c>
      <c r="Q104" s="48" t="s">
        <v>56</v>
      </c>
      <c r="R104" s="48" t="s">
        <v>57</v>
      </c>
      <c r="S104" s="48" t="n">
        <v>5</v>
      </c>
      <c r="T104" s="50"/>
      <c r="U104" s="58"/>
      <c r="V104" s="50"/>
      <c r="W104" s="50"/>
      <c r="X104" s="48" t="s">
        <v>56</v>
      </c>
      <c r="Y104" s="48" t="s">
        <v>56</v>
      </c>
      <c r="Z104" s="48" t="s">
        <v>56</v>
      </c>
      <c r="AA104" s="48" t="s">
        <v>56</v>
      </c>
      <c r="AB104" s="48" t="s">
        <v>56</v>
      </c>
      <c r="AC104" s="48" t="s">
        <v>56</v>
      </c>
      <c r="AD104" s="48" t="s">
        <v>56</v>
      </c>
      <c r="AE104" s="51"/>
      <c r="AF104" s="50"/>
      <c r="AG104" s="50" t="s">
        <v>55</v>
      </c>
      <c r="AH104" s="50"/>
      <c r="AI104" s="50" t="s">
        <v>55</v>
      </c>
      <c r="AJ104" s="50"/>
      <c r="AK104" s="52"/>
      <c r="AL104" s="52"/>
    </row>
    <row r="105" customFormat="false" ht="12" hidden="false" customHeight="true" outlineLevel="0" collapsed="false">
      <c r="A105" s="44" t="n">
        <f aca="false">IF(B105&lt;&gt;"",COUNTA($B$100:B105),"")</f>
        <v>6</v>
      </c>
      <c r="B105" s="131" t="s">
        <v>494</v>
      </c>
      <c r="C105" s="54" t="n">
        <v>39631</v>
      </c>
      <c r="D105" s="131"/>
      <c r="E105" s="48" t="s">
        <v>57</v>
      </c>
      <c r="F105" s="48" t="n">
        <v>6</v>
      </c>
      <c r="G105" s="48" t="s">
        <v>57</v>
      </c>
      <c r="H105" s="48" t="n">
        <v>5</v>
      </c>
      <c r="I105" s="48" t="s">
        <v>57</v>
      </c>
      <c r="J105" s="49"/>
      <c r="K105" s="50"/>
      <c r="L105" s="49"/>
      <c r="M105" s="48" t="s">
        <v>57</v>
      </c>
      <c r="N105" s="48" t="s">
        <v>57</v>
      </c>
      <c r="O105" s="48" t="s">
        <v>56</v>
      </c>
      <c r="P105" s="48" t="s">
        <v>57</v>
      </c>
      <c r="Q105" s="48" t="s">
        <v>56</v>
      </c>
      <c r="R105" s="48" t="s">
        <v>57</v>
      </c>
      <c r="S105" s="48" t="n">
        <v>5</v>
      </c>
      <c r="T105" s="50"/>
      <c r="U105" s="51"/>
      <c r="V105" s="50"/>
      <c r="W105" s="50"/>
      <c r="X105" s="48" t="s">
        <v>61</v>
      </c>
      <c r="Y105" s="48" t="s">
        <v>61</v>
      </c>
      <c r="Z105" s="48" t="s">
        <v>61</v>
      </c>
      <c r="AA105" s="48" t="s">
        <v>56</v>
      </c>
      <c r="AB105" s="48" t="s">
        <v>56</v>
      </c>
      <c r="AC105" s="48" t="s">
        <v>56</v>
      </c>
      <c r="AD105" s="48" t="s">
        <v>56</v>
      </c>
      <c r="AE105" s="51"/>
      <c r="AF105" s="50"/>
      <c r="AG105" s="50" t="s">
        <v>55</v>
      </c>
      <c r="AH105" s="50"/>
      <c r="AI105" s="50" t="s">
        <v>55</v>
      </c>
      <c r="AJ105" s="50"/>
      <c r="AK105" s="52"/>
      <c r="AL105" s="52"/>
    </row>
    <row r="106" customFormat="false" ht="12" hidden="false" customHeight="true" outlineLevel="0" collapsed="false">
      <c r="A106" s="44" t="n">
        <f aca="false">IF(B106&lt;&gt;"",COUNTA($B$100:B106),"")</f>
        <v>7</v>
      </c>
      <c r="B106" s="131" t="s">
        <v>495</v>
      </c>
      <c r="C106" s="54" t="n">
        <v>39556</v>
      </c>
      <c r="D106" s="131"/>
      <c r="E106" s="48" t="s">
        <v>57</v>
      </c>
      <c r="F106" s="48" t="n">
        <v>6</v>
      </c>
      <c r="G106" s="48" t="s">
        <v>57</v>
      </c>
      <c r="H106" s="48" t="n">
        <v>5</v>
      </c>
      <c r="I106" s="48" t="s">
        <v>57</v>
      </c>
      <c r="J106" s="49"/>
      <c r="K106" s="50"/>
      <c r="L106" s="49"/>
      <c r="M106" s="48" t="s">
        <v>57</v>
      </c>
      <c r="N106" s="48" t="s">
        <v>57</v>
      </c>
      <c r="O106" s="48" t="s">
        <v>56</v>
      </c>
      <c r="P106" s="48" t="s">
        <v>57</v>
      </c>
      <c r="Q106" s="48" t="s">
        <v>57</v>
      </c>
      <c r="R106" s="48" t="s">
        <v>57</v>
      </c>
      <c r="S106" s="48" t="n">
        <v>6</v>
      </c>
      <c r="T106" s="50"/>
      <c r="U106" s="51"/>
      <c r="V106" s="50"/>
      <c r="W106" s="50"/>
      <c r="X106" s="48" t="s">
        <v>56</v>
      </c>
      <c r="Y106" s="48" t="s">
        <v>56</v>
      </c>
      <c r="Z106" s="48" t="s">
        <v>56</v>
      </c>
      <c r="AA106" s="48" t="s">
        <v>56</v>
      </c>
      <c r="AB106" s="48" t="s">
        <v>56</v>
      </c>
      <c r="AC106" s="48" t="s">
        <v>56</v>
      </c>
      <c r="AD106" s="48" t="s">
        <v>56</v>
      </c>
      <c r="AE106" s="51"/>
      <c r="AF106" s="50"/>
      <c r="AG106" s="50" t="s">
        <v>55</v>
      </c>
      <c r="AH106" s="50"/>
      <c r="AI106" s="50" t="s">
        <v>55</v>
      </c>
      <c r="AJ106" s="50"/>
      <c r="AK106" s="52"/>
      <c r="AL106" s="52"/>
    </row>
    <row r="107" customFormat="false" ht="12" hidden="false" customHeight="true" outlineLevel="0" collapsed="false">
      <c r="A107" s="44" t="n">
        <f aca="false">IF(B107&lt;&gt;"",COUNTA($B$100:B107),"")</f>
        <v>8</v>
      </c>
      <c r="B107" s="131" t="s">
        <v>496</v>
      </c>
      <c r="C107" s="54" t="n">
        <v>39712</v>
      </c>
      <c r="D107" s="131"/>
      <c r="E107" s="48" t="s">
        <v>57</v>
      </c>
      <c r="F107" s="48" t="n">
        <v>7</v>
      </c>
      <c r="G107" s="48" t="s">
        <v>57</v>
      </c>
      <c r="H107" s="48" t="n">
        <v>6</v>
      </c>
      <c r="I107" s="48" t="s">
        <v>56</v>
      </c>
      <c r="J107" s="49"/>
      <c r="K107" s="50"/>
      <c r="L107" s="49"/>
      <c r="M107" s="48" t="s">
        <v>56</v>
      </c>
      <c r="N107" s="48" t="s">
        <v>57</v>
      </c>
      <c r="O107" s="48" t="s">
        <v>56</v>
      </c>
      <c r="P107" s="48" t="s">
        <v>57</v>
      </c>
      <c r="Q107" s="48" t="s">
        <v>57</v>
      </c>
      <c r="R107" s="48" t="s">
        <v>57</v>
      </c>
      <c r="S107" s="48" t="n">
        <v>7</v>
      </c>
      <c r="T107" s="50"/>
      <c r="U107" s="51"/>
      <c r="V107" s="50"/>
      <c r="W107" s="50"/>
      <c r="X107" s="48" t="s">
        <v>61</v>
      </c>
      <c r="Y107" s="48" t="s">
        <v>61</v>
      </c>
      <c r="Z107" s="48" t="s">
        <v>61</v>
      </c>
      <c r="AA107" s="48" t="s">
        <v>56</v>
      </c>
      <c r="AB107" s="48" t="s">
        <v>56</v>
      </c>
      <c r="AC107" s="48" t="s">
        <v>56</v>
      </c>
      <c r="AD107" s="48" t="s">
        <v>56</v>
      </c>
      <c r="AE107" s="48"/>
      <c r="AF107" s="50"/>
      <c r="AG107" s="50" t="s">
        <v>55</v>
      </c>
      <c r="AH107" s="50"/>
      <c r="AI107" s="50" t="s">
        <v>55</v>
      </c>
      <c r="AJ107" s="50"/>
      <c r="AK107" s="52"/>
      <c r="AL107" s="52"/>
    </row>
    <row r="108" customFormat="false" ht="12" hidden="false" customHeight="true" outlineLevel="0" collapsed="false">
      <c r="A108" s="44" t="n">
        <f aca="false">IF(B108&lt;&gt;"",COUNTA($B$100:B108),"")</f>
        <v>9</v>
      </c>
      <c r="B108" s="131" t="s">
        <v>497</v>
      </c>
      <c r="C108" s="54" t="n">
        <v>39535</v>
      </c>
      <c r="D108" s="131"/>
      <c r="E108" s="48" t="s">
        <v>56</v>
      </c>
      <c r="F108" s="48" t="n">
        <v>8</v>
      </c>
      <c r="G108" s="48" t="s">
        <v>57</v>
      </c>
      <c r="H108" s="48" t="n">
        <v>6</v>
      </c>
      <c r="I108" s="48" t="s">
        <v>56</v>
      </c>
      <c r="J108" s="49"/>
      <c r="K108" s="50"/>
      <c r="L108" s="49"/>
      <c r="M108" s="48" t="s">
        <v>56</v>
      </c>
      <c r="N108" s="48" t="s">
        <v>56</v>
      </c>
      <c r="O108" s="48" t="s">
        <v>57</v>
      </c>
      <c r="P108" s="48" t="s">
        <v>57</v>
      </c>
      <c r="Q108" s="48" t="s">
        <v>56</v>
      </c>
      <c r="R108" s="48" t="s">
        <v>57</v>
      </c>
      <c r="S108" s="48" t="n">
        <v>7</v>
      </c>
      <c r="T108" s="50"/>
      <c r="U108" s="51"/>
      <c r="V108" s="50"/>
      <c r="W108" s="50"/>
      <c r="X108" s="48" t="s">
        <v>56</v>
      </c>
      <c r="Y108" s="48" t="s">
        <v>56</v>
      </c>
      <c r="Z108" s="48" t="s">
        <v>56</v>
      </c>
      <c r="AA108" s="48" t="s">
        <v>56</v>
      </c>
      <c r="AB108" s="48" t="s">
        <v>56</v>
      </c>
      <c r="AC108" s="48" t="s">
        <v>56</v>
      </c>
      <c r="AD108" s="48" t="s">
        <v>56</v>
      </c>
      <c r="AE108" s="48" t="s">
        <v>55</v>
      </c>
      <c r="AF108" s="50"/>
      <c r="AG108" s="50" t="s">
        <v>55</v>
      </c>
      <c r="AH108" s="50"/>
      <c r="AI108" s="50" t="s">
        <v>55</v>
      </c>
      <c r="AJ108" s="50"/>
      <c r="AK108" s="52"/>
      <c r="AL108" s="52"/>
    </row>
    <row r="109" customFormat="false" ht="12" hidden="false" customHeight="true" outlineLevel="0" collapsed="false">
      <c r="A109" s="44" t="n">
        <f aca="false">IF(B109&lt;&gt;"",COUNTA($B$100:B109),"")</f>
        <v>10</v>
      </c>
      <c r="B109" s="131" t="s">
        <v>498</v>
      </c>
      <c r="C109" s="54" t="n">
        <v>39710</v>
      </c>
      <c r="D109" s="131"/>
      <c r="E109" s="48" t="s">
        <v>57</v>
      </c>
      <c r="F109" s="48" t="n">
        <v>7</v>
      </c>
      <c r="G109" s="48" t="s">
        <v>57</v>
      </c>
      <c r="H109" s="48" t="n">
        <v>7</v>
      </c>
      <c r="I109" s="48" t="s">
        <v>56</v>
      </c>
      <c r="J109" s="49"/>
      <c r="K109" s="50"/>
      <c r="L109" s="49"/>
      <c r="M109" s="48" t="s">
        <v>56</v>
      </c>
      <c r="N109" s="48" t="s">
        <v>57</v>
      </c>
      <c r="O109" s="48" t="s">
        <v>56</v>
      </c>
      <c r="P109" s="48" t="s">
        <v>57</v>
      </c>
      <c r="Q109" s="48" t="s">
        <v>57</v>
      </c>
      <c r="R109" s="48" t="s">
        <v>57</v>
      </c>
      <c r="S109" s="48" t="n">
        <v>8</v>
      </c>
      <c r="T109" s="50"/>
      <c r="U109" s="51"/>
      <c r="V109" s="50"/>
      <c r="W109" s="50"/>
      <c r="X109" s="48" t="s">
        <v>56</v>
      </c>
      <c r="Y109" s="48" t="s">
        <v>56</v>
      </c>
      <c r="Z109" s="48" t="s">
        <v>56</v>
      </c>
      <c r="AA109" s="48" t="s">
        <v>56</v>
      </c>
      <c r="AB109" s="48" t="s">
        <v>56</v>
      </c>
      <c r="AC109" s="48" t="s">
        <v>56</v>
      </c>
      <c r="AD109" s="48" t="s">
        <v>56</v>
      </c>
      <c r="AE109" s="51"/>
      <c r="AF109" s="50"/>
      <c r="AG109" s="50" t="s">
        <v>55</v>
      </c>
      <c r="AH109" s="50"/>
      <c r="AI109" s="50" t="s">
        <v>55</v>
      </c>
      <c r="AJ109" s="50"/>
      <c r="AK109" s="52"/>
      <c r="AL109" s="52"/>
    </row>
    <row r="110" customFormat="false" ht="12" hidden="false" customHeight="true" outlineLevel="0" collapsed="false">
      <c r="A110" s="44" t="n">
        <f aca="false">IF(B110&lt;&gt;"",COUNTA($B$100:B110),"")</f>
        <v>11</v>
      </c>
      <c r="B110" s="131" t="s">
        <v>499</v>
      </c>
      <c r="C110" s="54" t="n">
        <v>39572</v>
      </c>
      <c r="D110" s="131" t="s">
        <v>55</v>
      </c>
      <c r="E110" s="48" t="s">
        <v>57</v>
      </c>
      <c r="F110" s="48" t="n">
        <v>7</v>
      </c>
      <c r="G110" s="48" t="s">
        <v>57</v>
      </c>
      <c r="H110" s="48" t="n">
        <v>8</v>
      </c>
      <c r="I110" s="48" t="s">
        <v>56</v>
      </c>
      <c r="J110" s="49"/>
      <c r="K110" s="50"/>
      <c r="L110" s="49"/>
      <c r="M110" s="48" t="s">
        <v>56</v>
      </c>
      <c r="N110" s="48" t="s">
        <v>56</v>
      </c>
      <c r="O110" s="48" t="s">
        <v>57</v>
      </c>
      <c r="P110" s="48" t="s">
        <v>57</v>
      </c>
      <c r="Q110" s="48" t="s">
        <v>56</v>
      </c>
      <c r="R110" s="48" t="s">
        <v>57</v>
      </c>
      <c r="S110" s="48" t="n">
        <v>6</v>
      </c>
      <c r="T110" s="50"/>
      <c r="U110" s="51"/>
      <c r="V110" s="50"/>
      <c r="W110" s="50"/>
      <c r="X110" s="48" t="s">
        <v>56</v>
      </c>
      <c r="Y110" s="48" t="s">
        <v>56</v>
      </c>
      <c r="Z110" s="48" t="s">
        <v>56</v>
      </c>
      <c r="AA110" s="48" t="s">
        <v>56</v>
      </c>
      <c r="AB110" s="48" t="s">
        <v>56</v>
      </c>
      <c r="AC110" s="48" t="s">
        <v>56</v>
      </c>
      <c r="AD110" s="48" t="s">
        <v>56</v>
      </c>
      <c r="AE110" s="48" t="s">
        <v>55</v>
      </c>
      <c r="AF110" s="50"/>
      <c r="AG110" s="50" t="s">
        <v>55</v>
      </c>
      <c r="AH110" s="50"/>
      <c r="AI110" s="50" t="s">
        <v>55</v>
      </c>
      <c r="AJ110" s="50"/>
      <c r="AK110" s="52"/>
      <c r="AL110" s="52"/>
    </row>
    <row r="111" customFormat="false" ht="12" hidden="false" customHeight="true" outlineLevel="0" collapsed="false">
      <c r="A111" s="44" t="n">
        <f aca="false">IF(B111&lt;&gt;"",COUNTA($B$100:B111),"")</f>
        <v>12</v>
      </c>
      <c r="B111" s="131" t="s">
        <v>500</v>
      </c>
      <c r="C111" s="54" t="n">
        <v>39796</v>
      </c>
      <c r="D111" s="131" t="s">
        <v>55</v>
      </c>
      <c r="E111" s="48" t="s">
        <v>56</v>
      </c>
      <c r="F111" s="48" t="n">
        <v>8</v>
      </c>
      <c r="G111" s="48" t="s">
        <v>57</v>
      </c>
      <c r="H111" s="48" t="n">
        <v>5</v>
      </c>
      <c r="I111" s="48" t="s">
        <v>56</v>
      </c>
      <c r="J111" s="49"/>
      <c r="K111" s="50"/>
      <c r="L111" s="49"/>
      <c r="M111" s="48" t="s">
        <v>56</v>
      </c>
      <c r="N111" s="48" t="s">
        <v>56</v>
      </c>
      <c r="O111" s="48" t="s">
        <v>56</v>
      </c>
      <c r="P111" s="48" t="s">
        <v>57</v>
      </c>
      <c r="Q111" s="48" t="s">
        <v>56</v>
      </c>
      <c r="R111" s="48" t="s">
        <v>57</v>
      </c>
      <c r="S111" s="48" t="n">
        <v>7</v>
      </c>
      <c r="T111" s="50"/>
      <c r="U111" s="51"/>
      <c r="V111" s="50"/>
      <c r="W111" s="50"/>
      <c r="X111" s="48" t="s">
        <v>56</v>
      </c>
      <c r="Y111" s="48" t="s">
        <v>56</v>
      </c>
      <c r="Z111" s="48" t="s">
        <v>56</v>
      </c>
      <c r="AA111" s="48" t="s">
        <v>56</v>
      </c>
      <c r="AB111" s="48" t="s">
        <v>56</v>
      </c>
      <c r="AC111" s="48" t="s">
        <v>56</v>
      </c>
      <c r="AD111" s="48" t="s">
        <v>56</v>
      </c>
      <c r="AE111" s="48" t="s">
        <v>55</v>
      </c>
      <c r="AF111" s="50"/>
      <c r="AG111" s="50" t="s">
        <v>55</v>
      </c>
      <c r="AH111" s="50"/>
      <c r="AI111" s="50" t="s">
        <v>55</v>
      </c>
      <c r="AJ111" s="50"/>
      <c r="AK111" s="52"/>
      <c r="AL111" s="52"/>
    </row>
    <row r="112" customFormat="false" ht="12" hidden="false" customHeight="true" outlineLevel="0" collapsed="false">
      <c r="A112" s="44" t="n">
        <f aca="false">IF(B112&lt;&gt;"",COUNTA($B$100:B112),"")</f>
        <v>13</v>
      </c>
      <c r="B112" s="131" t="s">
        <v>501</v>
      </c>
      <c r="C112" s="54" t="n">
        <v>39644</v>
      </c>
      <c r="D112" s="131"/>
      <c r="E112" s="48" t="s">
        <v>57</v>
      </c>
      <c r="F112" s="48" t="n">
        <v>7</v>
      </c>
      <c r="G112" s="48" t="s">
        <v>57</v>
      </c>
      <c r="H112" s="48" t="n">
        <v>5</v>
      </c>
      <c r="I112" s="48" t="s">
        <v>57</v>
      </c>
      <c r="J112" s="49"/>
      <c r="K112" s="50"/>
      <c r="L112" s="49"/>
      <c r="M112" s="48" t="s">
        <v>56</v>
      </c>
      <c r="N112" s="48" t="s">
        <v>57</v>
      </c>
      <c r="O112" s="48" t="s">
        <v>56</v>
      </c>
      <c r="P112" s="48" t="s">
        <v>57</v>
      </c>
      <c r="Q112" s="48" t="s">
        <v>57</v>
      </c>
      <c r="R112" s="48" t="s">
        <v>57</v>
      </c>
      <c r="S112" s="48" t="n">
        <v>6</v>
      </c>
      <c r="T112" s="50"/>
      <c r="U112" s="51"/>
      <c r="V112" s="50"/>
      <c r="W112" s="50"/>
      <c r="X112" s="48" t="s">
        <v>56</v>
      </c>
      <c r="Y112" s="48" t="s">
        <v>56</v>
      </c>
      <c r="Z112" s="48" t="s">
        <v>56</v>
      </c>
      <c r="AA112" s="48" t="s">
        <v>56</v>
      </c>
      <c r="AB112" s="48" t="s">
        <v>56</v>
      </c>
      <c r="AC112" s="48" t="s">
        <v>56</v>
      </c>
      <c r="AD112" s="48" t="s">
        <v>56</v>
      </c>
      <c r="AE112" s="51"/>
      <c r="AF112" s="50"/>
      <c r="AG112" s="50" t="s">
        <v>55</v>
      </c>
      <c r="AH112" s="50"/>
      <c r="AI112" s="50" t="s">
        <v>55</v>
      </c>
      <c r="AJ112" s="50"/>
      <c r="AK112" s="52"/>
      <c r="AL112" s="52"/>
    </row>
    <row r="113" customFormat="false" ht="12" hidden="false" customHeight="true" outlineLevel="0" collapsed="false">
      <c r="A113" s="44" t="n">
        <f aca="false">IF(B113&lt;&gt;"",COUNTA($B$100:B113),"")</f>
        <v>14</v>
      </c>
      <c r="B113" s="131" t="s">
        <v>502</v>
      </c>
      <c r="C113" s="54" t="n">
        <v>39459</v>
      </c>
      <c r="D113" s="131"/>
      <c r="E113" s="48" t="s">
        <v>57</v>
      </c>
      <c r="F113" s="48" t="n">
        <v>7</v>
      </c>
      <c r="G113" s="48" t="s">
        <v>57</v>
      </c>
      <c r="H113" s="48" t="n">
        <v>7</v>
      </c>
      <c r="I113" s="48" t="s">
        <v>57</v>
      </c>
      <c r="J113" s="49"/>
      <c r="K113" s="50"/>
      <c r="L113" s="49"/>
      <c r="M113" s="48" t="s">
        <v>57</v>
      </c>
      <c r="N113" s="48" t="s">
        <v>56</v>
      </c>
      <c r="O113" s="48" t="s">
        <v>56</v>
      </c>
      <c r="P113" s="48" t="s">
        <v>57</v>
      </c>
      <c r="Q113" s="48" t="s">
        <v>56</v>
      </c>
      <c r="R113" s="48" t="s">
        <v>57</v>
      </c>
      <c r="S113" s="48" t="n">
        <v>6</v>
      </c>
      <c r="T113" s="50"/>
      <c r="U113" s="51"/>
      <c r="V113" s="50"/>
      <c r="W113" s="50"/>
      <c r="X113" s="48" t="s">
        <v>56</v>
      </c>
      <c r="Y113" s="48" t="s">
        <v>56</v>
      </c>
      <c r="Z113" s="48" t="s">
        <v>56</v>
      </c>
      <c r="AA113" s="48" t="s">
        <v>56</v>
      </c>
      <c r="AB113" s="48" t="s">
        <v>56</v>
      </c>
      <c r="AC113" s="48" t="s">
        <v>56</v>
      </c>
      <c r="AD113" s="48" t="s">
        <v>56</v>
      </c>
      <c r="AE113" s="48" t="s">
        <v>55</v>
      </c>
      <c r="AF113" s="50"/>
      <c r="AG113" s="50" t="s">
        <v>55</v>
      </c>
      <c r="AH113" s="50"/>
      <c r="AI113" s="50" t="s">
        <v>55</v>
      </c>
      <c r="AJ113" s="50"/>
      <c r="AK113" s="52"/>
      <c r="AL113" s="52"/>
    </row>
    <row r="114" customFormat="false" ht="12" hidden="false" customHeight="true" outlineLevel="0" collapsed="false">
      <c r="A114" s="44" t="n">
        <f aca="false">IF(B114&lt;&gt;"",COUNTA($B$100:B114),"")</f>
        <v>15</v>
      </c>
      <c r="B114" s="131" t="s">
        <v>503</v>
      </c>
      <c r="C114" s="54" t="n">
        <v>39660</v>
      </c>
      <c r="D114" s="131" t="s">
        <v>55</v>
      </c>
      <c r="E114" s="48" t="s">
        <v>56</v>
      </c>
      <c r="F114" s="48" t="n">
        <v>8</v>
      </c>
      <c r="G114" s="48" t="s">
        <v>57</v>
      </c>
      <c r="H114" s="48" t="n">
        <v>5</v>
      </c>
      <c r="I114" s="48" t="s">
        <v>57</v>
      </c>
      <c r="J114" s="49"/>
      <c r="K114" s="50"/>
      <c r="L114" s="49"/>
      <c r="M114" s="48" t="s">
        <v>56</v>
      </c>
      <c r="N114" s="48" t="s">
        <v>57</v>
      </c>
      <c r="O114" s="48" t="s">
        <v>57</v>
      </c>
      <c r="P114" s="48" t="s">
        <v>56</v>
      </c>
      <c r="Q114" s="48" t="s">
        <v>56</v>
      </c>
      <c r="R114" s="48" t="s">
        <v>57</v>
      </c>
      <c r="S114" s="48" t="n">
        <v>7</v>
      </c>
      <c r="T114" s="50"/>
      <c r="U114" s="51"/>
      <c r="V114" s="50"/>
      <c r="W114" s="50"/>
      <c r="X114" s="48" t="s">
        <v>56</v>
      </c>
      <c r="Y114" s="48" t="s">
        <v>56</v>
      </c>
      <c r="Z114" s="48" t="s">
        <v>56</v>
      </c>
      <c r="AA114" s="48" t="s">
        <v>56</v>
      </c>
      <c r="AB114" s="48" t="s">
        <v>56</v>
      </c>
      <c r="AC114" s="48" t="s">
        <v>56</v>
      </c>
      <c r="AD114" s="48" t="s">
        <v>56</v>
      </c>
      <c r="AE114" s="48" t="s">
        <v>55</v>
      </c>
      <c r="AF114" s="50"/>
      <c r="AG114" s="50" t="s">
        <v>55</v>
      </c>
      <c r="AH114" s="50"/>
      <c r="AI114" s="50" t="s">
        <v>55</v>
      </c>
      <c r="AJ114" s="50"/>
      <c r="AK114" s="52"/>
      <c r="AL114" s="52"/>
    </row>
    <row r="115" customFormat="false" ht="12" hidden="false" customHeight="true" outlineLevel="0" collapsed="false">
      <c r="A115" s="44" t="n">
        <f aca="false">IF(B115&lt;&gt;"",COUNTA($B$100:B115),"")</f>
        <v>16</v>
      </c>
      <c r="B115" s="131" t="s">
        <v>504</v>
      </c>
      <c r="C115" s="54" t="n">
        <v>39788</v>
      </c>
      <c r="D115" s="131" t="s">
        <v>55</v>
      </c>
      <c r="E115" s="48" t="s">
        <v>56</v>
      </c>
      <c r="F115" s="48" t="n">
        <v>8</v>
      </c>
      <c r="G115" s="48" t="s">
        <v>57</v>
      </c>
      <c r="H115" s="48" t="n">
        <v>6</v>
      </c>
      <c r="I115" s="48" t="s">
        <v>57</v>
      </c>
      <c r="J115" s="49"/>
      <c r="K115" s="50"/>
      <c r="L115" s="49"/>
      <c r="M115" s="48" t="s">
        <v>57</v>
      </c>
      <c r="N115" s="48" t="s">
        <v>57</v>
      </c>
      <c r="O115" s="48" t="s">
        <v>57</v>
      </c>
      <c r="P115" s="48" t="s">
        <v>56</v>
      </c>
      <c r="Q115" s="48" t="s">
        <v>56</v>
      </c>
      <c r="R115" s="48" t="s">
        <v>57</v>
      </c>
      <c r="S115" s="48" t="n">
        <v>5</v>
      </c>
      <c r="T115" s="50"/>
      <c r="U115" s="51"/>
      <c r="V115" s="50"/>
      <c r="W115" s="50"/>
      <c r="X115" s="48" t="s">
        <v>56</v>
      </c>
      <c r="Y115" s="48" t="s">
        <v>56</v>
      </c>
      <c r="Z115" s="48" t="s">
        <v>56</v>
      </c>
      <c r="AA115" s="48" t="s">
        <v>56</v>
      </c>
      <c r="AB115" s="48" t="s">
        <v>56</v>
      </c>
      <c r="AC115" s="48" t="s">
        <v>56</v>
      </c>
      <c r="AD115" s="48" t="s">
        <v>56</v>
      </c>
      <c r="AE115" s="48" t="s">
        <v>55</v>
      </c>
      <c r="AF115" s="50"/>
      <c r="AG115" s="50" t="s">
        <v>55</v>
      </c>
      <c r="AH115" s="50"/>
      <c r="AI115" s="50" t="s">
        <v>55</v>
      </c>
      <c r="AJ115" s="50"/>
      <c r="AK115" s="52"/>
      <c r="AL115" s="52"/>
    </row>
    <row r="116" customFormat="false" ht="12" hidden="false" customHeight="true" outlineLevel="0" collapsed="false">
      <c r="A116" s="44" t="n">
        <f aca="false">IF(B116&lt;&gt;"",COUNTA($B$100:B116),"")</f>
        <v>17</v>
      </c>
      <c r="B116" s="131" t="s">
        <v>505</v>
      </c>
      <c r="C116" s="54" t="n">
        <v>39743</v>
      </c>
      <c r="D116" s="131"/>
      <c r="E116" s="48" t="s">
        <v>56</v>
      </c>
      <c r="F116" s="48" t="n">
        <v>10</v>
      </c>
      <c r="G116" s="48" t="s">
        <v>56</v>
      </c>
      <c r="H116" s="48" t="n">
        <v>10</v>
      </c>
      <c r="I116" s="48" t="s">
        <v>56</v>
      </c>
      <c r="J116" s="49"/>
      <c r="K116" s="50"/>
      <c r="L116" s="49"/>
      <c r="M116" s="48" t="s">
        <v>56</v>
      </c>
      <c r="N116" s="48" t="s">
        <v>56</v>
      </c>
      <c r="O116" s="48" t="s">
        <v>56</v>
      </c>
      <c r="P116" s="48" t="s">
        <v>56</v>
      </c>
      <c r="Q116" s="48" t="s">
        <v>56</v>
      </c>
      <c r="R116" s="48" t="s">
        <v>56</v>
      </c>
      <c r="S116" s="48" t="n">
        <v>10</v>
      </c>
      <c r="T116" s="50"/>
      <c r="U116" s="51"/>
      <c r="V116" s="50"/>
      <c r="W116" s="50"/>
      <c r="X116" s="48" t="s">
        <v>56</v>
      </c>
      <c r="Y116" s="48" t="s">
        <v>56</v>
      </c>
      <c r="Z116" s="48" t="s">
        <v>56</v>
      </c>
      <c r="AA116" s="48" t="s">
        <v>56</v>
      </c>
      <c r="AB116" s="48" t="s">
        <v>56</v>
      </c>
      <c r="AC116" s="48" t="s">
        <v>56</v>
      </c>
      <c r="AD116" s="48" t="s">
        <v>56</v>
      </c>
      <c r="AE116" s="48" t="s">
        <v>55</v>
      </c>
      <c r="AF116" s="50"/>
      <c r="AG116" s="50" t="s">
        <v>55</v>
      </c>
      <c r="AH116" s="50"/>
      <c r="AI116" s="50" t="s">
        <v>55</v>
      </c>
      <c r="AJ116" s="50"/>
      <c r="AK116" s="52"/>
      <c r="AL116" s="52"/>
    </row>
    <row r="117" customFormat="false" ht="12" hidden="false" customHeight="true" outlineLevel="0" collapsed="false">
      <c r="A117" s="44" t="n">
        <f aca="false">IF(B117&lt;&gt;"",COUNTA($B$100:B117),"")</f>
        <v>18</v>
      </c>
      <c r="B117" s="131" t="s">
        <v>506</v>
      </c>
      <c r="C117" s="54" t="n">
        <v>39551</v>
      </c>
      <c r="D117" s="131" t="s">
        <v>55</v>
      </c>
      <c r="E117" s="48" t="s">
        <v>57</v>
      </c>
      <c r="F117" s="48" t="n">
        <v>7</v>
      </c>
      <c r="G117" s="48" t="s">
        <v>57</v>
      </c>
      <c r="H117" s="48" t="n">
        <v>7</v>
      </c>
      <c r="I117" s="48" t="s">
        <v>56</v>
      </c>
      <c r="J117" s="49"/>
      <c r="K117" s="50"/>
      <c r="L117" s="49"/>
      <c r="M117" s="48" t="s">
        <v>57</v>
      </c>
      <c r="N117" s="48" t="s">
        <v>56</v>
      </c>
      <c r="O117" s="48" t="s">
        <v>56</v>
      </c>
      <c r="P117" s="48" t="s">
        <v>57</v>
      </c>
      <c r="Q117" s="48" t="s">
        <v>56</v>
      </c>
      <c r="R117" s="48" t="s">
        <v>57</v>
      </c>
      <c r="S117" s="48" t="n">
        <v>8</v>
      </c>
      <c r="T117" s="50"/>
      <c r="U117" s="51"/>
      <c r="V117" s="50"/>
      <c r="W117" s="50"/>
      <c r="X117" s="48" t="s">
        <v>56</v>
      </c>
      <c r="Y117" s="48" t="s">
        <v>56</v>
      </c>
      <c r="Z117" s="48" t="s">
        <v>56</v>
      </c>
      <c r="AA117" s="48" t="s">
        <v>56</v>
      </c>
      <c r="AB117" s="48" t="s">
        <v>56</v>
      </c>
      <c r="AC117" s="48" t="s">
        <v>56</v>
      </c>
      <c r="AD117" s="48" t="s">
        <v>56</v>
      </c>
      <c r="AE117" s="48" t="s">
        <v>55</v>
      </c>
      <c r="AF117" s="50"/>
      <c r="AG117" s="50" t="s">
        <v>55</v>
      </c>
      <c r="AH117" s="50"/>
      <c r="AI117" s="50" t="s">
        <v>55</v>
      </c>
      <c r="AJ117" s="50"/>
      <c r="AK117" s="52"/>
      <c r="AL117" s="52"/>
    </row>
    <row r="118" customFormat="false" ht="12" hidden="false" customHeight="true" outlineLevel="0" collapsed="false">
      <c r="A118" s="44" t="n">
        <f aca="false">IF(B118&lt;&gt;"",COUNTA($B$100:B118),"")</f>
        <v>19</v>
      </c>
      <c r="B118" s="131" t="s">
        <v>507</v>
      </c>
      <c r="C118" s="54" t="n">
        <v>39601</v>
      </c>
      <c r="D118" s="131" t="s">
        <v>55</v>
      </c>
      <c r="E118" s="48" t="s">
        <v>57</v>
      </c>
      <c r="F118" s="48" t="n">
        <v>7</v>
      </c>
      <c r="G118" s="48" t="s">
        <v>57</v>
      </c>
      <c r="H118" s="48" t="n">
        <v>5</v>
      </c>
      <c r="I118" s="48" t="s">
        <v>57</v>
      </c>
      <c r="J118" s="49"/>
      <c r="K118" s="50"/>
      <c r="L118" s="49"/>
      <c r="M118" s="48" t="s">
        <v>56</v>
      </c>
      <c r="N118" s="48" t="s">
        <v>57</v>
      </c>
      <c r="O118" s="48" t="s">
        <v>56</v>
      </c>
      <c r="P118" s="48" t="s">
        <v>56</v>
      </c>
      <c r="Q118" s="48" t="s">
        <v>56</v>
      </c>
      <c r="R118" s="48" t="s">
        <v>56</v>
      </c>
      <c r="S118" s="48" t="n">
        <v>9</v>
      </c>
      <c r="T118" s="50"/>
      <c r="U118" s="51"/>
      <c r="V118" s="50"/>
      <c r="W118" s="50"/>
      <c r="X118" s="48" t="s">
        <v>56</v>
      </c>
      <c r="Y118" s="48" t="s">
        <v>56</v>
      </c>
      <c r="Z118" s="48" t="s">
        <v>56</v>
      </c>
      <c r="AA118" s="48" t="s">
        <v>56</v>
      </c>
      <c r="AB118" s="48" t="s">
        <v>56</v>
      </c>
      <c r="AC118" s="48" t="s">
        <v>56</v>
      </c>
      <c r="AD118" s="48" t="s">
        <v>56</v>
      </c>
      <c r="AE118" s="48" t="s">
        <v>55</v>
      </c>
      <c r="AF118" s="50"/>
      <c r="AG118" s="50" t="s">
        <v>55</v>
      </c>
      <c r="AH118" s="50"/>
      <c r="AI118" s="50" t="s">
        <v>55</v>
      </c>
      <c r="AJ118" s="50"/>
      <c r="AK118" s="52"/>
      <c r="AL118" s="52"/>
    </row>
    <row r="119" customFormat="false" ht="12" hidden="false" customHeight="true" outlineLevel="0" collapsed="false">
      <c r="A119" s="44" t="n">
        <f aca="false">IF(B119&lt;&gt;"",COUNTA($B$100:B119),"")</f>
        <v>20</v>
      </c>
      <c r="B119" s="131" t="s">
        <v>508</v>
      </c>
      <c r="C119" s="54" t="n">
        <v>39688</v>
      </c>
      <c r="D119" s="131"/>
      <c r="E119" s="48" t="s">
        <v>57</v>
      </c>
      <c r="F119" s="48" t="n">
        <v>7</v>
      </c>
      <c r="G119" s="48" t="s">
        <v>57</v>
      </c>
      <c r="H119" s="48" t="n">
        <v>5</v>
      </c>
      <c r="I119" s="48" t="s">
        <v>57</v>
      </c>
      <c r="J119" s="49"/>
      <c r="K119" s="50"/>
      <c r="L119" s="49"/>
      <c r="M119" s="48" t="s">
        <v>57</v>
      </c>
      <c r="N119" s="48" t="s">
        <v>56</v>
      </c>
      <c r="O119" s="48" t="s">
        <v>57</v>
      </c>
      <c r="P119" s="48" t="s">
        <v>57</v>
      </c>
      <c r="Q119" s="48" t="s">
        <v>56</v>
      </c>
      <c r="R119" s="48" t="s">
        <v>56</v>
      </c>
      <c r="S119" s="48" t="n">
        <v>9</v>
      </c>
      <c r="T119" s="50"/>
      <c r="U119" s="51"/>
      <c r="V119" s="50"/>
      <c r="W119" s="50"/>
      <c r="X119" s="48" t="s">
        <v>56</v>
      </c>
      <c r="Y119" s="48" t="s">
        <v>56</v>
      </c>
      <c r="Z119" s="48" t="s">
        <v>56</v>
      </c>
      <c r="AA119" s="48" t="s">
        <v>56</v>
      </c>
      <c r="AB119" s="48" t="s">
        <v>56</v>
      </c>
      <c r="AC119" s="48" t="s">
        <v>56</v>
      </c>
      <c r="AD119" s="48" t="s">
        <v>56</v>
      </c>
      <c r="AE119" s="51"/>
      <c r="AF119" s="50"/>
      <c r="AG119" s="50" t="s">
        <v>55</v>
      </c>
      <c r="AH119" s="50"/>
      <c r="AI119" s="50" t="s">
        <v>55</v>
      </c>
      <c r="AJ119" s="50"/>
      <c r="AK119" s="52"/>
      <c r="AL119" s="52"/>
    </row>
    <row r="120" customFormat="false" ht="12" hidden="false" customHeight="true" outlineLevel="0" collapsed="false">
      <c r="A120" s="44" t="n">
        <f aca="false">IF(B120&lt;&gt;"",COUNTA($B$100:B120),"")</f>
        <v>21</v>
      </c>
      <c r="B120" s="131" t="s">
        <v>509</v>
      </c>
      <c r="C120" s="54" t="n">
        <v>39672</v>
      </c>
      <c r="D120" s="182"/>
      <c r="E120" s="48" t="s">
        <v>57</v>
      </c>
      <c r="F120" s="48" t="n">
        <v>5</v>
      </c>
      <c r="G120" s="48" t="s">
        <v>56</v>
      </c>
      <c r="H120" s="48" t="n">
        <v>8</v>
      </c>
      <c r="I120" s="48" t="s">
        <v>57</v>
      </c>
      <c r="J120" s="49"/>
      <c r="K120" s="50"/>
      <c r="L120" s="49"/>
      <c r="M120" s="48" t="s">
        <v>56</v>
      </c>
      <c r="N120" s="48" t="s">
        <v>57</v>
      </c>
      <c r="O120" s="48" t="s">
        <v>57</v>
      </c>
      <c r="P120" s="48" t="s">
        <v>56</v>
      </c>
      <c r="Q120" s="48" t="s">
        <v>57</v>
      </c>
      <c r="R120" s="48" t="s">
        <v>57</v>
      </c>
      <c r="S120" s="48" t="n">
        <v>6</v>
      </c>
      <c r="T120" s="50"/>
      <c r="U120" s="51"/>
      <c r="V120" s="50"/>
      <c r="W120" s="50"/>
      <c r="X120" s="48" t="s">
        <v>56</v>
      </c>
      <c r="Y120" s="48" t="s">
        <v>56</v>
      </c>
      <c r="Z120" s="48" t="s">
        <v>56</v>
      </c>
      <c r="AA120" s="48" t="s">
        <v>56</v>
      </c>
      <c r="AB120" s="48" t="s">
        <v>56</v>
      </c>
      <c r="AC120" s="48" t="s">
        <v>56</v>
      </c>
      <c r="AD120" s="48" t="s">
        <v>56</v>
      </c>
      <c r="AE120" s="48" t="s">
        <v>55</v>
      </c>
      <c r="AF120" s="50"/>
      <c r="AG120" s="50" t="s">
        <v>55</v>
      </c>
      <c r="AH120" s="50"/>
      <c r="AI120" s="50" t="s">
        <v>55</v>
      </c>
      <c r="AJ120" s="50"/>
      <c r="AK120" s="52"/>
      <c r="AL120" s="52"/>
    </row>
    <row r="121" customFormat="false" ht="12" hidden="false" customHeight="true" outlineLevel="0" collapsed="false">
      <c r="A121" s="44" t="n">
        <f aca="false">IF(B121&lt;&gt;"",COUNTA($B$100:B121),"")</f>
        <v>22</v>
      </c>
      <c r="B121" s="131" t="s">
        <v>510</v>
      </c>
      <c r="C121" s="54" t="n">
        <v>39737</v>
      </c>
      <c r="D121" s="131"/>
      <c r="E121" s="48" t="s">
        <v>57</v>
      </c>
      <c r="F121" s="48" t="n">
        <v>7</v>
      </c>
      <c r="G121" s="48" t="s">
        <v>57</v>
      </c>
      <c r="H121" s="48" t="n">
        <v>8</v>
      </c>
      <c r="I121" s="48" t="s">
        <v>57</v>
      </c>
      <c r="J121" s="49"/>
      <c r="K121" s="50"/>
      <c r="L121" s="49"/>
      <c r="M121" s="48" t="s">
        <v>56</v>
      </c>
      <c r="N121" s="48" t="s">
        <v>56</v>
      </c>
      <c r="O121" s="48" t="s">
        <v>57</v>
      </c>
      <c r="P121" s="48" t="s">
        <v>57</v>
      </c>
      <c r="Q121" s="48" t="s">
        <v>57</v>
      </c>
      <c r="R121" s="48" t="s">
        <v>56</v>
      </c>
      <c r="S121" s="48" t="n">
        <v>10</v>
      </c>
      <c r="T121" s="50"/>
      <c r="U121" s="51"/>
      <c r="V121" s="50"/>
      <c r="W121" s="50"/>
      <c r="X121" s="48" t="s">
        <v>56</v>
      </c>
      <c r="Y121" s="48" t="s">
        <v>56</v>
      </c>
      <c r="Z121" s="48" t="s">
        <v>56</v>
      </c>
      <c r="AA121" s="48" t="s">
        <v>56</v>
      </c>
      <c r="AB121" s="48" t="s">
        <v>56</v>
      </c>
      <c r="AC121" s="48" t="s">
        <v>56</v>
      </c>
      <c r="AD121" s="48" t="s">
        <v>56</v>
      </c>
      <c r="AE121" s="48" t="s">
        <v>55</v>
      </c>
      <c r="AF121" s="50"/>
      <c r="AG121" s="50" t="s">
        <v>55</v>
      </c>
      <c r="AH121" s="50"/>
      <c r="AI121" s="50" t="s">
        <v>55</v>
      </c>
      <c r="AJ121" s="50"/>
      <c r="AK121" s="52"/>
      <c r="AL121" s="52"/>
    </row>
    <row r="122" customFormat="false" ht="12" hidden="false" customHeight="true" outlineLevel="0" collapsed="false">
      <c r="A122" s="44" t="n">
        <f aca="false">IF(B122&lt;&gt;"",COUNTA($B$100:B122),"")</f>
        <v>23</v>
      </c>
      <c r="B122" s="131" t="s">
        <v>511</v>
      </c>
      <c r="C122" s="54" t="n">
        <v>39669</v>
      </c>
      <c r="D122" s="131"/>
      <c r="E122" s="48" t="s">
        <v>57</v>
      </c>
      <c r="F122" s="48" t="n">
        <v>5</v>
      </c>
      <c r="G122" s="48" t="s">
        <v>57</v>
      </c>
      <c r="H122" s="48" t="n">
        <v>5</v>
      </c>
      <c r="I122" s="48" t="s">
        <v>57</v>
      </c>
      <c r="J122" s="49"/>
      <c r="K122" s="50"/>
      <c r="L122" s="49"/>
      <c r="M122" s="48" t="s">
        <v>57</v>
      </c>
      <c r="N122" s="48" t="s">
        <v>57</v>
      </c>
      <c r="O122" s="48" t="s">
        <v>57</v>
      </c>
      <c r="P122" s="48" t="s">
        <v>57</v>
      </c>
      <c r="Q122" s="48" t="s">
        <v>56</v>
      </c>
      <c r="R122" s="48" t="s">
        <v>57</v>
      </c>
      <c r="S122" s="48" t="n">
        <v>5</v>
      </c>
      <c r="T122" s="50"/>
      <c r="U122" s="51"/>
      <c r="V122" s="50"/>
      <c r="W122" s="50"/>
      <c r="X122" s="48" t="s">
        <v>61</v>
      </c>
      <c r="Y122" s="48" t="s">
        <v>61</v>
      </c>
      <c r="Z122" s="48" t="s">
        <v>61</v>
      </c>
      <c r="AA122" s="48" t="s">
        <v>61</v>
      </c>
      <c r="AB122" s="48" t="s">
        <v>61</v>
      </c>
      <c r="AC122" s="48" t="s">
        <v>61</v>
      </c>
      <c r="AD122" s="48" t="s">
        <v>61</v>
      </c>
      <c r="AE122" s="51"/>
      <c r="AF122" s="50"/>
      <c r="AG122" s="50" t="s">
        <v>55</v>
      </c>
      <c r="AH122" s="50"/>
      <c r="AI122" s="50" t="s">
        <v>55</v>
      </c>
      <c r="AJ122" s="50"/>
      <c r="AK122" s="52"/>
      <c r="AL122" s="52"/>
    </row>
    <row r="123" customFormat="false" ht="12" hidden="false" customHeight="true" outlineLevel="0" collapsed="false">
      <c r="A123" s="44" t="n">
        <f aca="false">IF(B123&lt;&gt;"",COUNTA($B$100:B123),"")</f>
        <v>24</v>
      </c>
      <c r="B123" s="131" t="s">
        <v>512</v>
      </c>
      <c r="C123" s="54" t="n">
        <v>39614</v>
      </c>
      <c r="D123" s="131"/>
      <c r="E123" s="48" t="s">
        <v>57</v>
      </c>
      <c r="F123" s="48" t="n">
        <v>6</v>
      </c>
      <c r="G123" s="48" t="s">
        <v>57</v>
      </c>
      <c r="H123" s="48" t="n">
        <v>5</v>
      </c>
      <c r="I123" s="48" t="s">
        <v>57</v>
      </c>
      <c r="J123" s="50"/>
      <c r="K123" s="50"/>
      <c r="L123" s="50"/>
      <c r="M123" s="48" t="s">
        <v>57</v>
      </c>
      <c r="N123" s="48" t="s">
        <v>57</v>
      </c>
      <c r="O123" s="48" t="s">
        <v>57</v>
      </c>
      <c r="P123" s="48" t="s">
        <v>57</v>
      </c>
      <c r="Q123" s="48" t="s">
        <v>57</v>
      </c>
      <c r="R123" s="48" t="s">
        <v>57</v>
      </c>
      <c r="S123" s="48" t="n">
        <v>6</v>
      </c>
      <c r="T123" s="50"/>
      <c r="U123" s="50"/>
      <c r="V123" s="50"/>
      <c r="W123" s="50"/>
      <c r="X123" s="48" t="s">
        <v>56</v>
      </c>
      <c r="Y123" s="48" t="s">
        <v>56</v>
      </c>
      <c r="Z123" s="48" t="s">
        <v>56</v>
      </c>
      <c r="AA123" s="48" t="s">
        <v>56</v>
      </c>
      <c r="AB123" s="48" t="s">
        <v>56</v>
      </c>
      <c r="AC123" s="48" t="s">
        <v>56</v>
      </c>
      <c r="AD123" s="48" t="s">
        <v>56</v>
      </c>
      <c r="AE123" s="48" t="s">
        <v>55</v>
      </c>
      <c r="AF123" s="50"/>
      <c r="AG123" s="50" t="s">
        <v>55</v>
      </c>
      <c r="AH123" s="50"/>
      <c r="AI123" s="50" t="s">
        <v>55</v>
      </c>
      <c r="AJ123" s="50"/>
      <c r="AK123" s="52"/>
      <c r="AL123" s="52"/>
    </row>
    <row r="124" customFormat="false" ht="12" hidden="false" customHeight="true" outlineLevel="0" collapsed="false">
      <c r="A124" s="44" t="n">
        <f aca="false">IF(B124&lt;&gt;"",COUNTA($B$100:B124),"")</f>
        <v>25</v>
      </c>
      <c r="B124" s="131" t="s">
        <v>513</v>
      </c>
      <c r="C124" s="54" t="n">
        <v>39466</v>
      </c>
      <c r="D124" s="131"/>
      <c r="E124" s="48" t="s">
        <v>56</v>
      </c>
      <c r="F124" s="48" t="n">
        <v>8</v>
      </c>
      <c r="G124" s="48" t="s">
        <v>56</v>
      </c>
      <c r="H124" s="48" t="n">
        <v>8</v>
      </c>
      <c r="I124" s="48" t="s">
        <v>56</v>
      </c>
      <c r="J124" s="50"/>
      <c r="K124" s="50"/>
      <c r="L124" s="50"/>
      <c r="M124" s="48" t="s">
        <v>56</v>
      </c>
      <c r="N124" s="48" t="s">
        <v>56</v>
      </c>
      <c r="O124" s="48" t="s">
        <v>57</v>
      </c>
      <c r="P124" s="48" t="s">
        <v>57</v>
      </c>
      <c r="Q124" s="48" t="s">
        <v>56</v>
      </c>
      <c r="R124" s="48" t="s">
        <v>57</v>
      </c>
      <c r="S124" s="48" t="n">
        <v>6</v>
      </c>
      <c r="T124" s="50"/>
      <c r="U124" s="50"/>
      <c r="V124" s="50"/>
      <c r="W124" s="50"/>
      <c r="X124" s="48" t="s">
        <v>56</v>
      </c>
      <c r="Y124" s="48" t="s">
        <v>56</v>
      </c>
      <c r="Z124" s="48" t="s">
        <v>56</v>
      </c>
      <c r="AA124" s="48" t="s">
        <v>56</v>
      </c>
      <c r="AB124" s="48" t="s">
        <v>56</v>
      </c>
      <c r="AC124" s="48" t="s">
        <v>56</v>
      </c>
      <c r="AD124" s="48" t="s">
        <v>56</v>
      </c>
      <c r="AE124" s="48" t="s">
        <v>55</v>
      </c>
      <c r="AF124" s="50"/>
      <c r="AG124" s="50" t="s">
        <v>55</v>
      </c>
      <c r="AH124" s="50"/>
      <c r="AI124" s="50" t="s">
        <v>55</v>
      </c>
      <c r="AJ124" s="50"/>
      <c r="AK124" s="52"/>
      <c r="AL124" s="52"/>
    </row>
    <row r="125" customFormat="false" ht="12" hidden="false" customHeight="true" outlineLevel="0" collapsed="false">
      <c r="A125" s="44" t="n">
        <f aca="false">IF(B125&lt;&gt;"",COUNTA($B$100:B125),"")</f>
        <v>26</v>
      </c>
      <c r="B125" s="131" t="s">
        <v>514</v>
      </c>
      <c r="C125" s="54" t="n">
        <v>39800</v>
      </c>
      <c r="D125" s="131"/>
      <c r="E125" s="48" t="s">
        <v>57</v>
      </c>
      <c r="F125" s="48" t="n">
        <v>5</v>
      </c>
      <c r="G125" s="48" t="s">
        <v>57</v>
      </c>
      <c r="H125" s="48" t="n">
        <v>6</v>
      </c>
      <c r="I125" s="48" t="s">
        <v>57</v>
      </c>
      <c r="J125" s="50"/>
      <c r="K125" s="50"/>
      <c r="L125" s="50"/>
      <c r="M125" s="48" t="s">
        <v>57</v>
      </c>
      <c r="N125" s="48" t="s">
        <v>56</v>
      </c>
      <c r="O125" s="48" t="s">
        <v>57</v>
      </c>
      <c r="P125" s="48" t="s">
        <v>57</v>
      </c>
      <c r="Q125" s="48" t="s">
        <v>57</v>
      </c>
      <c r="R125" s="48" t="s">
        <v>57</v>
      </c>
      <c r="S125" s="48" t="n">
        <v>5</v>
      </c>
      <c r="T125" s="50"/>
      <c r="U125" s="50"/>
      <c r="V125" s="50"/>
      <c r="W125" s="50"/>
      <c r="X125" s="48" t="s">
        <v>56</v>
      </c>
      <c r="Y125" s="48" t="s">
        <v>56</v>
      </c>
      <c r="Z125" s="48" t="s">
        <v>56</v>
      </c>
      <c r="AA125" s="48" t="s">
        <v>56</v>
      </c>
      <c r="AB125" s="48" t="s">
        <v>56</v>
      </c>
      <c r="AC125" s="48" t="s">
        <v>56</v>
      </c>
      <c r="AD125" s="48" t="s">
        <v>56</v>
      </c>
      <c r="AE125" s="51"/>
      <c r="AF125" s="50"/>
      <c r="AG125" s="50" t="s">
        <v>55</v>
      </c>
      <c r="AH125" s="50"/>
      <c r="AI125" s="50" t="s">
        <v>55</v>
      </c>
      <c r="AJ125" s="50"/>
      <c r="AK125" s="52"/>
      <c r="AL125" s="52"/>
    </row>
    <row r="126" customFormat="false" ht="12" hidden="false" customHeight="true" outlineLevel="0" collapsed="false">
      <c r="A126" s="44" t="n">
        <f aca="false">IF(B126&lt;&gt;"",COUNTA($B$100:B126),"")</f>
        <v>27</v>
      </c>
      <c r="B126" s="131" t="s">
        <v>515</v>
      </c>
      <c r="C126" s="54" t="n">
        <v>39788</v>
      </c>
      <c r="D126" s="131" t="s">
        <v>55</v>
      </c>
      <c r="E126" s="48" t="s">
        <v>56</v>
      </c>
      <c r="F126" s="48" t="n">
        <v>8</v>
      </c>
      <c r="G126" s="48" t="s">
        <v>57</v>
      </c>
      <c r="H126" s="48" t="n">
        <v>7</v>
      </c>
      <c r="I126" s="48" t="s">
        <v>56</v>
      </c>
      <c r="J126" s="50"/>
      <c r="K126" s="50"/>
      <c r="L126" s="50"/>
      <c r="M126" s="48" t="s">
        <v>56</v>
      </c>
      <c r="N126" s="48" t="s">
        <v>56</v>
      </c>
      <c r="O126" s="48" t="s">
        <v>57</v>
      </c>
      <c r="P126" s="48" t="s">
        <v>56</v>
      </c>
      <c r="Q126" s="48" t="s">
        <v>56</v>
      </c>
      <c r="R126" s="48" t="s">
        <v>57</v>
      </c>
      <c r="S126" s="48" t="n">
        <v>7</v>
      </c>
      <c r="T126" s="50"/>
      <c r="U126" s="50"/>
      <c r="V126" s="50"/>
      <c r="W126" s="50"/>
      <c r="X126" s="48" t="s">
        <v>56</v>
      </c>
      <c r="Y126" s="48" t="s">
        <v>56</v>
      </c>
      <c r="Z126" s="48" t="s">
        <v>56</v>
      </c>
      <c r="AA126" s="48" t="s">
        <v>56</v>
      </c>
      <c r="AB126" s="48" t="s">
        <v>56</v>
      </c>
      <c r="AC126" s="48" t="s">
        <v>56</v>
      </c>
      <c r="AD126" s="48" t="s">
        <v>56</v>
      </c>
      <c r="AE126" s="48" t="s">
        <v>55</v>
      </c>
      <c r="AF126" s="50"/>
      <c r="AG126" s="50" t="s">
        <v>55</v>
      </c>
      <c r="AH126" s="50"/>
      <c r="AI126" s="50" t="s">
        <v>55</v>
      </c>
      <c r="AJ126" s="50"/>
      <c r="AK126" s="52"/>
      <c r="AL126" s="52"/>
    </row>
    <row r="127" customFormat="false" ht="12" hidden="false" customHeight="true" outlineLevel="0" collapsed="false">
      <c r="A127" s="44" t="n">
        <f aca="false">IF(B127&lt;&gt;"",COUNTA($B$100:B127),"")</f>
        <v>28</v>
      </c>
      <c r="B127" s="131" t="s">
        <v>516</v>
      </c>
      <c r="C127" s="54" t="n">
        <v>39566</v>
      </c>
      <c r="D127" s="131" t="s">
        <v>55</v>
      </c>
      <c r="E127" s="48" t="s">
        <v>56</v>
      </c>
      <c r="F127" s="48" t="n">
        <v>10</v>
      </c>
      <c r="G127" s="48" t="s">
        <v>56</v>
      </c>
      <c r="H127" s="48" t="n">
        <v>10</v>
      </c>
      <c r="I127" s="48" t="s">
        <v>56</v>
      </c>
      <c r="J127" s="50"/>
      <c r="K127" s="50"/>
      <c r="L127" s="50"/>
      <c r="M127" s="48" t="s">
        <v>56</v>
      </c>
      <c r="N127" s="48" t="s">
        <v>56</v>
      </c>
      <c r="O127" s="48" t="s">
        <v>56</v>
      </c>
      <c r="P127" s="48" t="s">
        <v>56</v>
      </c>
      <c r="Q127" s="48" t="s">
        <v>56</v>
      </c>
      <c r="R127" s="48" t="s">
        <v>56</v>
      </c>
      <c r="S127" s="48" t="n">
        <v>10</v>
      </c>
      <c r="T127" s="50"/>
      <c r="U127" s="50"/>
      <c r="V127" s="50"/>
      <c r="W127" s="50"/>
      <c r="X127" s="48" t="s">
        <v>56</v>
      </c>
      <c r="Y127" s="48" t="s">
        <v>56</v>
      </c>
      <c r="Z127" s="48" t="s">
        <v>56</v>
      </c>
      <c r="AA127" s="48" t="s">
        <v>56</v>
      </c>
      <c r="AB127" s="48" t="s">
        <v>56</v>
      </c>
      <c r="AC127" s="48" t="s">
        <v>56</v>
      </c>
      <c r="AD127" s="48" t="s">
        <v>56</v>
      </c>
      <c r="AE127" s="48" t="s">
        <v>55</v>
      </c>
      <c r="AF127" s="50"/>
      <c r="AG127" s="50" t="s">
        <v>55</v>
      </c>
      <c r="AH127" s="50"/>
      <c r="AI127" s="50" t="s">
        <v>55</v>
      </c>
      <c r="AJ127" s="50"/>
      <c r="AK127" s="52"/>
      <c r="AL127" s="52"/>
    </row>
    <row r="128" customFormat="false" ht="12" hidden="false" customHeight="true" outlineLevel="0" collapsed="false">
      <c r="A128" s="44" t="n">
        <f aca="false">IF(B128&lt;&gt;"",COUNTA($B$100:B128),"")</f>
        <v>29</v>
      </c>
      <c r="B128" s="131" t="s">
        <v>517</v>
      </c>
      <c r="C128" s="54" t="n">
        <v>39533</v>
      </c>
      <c r="D128" s="131" t="s">
        <v>55</v>
      </c>
      <c r="E128" s="48" t="s">
        <v>56</v>
      </c>
      <c r="F128" s="48" t="n">
        <v>8</v>
      </c>
      <c r="G128" s="48" t="s">
        <v>57</v>
      </c>
      <c r="H128" s="48" t="n">
        <v>5</v>
      </c>
      <c r="I128" s="48" t="s">
        <v>56</v>
      </c>
      <c r="J128" s="50"/>
      <c r="K128" s="50"/>
      <c r="L128" s="50"/>
      <c r="M128" s="48" t="s">
        <v>56</v>
      </c>
      <c r="N128" s="48" t="s">
        <v>56</v>
      </c>
      <c r="O128" s="48" t="s">
        <v>57</v>
      </c>
      <c r="P128" s="48" t="s">
        <v>57</v>
      </c>
      <c r="Q128" s="48" t="s">
        <v>57</v>
      </c>
      <c r="R128" s="48" t="s">
        <v>57</v>
      </c>
      <c r="S128" s="48" t="n">
        <v>8</v>
      </c>
      <c r="T128" s="50"/>
      <c r="U128" s="50"/>
      <c r="V128" s="50"/>
      <c r="W128" s="50"/>
      <c r="X128" s="48" t="s">
        <v>56</v>
      </c>
      <c r="Y128" s="48" t="s">
        <v>56</v>
      </c>
      <c r="Z128" s="48" t="s">
        <v>56</v>
      </c>
      <c r="AA128" s="48" t="s">
        <v>56</v>
      </c>
      <c r="AB128" s="48" t="s">
        <v>56</v>
      </c>
      <c r="AC128" s="48" t="s">
        <v>56</v>
      </c>
      <c r="AD128" s="48" t="s">
        <v>56</v>
      </c>
      <c r="AE128" s="48" t="s">
        <v>55</v>
      </c>
      <c r="AF128" s="50"/>
      <c r="AG128" s="50" t="s">
        <v>55</v>
      </c>
      <c r="AH128" s="50"/>
      <c r="AI128" s="50" t="s">
        <v>55</v>
      </c>
      <c r="AJ128" s="50"/>
      <c r="AK128" s="52"/>
      <c r="AL128" s="52"/>
    </row>
    <row r="129" customFormat="false" ht="12" hidden="false" customHeight="true" outlineLevel="0" collapsed="false">
      <c r="A129" s="44" t="n">
        <f aca="false">IF(B129&lt;&gt;"",COUNTA($B$100:B129),"")</f>
        <v>30</v>
      </c>
      <c r="B129" s="131" t="s">
        <v>518</v>
      </c>
      <c r="C129" s="54" t="n">
        <v>39782</v>
      </c>
      <c r="D129" s="131" t="s">
        <v>55</v>
      </c>
      <c r="E129" s="48" t="s">
        <v>56</v>
      </c>
      <c r="F129" s="48" t="n">
        <v>8</v>
      </c>
      <c r="G129" s="48" t="s">
        <v>57</v>
      </c>
      <c r="H129" s="48" t="n">
        <v>7</v>
      </c>
      <c r="I129" s="48" t="s">
        <v>56</v>
      </c>
      <c r="J129" s="50"/>
      <c r="K129" s="50"/>
      <c r="L129" s="50"/>
      <c r="M129" s="48" t="s">
        <v>56</v>
      </c>
      <c r="N129" s="48" t="s">
        <v>56</v>
      </c>
      <c r="O129" s="48" t="s">
        <v>57</v>
      </c>
      <c r="P129" s="48" t="s">
        <v>56</v>
      </c>
      <c r="Q129" s="48" t="s">
        <v>56</v>
      </c>
      <c r="R129" s="48" t="s">
        <v>57</v>
      </c>
      <c r="S129" s="48" t="n">
        <v>8</v>
      </c>
      <c r="T129" s="50"/>
      <c r="U129" s="50"/>
      <c r="V129" s="50"/>
      <c r="W129" s="50"/>
      <c r="X129" s="48" t="s">
        <v>56</v>
      </c>
      <c r="Y129" s="48" t="s">
        <v>56</v>
      </c>
      <c r="Z129" s="48" t="s">
        <v>56</v>
      </c>
      <c r="AA129" s="48" t="s">
        <v>56</v>
      </c>
      <c r="AB129" s="48" t="s">
        <v>56</v>
      </c>
      <c r="AC129" s="48" t="s">
        <v>56</v>
      </c>
      <c r="AD129" s="48" t="s">
        <v>56</v>
      </c>
      <c r="AE129" s="48" t="s">
        <v>55</v>
      </c>
      <c r="AF129" s="50"/>
      <c r="AG129" s="50" t="s">
        <v>55</v>
      </c>
      <c r="AH129" s="50"/>
      <c r="AI129" s="50" t="s">
        <v>55</v>
      </c>
      <c r="AJ129" s="50"/>
      <c r="AK129" s="52"/>
      <c r="AL129" s="52"/>
    </row>
    <row r="130" customFormat="false" ht="12" hidden="false" customHeight="true" outlineLevel="0" collapsed="false">
      <c r="A130" s="44" t="n">
        <f aca="false">IF(B130&lt;&gt;"",COUNTA($B$100:B130),"")</f>
        <v>31</v>
      </c>
      <c r="B130" s="131" t="s">
        <v>519</v>
      </c>
      <c r="C130" s="54" t="n">
        <v>39700</v>
      </c>
      <c r="D130" s="131" t="s">
        <v>55</v>
      </c>
      <c r="E130" s="48" t="s">
        <v>57</v>
      </c>
      <c r="F130" s="48" t="n">
        <v>8</v>
      </c>
      <c r="G130" s="48" t="s">
        <v>56</v>
      </c>
      <c r="H130" s="48" t="n">
        <v>9</v>
      </c>
      <c r="I130" s="48" t="s">
        <v>57</v>
      </c>
      <c r="J130" s="50"/>
      <c r="K130" s="50"/>
      <c r="L130" s="50"/>
      <c r="M130" s="48" t="s">
        <v>57</v>
      </c>
      <c r="N130" s="48" t="s">
        <v>57</v>
      </c>
      <c r="O130" s="48" t="s">
        <v>57</v>
      </c>
      <c r="P130" s="48" t="s">
        <v>57</v>
      </c>
      <c r="Q130" s="48" t="s">
        <v>57</v>
      </c>
      <c r="R130" s="48" t="s">
        <v>57</v>
      </c>
      <c r="S130" s="48" t="n">
        <v>8</v>
      </c>
      <c r="T130" s="50"/>
      <c r="U130" s="50"/>
      <c r="V130" s="50"/>
      <c r="W130" s="50"/>
      <c r="X130" s="48" t="s">
        <v>56</v>
      </c>
      <c r="Y130" s="48" t="s">
        <v>56</v>
      </c>
      <c r="Z130" s="48" t="s">
        <v>56</v>
      </c>
      <c r="AA130" s="48" t="s">
        <v>56</v>
      </c>
      <c r="AB130" s="48" t="s">
        <v>56</v>
      </c>
      <c r="AC130" s="48" t="s">
        <v>56</v>
      </c>
      <c r="AD130" s="48" t="s">
        <v>56</v>
      </c>
      <c r="AE130" s="48" t="s">
        <v>55</v>
      </c>
      <c r="AF130" s="50"/>
      <c r="AG130" s="50" t="s">
        <v>55</v>
      </c>
      <c r="AH130" s="50"/>
      <c r="AI130" s="50" t="s">
        <v>55</v>
      </c>
      <c r="AJ130" s="50"/>
      <c r="AK130" s="52"/>
      <c r="AL130" s="52"/>
    </row>
    <row r="131" customFormat="false" ht="12" hidden="false" customHeight="true" outlineLevel="0" collapsed="false">
      <c r="A131" s="44" t="n">
        <f aca="false">IF(B131&lt;&gt;"",COUNTA($B$100:B131),"")</f>
        <v>32</v>
      </c>
      <c r="B131" s="131" t="s">
        <v>520</v>
      </c>
      <c r="C131" s="54" t="n">
        <v>39668</v>
      </c>
      <c r="D131" s="131" t="s">
        <v>55</v>
      </c>
      <c r="E131" s="48" t="s">
        <v>57</v>
      </c>
      <c r="F131" s="48" t="n">
        <v>7</v>
      </c>
      <c r="G131" s="48" t="s">
        <v>56</v>
      </c>
      <c r="H131" s="48" t="n">
        <v>9</v>
      </c>
      <c r="I131" s="48" t="s">
        <v>56</v>
      </c>
      <c r="J131" s="50"/>
      <c r="K131" s="50"/>
      <c r="L131" s="50"/>
      <c r="M131" s="48" t="s">
        <v>57</v>
      </c>
      <c r="N131" s="48" t="s">
        <v>56</v>
      </c>
      <c r="O131" s="48" t="s">
        <v>57</v>
      </c>
      <c r="P131" s="48" t="s">
        <v>57</v>
      </c>
      <c r="Q131" s="48" t="s">
        <v>57</v>
      </c>
      <c r="R131" s="48" t="s">
        <v>57</v>
      </c>
      <c r="S131" s="48" t="n">
        <v>7</v>
      </c>
      <c r="T131" s="50"/>
      <c r="U131" s="50"/>
      <c r="V131" s="50"/>
      <c r="W131" s="50"/>
      <c r="X131" s="48" t="s">
        <v>56</v>
      </c>
      <c r="Y131" s="48" t="s">
        <v>56</v>
      </c>
      <c r="Z131" s="48" t="s">
        <v>56</v>
      </c>
      <c r="AA131" s="48" t="s">
        <v>56</v>
      </c>
      <c r="AB131" s="48" t="s">
        <v>56</v>
      </c>
      <c r="AC131" s="48" t="s">
        <v>56</v>
      </c>
      <c r="AD131" s="48" t="s">
        <v>56</v>
      </c>
      <c r="AE131" s="48" t="s">
        <v>55</v>
      </c>
      <c r="AF131" s="50"/>
      <c r="AG131" s="50" t="s">
        <v>55</v>
      </c>
      <c r="AH131" s="50"/>
      <c r="AI131" s="50" t="s">
        <v>55</v>
      </c>
      <c r="AJ131" s="50"/>
      <c r="AK131" s="52"/>
      <c r="AL131" s="52"/>
    </row>
    <row r="132" customFormat="false" ht="12" hidden="false" customHeight="true" outlineLevel="0" collapsed="false">
      <c r="A132" s="44" t="n">
        <f aca="false">IF(B132&lt;&gt;"",COUNTA($B$100:B132),"")</f>
        <v>33</v>
      </c>
      <c r="B132" s="131" t="s">
        <v>521</v>
      </c>
      <c r="C132" s="54" t="n">
        <v>39790</v>
      </c>
      <c r="D132" s="131" t="s">
        <v>55</v>
      </c>
      <c r="E132" s="48" t="s">
        <v>56</v>
      </c>
      <c r="F132" s="48" t="n">
        <v>8</v>
      </c>
      <c r="G132" s="48" t="s">
        <v>57</v>
      </c>
      <c r="H132" s="48" t="n">
        <v>5</v>
      </c>
      <c r="I132" s="48" t="s">
        <v>57</v>
      </c>
      <c r="J132" s="50"/>
      <c r="K132" s="50"/>
      <c r="L132" s="50"/>
      <c r="M132" s="48" t="s">
        <v>56</v>
      </c>
      <c r="N132" s="48" t="s">
        <v>56</v>
      </c>
      <c r="O132" s="48" t="s">
        <v>57</v>
      </c>
      <c r="P132" s="48" t="s">
        <v>56</v>
      </c>
      <c r="Q132" s="48" t="s">
        <v>56</v>
      </c>
      <c r="R132" s="48" t="s">
        <v>57</v>
      </c>
      <c r="S132" s="48" t="n">
        <v>6</v>
      </c>
      <c r="T132" s="50"/>
      <c r="U132" s="50"/>
      <c r="V132" s="50"/>
      <c r="W132" s="50"/>
      <c r="X132" s="48" t="s">
        <v>56</v>
      </c>
      <c r="Y132" s="48" t="s">
        <v>56</v>
      </c>
      <c r="Z132" s="48" t="s">
        <v>56</v>
      </c>
      <c r="AA132" s="48" t="s">
        <v>56</v>
      </c>
      <c r="AB132" s="48" t="s">
        <v>56</v>
      </c>
      <c r="AC132" s="48" t="s">
        <v>56</v>
      </c>
      <c r="AD132" s="48" t="s">
        <v>56</v>
      </c>
      <c r="AE132" s="48" t="s">
        <v>55</v>
      </c>
      <c r="AF132" s="50"/>
      <c r="AG132" s="50" t="s">
        <v>55</v>
      </c>
      <c r="AH132" s="50"/>
      <c r="AI132" s="50" t="s">
        <v>55</v>
      </c>
      <c r="AJ132" s="50"/>
      <c r="AK132" s="52"/>
      <c r="AL132" s="52"/>
    </row>
    <row r="133" customFormat="false" ht="12" hidden="false" customHeight="true" outlineLevel="0" collapsed="false">
      <c r="A133" s="44" t="n">
        <f aca="false">IF(B133&lt;&gt;"",COUNTA($B$100:B133),"")</f>
        <v>34</v>
      </c>
      <c r="B133" s="131" t="s">
        <v>522</v>
      </c>
      <c r="C133" s="54" t="n">
        <v>39688</v>
      </c>
      <c r="D133" s="131" t="s">
        <v>55</v>
      </c>
      <c r="E133" s="48" t="s">
        <v>56</v>
      </c>
      <c r="F133" s="48" t="n">
        <v>8</v>
      </c>
      <c r="G133" s="48" t="s">
        <v>57</v>
      </c>
      <c r="H133" s="48" t="n">
        <v>6</v>
      </c>
      <c r="I133" s="48" t="s">
        <v>57</v>
      </c>
      <c r="J133" s="50"/>
      <c r="K133" s="50"/>
      <c r="L133" s="50"/>
      <c r="M133" s="48" t="s">
        <v>57</v>
      </c>
      <c r="N133" s="48" t="s">
        <v>56</v>
      </c>
      <c r="O133" s="48" t="s">
        <v>57</v>
      </c>
      <c r="P133" s="48" t="s">
        <v>56</v>
      </c>
      <c r="Q133" s="48" t="s">
        <v>56</v>
      </c>
      <c r="R133" s="48" t="s">
        <v>57</v>
      </c>
      <c r="S133" s="48" t="n">
        <v>6</v>
      </c>
      <c r="T133" s="50"/>
      <c r="U133" s="50"/>
      <c r="V133" s="50"/>
      <c r="W133" s="50"/>
      <c r="X133" s="48" t="s">
        <v>56</v>
      </c>
      <c r="Y133" s="48" t="s">
        <v>56</v>
      </c>
      <c r="Z133" s="48" t="s">
        <v>56</v>
      </c>
      <c r="AA133" s="48" t="s">
        <v>56</v>
      </c>
      <c r="AB133" s="48" t="s">
        <v>56</v>
      </c>
      <c r="AC133" s="48" t="s">
        <v>56</v>
      </c>
      <c r="AD133" s="48" t="s">
        <v>56</v>
      </c>
      <c r="AE133" s="48" t="s">
        <v>55</v>
      </c>
      <c r="AF133" s="50"/>
      <c r="AG133" s="50" t="s">
        <v>55</v>
      </c>
      <c r="AH133" s="50"/>
      <c r="AI133" s="50" t="s">
        <v>55</v>
      </c>
      <c r="AJ133" s="50"/>
      <c r="AK133" s="52"/>
      <c r="AL133" s="52"/>
    </row>
    <row r="134" customFormat="false" ht="12" hidden="false" customHeight="true" outlineLevel="0" collapsed="false">
      <c r="A134" s="44" t="n">
        <f aca="false">IF(B134&lt;&gt;"",COUNTA($B$100:B134),"")</f>
        <v>35</v>
      </c>
      <c r="B134" s="131" t="s">
        <v>523</v>
      </c>
      <c r="C134" s="54" t="n">
        <v>39812</v>
      </c>
      <c r="D134" s="131" t="s">
        <v>55</v>
      </c>
      <c r="E134" s="48" t="s">
        <v>56</v>
      </c>
      <c r="F134" s="48" t="n">
        <v>8</v>
      </c>
      <c r="G134" s="48" t="s">
        <v>56</v>
      </c>
      <c r="H134" s="48" t="n">
        <v>8</v>
      </c>
      <c r="I134" s="48" t="s">
        <v>56</v>
      </c>
      <c r="J134" s="50"/>
      <c r="K134" s="50"/>
      <c r="L134" s="50"/>
      <c r="M134" s="48" t="s">
        <v>56</v>
      </c>
      <c r="N134" s="48" t="s">
        <v>56</v>
      </c>
      <c r="O134" s="48" t="s">
        <v>57</v>
      </c>
      <c r="P134" s="48" t="s">
        <v>57</v>
      </c>
      <c r="Q134" s="48" t="s">
        <v>56</v>
      </c>
      <c r="R134" s="48" t="s">
        <v>57</v>
      </c>
      <c r="S134" s="48" t="n">
        <v>7</v>
      </c>
      <c r="T134" s="50"/>
      <c r="U134" s="50"/>
      <c r="V134" s="50"/>
      <c r="W134" s="50"/>
      <c r="X134" s="48" t="s">
        <v>56</v>
      </c>
      <c r="Y134" s="48" t="s">
        <v>56</v>
      </c>
      <c r="Z134" s="48" t="s">
        <v>56</v>
      </c>
      <c r="AA134" s="48" t="s">
        <v>56</v>
      </c>
      <c r="AB134" s="48" t="s">
        <v>56</v>
      </c>
      <c r="AC134" s="48" t="s">
        <v>56</v>
      </c>
      <c r="AD134" s="48" t="s">
        <v>56</v>
      </c>
      <c r="AE134" s="48" t="s">
        <v>55</v>
      </c>
      <c r="AF134" s="50"/>
      <c r="AG134" s="50" t="s">
        <v>55</v>
      </c>
      <c r="AH134" s="50"/>
      <c r="AI134" s="50" t="s">
        <v>55</v>
      </c>
      <c r="AJ134" s="50"/>
      <c r="AK134" s="52"/>
      <c r="AL134" s="52"/>
    </row>
    <row r="135" customFormat="false" ht="12" hidden="false" customHeight="true" outlineLevel="0" collapsed="false">
      <c r="A135" s="44" t="inlineStr">
        <f aca="false">IF(B135&lt;&gt;"",COUNTA($B$100:B135),"")</f>
        <is>
          <t/>
        </is>
      </c>
      <c r="B135" s="63"/>
      <c r="C135" s="64"/>
      <c r="D135" s="65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2"/>
      <c r="AL135" s="52"/>
    </row>
    <row r="136" customFormat="false" ht="12" hidden="false" customHeight="true" outlineLevel="0" collapsed="false">
      <c r="A136" s="44" t="inlineStr">
        <f aca="false">IF(B136&lt;&gt;"",COUNTA($B$100:B136),"")</f>
        <is>
          <t/>
        </is>
      </c>
      <c r="B136" s="63"/>
      <c r="C136" s="64"/>
      <c r="D136" s="65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2"/>
      <c r="AL136" s="52"/>
    </row>
    <row r="137" customFormat="false" ht="12" hidden="false" customHeight="true" outlineLevel="0" collapsed="false">
      <c r="A137" s="66" t="inlineStr">
        <f aca="false">IF(B137&lt;&gt;"",COUNTA($B$100:B137),"")</f>
        <is>
          <t/>
        </is>
      </c>
      <c r="B137" s="67"/>
      <c r="C137" s="67"/>
      <c r="D137" s="6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70"/>
      <c r="AL137" s="70"/>
    </row>
    <row r="138" customFormat="false" ht="13.5" hidden="false" customHeight="false" outlineLevel="0" collapsed="false">
      <c r="A138" s="71"/>
      <c r="B138" s="72" t="n">
        <f aca="false">COUNTA(B100:B137)</f>
        <v>35</v>
      </c>
      <c r="C138" s="73"/>
      <c r="D138" s="74" t="n">
        <f aca="false">COUNTA(D100:D137)</f>
        <v>18</v>
      </c>
      <c r="E138" s="75" t="n">
        <f aca="false">COUNTA(E100:E137)</f>
        <v>35</v>
      </c>
      <c r="F138" s="75" t="n">
        <f aca="false">COUNTA(F100:F137)</f>
        <v>35</v>
      </c>
      <c r="G138" s="75" t="n">
        <f aca="false">COUNTA(G100:G137)</f>
        <v>35</v>
      </c>
      <c r="H138" s="75" t="n">
        <f aca="false">COUNTA(H100:H137)</f>
        <v>35</v>
      </c>
      <c r="I138" s="75" t="n">
        <f aca="false">COUNTA(I100:I137)</f>
        <v>35</v>
      </c>
      <c r="J138" s="75" t="n">
        <f aca="false">COUNTA(J100:J137)</f>
        <v>0</v>
      </c>
      <c r="K138" s="75" t="n">
        <f aca="false">COUNTA(K100:K137)</f>
        <v>0</v>
      </c>
      <c r="L138" s="75" t="n">
        <f aca="false">COUNTA(L100:L137)</f>
        <v>0</v>
      </c>
      <c r="M138" s="75" t="n">
        <f aca="false">COUNTA(M100:M137)</f>
        <v>35</v>
      </c>
      <c r="N138" s="75" t="n">
        <f aca="false">COUNTA(N100:N137)</f>
        <v>35</v>
      </c>
      <c r="O138" s="75" t="n">
        <f aca="false">COUNTA(O100:O137)</f>
        <v>35</v>
      </c>
      <c r="P138" s="75" t="n">
        <f aca="false">COUNTA(P100:P137)</f>
        <v>35</v>
      </c>
      <c r="Q138" s="75" t="n">
        <f aca="false">COUNTA(Q100:Q137)</f>
        <v>35</v>
      </c>
      <c r="R138" s="75" t="n">
        <f aca="false">COUNTA(R100:R137)</f>
        <v>35</v>
      </c>
      <c r="S138" s="75" t="n">
        <f aca="false">COUNTA(S100:S137)</f>
        <v>35</v>
      </c>
      <c r="T138" s="75" t="n">
        <f aca="false">COUNTA(T100:T137)</f>
        <v>0</v>
      </c>
      <c r="U138" s="75" t="n">
        <f aca="false">COUNTA(U100:U137)</f>
        <v>0</v>
      </c>
      <c r="V138" s="75" t="n">
        <f aca="false">COUNTA(V100:V137)</f>
        <v>0</v>
      </c>
      <c r="W138" s="75" t="n">
        <f aca="false">COUNTA(W100:W137)</f>
        <v>0</v>
      </c>
      <c r="X138" s="75" t="n">
        <f aca="false">COUNTA(X100:X137)</f>
        <v>35</v>
      </c>
      <c r="Y138" s="75" t="n">
        <f aca="false">COUNTA(Y100:Y137)</f>
        <v>35</v>
      </c>
      <c r="Z138" s="75" t="n">
        <f aca="false">COUNTA(Z100:Z137)</f>
        <v>35</v>
      </c>
      <c r="AA138" s="75" t="n">
        <f aca="false">COUNTA(AA100:AA137)</f>
        <v>35</v>
      </c>
      <c r="AB138" s="75" t="n">
        <f aca="false">COUNTA(AB100:AB137)</f>
        <v>35</v>
      </c>
      <c r="AC138" s="75" t="n">
        <f aca="false">COUNTA(AC100:AC137)</f>
        <v>35</v>
      </c>
      <c r="AD138" s="75" t="n">
        <f aca="false">COUNTA(AD100:AD137)</f>
        <v>35</v>
      </c>
      <c r="AE138" s="75" t="n">
        <f aca="false">COUNTA(AE100:AE137)</f>
        <v>23</v>
      </c>
      <c r="AF138" s="75" t="n">
        <f aca="false">COUNTA(AF100:AF137)</f>
        <v>0</v>
      </c>
      <c r="AG138" s="76" t="n">
        <f aca="false">COUNTA(AG100:AH137)</f>
        <v>35</v>
      </c>
      <c r="AH138" s="76"/>
      <c r="AI138" s="76" t="n">
        <f aca="false">COUNTA(AI100:AJ137)</f>
        <v>35</v>
      </c>
      <c r="AJ138" s="76"/>
      <c r="AK138" s="77"/>
      <c r="AL138" s="77"/>
    </row>
    <row r="139" customFormat="false" ht="12.8" hidden="false" customHeight="false" outlineLevel="0" collapsed="false">
      <c r="A139" s="0"/>
      <c r="B139" s="78"/>
      <c r="C139" s="78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</row>
    <row r="140" customFormat="false" ht="12.75" hidden="false" customHeight="false" outlineLevel="0" collapsed="false">
      <c r="A140" s="79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8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</row>
    <row r="141" customFormat="false" ht="13.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</row>
    <row r="142" customFormat="false" ht="21.75" hidden="false" customHeight="true" outlineLevel="0" collapsed="false">
      <c r="A142" s="0"/>
      <c r="B142" s="0"/>
      <c r="C142" s="81" t="s">
        <v>112</v>
      </c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2"/>
      <c r="AH142" s="82"/>
      <c r="AI142" s="82"/>
      <c r="AJ142" s="82"/>
      <c r="AK142" s="82"/>
      <c r="AL142" s="82"/>
    </row>
    <row r="143" customFormat="false" ht="18.75" hidden="false" customHeight="true" outlineLevel="0" collapsed="false">
      <c r="A143" s="0"/>
      <c r="B143" s="0"/>
      <c r="C143" s="83" t="s">
        <v>113</v>
      </c>
      <c r="D143" s="83"/>
      <c r="E143" s="84" t="s">
        <v>114</v>
      </c>
      <c r="F143" s="84" t="s">
        <v>115</v>
      </c>
      <c r="G143" s="85" t="s">
        <v>116</v>
      </c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6"/>
      <c r="AH143" s="86"/>
      <c r="AI143" s="86"/>
      <c r="AJ143" s="86"/>
      <c r="AK143" s="86"/>
      <c r="AL143" s="86"/>
    </row>
    <row r="144" customFormat="false" ht="21.75" hidden="false" customHeight="true" outlineLevel="0" collapsed="false">
      <c r="A144" s="0"/>
      <c r="B144" s="0"/>
      <c r="C144" s="83"/>
      <c r="D144" s="83"/>
      <c r="E144" s="84"/>
      <c r="F144" s="84"/>
      <c r="G144" s="84" t="s">
        <v>50</v>
      </c>
      <c r="H144" s="84"/>
      <c r="I144" s="84"/>
      <c r="J144" s="84"/>
      <c r="K144" s="84"/>
      <c r="L144" s="84"/>
      <c r="M144" s="85" t="s">
        <v>117</v>
      </c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7"/>
      <c r="AH144" s="87"/>
      <c r="AI144" s="87"/>
      <c r="AJ144" s="87"/>
      <c r="AK144" s="87"/>
      <c r="AL144" s="87"/>
    </row>
    <row r="145" customFormat="false" ht="20.25" hidden="false" customHeight="true" outlineLevel="0" collapsed="false">
      <c r="A145" s="0"/>
      <c r="B145" s="0"/>
      <c r="C145" s="83"/>
      <c r="D145" s="83"/>
      <c r="E145" s="84"/>
      <c r="F145" s="84"/>
      <c r="G145" s="84" t="s">
        <v>118</v>
      </c>
      <c r="H145" s="84"/>
      <c r="I145" s="84" t="s">
        <v>119</v>
      </c>
      <c r="J145" s="84"/>
      <c r="K145" s="84" t="s">
        <v>120</v>
      </c>
      <c r="L145" s="84"/>
      <c r="M145" s="84" t="n">
        <v>10</v>
      </c>
      <c r="N145" s="84"/>
      <c r="O145" s="84" t="n">
        <v>9</v>
      </c>
      <c r="P145" s="84"/>
      <c r="Q145" s="84" t="n">
        <v>8</v>
      </c>
      <c r="R145" s="84"/>
      <c r="S145" s="84" t="n">
        <v>7</v>
      </c>
      <c r="T145" s="84"/>
      <c r="U145" s="84" t="n">
        <v>6</v>
      </c>
      <c r="V145" s="84"/>
      <c r="W145" s="88" t="n">
        <v>5</v>
      </c>
      <c r="X145" s="88"/>
      <c r="Y145" s="88" t="n">
        <v>4</v>
      </c>
      <c r="Z145" s="88"/>
      <c r="AA145" s="88" t="n">
        <v>3</v>
      </c>
      <c r="AB145" s="88"/>
      <c r="AC145" s="88" t="n">
        <v>2</v>
      </c>
      <c r="AD145" s="88"/>
      <c r="AE145" s="89" t="n">
        <v>1</v>
      </c>
      <c r="AF145" s="89"/>
      <c r="AG145" s="90"/>
      <c r="AH145" s="90"/>
      <c r="AI145" s="90"/>
      <c r="AJ145" s="90"/>
      <c r="AK145" s="90"/>
      <c r="AL145" s="90"/>
    </row>
    <row r="146" customFormat="false" ht="27" hidden="false" customHeight="true" outlineLevel="0" collapsed="false">
      <c r="A146" s="0"/>
      <c r="B146" s="0"/>
      <c r="C146" s="83"/>
      <c r="D146" s="83"/>
      <c r="E146" s="84"/>
      <c r="F146" s="84"/>
      <c r="G146" s="84"/>
      <c r="H146" s="84"/>
      <c r="I146" s="84"/>
      <c r="J146" s="84"/>
      <c r="K146" s="84"/>
      <c r="L146" s="84"/>
      <c r="M146" s="84" t="s">
        <v>121</v>
      </c>
      <c r="N146" s="84" t="s">
        <v>122</v>
      </c>
      <c r="O146" s="84" t="s">
        <v>121</v>
      </c>
      <c r="P146" s="84" t="s">
        <v>122</v>
      </c>
      <c r="Q146" s="84" t="s">
        <v>121</v>
      </c>
      <c r="R146" s="84" t="s">
        <v>122</v>
      </c>
      <c r="S146" s="84" t="s">
        <v>121</v>
      </c>
      <c r="T146" s="84" t="s">
        <v>122</v>
      </c>
      <c r="U146" s="84" t="s">
        <v>121</v>
      </c>
      <c r="V146" s="84" t="s">
        <v>122</v>
      </c>
      <c r="W146" s="84" t="s">
        <v>121</v>
      </c>
      <c r="X146" s="84" t="s">
        <v>122</v>
      </c>
      <c r="Y146" s="84" t="s">
        <v>121</v>
      </c>
      <c r="Z146" s="84" t="s">
        <v>122</v>
      </c>
      <c r="AA146" s="84" t="s">
        <v>121</v>
      </c>
      <c r="AB146" s="84" t="s">
        <v>122</v>
      </c>
      <c r="AC146" s="84" t="s">
        <v>121</v>
      </c>
      <c r="AD146" s="84" t="s">
        <v>122</v>
      </c>
      <c r="AE146" s="84" t="s">
        <v>121</v>
      </c>
      <c r="AF146" s="85" t="s">
        <v>122</v>
      </c>
      <c r="AG146" s="91"/>
      <c r="AH146" s="91"/>
      <c r="AI146" s="91"/>
      <c r="AJ146" s="91"/>
      <c r="AK146" s="91"/>
      <c r="AL146" s="91"/>
    </row>
    <row r="147" customFormat="false" ht="21" hidden="false" customHeight="true" outlineLevel="0" collapsed="false">
      <c r="A147" s="0"/>
      <c r="B147" s="0"/>
      <c r="C147" s="83"/>
      <c r="D147" s="83"/>
      <c r="E147" s="84"/>
      <c r="F147" s="84"/>
      <c r="G147" s="84" t="s">
        <v>121</v>
      </c>
      <c r="H147" s="84" t="s">
        <v>122</v>
      </c>
      <c r="I147" s="84" t="s">
        <v>121</v>
      </c>
      <c r="J147" s="84" t="s">
        <v>122</v>
      </c>
      <c r="K147" s="84" t="s">
        <v>121</v>
      </c>
      <c r="L147" s="84" t="s">
        <v>122</v>
      </c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5"/>
      <c r="AG147" s="91"/>
      <c r="AH147" s="91"/>
      <c r="AI147" s="91"/>
      <c r="AJ147" s="91"/>
      <c r="AK147" s="91"/>
      <c r="AL147" s="91"/>
    </row>
    <row r="148" customFormat="false" ht="17.25" hidden="false" customHeight="true" outlineLevel="0" collapsed="false">
      <c r="A148" s="0"/>
      <c r="B148" s="0"/>
      <c r="C148" s="92" t="s">
        <v>31</v>
      </c>
      <c r="D148" s="92"/>
      <c r="E148" s="93" t="n">
        <f aca="false">B138</f>
        <v>35</v>
      </c>
      <c r="F148" s="93" t="n">
        <f aca="false">E138</f>
        <v>35</v>
      </c>
      <c r="G148" s="94" t="n">
        <f aca="false">COUNTIF(E100:E137,"T")</f>
        <v>14</v>
      </c>
      <c r="H148" s="94" t="n">
        <f aca="false">IF(E148=0,"",G148/E148%)</f>
        <v>40</v>
      </c>
      <c r="I148" s="94" t="n">
        <f aca="false">COUNTIF(E100:E137,"H")</f>
        <v>21</v>
      </c>
      <c r="J148" s="94" t="n">
        <f aca="false">IF(E148=0,"",I148/E148%)</f>
        <v>60</v>
      </c>
      <c r="K148" s="94" t="n">
        <f aca="false">COUNTIF(E100:E137,"C")</f>
        <v>0</v>
      </c>
      <c r="L148" s="94" t="n">
        <f aca="false">IF(E148=0,"",K148/E148%)</f>
        <v>0</v>
      </c>
      <c r="M148" s="94" t="n">
        <f aca="false">COUNTIF(F100:F137,"10")</f>
        <v>2</v>
      </c>
      <c r="N148" s="95" t="n">
        <f aca="false">IF(E148=0,"",M148/E148%)</f>
        <v>5.71428571428571</v>
      </c>
      <c r="O148" s="94" t="n">
        <f aca="false">COUNTIF(F100:F137,"9")</f>
        <v>0</v>
      </c>
      <c r="P148" s="95" t="n">
        <f aca="false">IF(E148=0,"",O148/E148%)</f>
        <v>0</v>
      </c>
      <c r="Q148" s="94" t="n">
        <f aca="false">COUNTIF(F100:F137,"8")</f>
        <v>13</v>
      </c>
      <c r="R148" s="95" t="n">
        <f aca="false">IF(E148=0,"",Q148/E148%)</f>
        <v>37.1428571428571</v>
      </c>
      <c r="S148" s="94" t="n">
        <f aca="false">COUNTIF(F100:F137,"7")</f>
        <v>12</v>
      </c>
      <c r="T148" s="95" t="n">
        <f aca="false">IF(E148=0,"",S148/E$59%)</f>
        <v>34.2857142857143</v>
      </c>
      <c r="U148" s="94" t="n">
        <f aca="false">COUNTIF(F100:F137,"6")</f>
        <v>4</v>
      </c>
      <c r="V148" s="95" t="n">
        <f aca="false">IF(E148=0,"",U148/E148%)</f>
        <v>11.4285714285714</v>
      </c>
      <c r="W148" s="94" t="n">
        <f aca="false">COUNTIF(F100:F137,"5")</f>
        <v>4</v>
      </c>
      <c r="X148" s="95" t="n">
        <f aca="false">IF(E148=0,"",W148/E148%)</f>
        <v>11.4285714285714</v>
      </c>
      <c r="Y148" s="94" t="n">
        <f aca="false">COUNTIF(F100:F137,"4")</f>
        <v>0</v>
      </c>
      <c r="Z148" s="95" t="n">
        <f aca="false">IF(E148=0,"",Y148/E148%)</f>
        <v>0</v>
      </c>
      <c r="AA148" s="94" t="n">
        <f aca="false">COUNTIF(F100:F137,"3")</f>
        <v>0</v>
      </c>
      <c r="AB148" s="95" t="n">
        <f aca="false">IF(E148=0,"",AA148/E148%)</f>
        <v>0</v>
      </c>
      <c r="AC148" s="94" t="n">
        <f aca="false">COUNTIF(F100:F137,"2")</f>
        <v>0</v>
      </c>
      <c r="AD148" s="95" t="n">
        <f aca="false">IF(E148=0,"",AC148/E148%)</f>
        <v>0</v>
      </c>
      <c r="AE148" s="94" t="n">
        <f aca="false">COUNTIF(F100:F137,"1")</f>
        <v>0</v>
      </c>
      <c r="AF148" s="96" t="n">
        <f aca="false">IF(E148=0,"",AE148/E148%)</f>
        <v>0</v>
      </c>
      <c r="AG148" s="0"/>
      <c r="AH148" s="0"/>
      <c r="AI148" s="0"/>
      <c r="AJ148" s="0"/>
      <c r="AK148" s="0"/>
      <c r="AL148" s="0"/>
    </row>
    <row r="149" customFormat="false" ht="17.25" hidden="false" customHeight="true" outlineLevel="0" collapsed="false">
      <c r="A149" s="0"/>
      <c r="B149" s="0"/>
      <c r="C149" s="92" t="s">
        <v>32</v>
      </c>
      <c r="D149" s="92"/>
      <c r="E149" s="93" t="n">
        <f aca="false">B138</f>
        <v>35</v>
      </c>
      <c r="F149" s="93" t="n">
        <f aca="false">G138</f>
        <v>35</v>
      </c>
      <c r="G149" s="94" t="n">
        <f aca="false">COUNTIF(G100:G137,"T")</f>
        <v>8</v>
      </c>
      <c r="H149" s="95" t="n">
        <f aca="false">IF(E149=0,"",G149/E149%)</f>
        <v>22.8571428571429</v>
      </c>
      <c r="I149" s="94" t="n">
        <f aca="false">COUNTIF(G100:G137,"H")</f>
        <v>27</v>
      </c>
      <c r="J149" s="95" t="n">
        <f aca="false">IF(E149=0,"",I149/E149%)</f>
        <v>77.1428571428572</v>
      </c>
      <c r="K149" s="94" t="n">
        <f aca="false">COUNTIF(G100:G137,"C")</f>
        <v>0</v>
      </c>
      <c r="L149" s="95" t="n">
        <f aca="false">IF(E149=0,"",K149/E149%)</f>
        <v>0</v>
      </c>
      <c r="M149" s="94" t="n">
        <f aca="false">COUNTIF(H100:H137,"10")</f>
        <v>2</v>
      </c>
      <c r="N149" s="95" t="n">
        <f aca="false">IF(E149=0,"",M149/E149%)</f>
        <v>5.71428571428571</v>
      </c>
      <c r="O149" s="94" t="n">
        <f aca="false">COUNTIF(H100:H137,"9")</f>
        <v>3</v>
      </c>
      <c r="P149" s="95" t="n">
        <f aca="false">IF(E149=0,"",O149/E149%)</f>
        <v>8.57142857142857</v>
      </c>
      <c r="Q149" s="94" t="n">
        <f aca="false">COUNTIF(H100:H137,"8")</f>
        <v>5</v>
      </c>
      <c r="R149" s="95" t="n">
        <f aca="false">IF(E149=0,"",Q149/E149%)</f>
        <v>14.2857142857143</v>
      </c>
      <c r="S149" s="94" t="n">
        <f aca="false">COUNTIF(H100:H137,"7")</f>
        <v>5</v>
      </c>
      <c r="T149" s="95" t="n">
        <f aca="false">IF(E149=0,"",S149/E$59%)</f>
        <v>14.2857142857143</v>
      </c>
      <c r="U149" s="94" t="n">
        <f aca="false">COUNTIF(H100:H137,"6")</f>
        <v>5</v>
      </c>
      <c r="V149" s="95" t="n">
        <f aca="false">IF(E149=0,"",U149/E149%)</f>
        <v>14.2857142857143</v>
      </c>
      <c r="W149" s="94" t="n">
        <f aca="false">COUNTIF(H100:H137,"5")</f>
        <v>15</v>
      </c>
      <c r="X149" s="95" t="n">
        <f aca="false">IF(E149=0,"",W149/E149%)</f>
        <v>42.8571428571429</v>
      </c>
      <c r="Y149" s="94" t="n">
        <f aca="false">COUNTIF(H100:H137,"4")</f>
        <v>0</v>
      </c>
      <c r="Z149" s="95" t="n">
        <f aca="false">IF(E149=0,"",Y149/E149%)</f>
        <v>0</v>
      </c>
      <c r="AA149" s="94" t="n">
        <f aca="false">COUNTIF(H100:H137,"3")</f>
        <v>0</v>
      </c>
      <c r="AB149" s="95" t="n">
        <f aca="false">IF(E149=0,"",AA149/E149%)</f>
        <v>0</v>
      </c>
      <c r="AC149" s="94" t="n">
        <f aca="false">COUNTIF(H100:H137,"2")</f>
        <v>0</v>
      </c>
      <c r="AD149" s="95" t="n">
        <f aca="false">IF(E149=0,"",AC149/E149%)</f>
        <v>0</v>
      </c>
      <c r="AE149" s="94" t="n">
        <f aca="false">COUNTIF(H100:H137,"1")</f>
        <v>0</v>
      </c>
      <c r="AF149" s="96" t="n">
        <f aca="false">IF(E149=0,"",AE149/E149%)</f>
        <v>0</v>
      </c>
      <c r="AG149" s="0"/>
      <c r="AH149" s="0"/>
      <c r="AI149" s="0"/>
      <c r="AJ149" s="0"/>
      <c r="AK149" s="0"/>
      <c r="AL149" s="0"/>
    </row>
    <row r="150" customFormat="false" ht="17.25" hidden="false" customHeight="true" outlineLevel="0" collapsed="false">
      <c r="A150" s="0"/>
      <c r="B150" s="0"/>
      <c r="C150" s="92" t="s">
        <v>123</v>
      </c>
      <c r="D150" s="92"/>
      <c r="E150" s="93" t="n">
        <f aca="false">B138</f>
        <v>35</v>
      </c>
      <c r="F150" s="93" t="n">
        <f aca="false">I138</f>
        <v>35</v>
      </c>
      <c r="G150" s="94" t="n">
        <f aca="false">COUNTIF(I100:I137,"T")</f>
        <v>17</v>
      </c>
      <c r="H150" s="95" t="n">
        <f aca="false">IF(E150=0,"",G150/E150%)</f>
        <v>48.5714285714286</v>
      </c>
      <c r="I150" s="94" t="n">
        <f aca="false">COUNTIF(I100:I137,"H")</f>
        <v>18</v>
      </c>
      <c r="J150" s="95" t="n">
        <f aca="false">IF(E150=0,"",I150/E150%)</f>
        <v>51.4285714285714</v>
      </c>
      <c r="K150" s="94" t="n">
        <f aca="false">COUNTIF(I100:I137,"C")</f>
        <v>0</v>
      </c>
      <c r="L150" s="95" t="n">
        <f aca="false">IF(E150=0,"",K150/E150%)</f>
        <v>0</v>
      </c>
      <c r="M150" s="94" t="n">
        <f aca="false">COUNTIF(J100:J137,"10")</f>
        <v>0</v>
      </c>
      <c r="N150" s="95" t="n">
        <f aca="false">IF(E150=0,"",M150/E150%)</f>
        <v>0</v>
      </c>
      <c r="O150" s="94" t="n">
        <f aca="false">COUNTIF(J100:J137,"9")</f>
        <v>0</v>
      </c>
      <c r="P150" s="95" t="n">
        <f aca="false">IF(E150=0,"",O150/E150%)</f>
        <v>0</v>
      </c>
      <c r="Q150" s="94" t="n">
        <f aca="false">COUNTIF(J100:J137,"8")</f>
        <v>0</v>
      </c>
      <c r="R150" s="95" t="n">
        <f aca="false">IF(E150=0,"",Q150/E150%)</f>
        <v>0</v>
      </c>
      <c r="S150" s="94" t="n">
        <f aca="false">COUNTIF(J100:J137,"7")</f>
        <v>0</v>
      </c>
      <c r="T150" s="95" t="n">
        <f aca="false">IF(E150=0,"",S150/E$59%)</f>
        <v>0</v>
      </c>
      <c r="U150" s="94" t="n">
        <f aca="false">COUNTIF(J100:J137,"6")</f>
        <v>0</v>
      </c>
      <c r="V150" s="95" t="n">
        <f aca="false">IF(E150=0,"",U150/E150%)</f>
        <v>0</v>
      </c>
      <c r="W150" s="94" t="n">
        <f aca="false">COUNTIF(J100:J137,"5")</f>
        <v>0</v>
      </c>
      <c r="X150" s="95" t="n">
        <f aca="false">IF(E150=0,"",W150/E150%)</f>
        <v>0</v>
      </c>
      <c r="Y150" s="94" t="n">
        <f aca="false">COUNTIF(J100:J137,"4")</f>
        <v>0</v>
      </c>
      <c r="Z150" s="95" t="n">
        <f aca="false">IF(E150=0,"",Y150/E150%)</f>
        <v>0</v>
      </c>
      <c r="AA150" s="94" t="n">
        <f aca="false">COUNTIF(J100:J137,"3")</f>
        <v>0</v>
      </c>
      <c r="AB150" s="95" t="n">
        <f aca="false">IF(E150=0,"",AA150/E150%)</f>
        <v>0</v>
      </c>
      <c r="AC150" s="94" t="n">
        <f aca="false">COUNTIF(J100:J137,"2")</f>
        <v>0</v>
      </c>
      <c r="AD150" s="95" t="n">
        <f aca="false">IF(E150=0,"",AC150/E150%)</f>
        <v>0</v>
      </c>
      <c r="AE150" s="94" t="n">
        <f aca="false">COUNTIF(J100:J137,"1")</f>
        <v>0</v>
      </c>
      <c r="AF150" s="96" t="n">
        <f aca="false">IF(E150=0,"",AE150/E150%)</f>
        <v>0</v>
      </c>
      <c r="AG150" s="0"/>
      <c r="AH150" s="0"/>
      <c r="AI150" s="0"/>
      <c r="AJ150" s="0"/>
      <c r="AK150" s="0"/>
      <c r="AL150" s="0"/>
    </row>
    <row r="151" customFormat="false" ht="17.25" hidden="false" customHeight="true" outlineLevel="0" collapsed="false">
      <c r="A151" s="0"/>
      <c r="B151" s="0"/>
      <c r="C151" s="92" t="s">
        <v>124</v>
      </c>
      <c r="D151" s="92"/>
      <c r="E151" s="93" t="n">
        <f aca="false">B138</f>
        <v>35</v>
      </c>
      <c r="F151" s="93" t="n">
        <f aca="false">K138</f>
        <v>0</v>
      </c>
      <c r="G151" s="94" t="n">
        <f aca="false">COUNTIF(K100:K137,"T")</f>
        <v>0</v>
      </c>
      <c r="H151" s="95" t="n">
        <f aca="false">IF(E151=0,"",G151/E151%)</f>
        <v>0</v>
      </c>
      <c r="I151" s="94" t="n">
        <f aca="false">COUNTIF(K100:K137,"H")</f>
        <v>0</v>
      </c>
      <c r="J151" s="95" t="n">
        <f aca="false">IF(E151=0,"",I151/E151%)</f>
        <v>0</v>
      </c>
      <c r="K151" s="94" t="n">
        <f aca="false">COUNTIF(K100:K137,"C")</f>
        <v>0</v>
      </c>
      <c r="L151" s="95" t="n">
        <f aca="false">IF(E151=0,"",K151/E151%)</f>
        <v>0</v>
      </c>
      <c r="M151" s="94" t="n">
        <f aca="false">COUNTIF(L100:L137,"10")</f>
        <v>0</v>
      </c>
      <c r="N151" s="95" t="n">
        <f aca="false">IF(E151=0,"",M151/E151%)</f>
        <v>0</v>
      </c>
      <c r="O151" s="94" t="n">
        <f aca="false">COUNTIF(L100:L137,"9")</f>
        <v>0</v>
      </c>
      <c r="P151" s="95" t="n">
        <f aca="false">IF(E151=0,"",O151/E151%)</f>
        <v>0</v>
      </c>
      <c r="Q151" s="94" t="n">
        <f aca="false">COUNTIF(L100:L137,"8")</f>
        <v>0</v>
      </c>
      <c r="R151" s="95" t="n">
        <f aca="false">IF(E151=0,"",Q151/E151%)</f>
        <v>0</v>
      </c>
      <c r="S151" s="94" t="n">
        <f aca="false">COUNTIF(L100:L137,"7")</f>
        <v>0</v>
      </c>
      <c r="T151" s="95" t="n">
        <f aca="false">IF(E151=0,"",S151/E$59%)</f>
        <v>0</v>
      </c>
      <c r="U151" s="94" t="n">
        <f aca="false">COUNTIF(L100:L137,"6")</f>
        <v>0</v>
      </c>
      <c r="V151" s="95" t="n">
        <f aca="false">IF(E151=0,"",U151/E151%)</f>
        <v>0</v>
      </c>
      <c r="W151" s="94" t="n">
        <f aca="false">COUNTIF(L100:L137,"5")</f>
        <v>0</v>
      </c>
      <c r="X151" s="95" t="n">
        <f aca="false">IF(E151=0,"",W151/E151%)</f>
        <v>0</v>
      </c>
      <c r="Y151" s="94" t="n">
        <f aca="false">COUNTIF(L100:L137,"4")</f>
        <v>0</v>
      </c>
      <c r="Z151" s="95" t="n">
        <f aca="false">IF(E151=0,"",Y151/E151%)</f>
        <v>0</v>
      </c>
      <c r="AA151" s="94" t="n">
        <f aca="false">COUNTIF(L100:L137,"3")</f>
        <v>0</v>
      </c>
      <c r="AB151" s="95" t="n">
        <f aca="false">IF(E151=0,"",AA151/E151%)</f>
        <v>0</v>
      </c>
      <c r="AC151" s="94" t="n">
        <f aca="false">COUNTIF(L100:L137,"2")</f>
        <v>0</v>
      </c>
      <c r="AD151" s="95" t="n">
        <f aca="false">IF(E151=0,"",AC151/E151%)</f>
        <v>0</v>
      </c>
      <c r="AE151" s="94" t="n">
        <f aca="false">COUNTIF(L100:L137,"1")</f>
        <v>0</v>
      </c>
      <c r="AF151" s="96" t="n">
        <f aca="false">IF(E151=0,"",AE151/E151%)</f>
        <v>0</v>
      </c>
      <c r="AG151" s="0"/>
      <c r="AH151" s="0"/>
      <c r="AI151" s="0"/>
      <c r="AJ151" s="0"/>
      <c r="AK151" s="0"/>
      <c r="AL151" s="0"/>
    </row>
    <row r="152" customFormat="false" ht="17.25" hidden="false" customHeight="true" outlineLevel="0" collapsed="false">
      <c r="A152" s="0"/>
      <c r="B152" s="0"/>
      <c r="C152" s="92" t="s">
        <v>35</v>
      </c>
      <c r="D152" s="92"/>
      <c r="E152" s="93" t="n">
        <f aca="false">B138</f>
        <v>35</v>
      </c>
      <c r="F152" s="93" t="n">
        <f aca="false">M138</f>
        <v>35</v>
      </c>
      <c r="G152" s="94" t="n">
        <f aca="false">COUNTIF(M100:M137,"T")</f>
        <v>19</v>
      </c>
      <c r="H152" s="95" t="n">
        <f aca="false">IF(E152=0,"",G152/E152%)</f>
        <v>54.2857142857143</v>
      </c>
      <c r="I152" s="94" t="n">
        <f aca="false">COUNTIF(M100:M137,"H")</f>
        <v>16</v>
      </c>
      <c r="J152" s="95" t="n">
        <f aca="false">IF(E152=0,"",I152/E152%)</f>
        <v>45.7142857142857</v>
      </c>
      <c r="K152" s="94" t="n">
        <f aca="false">COUNTIF(M100:M137,"C")</f>
        <v>0</v>
      </c>
      <c r="L152" s="95" t="n">
        <f aca="false">IF(E152=0,"",K152/E152%)</f>
        <v>0</v>
      </c>
      <c r="M152" s="97"/>
      <c r="N152" s="97"/>
      <c r="O152" s="97"/>
      <c r="P152" s="98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9"/>
      <c r="AG152" s="0"/>
      <c r="AH152" s="0"/>
      <c r="AI152" s="0"/>
      <c r="AJ152" s="0"/>
      <c r="AK152" s="0"/>
      <c r="AL152" s="0"/>
    </row>
    <row r="153" customFormat="false" ht="21.75" hidden="false" customHeight="true" outlineLevel="0" collapsed="false">
      <c r="A153" s="0"/>
      <c r="B153" s="0"/>
      <c r="C153" s="92" t="s">
        <v>125</v>
      </c>
      <c r="D153" s="92"/>
      <c r="E153" s="93" t="n">
        <f aca="false">B138</f>
        <v>35</v>
      </c>
      <c r="F153" s="93" t="n">
        <f aca="false">N138</f>
        <v>35</v>
      </c>
      <c r="G153" s="94" t="n">
        <f aca="false">COUNTIF(N100:N137,"T")</f>
        <v>20</v>
      </c>
      <c r="H153" s="95" t="n">
        <f aca="false">IF(E153=0,"",G153/E153%)</f>
        <v>57.1428571428571</v>
      </c>
      <c r="I153" s="94" t="n">
        <f aca="false">COUNTIF(N100:N137,"H")</f>
        <v>15</v>
      </c>
      <c r="J153" s="95" t="n">
        <f aca="false">IF(E153=0,"",I153/E153%)</f>
        <v>42.8571428571429</v>
      </c>
      <c r="K153" s="94" t="n">
        <f aca="false">COUNTIF(N100:N137,"C")</f>
        <v>0</v>
      </c>
      <c r="L153" s="95" t="n">
        <f aca="false">IF(E153=0,"",K153/E153%)</f>
        <v>0</v>
      </c>
      <c r="M153" s="97"/>
      <c r="N153" s="97"/>
      <c r="O153" s="97"/>
      <c r="P153" s="98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9"/>
      <c r="AG153" s="0"/>
      <c r="AH153" s="0"/>
      <c r="AI153" s="0"/>
      <c r="AJ153" s="0"/>
      <c r="AK153" s="0"/>
      <c r="AL153" s="0"/>
    </row>
    <row r="154" customFormat="false" ht="17.25" hidden="false" customHeight="true" outlineLevel="0" collapsed="false">
      <c r="A154" s="0"/>
      <c r="B154" s="0"/>
      <c r="C154" s="92" t="s">
        <v>37</v>
      </c>
      <c r="D154" s="92"/>
      <c r="E154" s="93" t="n">
        <f aca="false">B138</f>
        <v>35</v>
      </c>
      <c r="F154" s="93" t="n">
        <f aca="false">O138</f>
        <v>35</v>
      </c>
      <c r="G154" s="94" t="n">
        <f aca="false">COUNTIF(O100:O137,"T")</f>
        <v>14</v>
      </c>
      <c r="H154" s="95" t="n">
        <f aca="false">IF(E154=0,"",G154/E154%)</f>
        <v>40</v>
      </c>
      <c r="I154" s="94" t="n">
        <f aca="false">COUNTIF(O100:O137,"H")</f>
        <v>21</v>
      </c>
      <c r="J154" s="95" t="n">
        <f aca="false">IF(E154=0,"",I154/E154%)</f>
        <v>60</v>
      </c>
      <c r="K154" s="94" t="n">
        <f aca="false">COUNTIF(O100:O137,"C")</f>
        <v>0</v>
      </c>
      <c r="L154" s="95" t="n">
        <f aca="false">IF(E154=0,"",K154/E154%)</f>
        <v>0</v>
      </c>
      <c r="M154" s="97"/>
      <c r="N154" s="97"/>
      <c r="O154" s="97"/>
      <c r="P154" s="98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9"/>
      <c r="AG154" s="0"/>
      <c r="AH154" s="0"/>
      <c r="AI154" s="0"/>
      <c r="AJ154" s="0"/>
      <c r="AK154" s="0"/>
      <c r="AL154" s="0"/>
    </row>
    <row r="155" customFormat="false" ht="17.25" hidden="false" customHeight="true" outlineLevel="0" collapsed="false">
      <c r="A155" s="0"/>
      <c r="B155" s="0"/>
      <c r="C155" s="92" t="s">
        <v>38</v>
      </c>
      <c r="D155" s="92"/>
      <c r="E155" s="93" t="n">
        <f aca="false">B138</f>
        <v>35</v>
      </c>
      <c r="F155" s="93" t="n">
        <f aca="false">P138</f>
        <v>35</v>
      </c>
      <c r="G155" s="94" t="n">
        <f aca="false">COUNTIF(P100:P137,"T")</f>
        <v>12</v>
      </c>
      <c r="H155" s="95" t="n">
        <f aca="false">IF(E155=0,"",G155/E155%)</f>
        <v>34.2857142857143</v>
      </c>
      <c r="I155" s="94" t="n">
        <f aca="false">COUNTIF(P100:P137,"H")</f>
        <v>23</v>
      </c>
      <c r="J155" s="95" t="n">
        <f aca="false">IF(E155=0,"",I155/E155%)</f>
        <v>65.7142857142857</v>
      </c>
      <c r="K155" s="94" t="n">
        <f aca="false">COUNTIF(P100:P137,"C")</f>
        <v>0</v>
      </c>
      <c r="L155" s="95" t="n">
        <f aca="false">IF(E155=0,"",K155/E155%)</f>
        <v>0</v>
      </c>
      <c r="M155" s="97"/>
      <c r="N155" s="97"/>
      <c r="O155" s="97"/>
      <c r="P155" s="98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9"/>
      <c r="AG155" s="0"/>
      <c r="AH155" s="0"/>
      <c r="AI155" s="0"/>
      <c r="AJ155" s="0"/>
      <c r="AK155" s="0"/>
      <c r="AL155" s="0"/>
    </row>
    <row r="156" customFormat="false" ht="17.25" hidden="false" customHeight="true" outlineLevel="0" collapsed="false">
      <c r="A156" s="0"/>
      <c r="B156" s="0"/>
      <c r="C156" s="92" t="s">
        <v>39</v>
      </c>
      <c r="D156" s="92"/>
      <c r="E156" s="93" t="n">
        <f aca="false">B138</f>
        <v>35</v>
      </c>
      <c r="F156" s="93" t="n">
        <f aca="false">Q138</f>
        <v>35</v>
      </c>
      <c r="G156" s="94" t="n">
        <f aca="false">COUNTIF(Q100:Q137,"T")</f>
        <v>21</v>
      </c>
      <c r="H156" s="95" t="n">
        <f aca="false">IF(E156=0,"",G156/E156%)</f>
        <v>60</v>
      </c>
      <c r="I156" s="94" t="n">
        <f aca="false">COUNTIF(Q100:Q137,"H")</f>
        <v>14</v>
      </c>
      <c r="J156" s="95" t="n">
        <f aca="false">IF(E156=0,"",I156/E156%)</f>
        <v>40</v>
      </c>
      <c r="K156" s="94" t="n">
        <f aca="false">COUNTIF(Q100:Q137,"C")</f>
        <v>0</v>
      </c>
      <c r="L156" s="95" t="n">
        <f aca="false">IF(E156=0,"",K156/E156%)</f>
        <v>0</v>
      </c>
      <c r="M156" s="97"/>
      <c r="N156" s="97"/>
      <c r="O156" s="97"/>
      <c r="P156" s="98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9"/>
      <c r="AG156" s="0"/>
      <c r="AH156" s="0"/>
      <c r="AI156" s="0"/>
      <c r="AJ156" s="0"/>
      <c r="AK156" s="0"/>
      <c r="AL156" s="0"/>
    </row>
    <row r="157" customFormat="false" ht="17.25" hidden="false" customHeight="true" outlineLevel="0" collapsed="false">
      <c r="A157" s="0"/>
      <c r="B157" s="0"/>
      <c r="C157" s="92" t="s">
        <v>40</v>
      </c>
      <c r="D157" s="92"/>
      <c r="E157" s="93" t="n">
        <f aca="false">B138</f>
        <v>35</v>
      </c>
      <c r="F157" s="93" t="n">
        <f aca="false">R138</f>
        <v>35</v>
      </c>
      <c r="G157" s="94" t="n">
        <f aca="false">COUNTIF(R100:R137,"T")</f>
        <v>5</v>
      </c>
      <c r="H157" s="95" t="n">
        <f aca="false">IF(E157=0,"",G157/E157%)</f>
        <v>14.2857142857143</v>
      </c>
      <c r="I157" s="94" t="n">
        <f aca="false">COUNTIF(R100:R137,"H")</f>
        <v>30</v>
      </c>
      <c r="J157" s="95" t="n">
        <f aca="false">IF(E157=0,"",I157/E157%)</f>
        <v>85.7142857142857</v>
      </c>
      <c r="K157" s="94" t="n">
        <f aca="false">COUNTIF(R100:R137,"C")</f>
        <v>0</v>
      </c>
      <c r="L157" s="95" t="n">
        <f aca="false">IF(E157=0,"",K157/E157%)</f>
        <v>0</v>
      </c>
      <c r="M157" s="94" t="n">
        <f aca="false">COUNTIF(S100:S137,"&gt;=9,5")</f>
        <v>0</v>
      </c>
      <c r="N157" s="95" t="n">
        <f aca="false">IF(E157=0,"",M157/E157%)</f>
        <v>0</v>
      </c>
      <c r="O157" s="94" t="n">
        <f aca="false">COUNTIF(S100:S137,"&lt;=9,25")-COUNTIF(S100:S137,"&lt;=8,25")</f>
        <v>0</v>
      </c>
      <c r="P157" s="95" t="n">
        <f aca="false">IF(E157=0,"",O157/E157%)</f>
        <v>0</v>
      </c>
      <c r="Q157" s="94" t="n">
        <f aca="false">COUNTIF(S100:S137,"&lt;=8,25")-COUNTIF(S100:S137,"&lt;=7,25")</f>
        <v>0</v>
      </c>
      <c r="R157" s="95" t="n">
        <f aca="false">IF(E157=0,"",Q157/E157%)</f>
        <v>0</v>
      </c>
      <c r="S157" s="94" t="n">
        <f aca="false">COUNTIF(S100:S137,"&lt;=7,25")-COUNTIF(S100:S137,"&lt;=6,25")</f>
        <v>0</v>
      </c>
      <c r="T157" s="95" t="n">
        <f aca="false">IF(E157=0,"",S157/E$59%)</f>
        <v>0</v>
      </c>
      <c r="U157" s="94" t="n">
        <f aca="false">COUNTIF(S100:S137,"&lt;=6,25")-COUNTIF(S100:S137,"&lt;=5,25")</f>
        <v>0</v>
      </c>
      <c r="V157" s="95" t="n">
        <f aca="false">IF(E157=0,"",U157/E157%)</f>
        <v>0</v>
      </c>
      <c r="W157" s="94" t="n">
        <f aca="false">COUNTIF(S100:S137,"&lt;=5,25")-COUNTIF(S100:S137,"&lt;=4,25")</f>
        <v>0</v>
      </c>
      <c r="X157" s="95" t="n">
        <f aca="false">IF(E157=0,"",W157/E157%)</f>
        <v>0</v>
      </c>
      <c r="Y157" s="94" t="n">
        <f aca="false">COUNTIF(S100:S137,"&lt;=4,25")-COUNTIF(S100:S137,"&lt;=3,25")</f>
        <v>0</v>
      </c>
      <c r="Z157" s="95" t="n">
        <f aca="false">IF(E157=0,"",Y157/E157%)</f>
        <v>0</v>
      </c>
      <c r="AA157" s="94" t="n">
        <f aca="false">COUNTIF(S100:S137,"&lt;=3,25")-COUNTIF(S100:S137,"&lt;=2,25")</f>
        <v>0</v>
      </c>
      <c r="AB157" s="95" t="n">
        <f aca="false">IF(E157=0,"",AA157/E157%)</f>
        <v>0</v>
      </c>
      <c r="AC157" s="94" t="n">
        <f aca="false">COUNTIF(S100:S137,"&lt;=2,25")-COUNTIF(S100:S137,"&lt;=1,25")</f>
        <v>0</v>
      </c>
      <c r="AD157" s="95" t="n">
        <f aca="false">IF(E157=0,"",AC157/E157%)</f>
        <v>0</v>
      </c>
      <c r="AE157" s="94" t="n">
        <f aca="false">COUNTIF(S100:S137,"&lt;=1,25")</f>
        <v>0</v>
      </c>
      <c r="AF157" s="96" t="n">
        <f aca="false">IF(E157=0,"",AE157/E157%)</f>
        <v>0</v>
      </c>
      <c r="AG157" s="0"/>
      <c r="AH157" s="0"/>
      <c r="AI157" s="0"/>
      <c r="AJ157" s="0"/>
      <c r="AK157" s="0"/>
      <c r="AL157" s="0"/>
    </row>
    <row r="158" customFormat="false" ht="17.25" hidden="false" customHeight="true" outlineLevel="0" collapsed="false">
      <c r="A158" s="0"/>
      <c r="B158" s="0"/>
      <c r="C158" s="92" t="s">
        <v>41</v>
      </c>
      <c r="D158" s="92"/>
      <c r="E158" s="93" t="n">
        <f aca="false">B138</f>
        <v>35</v>
      </c>
      <c r="F158" s="93" t="n">
        <f aca="false">T138</f>
        <v>0</v>
      </c>
      <c r="G158" s="94" t="n">
        <f aca="false">COUNTIF(T100:T137,"T")</f>
        <v>0</v>
      </c>
      <c r="H158" s="95" t="n">
        <f aca="false">IF(E158=0,"",G158/E158%)</f>
        <v>0</v>
      </c>
      <c r="I158" s="94" t="n">
        <f aca="false">COUNTIF(T100:T137,"H")</f>
        <v>0</v>
      </c>
      <c r="J158" s="95" t="n">
        <f aca="false">IF(E158=0,"",I158/E158%)</f>
        <v>0</v>
      </c>
      <c r="K158" s="94" t="n">
        <f aca="false">COUNTIF(T100:T137,"C")</f>
        <v>0</v>
      </c>
      <c r="L158" s="95" t="n">
        <f aca="false">IF(E158=0,"",K158/E158%)</f>
        <v>0</v>
      </c>
      <c r="M158" s="94" t="n">
        <f aca="false">COUNTIF(U100:U137,"10")</f>
        <v>0</v>
      </c>
      <c r="N158" s="95" t="n">
        <f aca="false">IF(E158=0,"",M158/E158%)</f>
        <v>0</v>
      </c>
      <c r="O158" s="94" t="n">
        <f aca="false">COUNTIF(U100:U137,"9")</f>
        <v>0</v>
      </c>
      <c r="P158" s="95" t="n">
        <f aca="false">IF(E158=0,"",O158/E158%)</f>
        <v>0</v>
      </c>
      <c r="Q158" s="94" t="n">
        <f aca="false">COUNTIF(U100:U137,"8")</f>
        <v>0</v>
      </c>
      <c r="R158" s="95" t="n">
        <f aca="false">IF(E158=0,"",Q158/E158%)</f>
        <v>0</v>
      </c>
      <c r="S158" s="94" t="n">
        <f aca="false">COUNTIF(U100:U137,"7")</f>
        <v>0</v>
      </c>
      <c r="T158" s="95" t="n">
        <f aca="false">IF(E158=0,"",S158/E$59%)</f>
        <v>0</v>
      </c>
      <c r="U158" s="94" t="n">
        <f aca="false">COUNTIF(U100:U137,"6")</f>
        <v>0</v>
      </c>
      <c r="V158" s="95" t="n">
        <f aca="false">IF(E158=0,"",U158/E158%)</f>
        <v>0</v>
      </c>
      <c r="W158" s="94" t="n">
        <f aca="false">COUNTIF(U100:U137,"5")</f>
        <v>0</v>
      </c>
      <c r="X158" s="95" t="n">
        <f aca="false">IF(E158=0,"",W158/E158%)</f>
        <v>0</v>
      </c>
      <c r="Y158" s="94" t="n">
        <f aca="false">COUNTIF(U100:U137,"4")</f>
        <v>0</v>
      </c>
      <c r="Z158" s="95" t="n">
        <f aca="false">IF(E158=0,"",Y158/E158%)</f>
        <v>0</v>
      </c>
      <c r="AA158" s="94" t="n">
        <f aca="false">COUNTIF(U100:U137,"3")</f>
        <v>0</v>
      </c>
      <c r="AB158" s="95" t="n">
        <f aca="false">IF(E158=0,"",AA158/E158%)</f>
        <v>0</v>
      </c>
      <c r="AC158" s="94" t="n">
        <f aca="false">COUNTIF(U100:U137,"2")</f>
        <v>0</v>
      </c>
      <c r="AD158" s="95" t="n">
        <f aca="false">IF(E158=0,"",AC158/E158%)</f>
        <v>0</v>
      </c>
      <c r="AE158" s="94" t="n">
        <f aca="false">COUNTIF(U100:U137,"1")</f>
        <v>0</v>
      </c>
      <c r="AF158" s="96" t="n">
        <f aca="false">IF(E158=0,"",AE158/E158%)</f>
        <v>0</v>
      </c>
      <c r="AG158" s="0"/>
      <c r="AH158" s="0"/>
      <c r="AI158" s="0"/>
      <c r="AJ158" s="0"/>
      <c r="AK158" s="0"/>
      <c r="AL158" s="0"/>
    </row>
    <row r="159" customFormat="false" ht="17.25" hidden="false" customHeight="true" outlineLevel="0" collapsed="false">
      <c r="A159" s="0"/>
      <c r="B159" s="0"/>
      <c r="C159" s="92" t="s">
        <v>42</v>
      </c>
      <c r="D159" s="92"/>
      <c r="E159" s="93" t="n">
        <f aca="false">B138</f>
        <v>35</v>
      </c>
      <c r="F159" s="93" t="n">
        <f aca="false">V138</f>
        <v>0</v>
      </c>
      <c r="G159" s="94" t="n">
        <f aca="false">COUNTIF(V100:V137,"T")</f>
        <v>0</v>
      </c>
      <c r="H159" s="95" t="n">
        <f aca="false">IF(E159=0,"",G159/E159%)</f>
        <v>0</v>
      </c>
      <c r="I159" s="94" t="n">
        <f aca="false">COUNTIF(V100:V137,"H")</f>
        <v>0</v>
      </c>
      <c r="J159" s="95" t="n">
        <f aca="false">IF(E159=0,"",I159/E159%)</f>
        <v>0</v>
      </c>
      <c r="K159" s="94" t="n">
        <f aca="false">COUNTIF(V100:V137,"C")</f>
        <v>0</v>
      </c>
      <c r="L159" s="95" t="n">
        <f aca="false">IF(E159=0,"",K159/E159%)</f>
        <v>0</v>
      </c>
      <c r="M159" s="94" t="n">
        <f aca="false">COUNTIF(W100:W137,"10")</f>
        <v>0</v>
      </c>
      <c r="N159" s="95" t="n">
        <f aca="false">IF(E159=0,"",M159/E159%)</f>
        <v>0</v>
      </c>
      <c r="O159" s="94" t="n">
        <f aca="false">COUNTIF(W100:W137,"9")</f>
        <v>0</v>
      </c>
      <c r="P159" s="95" t="n">
        <f aca="false">IF(E159=0,"",O159/E159%)</f>
        <v>0</v>
      </c>
      <c r="Q159" s="94" t="n">
        <f aca="false">COUNTIF(W100:W137,"8")</f>
        <v>0</v>
      </c>
      <c r="R159" s="95" t="n">
        <f aca="false">IF(E159=0,"",Q159/E159%)</f>
        <v>0</v>
      </c>
      <c r="S159" s="94" t="n">
        <f aca="false">COUNTIF(W100:W137,"7")</f>
        <v>0</v>
      </c>
      <c r="T159" s="95" t="n">
        <f aca="false">IF(E159=0,"",S159/E$59%)</f>
        <v>0</v>
      </c>
      <c r="U159" s="94" t="n">
        <f aca="false">COUNTIF(W100:W137,"6")</f>
        <v>0</v>
      </c>
      <c r="V159" s="95" t="n">
        <f aca="false">IF(E159=0,"",U159/E159%)</f>
        <v>0</v>
      </c>
      <c r="W159" s="94" t="n">
        <f aca="false">COUNTIF(W100:W137,"5")</f>
        <v>0</v>
      </c>
      <c r="X159" s="95" t="n">
        <f aca="false">IF(E159=0,"",W159/E159%)</f>
        <v>0</v>
      </c>
      <c r="Y159" s="94" t="n">
        <f aca="false">COUNTIF(W100:W137,"4")</f>
        <v>0</v>
      </c>
      <c r="Z159" s="95" t="n">
        <f aca="false">IF(E159=0,"",Y159/E159%)</f>
        <v>0</v>
      </c>
      <c r="AA159" s="94" t="n">
        <f aca="false">COUNTIF(W100:W137,"3")</f>
        <v>0</v>
      </c>
      <c r="AB159" s="95" t="n">
        <f aca="false">IF(E159=0,"",AA159/E159%)</f>
        <v>0</v>
      </c>
      <c r="AC159" s="94" t="n">
        <f aca="false">COUNTIF(W100:W137,"2")</f>
        <v>0</v>
      </c>
      <c r="AD159" s="95" t="n">
        <f aca="false">IF(E159=0,"",AC159/E159%)</f>
        <v>0</v>
      </c>
      <c r="AE159" s="94" t="n">
        <f aca="false">COUNTIF(W100:W137,"1")</f>
        <v>0</v>
      </c>
      <c r="AF159" s="96" t="n">
        <f aca="false">IF(E159=0,"",AE159/E159%)</f>
        <v>0</v>
      </c>
      <c r="AG159" s="0"/>
      <c r="AH159" s="0"/>
      <c r="AI159" s="0"/>
      <c r="AJ159" s="0"/>
      <c r="AK159" s="0"/>
      <c r="AL159" s="0"/>
    </row>
    <row r="160" customFormat="false" ht="14.25" hidden="false" customHeight="true" outlineLevel="0" collapsed="false">
      <c r="A160" s="0"/>
      <c r="B160" s="0"/>
      <c r="C160" s="100"/>
      <c r="D160" s="100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2"/>
      <c r="AE160" s="67"/>
      <c r="AF160" s="103"/>
      <c r="AG160" s="0"/>
      <c r="AH160" s="0"/>
      <c r="AI160" s="0"/>
      <c r="AJ160" s="0"/>
      <c r="AK160" s="0"/>
      <c r="AL160" s="0"/>
    </row>
    <row r="161" customFormat="false" ht="14.2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</row>
    <row r="162" customFormat="false" ht="31.5" hidden="false" customHeight="true" outlineLevel="0" collapsed="false">
      <c r="A162" s="0"/>
      <c r="B162" s="0"/>
      <c r="C162" s="104" t="s">
        <v>126</v>
      </c>
      <c r="D162" s="104"/>
      <c r="E162" s="104"/>
      <c r="F162" s="104"/>
      <c r="G162" s="104"/>
      <c r="H162" s="104"/>
      <c r="I162" s="104"/>
      <c r="J162" s="104"/>
      <c r="K162" s="105" t="s">
        <v>127</v>
      </c>
      <c r="L162" s="105" t="s">
        <v>128</v>
      </c>
      <c r="M162" s="105"/>
      <c r="N162" s="105" t="s">
        <v>129</v>
      </c>
      <c r="O162" s="105"/>
      <c r="P162" s="105" t="s">
        <v>130</v>
      </c>
      <c r="Q162" s="105"/>
      <c r="R162" s="105" t="s">
        <v>131</v>
      </c>
      <c r="S162" s="105"/>
      <c r="T162" s="105" t="s">
        <v>126</v>
      </c>
      <c r="U162" s="105"/>
      <c r="V162" s="105"/>
      <c r="W162" s="105"/>
      <c r="X162" s="105" t="s">
        <v>127</v>
      </c>
      <c r="Y162" s="105" t="s">
        <v>128</v>
      </c>
      <c r="Z162" s="105"/>
      <c r="AA162" s="105" t="s">
        <v>121</v>
      </c>
      <c r="AB162" s="106" t="s">
        <v>122</v>
      </c>
      <c r="AC162" s="106"/>
      <c r="AD162" s="0"/>
      <c r="AE162" s="0"/>
      <c r="AF162" s="0"/>
      <c r="AG162" s="0"/>
      <c r="AH162" s="0"/>
      <c r="AI162" s="0"/>
      <c r="AJ162" s="0"/>
      <c r="AK162" s="0"/>
      <c r="AL162" s="0"/>
    </row>
    <row r="163" customFormat="false" ht="21" hidden="false" customHeight="true" outlineLevel="0" collapsed="false">
      <c r="A163" s="0"/>
      <c r="B163" s="0"/>
      <c r="C163" s="104"/>
      <c r="D163" s="104"/>
      <c r="E163" s="104"/>
      <c r="F163" s="104"/>
      <c r="G163" s="104"/>
      <c r="H163" s="104"/>
      <c r="I163" s="104"/>
      <c r="J163" s="104"/>
      <c r="K163" s="105"/>
      <c r="L163" s="105"/>
      <c r="M163" s="105"/>
      <c r="N163" s="107" t="s">
        <v>121</v>
      </c>
      <c r="O163" s="107" t="s">
        <v>122</v>
      </c>
      <c r="P163" s="107" t="s">
        <v>121</v>
      </c>
      <c r="Q163" s="107" t="s">
        <v>122</v>
      </c>
      <c r="R163" s="108" t="s">
        <v>121</v>
      </c>
      <c r="S163" s="108" t="s">
        <v>122</v>
      </c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6"/>
      <c r="AD163" s="0"/>
      <c r="AE163" s="0"/>
      <c r="AF163" s="0"/>
      <c r="AG163" s="0"/>
      <c r="AH163" s="0"/>
      <c r="AI163" s="0"/>
      <c r="AJ163" s="0"/>
      <c r="AK163" s="0"/>
      <c r="AL163" s="0"/>
    </row>
    <row r="164" customFormat="false" ht="19.5" hidden="false" customHeight="true" outlineLevel="0" collapsed="false">
      <c r="A164" s="0"/>
      <c r="B164" s="0"/>
      <c r="C164" s="109" t="s">
        <v>25</v>
      </c>
      <c r="D164" s="109"/>
      <c r="E164" s="109"/>
      <c r="F164" s="110" t="s">
        <v>43</v>
      </c>
      <c r="G164" s="110"/>
      <c r="H164" s="110"/>
      <c r="I164" s="110"/>
      <c r="J164" s="110"/>
      <c r="K164" s="111" t="n">
        <f aca="false">B138</f>
        <v>35</v>
      </c>
      <c r="L164" s="112" t="n">
        <f aca="false">X138</f>
        <v>35</v>
      </c>
      <c r="M164" s="112"/>
      <c r="N164" s="113" t="n">
        <f aca="false">COUNTIF(X100:X137,"T")</f>
        <v>30</v>
      </c>
      <c r="O164" s="113" t="n">
        <f aca="false">IF(L164=0,"",N164/L164%)</f>
        <v>85.7142857142857</v>
      </c>
      <c r="P164" s="113" t="n">
        <f aca="false">COUNTIF(X100:X137,"Đ")</f>
        <v>5</v>
      </c>
      <c r="Q164" s="113" t="n">
        <f aca="false">IF(L164=0,"",P164/L164%)</f>
        <v>14.2857142857143</v>
      </c>
      <c r="R164" s="113" t="n">
        <f aca="false">COUNTIF(X100:X137,"C")</f>
        <v>0</v>
      </c>
      <c r="S164" s="113" t="n">
        <f aca="false">IF(L164=0,"",R164/L164%)</f>
        <v>0</v>
      </c>
      <c r="T164" s="114" t="s">
        <v>132</v>
      </c>
      <c r="U164" s="114"/>
      <c r="V164" s="114"/>
      <c r="W164" s="114"/>
      <c r="X164" s="115" t="n">
        <f aca="false">B138</f>
        <v>35</v>
      </c>
      <c r="Y164" s="115" t="n">
        <f aca="false">AE138+AF138</f>
        <v>23</v>
      </c>
      <c r="Z164" s="115"/>
      <c r="AA164" s="115" t="n">
        <f aca="false">COUNTIF(AE100:AE137,"X")+COUNTIF(AJ100:AJ137,"X")</f>
        <v>23</v>
      </c>
      <c r="AB164" s="116" t="n">
        <f aca="false">IF(X164=0,"",AA164/X164%)</f>
        <v>65.7142857142857</v>
      </c>
      <c r="AC164" s="116"/>
      <c r="AD164" s="0"/>
      <c r="AE164" s="0"/>
      <c r="AF164" s="0"/>
      <c r="AG164" s="0"/>
      <c r="AH164" s="0"/>
      <c r="AI164" s="0"/>
      <c r="AJ164" s="0"/>
      <c r="AK164" s="0"/>
      <c r="AL164" s="0"/>
    </row>
    <row r="165" customFormat="false" ht="19.5" hidden="false" customHeight="true" outlineLevel="0" collapsed="false">
      <c r="A165" s="0"/>
      <c r="B165" s="0"/>
      <c r="C165" s="109"/>
      <c r="D165" s="109"/>
      <c r="E165" s="109"/>
      <c r="F165" s="110" t="s">
        <v>44</v>
      </c>
      <c r="G165" s="110"/>
      <c r="H165" s="110"/>
      <c r="I165" s="110"/>
      <c r="J165" s="110"/>
      <c r="K165" s="111" t="n">
        <f aca="false">B138</f>
        <v>35</v>
      </c>
      <c r="L165" s="112" t="n">
        <f aca="false">Y138</f>
        <v>35</v>
      </c>
      <c r="M165" s="112"/>
      <c r="N165" s="113" t="n">
        <f aca="false">COUNTIF(Y100:Y137,"T")</f>
        <v>30</v>
      </c>
      <c r="O165" s="113" t="n">
        <f aca="false">IF(L165=0,"",N165/L165%)</f>
        <v>85.7142857142857</v>
      </c>
      <c r="P165" s="113" t="n">
        <f aca="false">COUNTIF(Y100:Y137,"Đ")</f>
        <v>5</v>
      </c>
      <c r="Q165" s="113" t="n">
        <f aca="false">IF(L165=0,"",P165/L165%)</f>
        <v>14.2857142857143</v>
      </c>
      <c r="R165" s="113" t="n">
        <f aca="false">COUNTIF(Y100:Y137,"C")</f>
        <v>0</v>
      </c>
      <c r="S165" s="113" t="n">
        <f aca="false">IF(L165=0,"",R165/L165%)</f>
        <v>0</v>
      </c>
      <c r="T165" s="114"/>
      <c r="U165" s="114"/>
      <c r="V165" s="114"/>
      <c r="W165" s="114"/>
      <c r="X165" s="115"/>
      <c r="Y165" s="115"/>
      <c r="Z165" s="115"/>
      <c r="AA165" s="115"/>
      <c r="AB165" s="116"/>
      <c r="AC165" s="116"/>
      <c r="AD165" s="0"/>
      <c r="AE165" s="0"/>
      <c r="AF165" s="0"/>
      <c r="AG165" s="0"/>
      <c r="AH165" s="0"/>
      <c r="AI165" s="0"/>
      <c r="AJ165" s="0"/>
      <c r="AK165" s="0"/>
      <c r="AL165" s="0"/>
    </row>
    <row r="166" customFormat="false" ht="19.5" hidden="false" customHeight="true" outlineLevel="0" collapsed="false">
      <c r="A166" s="0"/>
      <c r="B166" s="0"/>
      <c r="C166" s="109"/>
      <c r="D166" s="109"/>
      <c r="E166" s="109"/>
      <c r="F166" s="110" t="s">
        <v>45</v>
      </c>
      <c r="G166" s="110"/>
      <c r="H166" s="110"/>
      <c r="I166" s="110"/>
      <c r="J166" s="110"/>
      <c r="K166" s="111" t="n">
        <f aca="false">B138</f>
        <v>35</v>
      </c>
      <c r="L166" s="112" t="n">
        <f aca="false">Z138</f>
        <v>35</v>
      </c>
      <c r="M166" s="112"/>
      <c r="N166" s="113" t="n">
        <f aca="false">COUNTIF(Z100:Z137,"T")</f>
        <v>30</v>
      </c>
      <c r="O166" s="113" t="n">
        <f aca="false">IF(L166=0,"",N166/L166%)</f>
        <v>85.7142857142857</v>
      </c>
      <c r="P166" s="113" t="n">
        <f aca="false">COUNTIF(Z100:Z137,"Đ")</f>
        <v>5</v>
      </c>
      <c r="Q166" s="113" t="n">
        <f aca="false">IF(L166=0,"",P166/L166%)</f>
        <v>14.2857142857143</v>
      </c>
      <c r="R166" s="113" t="n">
        <f aca="false">COUNTIF(Z100:Z137,"C")</f>
        <v>0</v>
      </c>
      <c r="S166" s="113" t="n">
        <f aca="false">IF(L166=0,"",R166/L166%)</f>
        <v>0</v>
      </c>
      <c r="T166" s="114" t="s">
        <v>133</v>
      </c>
      <c r="U166" s="114"/>
      <c r="V166" s="114"/>
      <c r="W166" s="114"/>
      <c r="X166" s="115" t="n">
        <f aca="false">B138</f>
        <v>35</v>
      </c>
      <c r="Y166" s="115" t="n">
        <f aca="false">AG138</f>
        <v>35</v>
      </c>
      <c r="Z166" s="115"/>
      <c r="AA166" s="115" t="n">
        <f aca="false">COUNTIF(AG100:AH137,"X")</f>
        <v>35</v>
      </c>
      <c r="AB166" s="116" t="n">
        <f aca="false">IF(X166=0,"",AA166/X166%)</f>
        <v>100</v>
      </c>
      <c r="AC166" s="116"/>
      <c r="AD166" s="0"/>
      <c r="AE166" s="0"/>
      <c r="AF166" s="0"/>
      <c r="AG166" s="0"/>
      <c r="AH166" s="0"/>
      <c r="AI166" s="0"/>
      <c r="AJ166" s="0"/>
      <c r="AK166" s="0"/>
      <c r="AL166" s="0"/>
    </row>
    <row r="167" customFormat="false" ht="19.5" hidden="false" customHeight="true" outlineLevel="0" collapsed="false">
      <c r="A167" s="0"/>
      <c r="B167" s="0"/>
      <c r="C167" s="117" t="s">
        <v>26</v>
      </c>
      <c r="D167" s="117"/>
      <c r="E167" s="117"/>
      <c r="F167" s="110" t="s">
        <v>46</v>
      </c>
      <c r="G167" s="110"/>
      <c r="H167" s="110"/>
      <c r="I167" s="110"/>
      <c r="J167" s="110"/>
      <c r="K167" s="111" t="n">
        <f aca="false">B138</f>
        <v>35</v>
      </c>
      <c r="L167" s="112" t="n">
        <f aca="false">AA138</f>
        <v>35</v>
      </c>
      <c r="M167" s="112"/>
      <c r="N167" s="113" t="n">
        <f aca="false">COUNTIF(AA100:AA137,"T")</f>
        <v>34</v>
      </c>
      <c r="O167" s="113" t="n">
        <f aca="false">IF(L167=0,"",N167/L167%)</f>
        <v>97.1428571428572</v>
      </c>
      <c r="P167" s="113" t="n">
        <f aca="false">COUNTIF(AA100:AA137,"Đ")</f>
        <v>1</v>
      </c>
      <c r="Q167" s="113" t="n">
        <f aca="false">IF(L167=0,"",P167/L167%)</f>
        <v>2.85714285714286</v>
      </c>
      <c r="R167" s="113" t="n">
        <f aca="false">COUNTIF(AA100:AA137,"C")</f>
        <v>0</v>
      </c>
      <c r="S167" s="113" t="n">
        <f aca="false">IF(L167=0,"",R167/L167%)</f>
        <v>0</v>
      </c>
      <c r="T167" s="114"/>
      <c r="U167" s="114"/>
      <c r="V167" s="114"/>
      <c r="W167" s="114"/>
      <c r="X167" s="115"/>
      <c r="Y167" s="115"/>
      <c r="Z167" s="115"/>
      <c r="AA167" s="115"/>
      <c r="AB167" s="116"/>
      <c r="AC167" s="116"/>
      <c r="AD167" s="0"/>
      <c r="AE167" s="0"/>
      <c r="AF167" s="0"/>
      <c r="AG167" s="0"/>
      <c r="AH167" s="0"/>
      <c r="AI167" s="0"/>
      <c r="AJ167" s="0"/>
      <c r="AK167" s="0"/>
      <c r="AL167" s="0"/>
    </row>
    <row r="168" customFormat="false" ht="19.5" hidden="false" customHeight="true" outlineLevel="0" collapsed="false">
      <c r="A168" s="0"/>
      <c r="B168" s="0"/>
      <c r="C168" s="117"/>
      <c r="D168" s="117"/>
      <c r="E168" s="117"/>
      <c r="F168" s="110" t="s">
        <v>47</v>
      </c>
      <c r="G168" s="110"/>
      <c r="H168" s="110"/>
      <c r="I168" s="110"/>
      <c r="J168" s="110"/>
      <c r="K168" s="111" t="n">
        <f aca="false">B138</f>
        <v>35</v>
      </c>
      <c r="L168" s="112" t="n">
        <f aca="false">AB138</f>
        <v>35</v>
      </c>
      <c r="M168" s="112"/>
      <c r="N168" s="113" t="n">
        <f aca="false">COUNTIF(AB100:AB137,"T")</f>
        <v>34</v>
      </c>
      <c r="O168" s="113" t="n">
        <f aca="false">IF(L168=0,"",N168/L168%)</f>
        <v>97.1428571428572</v>
      </c>
      <c r="P168" s="113" t="n">
        <f aca="false">COUNTIF(AB100:AB137,"Đ")</f>
        <v>1</v>
      </c>
      <c r="Q168" s="113" t="n">
        <f aca="false">IF(L168=0,"",P168/L168%)</f>
        <v>2.85714285714286</v>
      </c>
      <c r="R168" s="113" t="n">
        <f aca="false">COUNTIF(AB100:AB137,"C")</f>
        <v>0</v>
      </c>
      <c r="S168" s="113" t="n">
        <f aca="false">IF(L168=0,"",R168/L168%)</f>
        <v>0</v>
      </c>
      <c r="T168" s="114"/>
      <c r="U168" s="114"/>
      <c r="V168" s="114"/>
      <c r="W168" s="114"/>
      <c r="X168" s="115"/>
      <c r="Y168" s="115"/>
      <c r="Z168" s="115"/>
      <c r="AA168" s="115"/>
      <c r="AB168" s="116"/>
      <c r="AC168" s="116"/>
      <c r="AD168" s="0"/>
      <c r="AE168" s="0"/>
      <c r="AF168" s="0"/>
      <c r="AG168" s="0"/>
      <c r="AH168" s="0"/>
      <c r="AI168" s="0"/>
      <c r="AJ168" s="0"/>
      <c r="AK168" s="0"/>
      <c r="AL168" s="0"/>
    </row>
    <row r="169" customFormat="false" ht="19.5" hidden="false" customHeight="true" outlineLevel="0" collapsed="false">
      <c r="A169" s="0"/>
      <c r="B169" s="0"/>
      <c r="C169" s="117"/>
      <c r="D169" s="117"/>
      <c r="E169" s="117"/>
      <c r="F169" s="110" t="s">
        <v>48</v>
      </c>
      <c r="G169" s="110"/>
      <c r="H169" s="110"/>
      <c r="I169" s="110"/>
      <c r="J169" s="110"/>
      <c r="K169" s="111" t="n">
        <f aca="false">B138</f>
        <v>35</v>
      </c>
      <c r="L169" s="112" t="n">
        <f aca="false">AC138</f>
        <v>35</v>
      </c>
      <c r="M169" s="112"/>
      <c r="N169" s="113" t="n">
        <f aca="false">COUNTIF(AC100:AC137,"T")</f>
        <v>34</v>
      </c>
      <c r="O169" s="113" t="n">
        <f aca="false">IF(L169=0,"",N169/L169%)</f>
        <v>97.1428571428572</v>
      </c>
      <c r="P169" s="113" t="n">
        <f aca="false">COUNTIF(AC100:AC137,"Đ")</f>
        <v>1</v>
      </c>
      <c r="Q169" s="113" t="n">
        <f aca="false">IF(L169=0,"",P169/L169%)</f>
        <v>2.85714285714286</v>
      </c>
      <c r="R169" s="113" t="n">
        <f aca="false">COUNTIF(AC100:AC137,"C")</f>
        <v>0</v>
      </c>
      <c r="S169" s="113" t="n">
        <f aca="false">IF(L169=0,"",R169/L169%)</f>
        <v>0</v>
      </c>
      <c r="T169" s="118" t="s">
        <v>134</v>
      </c>
      <c r="U169" s="118"/>
      <c r="V169" s="118"/>
      <c r="W169" s="118"/>
      <c r="X169" s="119" t="n">
        <f aca="false">B138</f>
        <v>35</v>
      </c>
      <c r="Y169" s="119" t="n">
        <f aca="false">AI138</f>
        <v>35</v>
      </c>
      <c r="Z169" s="119"/>
      <c r="AA169" s="120" t="n">
        <f aca="false">COUNTIF(AI100:AJ137,"X")</f>
        <v>35</v>
      </c>
      <c r="AB169" s="121" t="n">
        <f aca="false">IF(Y169=0,"",AA169/Y169%)</f>
        <v>100</v>
      </c>
      <c r="AC169" s="121"/>
      <c r="AD169" s="0"/>
      <c r="AE169" s="0"/>
      <c r="AF169" s="0"/>
      <c r="AG169" s="0"/>
      <c r="AH169" s="0"/>
      <c r="AI169" s="0"/>
      <c r="AJ169" s="0"/>
      <c r="AK169" s="0"/>
      <c r="AL169" s="0"/>
    </row>
    <row r="170" customFormat="false" ht="19.5" hidden="false" customHeight="true" outlineLevel="0" collapsed="false">
      <c r="A170" s="0"/>
      <c r="B170" s="0"/>
      <c r="C170" s="117"/>
      <c r="D170" s="117"/>
      <c r="E170" s="117"/>
      <c r="F170" s="122" t="s">
        <v>49</v>
      </c>
      <c r="G170" s="122"/>
      <c r="H170" s="122"/>
      <c r="I170" s="122"/>
      <c r="J170" s="122"/>
      <c r="K170" s="123" t="n">
        <f aca="false">B138</f>
        <v>35</v>
      </c>
      <c r="L170" s="124" t="n">
        <f aca="false">AD138</f>
        <v>35</v>
      </c>
      <c r="M170" s="124"/>
      <c r="N170" s="125" t="n">
        <f aca="false">COUNTIF(AD100:AD137,"T")</f>
        <v>34</v>
      </c>
      <c r="O170" s="125" t="n">
        <f aca="false">IF(L170=0,"",N170/L170%)</f>
        <v>97.1428571428572</v>
      </c>
      <c r="P170" s="125" t="n">
        <f aca="false">COUNTIF(AD100:AD137,"Đ")</f>
        <v>1</v>
      </c>
      <c r="Q170" s="125" t="n">
        <f aca="false">IF(L170=0,"",P170/L170%)</f>
        <v>2.85714285714286</v>
      </c>
      <c r="R170" s="125" t="n">
        <f aca="false">COUNTIF(AD100:AD137,"C")</f>
        <v>0</v>
      </c>
      <c r="S170" s="125" t="n">
        <f aca="false">IF(L170=0,"",R170/L170%)</f>
        <v>0</v>
      </c>
      <c r="T170" s="118"/>
      <c r="U170" s="118"/>
      <c r="V170" s="118"/>
      <c r="W170" s="118"/>
      <c r="X170" s="119"/>
      <c r="Y170" s="119"/>
      <c r="Z170" s="119"/>
      <c r="AA170" s="120"/>
      <c r="AB170" s="121"/>
      <c r="AC170" s="121"/>
      <c r="AD170" s="0"/>
      <c r="AE170" s="0"/>
      <c r="AF170" s="0"/>
      <c r="AG170" s="0"/>
      <c r="AH170" s="0"/>
      <c r="AI170" s="0"/>
      <c r="AJ170" s="0"/>
      <c r="AK170" s="0"/>
      <c r="AL170" s="0"/>
    </row>
    <row r="171" customFormat="false" ht="11.25" hidden="false" customHeight="tru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87"/>
      <c r="O171" s="0"/>
      <c r="P171" s="87"/>
      <c r="Q171" s="87"/>
      <c r="R171" s="87"/>
      <c r="S171" s="87"/>
      <c r="T171" s="87"/>
      <c r="U171" s="87"/>
      <c r="V171" s="87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</row>
    <row r="172" customFormat="false" ht="15" hidden="false" customHeight="tru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87"/>
      <c r="O172" s="0"/>
      <c r="P172" s="87"/>
      <c r="Q172" s="87"/>
      <c r="R172" s="87"/>
      <c r="S172" s="87"/>
      <c r="T172" s="87"/>
      <c r="U172" s="87"/>
      <c r="V172" s="87"/>
      <c r="W172" s="0"/>
      <c r="X172" s="126" t="str">
        <f aca="false">'THONG TIN'!$F$7</f>
        <v>Nguyên Lý, ngày 20 tháng  5 năm 2017</v>
      </c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</row>
    <row r="173" customFormat="false" ht="16.5" hidden="false" customHeight="true" outlineLevel="0" collapsed="false">
      <c r="A173" s="0"/>
      <c r="B173" s="32" t="s">
        <v>135</v>
      </c>
      <c r="C173" s="32"/>
      <c r="D173" s="32"/>
      <c r="E173" s="32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2" t="s">
        <v>11</v>
      </c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7.25" hidden="false" customHeight="true" outlineLevel="0" collapsed="false">
      <c r="A174" s="0"/>
      <c r="B174" s="127" t="s">
        <v>136</v>
      </c>
      <c r="C174" s="127"/>
      <c r="D174" s="127"/>
      <c r="E174" s="127"/>
      <c r="F174" s="128"/>
      <c r="G174" s="128"/>
      <c r="H174" s="128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29"/>
      <c r="AI174" s="129"/>
      <c r="AJ174" s="129"/>
      <c r="AK174" s="129"/>
      <c r="AL174" s="129"/>
    </row>
    <row r="175" customFormat="false" ht="24.75" hidden="false" customHeight="true" outlineLevel="0" collapsed="false">
      <c r="A175" s="0"/>
      <c r="B175" s="129"/>
      <c r="C175" s="29"/>
      <c r="D175" s="29"/>
      <c r="E175" s="29"/>
      <c r="F175" s="29"/>
      <c r="G175" s="29"/>
      <c r="H175" s="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129"/>
      <c r="AD175" s="129"/>
      <c r="AE175" s="129"/>
      <c r="AF175" s="129"/>
      <c r="AG175" s="129"/>
      <c r="AH175" s="129"/>
      <c r="AI175" s="129"/>
      <c r="AJ175" s="129"/>
      <c r="AK175" s="129"/>
      <c r="AL175" s="129"/>
    </row>
    <row r="176" customFormat="false" ht="24.75" hidden="false" customHeight="true" outlineLevel="0" collapsed="false">
      <c r="A176" s="0"/>
      <c r="B176" s="129"/>
      <c r="C176" s="129"/>
      <c r="D176" s="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29"/>
      <c r="AI176" s="129"/>
      <c r="AJ176" s="129"/>
      <c r="AK176" s="129"/>
      <c r="AL176" s="129"/>
    </row>
    <row r="177" customFormat="false" ht="24.75" hidden="false" customHeight="true" outlineLevel="0" collapsed="false">
      <c r="A177" s="0"/>
      <c r="B177" s="129"/>
      <c r="C177" s="129"/>
      <c r="D177" s="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129"/>
      <c r="AJ177" s="129"/>
      <c r="AK177" s="129"/>
      <c r="AL177" s="129"/>
    </row>
    <row r="178" customFormat="false" ht="15.75" hidden="false" customHeight="false" outlineLevel="0" collapsed="false">
      <c r="A178" s="0"/>
      <c r="B178" s="29" t="s">
        <v>524</v>
      </c>
      <c r="C178" s="29"/>
      <c r="D178" s="29"/>
      <c r="E178" s="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30" t="str">
        <f aca="false">'THONG TIN'!$G$16</f>
        <v>Phạm Thị Hường</v>
      </c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customFormat="false" ht="15.75" hidden="false" customHeight="false" outlineLevel="0" collapsed="false">
      <c r="A179" s="29" t="s">
        <v>17</v>
      </c>
      <c r="B179" s="29"/>
      <c r="C179" s="29"/>
      <c r="D179" s="29"/>
      <c r="E179" s="29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</row>
    <row r="180" customFormat="false" ht="15.75" hidden="false" customHeight="false" outlineLevel="0" collapsed="false">
      <c r="A180" s="30" t="str">
        <f aca="false">'THONG TIN'!$C$2</f>
        <v>TRƯỜNG TIỂU HỌC XÃ NGUYÊN LÝ</v>
      </c>
      <c r="B180" s="30"/>
      <c r="C180" s="30"/>
      <c r="D180" s="30"/>
      <c r="E180" s="30"/>
      <c r="F180" s="31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</row>
    <row r="181" customFormat="false" ht="11.25" hidden="false" customHeight="true" outlineLevel="0" collapsed="false">
      <c r="A181" s="32"/>
      <c r="B181" s="32"/>
      <c r="C181" s="32"/>
      <c r="D181" s="32"/>
      <c r="E181" s="32"/>
      <c r="F181" s="31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</row>
    <row r="182" customFormat="false" ht="15.75" hidden="false" customHeight="false" outlineLevel="0" collapsed="false">
      <c r="A182" s="33" t="s">
        <v>18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 t="str">
        <f aca="false">'THONG TIN'!$D$5</f>
        <v>CUỐI NĂM</v>
      </c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0"/>
      <c r="AK182" s="0"/>
      <c r="AL182" s="0"/>
    </row>
    <row r="183" customFormat="false" ht="15.75" hidden="false" customHeight="false" outlineLevel="0" collapsed="false">
      <c r="A183" s="33" t="s">
        <v>525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6" t="str">
        <f aca="false">'THONG TIN'!$D$6</f>
        <v>2016 - 2017</v>
      </c>
      <c r="O183" s="36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8.25" hidden="false" customHeight="tru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</row>
    <row r="185" customFormat="false" ht="17.25" hidden="false" customHeight="true" outlineLevel="0" collapsed="false">
      <c r="A185" s="37" t="s">
        <v>20</v>
      </c>
      <c r="B185" s="38" t="s">
        <v>21</v>
      </c>
      <c r="C185" s="39" t="s">
        <v>22</v>
      </c>
      <c r="D185" s="38" t="s">
        <v>23</v>
      </c>
      <c r="E185" s="39" t="s">
        <v>24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 t="s">
        <v>25</v>
      </c>
      <c r="Y185" s="39"/>
      <c r="Z185" s="39"/>
      <c r="AA185" s="39" t="s">
        <v>26</v>
      </c>
      <c r="AB185" s="39"/>
      <c r="AC185" s="39"/>
      <c r="AD185" s="39"/>
      <c r="AE185" s="40" t="s">
        <v>27</v>
      </c>
      <c r="AF185" s="40"/>
      <c r="AG185" s="40" t="s">
        <v>28</v>
      </c>
      <c r="AH185" s="40"/>
      <c r="AI185" s="39" t="s">
        <v>29</v>
      </c>
      <c r="AJ185" s="39"/>
      <c r="AK185" s="41" t="s">
        <v>30</v>
      </c>
      <c r="AL185" s="41"/>
    </row>
    <row r="186" customFormat="false" ht="18" hidden="false" customHeight="true" outlineLevel="0" collapsed="false">
      <c r="A186" s="37"/>
      <c r="B186" s="38"/>
      <c r="C186" s="39"/>
      <c r="D186" s="38"/>
      <c r="E186" s="42" t="s">
        <v>31</v>
      </c>
      <c r="F186" s="42"/>
      <c r="G186" s="42" t="s">
        <v>32</v>
      </c>
      <c r="H186" s="42"/>
      <c r="I186" s="42" t="s">
        <v>33</v>
      </c>
      <c r="J186" s="42"/>
      <c r="K186" s="42" t="s">
        <v>34</v>
      </c>
      <c r="L186" s="42"/>
      <c r="M186" s="42" t="s">
        <v>35</v>
      </c>
      <c r="N186" s="42" t="s">
        <v>36</v>
      </c>
      <c r="O186" s="42" t="s">
        <v>37</v>
      </c>
      <c r="P186" s="42" t="s">
        <v>38</v>
      </c>
      <c r="Q186" s="42" t="s">
        <v>39</v>
      </c>
      <c r="R186" s="42" t="s">
        <v>40</v>
      </c>
      <c r="S186" s="42"/>
      <c r="T186" s="42" t="s">
        <v>41</v>
      </c>
      <c r="U186" s="42"/>
      <c r="V186" s="42" t="s">
        <v>42</v>
      </c>
      <c r="W186" s="42"/>
      <c r="X186" s="43" t="s">
        <v>43</v>
      </c>
      <c r="Y186" s="43" t="s">
        <v>44</v>
      </c>
      <c r="Z186" s="43" t="s">
        <v>45</v>
      </c>
      <c r="AA186" s="43" t="s">
        <v>46</v>
      </c>
      <c r="AB186" s="43" t="s">
        <v>47</v>
      </c>
      <c r="AC186" s="43" t="s">
        <v>48</v>
      </c>
      <c r="AD186" s="43" t="s">
        <v>49</v>
      </c>
      <c r="AE186" s="40"/>
      <c r="AF186" s="40"/>
      <c r="AG186" s="40"/>
      <c r="AH186" s="40"/>
      <c r="AI186" s="39"/>
      <c r="AJ186" s="39"/>
      <c r="AK186" s="41"/>
      <c r="AL186" s="41"/>
    </row>
    <row r="187" customFormat="false" ht="18" hidden="false" customHeight="true" outlineLevel="0" collapsed="false">
      <c r="A187" s="37"/>
      <c r="B187" s="38"/>
      <c r="C187" s="39"/>
      <c r="D187" s="38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3"/>
      <c r="Y187" s="43"/>
      <c r="Z187" s="43"/>
      <c r="AA187" s="43"/>
      <c r="AB187" s="43"/>
      <c r="AC187" s="43"/>
      <c r="AD187" s="43"/>
      <c r="AE187" s="40"/>
      <c r="AF187" s="40"/>
      <c r="AG187" s="40"/>
      <c r="AH187" s="40"/>
      <c r="AI187" s="39"/>
      <c r="AJ187" s="39"/>
      <c r="AK187" s="41"/>
      <c r="AL187" s="41"/>
    </row>
    <row r="188" customFormat="false" ht="63.75" hidden="false" customHeight="true" outlineLevel="0" collapsed="false">
      <c r="A188" s="37"/>
      <c r="B188" s="38"/>
      <c r="C188" s="39"/>
      <c r="D188" s="38"/>
      <c r="E188" s="43" t="s">
        <v>50</v>
      </c>
      <c r="F188" s="43" t="s">
        <v>51</v>
      </c>
      <c r="G188" s="43" t="s">
        <v>50</v>
      </c>
      <c r="H188" s="43" t="s">
        <v>51</v>
      </c>
      <c r="I188" s="43" t="s">
        <v>50</v>
      </c>
      <c r="J188" s="43" t="s">
        <v>51</v>
      </c>
      <c r="K188" s="43" t="s">
        <v>50</v>
      </c>
      <c r="L188" s="43" t="s">
        <v>51</v>
      </c>
      <c r="M188" s="43" t="s">
        <v>50</v>
      </c>
      <c r="N188" s="43" t="s">
        <v>50</v>
      </c>
      <c r="O188" s="43" t="s">
        <v>50</v>
      </c>
      <c r="P188" s="43" t="s">
        <v>50</v>
      </c>
      <c r="Q188" s="43" t="s">
        <v>50</v>
      </c>
      <c r="R188" s="43" t="s">
        <v>50</v>
      </c>
      <c r="S188" s="43" t="s">
        <v>51</v>
      </c>
      <c r="T188" s="43" t="s">
        <v>50</v>
      </c>
      <c r="U188" s="43" t="s">
        <v>51</v>
      </c>
      <c r="V188" s="43" t="s">
        <v>50</v>
      </c>
      <c r="W188" s="43" t="s">
        <v>51</v>
      </c>
      <c r="X188" s="43"/>
      <c r="Y188" s="43"/>
      <c r="Z188" s="43"/>
      <c r="AA188" s="43"/>
      <c r="AB188" s="43"/>
      <c r="AC188" s="43"/>
      <c r="AD188" s="43"/>
      <c r="AE188" s="43" t="s">
        <v>52</v>
      </c>
      <c r="AF188" s="43" t="s">
        <v>53</v>
      </c>
      <c r="AG188" s="40"/>
      <c r="AH188" s="40"/>
      <c r="AI188" s="39"/>
      <c r="AJ188" s="39"/>
      <c r="AK188" s="41"/>
      <c r="AL188" s="41"/>
    </row>
    <row r="189" customFormat="false" ht="12" hidden="false" customHeight="true" outlineLevel="0" collapsed="false">
      <c r="A189" s="44" t="n">
        <f aca="false">IF(B189&lt;&gt;"",COUNTA($B$189:B189),"")</f>
        <v>1</v>
      </c>
      <c r="B189" s="131" t="s">
        <v>526</v>
      </c>
      <c r="C189" s="54" t="n">
        <v>39800</v>
      </c>
      <c r="D189" s="131" t="s">
        <v>55</v>
      </c>
      <c r="E189" s="48" t="s">
        <v>57</v>
      </c>
      <c r="F189" s="48" t="n">
        <v>8</v>
      </c>
      <c r="G189" s="48" t="s">
        <v>57</v>
      </c>
      <c r="H189" s="48" t="n">
        <v>8</v>
      </c>
      <c r="I189" s="48" t="s">
        <v>57</v>
      </c>
      <c r="J189" s="48"/>
      <c r="K189" s="48"/>
      <c r="L189" s="48"/>
      <c r="M189" s="48" t="s">
        <v>57</v>
      </c>
      <c r="N189" s="48" t="s">
        <v>57</v>
      </c>
      <c r="O189" s="48" t="s">
        <v>56</v>
      </c>
      <c r="P189" s="48" t="s">
        <v>56</v>
      </c>
      <c r="Q189" s="48" t="s">
        <v>56</v>
      </c>
      <c r="R189" s="48" t="s">
        <v>57</v>
      </c>
      <c r="S189" s="48" t="n">
        <v>6</v>
      </c>
      <c r="T189" s="48"/>
      <c r="U189" s="48"/>
      <c r="V189" s="48"/>
      <c r="W189" s="48"/>
      <c r="X189" s="48" t="s">
        <v>61</v>
      </c>
      <c r="Y189" s="48" t="s">
        <v>61</v>
      </c>
      <c r="Z189" s="48" t="s">
        <v>61</v>
      </c>
      <c r="AA189" s="48" t="s">
        <v>61</v>
      </c>
      <c r="AB189" s="48" t="s">
        <v>61</v>
      </c>
      <c r="AC189" s="48" t="s">
        <v>61</v>
      </c>
      <c r="AD189" s="48" t="s">
        <v>61</v>
      </c>
      <c r="AE189" s="51"/>
      <c r="AF189" s="50"/>
      <c r="AG189" s="50" t="s">
        <v>55</v>
      </c>
      <c r="AH189" s="50"/>
      <c r="AI189" s="50" t="s">
        <v>55</v>
      </c>
      <c r="AJ189" s="50"/>
      <c r="AK189" s="52"/>
      <c r="AL189" s="52"/>
    </row>
    <row r="190" customFormat="false" ht="12" hidden="false" customHeight="true" outlineLevel="0" collapsed="false">
      <c r="A190" s="44" t="n">
        <f aca="false">IF(B190&lt;&gt;"",COUNTA($B$189:B190),"")</f>
        <v>2</v>
      </c>
      <c r="B190" s="131" t="s">
        <v>527</v>
      </c>
      <c r="C190" s="54" t="n">
        <v>39682</v>
      </c>
      <c r="D190" s="131" t="s">
        <v>55</v>
      </c>
      <c r="E190" s="48" t="s">
        <v>57</v>
      </c>
      <c r="F190" s="48" t="n">
        <v>6</v>
      </c>
      <c r="G190" s="48" t="s">
        <v>57</v>
      </c>
      <c r="H190" s="48" t="n">
        <v>5</v>
      </c>
      <c r="I190" s="48" t="s">
        <v>57</v>
      </c>
      <c r="J190" s="48"/>
      <c r="K190" s="48"/>
      <c r="L190" s="51"/>
      <c r="M190" s="48" t="s">
        <v>57</v>
      </c>
      <c r="N190" s="48" t="s">
        <v>57</v>
      </c>
      <c r="O190" s="48" t="s">
        <v>57</v>
      </c>
      <c r="P190" s="48" t="s">
        <v>57</v>
      </c>
      <c r="Q190" s="48" t="s">
        <v>56</v>
      </c>
      <c r="R190" s="48" t="s">
        <v>57</v>
      </c>
      <c r="S190" s="48" t="n">
        <v>5</v>
      </c>
      <c r="T190" s="48"/>
      <c r="U190" s="48"/>
      <c r="V190" s="48"/>
      <c r="W190" s="48"/>
      <c r="X190" s="48" t="s">
        <v>61</v>
      </c>
      <c r="Y190" s="48" t="s">
        <v>61</v>
      </c>
      <c r="Z190" s="48" t="s">
        <v>61</v>
      </c>
      <c r="AA190" s="48" t="s">
        <v>61</v>
      </c>
      <c r="AB190" s="48" t="s">
        <v>61</v>
      </c>
      <c r="AC190" s="48" t="s">
        <v>61</v>
      </c>
      <c r="AD190" s="48" t="s">
        <v>61</v>
      </c>
      <c r="AE190" s="51"/>
      <c r="AF190" s="50"/>
      <c r="AG190" s="50" t="s">
        <v>55</v>
      </c>
      <c r="AH190" s="50"/>
      <c r="AI190" s="50" t="s">
        <v>55</v>
      </c>
      <c r="AJ190" s="50"/>
      <c r="AK190" s="52"/>
      <c r="AL190" s="52"/>
    </row>
    <row r="191" customFormat="false" ht="12" hidden="false" customHeight="true" outlineLevel="0" collapsed="false">
      <c r="A191" s="44" t="n">
        <f aca="false">IF(B191&lt;&gt;"",COUNTA($B$189:B191),"")</f>
        <v>3</v>
      </c>
      <c r="B191" s="131" t="s">
        <v>528</v>
      </c>
      <c r="C191" s="54" t="n">
        <v>39477</v>
      </c>
      <c r="D191" s="131"/>
      <c r="E191" s="48" t="s">
        <v>57</v>
      </c>
      <c r="F191" s="48" t="n">
        <v>7</v>
      </c>
      <c r="G191" s="48" t="s">
        <v>56</v>
      </c>
      <c r="H191" s="48" t="n">
        <v>9</v>
      </c>
      <c r="I191" s="48" t="s">
        <v>56</v>
      </c>
      <c r="J191" s="48"/>
      <c r="K191" s="48"/>
      <c r="L191" s="51"/>
      <c r="M191" s="48" t="s">
        <v>57</v>
      </c>
      <c r="N191" s="48" t="s">
        <v>57</v>
      </c>
      <c r="O191" s="48" t="s">
        <v>56</v>
      </c>
      <c r="P191" s="48" t="s">
        <v>57</v>
      </c>
      <c r="Q191" s="48" t="s">
        <v>57</v>
      </c>
      <c r="R191" s="48" t="s">
        <v>57</v>
      </c>
      <c r="S191" s="48" t="n">
        <v>6</v>
      </c>
      <c r="T191" s="48"/>
      <c r="U191" s="48"/>
      <c r="V191" s="48"/>
      <c r="W191" s="48"/>
      <c r="X191" s="48" t="s">
        <v>56</v>
      </c>
      <c r="Y191" s="48" t="s">
        <v>56</v>
      </c>
      <c r="Z191" s="48" t="s">
        <v>56</v>
      </c>
      <c r="AA191" s="48" t="s">
        <v>56</v>
      </c>
      <c r="AB191" s="48" t="s">
        <v>56</v>
      </c>
      <c r="AC191" s="48" t="s">
        <v>56</v>
      </c>
      <c r="AD191" s="48" t="s">
        <v>56</v>
      </c>
      <c r="AE191" s="48" t="s">
        <v>55</v>
      </c>
      <c r="AF191" s="50"/>
      <c r="AG191" s="50" t="s">
        <v>55</v>
      </c>
      <c r="AH191" s="50"/>
      <c r="AI191" s="50" t="s">
        <v>55</v>
      </c>
      <c r="AJ191" s="50"/>
      <c r="AK191" s="52"/>
      <c r="AL191" s="52"/>
    </row>
    <row r="192" customFormat="false" ht="12" hidden="false" customHeight="true" outlineLevel="0" collapsed="false">
      <c r="A192" s="44" t="n">
        <f aca="false">IF(B192&lt;&gt;"",COUNTA($B$189:B192),"")</f>
        <v>4</v>
      </c>
      <c r="B192" s="131" t="s">
        <v>529</v>
      </c>
      <c r="C192" s="54" t="n">
        <v>39619</v>
      </c>
      <c r="D192" s="131"/>
      <c r="E192" s="48" t="s">
        <v>57</v>
      </c>
      <c r="F192" s="48" t="n">
        <v>6</v>
      </c>
      <c r="G192" s="48" t="s">
        <v>56</v>
      </c>
      <c r="H192" s="48" t="n">
        <v>9</v>
      </c>
      <c r="I192" s="48" t="s">
        <v>57</v>
      </c>
      <c r="J192" s="48"/>
      <c r="K192" s="48"/>
      <c r="L192" s="51"/>
      <c r="M192" s="48" t="s">
        <v>57</v>
      </c>
      <c r="N192" s="48" t="s">
        <v>57</v>
      </c>
      <c r="O192" s="48" t="s">
        <v>57</v>
      </c>
      <c r="P192" s="48" t="s">
        <v>57</v>
      </c>
      <c r="Q192" s="48" t="s">
        <v>56</v>
      </c>
      <c r="R192" s="48" t="s">
        <v>57</v>
      </c>
      <c r="S192" s="48" t="n">
        <v>5</v>
      </c>
      <c r="T192" s="48"/>
      <c r="U192" s="48"/>
      <c r="V192" s="48"/>
      <c r="W192" s="48"/>
      <c r="X192" s="48" t="s">
        <v>61</v>
      </c>
      <c r="Y192" s="48" t="s">
        <v>61</v>
      </c>
      <c r="Z192" s="48" t="s">
        <v>61</v>
      </c>
      <c r="AA192" s="48" t="s">
        <v>61</v>
      </c>
      <c r="AB192" s="48" t="s">
        <v>61</v>
      </c>
      <c r="AC192" s="48" t="s">
        <v>61</v>
      </c>
      <c r="AD192" s="48" t="s">
        <v>61</v>
      </c>
      <c r="AE192" s="51"/>
      <c r="AF192" s="50"/>
      <c r="AG192" s="50" t="s">
        <v>55</v>
      </c>
      <c r="AH192" s="50"/>
      <c r="AI192" s="50" t="s">
        <v>55</v>
      </c>
      <c r="AJ192" s="50"/>
      <c r="AK192" s="52"/>
      <c r="AL192" s="52"/>
    </row>
    <row r="193" customFormat="false" ht="12" hidden="false" customHeight="true" outlineLevel="0" collapsed="false">
      <c r="A193" s="44" t="n">
        <f aca="false">IF(B193&lt;&gt;"",COUNTA($B$189:B193),"")</f>
        <v>5</v>
      </c>
      <c r="B193" s="131" t="s">
        <v>530</v>
      </c>
      <c r="C193" s="54" t="n">
        <v>39714</v>
      </c>
      <c r="D193" s="131"/>
      <c r="E193" s="48" t="s">
        <v>57</v>
      </c>
      <c r="F193" s="48" t="n">
        <v>7</v>
      </c>
      <c r="G193" s="48" t="s">
        <v>57</v>
      </c>
      <c r="H193" s="48" t="n">
        <v>5</v>
      </c>
      <c r="I193" s="48" t="s">
        <v>57</v>
      </c>
      <c r="J193" s="48"/>
      <c r="K193" s="48"/>
      <c r="L193" s="51"/>
      <c r="M193" s="48" t="s">
        <v>57</v>
      </c>
      <c r="N193" s="48" t="s">
        <v>57</v>
      </c>
      <c r="O193" s="48" t="s">
        <v>57</v>
      </c>
      <c r="P193" s="48" t="s">
        <v>57</v>
      </c>
      <c r="Q193" s="48" t="s">
        <v>56</v>
      </c>
      <c r="R193" s="48" t="s">
        <v>57</v>
      </c>
      <c r="S193" s="48" t="n">
        <v>5</v>
      </c>
      <c r="T193" s="48"/>
      <c r="U193" s="48"/>
      <c r="V193" s="48"/>
      <c r="W193" s="48"/>
      <c r="X193" s="48" t="s">
        <v>61</v>
      </c>
      <c r="Y193" s="48" t="s">
        <v>61</v>
      </c>
      <c r="Z193" s="48" t="s">
        <v>61</v>
      </c>
      <c r="AA193" s="48" t="s">
        <v>61</v>
      </c>
      <c r="AB193" s="48" t="s">
        <v>61</v>
      </c>
      <c r="AC193" s="48" t="s">
        <v>61</v>
      </c>
      <c r="AD193" s="48" t="s">
        <v>61</v>
      </c>
      <c r="AE193" s="51"/>
      <c r="AF193" s="50"/>
      <c r="AG193" s="50" t="s">
        <v>55</v>
      </c>
      <c r="AH193" s="50"/>
      <c r="AI193" s="50" t="s">
        <v>55</v>
      </c>
      <c r="AJ193" s="50"/>
      <c r="AK193" s="52"/>
      <c r="AL193" s="52"/>
    </row>
    <row r="194" customFormat="false" ht="12" hidden="false" customHeight="true" outlineLevel="0" collapsed="false">
      <c r="A194" s="44" t="n">
        <f aca="false">IF(B194&lt;&gt;"",COUNTA($B$189:B194),"")</f>
        <v>6</v>
      </c>
      <c r="B194" s="131" t="s">
        <v>531</v>
      </c>
      <c r="C194" s="54" t="n">
        <v>39709</v>
      </c>
      <c r="D194" s="131"/>
      <c r="E194" s="48" t="s">
        <v>57</v>
      </c>
      <c r="F194" s="48" t="n">
        <v>7</v>
      </c>
      <c r="G194" s="48" t="s">
        <v>57</v>
      </c>
      <c r="H194" s="48" t="n">
        <v>7</v>
      </c>
      <c r="I194" s="48" t="s">
        <v>57</v>
      </c>
      <c r="J194" s="48"/>
      <c r="K194" s="48"/>
      <c r="L194" s="51"/>
      <c r="M194" s="48" t="s">
        <v>57</v>
      </c>
      <c r="N194" s="48" t="s">
        <v>57</v>
      </c>
      <c r="O194" s="48" t="s">
        <v>57</v>
      </c>
      <c r="P194" s="48" t="s">
        <v>57</v>
      </c>
      <c r="Q194" s="48" t="s">
        <v>56</v>
      </c>
      <c r="R194" s="48" t="s">
        <v>57</v>
      </c>
      <c r="S194" s="48" t="n">
        <v>5</v>
      </c>
      <c r="T194" s="48"/>
      <c r="U194" s="48"/>
      <c r="V194" s="48"/>
      <c r="W194" s="48"/>
      <c r="X194" s="48" t="s">
        <v>61</v>
      </c>
      <c r="Y194" s="48" t="s">
        <v>61</v>
      </c>
      <c r="Z194" s="48" t="s">
        <v>61</v>
      </c>
      <c r="AA194" s="48" t="s">
        <v>61</v>
      </c>
      <c r="AB194" s="48" t="s">
        <v>61</v>
      </c>
      <c r="AC194" s="48" t="s">
        <v>61</v>
      </c>
      <c r="AD194" s="48" t="s">
        <v>61</v>
      </c>
      <c r="AE194" s="51"/>
      <c r="AF194" s="50"/>
      <c r="AG194" s="50" t="s">
        <v>55</v>
      </c>
      <c r="AH194" s="50"/>
      <c r="AI194" s="50" t="s">
        <v>55</v>
      </c>
      <c r="AJ194" s="50"/>
      <c r="AK194" s="52"/>
      <c r="AL194" s="52"/>
    </row>
    <row r="195" customFormat="false" ht="12" hidden="false" customHeight="true" outlineLevel="0" collapsed="false">
      <c r="A195" s="44" t="n">
        <f aca="false">IF(B195&lt;&gt;"",COUNTA($B$189:B195),"")</f>
        <v>7</v>
      </c>
      <c r="B195" s="131" t="s">
        <v>532</v>
      </c>
      <c r="C195" s="54" t="n">
        <v>39486</v>
      </c>
      <c r="D195" s="131" t="s">
        <v>55</v>
      </c>
      <c r="E195" s="48" t="s">
        <v>56</v>
      </c>
      <c r="F195" s="48" t="n">
        <v>9</v>
      </c>
      <c r="G195" s="48" t="s">
        <v>56</v>
      </c>
      <c r="H195" s="48" t="n">
        <v>10</v>
      </c>
      <c r="I195" s="48" t="s">
        <v>56</v>
      </c>
      <c r="J195" s="48"/>
      <c r="K195" s="48"/>
      <c r="L195" s="51"/>
      <c r="M195" s="48" t="s">
        <v>56</v>
      </c>
      <c r="N195" s="48" t="s">
        <v>56</v>
      </c>
      <c r="O195" s="48" t="s">
        <v>56</v>
      </c>
      <c r="P195" s="48" t="s">
        <v>56</v>
      </c>
      <c r="Q195" s="48" t="s">
        <v>56</v>
      </c>
      <c r="R195" s="48" t="s">
        <v>56</v>
      </c>
      <c r="S195" s="48" t="n">
        <v>9</v>
      </c>
      <c r="T195" s="48"/>
      <c r="U195" s="48"/>
      <c r="V195" s="48"/>
      <c r="W195" s="48"/>
      <c r="X195" s="48" t="s">
        <v>56</v>
      </c>
      <c r="Y195" s="48" t="s">
        <v>56</v>
      </c>
      <c r="Z195" s="48" t="s">
        <v>56</v>
      </c>
      <c r="AA195" s="48" t="s">
        <v>56</v>
      </c>
      <c r="AB195" s="48" t="s">
        <v>56</v>
      </c>
      <c r="AC195" s="48" t="s">
        <v>56</v>
      </c>
      <c r="AD195" s="48" t="s">
        <v>56</v>
      </c>
      <c r="AE195" s="48" t="s">
        <v>55</v>
      </c>
      <c r="AF195" s="50"/>
      <c r="AG195" s="50" t="s">
        <v>55</v>
      </c>
      <c r="AH195" s="50"/>
      <c r="AI195" s="50" t="s">
        <v>55</v>
      </c>
      <c r="AJ195" s="50"/>
      <c r="AK195" s="52"/>
      <c r="AL195" s="52"/>
    </row>
    <row r="196" customFormat="false" ht="12" hidden="false" customHeight="true" outlineLevel="0" collapsed="false">
      <c r="A196" s="44" t="n">
        <f aca="false">IF(B196&lt;&gt;"",COUNTA($B$189:B196),"")</f>
        <v>8</v>
      </c>
      <c r="B196" s="131" t="s">
        <v>533</v>
      </c>
      <c r="C196" s="54" t="n">
        <v>39749</v>
      </c>
      <c r="D196" s="131"/>
      <c r="E196" s="48" t="s">
        <v>57</v>
      </c>
      <c r="F196" s="48" t="n">
        <v>7</v>
      </c>
      <c r="G196" s="48" t="s">
        <v>57</v>
      </c>
      <c r="H196" s="48" t="n">
        <v>8</v>
      </c>
      <c r="I196" s="48" t="s">
        <v>56</v>
      </c>
      <c r="J196" s="48"/>
      <c r="K196" s="48"/>
      <c r="L196" s="51"/>
      <c r="M196" s="48" t="s">
        <v>56</v>
      </c>
      <c r="N196" s="48" t="s">
        <v>56</v>
      </c>
      <c r="O196" s="48" t="s">
        <v>56</v>
      </c>
      <c r="P196" s="48" t="s">
        <v>56</v>
      </c>
      <c r="Q196" s="48" t="s">
        <v>56</v>
      </c>
      <c r="R196" s="48" t="s">
        <v>57</v>
      </c>
      <c r="S196" s="48" t="n">
        <v>7</v>
      </c>
      <c r="T196" s="48"/>
      <c r="U196" s="48"/>
      <c r="V196" s="48"/>
      <c r="W196" s="48"/>
      <c r="X196" s="48" t="s">
        <v>56</v>
      </c>
      <c r="Y196" s="48" t="s">
        <v>56</v>
      </c>
      <c r="Z196" s="48" t="s">
        <v>56</v>
      </c>
      <c r="AA196" s="48" t="s">
        <v>56</v>
      </c>
      <c r="AB196" s="48" t="s">
        <v>56</v>
      </c>
      <c r="AC196" s="48" t="s">
        <v>56</v>
      </c>
      <c r="AD196" s="48" t="s">
        <v>56</v>
      </c>
      <c r="AE196" s="51"/>
      <c r="AF196" s="50"/>
      <c r="AG196" s="50" t="s">
        <v>55</v>
      </c>
      <c r="AH196" s="50"/>
      <c r="AI196" s="50" t="s">
        <v>55</v>
      </c>
      <c r="AJ196" s="50"/>
      <c r="AK196" s="52"/>
      <c r="AL196" s="52"/>
    </row>
    <row r="197" customFormat="false" ht="12" hidden="false" customHeight="true" outlineLevel="0" collapsed="false">
      <c r="A197" s="44" t="n">
        <f aca="false">IF(B197&lt;&gt;"",COUNTA($B$189:B197),"")</f>
        <v>9</v>
      </c>
      <c r="B197" s="131" t="s">
        <v>534</v>
      </c>
      <c r="C197" s="54" t="n">
        <v>39677</v>
      </c>
      <c r="D197" s="131"/>
      <c r="E197" s="48" t="s">
        <v>57</v>
      </c>
      <c r="F197" s="48" t="n">
        <v>7</v>
      </c>
      <c r="G197" s="48" t="s">
        <v>57</v>
      </c>
      <c r="H197" s="48" t="n">
        <v>5</v>
      </c>
      <c r="I197" s="48" t="s">
        <v>57</v>
      </c>
      <c r="J197" s="48"/>
      <c r="K197" s="48"/>
      <c r="L197" s="51"/>
      <c r="M197" s="48" t="s">
        <v>57</v>
      </c>
      <c r="N197" s="48" t="s">
        <v>57</v>
      </c>
      <c r="O197" s="48" t="s">
        <v>57</v>
      </c>
      <c r="P197" s="48" t="s">
        <v>57</v>
      </c>
      <c r="Q197" s="48" t="s">
        <v>57</v>
      </c>
      <c r="R197" s="48" t="s">
        <v>57</v>
      </c>
      <c r="S197" s="48" t="n">
        <v>6</v>
      </c>
      <c r="T197" s="48"/>
      <c r="U197" s="48"/>
      <c r="V197" s="48"/>
      <c r="W197" s="48"/>
      <c r="X197" s="48" t="s">
        <v>61</v>
      </c>
      <c r="Y197" s="48" t="s">
        <v>61</v>
      </c>
      <c r="Z197" s="48" t="s">
        <v>61</v>
      </c>
      <c r="AA197" s="48" t="s">
        <v>61</v>
      </c>
      <c r="AB197" s="48" t="s">
        <v>61</v>
      </c>
      <c r="AC197" s="48" t="s">
        <v>61</v>
      </c>
      <c r="AD197" s="48" t="s">
        <v>61</v>
      </c>
      <c r="AE197" s="51"/>
      <c r="AF197" s="50"/>
      <c r="AG197" s="50" t="s">
        <v>55</v>
      </c>
      <c r="AH197" s="50"/>
      <c r="AI197" s="50" t="s">
        <v>55</v>
      </c>
      <c r="AJ197" s="50"/>
      <c r="AK197" s="52"/>
      <c r="AL197" s="52"/>
    </row>
    <row r="198" customFormat="false" ht="12" hidden="false" customHeight="true" outlineLevel="0" collapsed="false">
      <c r="A198" s="44" t="n">
        <f aca="false">IF(B198&lt;&gt;"",COUNTA($B$189:B198),"")</f>
        <v>10</v>
      </c>
      <c r="B198" s="131" t="s">
        <v>535</v>
      </c>
      <c r="C198" s="54" t="n">
        <v>39784</v>
      </c>
      <c r="D198" s="131" t="s">
        <v>55</v>
      </c>
      <c r="E198" s="48" t="s">
        <v>56</v>
      </c>
      <c r="F198" s="48" t="n">
        <v>9</v>
      </c>
      <c r="G198" s="48" t="s">
        <v>57</v>
      </c>
      <c r="H198" s="48" t="n">
        <v>8</v>
      </c>
      <c r="I198" s="48" t="s">
        <v>56</v>
      </c>
      <c r="J198" s="48"/>
      <c r="K198" s="48"/>
      <c r="L198" s="51"/>
      <c r="M198" s="48" t="s">
        <v>56</v>
      </c>
      <c r="N198" s="48" t="s">
        <v>56</v>
      </c>
      <c r="O198" s="48" t="s">
        <v>56</v>
      </c>
      <c r="P198" s="48" t="s">
        <v>56</v>
      </c>
      <c r="Q198" s="48" t="s">
        <v>56</v>
      </c>
      <c r="R198" s="48" t="s">
        <v>57</v>
      </c>
      <c r="S198" s="48" t="n">
        <v>7</v>
      </c>
      <c r="T198" s="48"/>
      <c r="U198" s="48"/>
      <c r="V198" s="48"/>
      <c r="W198" s="48"/>
      <c r="X198" s="48" t="s">
        <v>56</v>
      </c>
      <c r="Y198" s="48" t="s">
        <v>56</v>
      </c>
      <c r="Z198" s="48" t="s">
        <v>56</v>
      </c>
      <c r="AA198" s="48" t="s">
        <v>56</v>
      </c>
      <c r="AB198" s="48" t="s">
        <v>56</v>
      </c>
      <c r="AC198" s="48" t="s">
        <v>56</v>
      </c>
      <c r="AD198" s="48" t="s">
        <v>56</v>
      </c>
      <c r="AE198" s="48" t="s">
        <v>55</v>
      </c>
      <c r="AF198" s="50"/>
      <c r="AG198" s="50" t="s">
        <v>55</v>
      </c>
      <c r="AH198" s="50"/>
      <c r="AI198" s="50" t="s">
        <v>55</v>
      </c>
      <c r="AJ198" s="50"/>
      <c r="AK198" s="52"/>
      <c r="AL198" s="52"/>
    </row>
    <row r="199" customFormat="false" ht="12" hidden="false" customHeight="true" outlineLevel="0" collapsed="false">
      <c r="A199" s="44" t="n">
        <f aca="false">IF(B199&lt;&gt;"",COUNTA($B$189:B199),"")</f>
        <v>11</v>
      </c>
      <c r="B199" s="131" t="s">
        <v>536</v>
      </c>
      <c r="C199" s="54" t="n">
        <v>39527</v>
      </c>
      <c r="D199" s="182" t="s">
        <v>55</v>
      </c>
      <c r="E199" s="48" t="s">
        <v>57</v>
      </c>
      <c r="F199" s="48" t="n">
        <v>8</v>
      </c>
      <c r="G199" s="48" t="s">
        <v>57</v>
      </c>
      <c r="H199" s="48" t="n">
        <v>8</v>
      </c>
      <c r="I199" s="48" t="s">
        <v>56</v>
      </c>
      <c r="J199" s="48"/>
      <c r="K199" s="48"/>
      <c r="L199" s="51"/>
      <c r="M199" s="48" t="s">
        <v>56</v>
      </c>
      <c r="N199" s="48" t="s">
        <v>56</v>
      </c>
      <c r="O199" s="48" t="s">
        <v>56</v>
      </c>
      <c r="P199" s="48" t="s">
        <v>56</v>
      </c>
      <c r="Q199" s="48" t="s">
        <v>56</v>
      </c>
      <c r="R199" s="48" t="s">
        <v>57</v>
      </c>
      <c r="S199" s="48" t="n">
        <v>6</v>
      </c>
      <c r="T199" s="48"/>
      <c r="U199" s="48"/>
      <c r="V199" s="48"/>
      <c r="W199" s="48"/>
      <c r="X199" s="48" t="s">
        <v>56</v>
      </c>
      <c r="Y199" s="48" t="s">
        <v>56</v>
      </c>
      <c r="Z199" s="48" t="s">
        <v>56</v>
      </c>
      <c r="AA199" s="48" t="s">
        <v>56</v>
      </c>
      <c r="AB199" s="48" t="s">
        <v>56</v>
      </c>
      <c r="AC199" s="48" t="s">
        <v>56</v>
      </c>
      <c r="AD199" s="48" t="s">
        <v>56</v>
      </c>
      <c r="AE199" s="51"/>
      <c r="AF199" s="50"/>
      <c r="AG199" s="50" t="s">
        <v>55</v>
      </c>
      <c r="AH199" s="50"/>
      <c r="AI199" s="50" t="s">
        <v>55</v>
      </c>
      <c r="AJ199" s="50"/>
      <c r="AK199" s="52"/>
      <c r="AL199" s="52"/>
    </row>
    <row r="200" customFormat="false" ht="12" hidden="false" customHeight="true" outlineLevel="0" collapsed="false">
      <c r="A200" s="44" t="n">
        <f aca="false">IF(B200&lt;&gt;"",COUNTA($B$189:B200),"")</f>
        <v>12</v>
      </c>
      <c r="B200" s="131" t="s">
        <v>537</v>
      </c>
      <c r="C200" s="54" t="n">
        <v>39492</v>
      </c>
      <c r="D200" s="131"/>
      <c r="E200" s="48" t="s">
        <v>57</v>
      </c>
      <c r="F200" s="48" t="n">
        <v>8</v>
      </c>
      <c r="G200" s="48" t="s">
        <v>57</v>
      </c>
      <c r="H200" s="48" t="n">
        <v>8</v>
      </c>
      <c r="I200" s="48" t="s">
        <v>56</v>
      </c>
      <c r="J200" s="48"/>
      <c r="K200" s="48"/>
      <c r="L200" s="51"/>
      <c r="M200" s="48" t="s">
        <v>56</v>
      </c>
      <c r="N200" s="48" t="s">
        <v>56</v>
      </c>
      <c r="O200" s="48" t="s">
        <v>56</v>
      </c>
      <c r="P200" s="48" t="s">
        <v>56</v>
      </c>
      <c r="Q200" s="48" t="s">
        <v>56</v>
      </c>
      <c r="R200" s="48" t="s">
        <v>57</v>
      </c>
      <c r="S200" s="48" t="n">
        <v>7</v>
      </c>
      <c r="T200" s="48"/>
      <c r="U200" s="48"/>
      <c r="V200" s="48"/>
      <c r="W200" s="48"/>
      <c r="X200" s="48" t="s">
        <v>56</v>
      </c>
      <c r="Y200" s="48" t="s">
        <v>56</v>
      </c>
      <c r="Z200" s="48" t="s">
        <v>56</v>
      </c>
      <c r="AA200" s="48" t="s">
        <v>56</v>
      </c>
      <c r="AB200" s="48" t="s">
        <v>56</v>
      </c>
      <c r="AC200" s="48" t="s">
        <v>56</v>
      </c>
      <c r="AD200" s="48" t="s">
        <v>56</v>
      </c>
      <c r="AE200" s="51"/>
      <c r="AF200" s="50"/>
      <c r="AG200" s="50" t="s">
        <v>55</v>
      </c>
      <c r="AH200" s="50"/>
      <c r="AI200" s="50" t="s">
        <v>55</v>
      </c>
      <c r="AJ200" s="50"/>
      <c r="AK200" s="52"/>
      <c r="AL200" s="52"/>
    </row>
    <row r="201" customFormat="false" ht="12" hidden="false" customHeight="true" outlineLevel="0" collapsed="false">
      <c r="A201" s="44" t="n">
        <f aca="false">IF(B201&lt;&gt;"",COUNTA($B$189:B201),"")</f>
        <v>13</v>
      </c>
      <c r="B201" s="131" t="s">
        <v>538</v>
      </c>
      <c r="C201" s="54" t="n">
        <v>39795</v>
      </c>
      <c r="D201" s="131" t="s">
        <v>55</v>
      </c>
      <c r="E201" s="48" t="s">
        <v>57</v>
      </c>
      <c r="F201" s="48" t="n">
        <v>5</v>
      </c>
      <c r="G201" s="48" t="s">
        <v>57</v>
      </c>
      <c r="H201" s="48" t="n">
        <v>5</v>
      </c>
      <c r="I201" s="48" t="s">
        <v>57</v>
      </c>
      <c r="J201" s="48"/>
      <c r="K201" s="48"/>
      <c r="L201" s="51"/>
      <c r="M201" s="48" t="s">
        <v>57</v>
      </c>
      <c r="N201" s="48" t="s">
        <v>57</v>
      </c>
      <c r="O201" s="48" t="s">
        <v>57</v>
      </c>
      <c r="P201" s="48" t="s">
        <v>57</v>
      </c>
      <c r="Q201" s="48" t="s">
        <v>57</v>
      </c>
      <c r="R201" s="48" t="s">
        <v>57</v>
      </c>
      <c r="S201" s="48" t="n">
        <v>5</v>
      </c>
      <c r="T201" s="48"/>
      <c r="U201" s="48"/>
      <c r="V201" s="48"/>
      <c r="W201" s="48"/>
      <c r="X201" s="48" t="s">
        <v>61</v>
      </c>
      <c r="Y201" s="48" t="s">
        <v>61</v>
      </c>
      <c r="Z201" s="48" t="s">
        <v>61</v>
      </c>
      <c r="AA201" s="48" t="s">
        <v>61</v>
      </c>
      <c r="AB201" s="48" t="s">
        <v>61</v>
      </c>
      <c r="AC201" s="48" t="s">
        <v>61</v>
      </c>
      <c r="AD201" s="48" t="s">
        <v>61</v>
      </c>
      <c r="AE201" s="51"/>
      <c r="AF201" s="50"/>
      <c r="AG201" s="50" t="s">
        <v>55</v>
      </c>
      <c r="AH201" s="50"/>
      <c r="AI201" s="50" t="s">
        <v>55</v>
      </c>
      <c r="AJ201" s="50"/>
      <c r="AK201" s="52"/>
      <c r="AL201" s="52"/>
    </row>
    <row r="202" customFormat="false" ht="12" hidden="false" customHeight="true" outlineLevel="0" collapsed="false">
      <c r="A202" s="44" t="n">
        <f aca="false">IF(B202&lt;&gt;"",COUNTA($B$189:B202),"")</f>
        <v>14</v>
      </c>
      <c r="B202" s="131" t="s">
        <v>539</v>
      </c>
      <c r="C202" s="54" t="n">
        <v>39633</v>
      </c>
      <c r="D202" s="131" t="s">
        <v>55</v>
      </c>
      <c r="E202" s="48" t="s">
        <v>57</v>
      </c>
      <c r="F202" s="48" t="n">
        <v>6</v>
      </c>
      <c r="G202" s="48" t="s">
        <v>57</v>
      </c>
      <c r="H202" s="48" t="n">
        <v>6</v>
      </c>
      <c r="I202" s="48" t="s">
        <v>57</v>
      </c>
      <c r="J202" s="48"/>
      <c r="K202" s="48"/>
      <c r="L202" s="51"/>
      <c r="M202" s="48" t="s">
        <v>57</v>
      </c>
      <c r="N202" s="48" t="s">
        <v>57</v>
      </c>
      <c r="O202" s="48" t="s">
        <v>57</v>
      </c>
      <c r="P202" s="48" t="s">
        <v>57</v>
      </c>
      <c r="Q202" s="48" t="s">
        <v>57</v>
      </c>
      <c r="R202" s="48" t="s">
        <v>57</v>
      </c>
      <c r="S202" s="48" t="n">
        <v>8</v>
      </c>
      <c r="T202" s="48"/>
      <c r="U202" s="48"/>
      <c r="V202" s="48"/>
      <c r="W202" s="48"/>
      <c r="X202" s="48" t="s">
        <v>61</v>
      </c>
      <c r="Y202" s="48" t="s">
        <v>61</v>
      </c>
      <c r="Z202" s="48" t="s">
        <v>61</v>
      </c>
      <c r="AA202" s="48" t="s">
        <v>61</v>
      </c>
      <c r="AB202" s="48" t="s">
        <v>61</v>
      </c>
      <c r="AC202" s="48" t="s">
        <v>61</v>
      </c>
      <c r="AD202" s="48" t="s">
        <v>61</v>
      </c>
      <c r="AE202" s="51"/>
      <c r="AF202" s="50"/>
      <c r="AG202" s="50" t="s">
        <v>55</v>
      </c>
      <c r="AH202" s="50"/>
      <c r="AI202" s="50" t="s">
        <v>55</v>
      </c>
      <c r="AJ202" s="50"/>
      <c r="AK202" s="52"/>
      <c r="AL202" s="52"/>
    </row>
    <row r="203" customFormat="false" ht="12" hidden="false" customHeight="true" outlineLevel="0" collapsed="false">
      <c r="A203" s="44" t="n">
        <f aca="false">IF(B203&lt;&gt;"",COUNTA($B$189:B203),"")</f>
        <v>15</v>
      </c>
      <c r="B203" s="131" t="s">
        <v>540</v>
      </c>
      <c r="C203" s="54" t="n">
        <v>39671</v>
      </c>
      <c r="D203" s="131"/>
      <c r="E203" s="48" t="s">
        <v>57</v>
      </c>
      <c r="F203" s="48" t="n">
        <v>5</v>
      </c>
      <c r="G203" s="48" t="s">
        <v>57</v>
      </c>
      <c r="H203" s="48" t="n">
        <v>7</v>
      </c>
      <c r="I203" s="48" t="s">
        <v>57</v>
      </c>
      <c r="J203" s="48"/>
      <c r="K203" s="48"/>
      <c r="L203" s="51"/>
      <c r="M203" s="48" t="s">
        <v>57</v>
      </c>
      <c r="N203" s="48" t="s">
        <v>57</v>
      </c>
      <c r="O203" s="48" t="s">
        <v>57</v>
      </c>
      <c r="P203" s="48" t="s">
        <v>57</v>
      </c>
      <c r="Q203" s="48" t="s">
        <v>57</v>
      </c>
      <c r="R203" s="48" t="s">
        <v>57</v>
      </c>
      <c r="S203" s="48" t="n">
        <v>5</v>
      </c>
      <c r="T203" s="48"/>
      <c r="U203" s="48"/>
      <c r="V203" s="48"/>
      <c r="W203" s="48"/>
      <c r="X203" s="48" t="s">
        <v>61</v>
      </c>
      <c r="Y203" s="48" t="s">
        <v>61</v>
      </c>
      <c r="Z203" s="48" t="s">
        <v>61</v>
      </c>
      <c r="AA203" s="48" t="s">
        <v>61</v>
      </c>
      <c r="AB203" s="48" t="s">
        <v>61</v>
      </c>
      <c r="AC203" s="48" t="s">
        <v>61</v>
      </c>
      <c r="AD203" s="48" t="s">
        <v>61</v>
      </c>
      <c r="AE203" s="51"/>
      <c r="AF203" s="50"/>
      <c r="AG203" s="50" t="s">
        <v>55</v>
      </c>
      <c r="AH203" s="50"/>
      <c r="AI203" s="50" t="s">
        <v>55</v>
      </c>
      <c r="AJ203" s="50"/>
      <c r="AK203" s="52"/>
      <c r="AL203" s="52"/>
    </row>
    <row r="204" customFormat="false" ht="12" hidden="false" customHeight="true" outlineLevel="0" collapsed="false">
      <c r="A204" s="44" t="n">
        <f aca="false">IF(B204&lt;&gt;"",COUNTA($B$189:B204),"")</f>
        <v>16</v>
      </c>
      <c r="B204" s="131" t="s">
        <v>541</v>
      </c>
      <c r="C204" s="54" t="n">
        <v>39624</v>
      </c>
      <c r="D204" s="182"/>
      <c r="E204" s="48" t="s">
        <v>57</v>
      </c>
      <c r="F204" s="48" t="n">
        <v>7</v>
      </c>
      <c r="G204" s="48" t="s">
        <v>57</v>
      </c>
      <c r="H204" s="48" t="n">
        <v>7</v>
      </c>
      <c r="I204" s="48" t="s">
        <v>56</v>
      </c>
      <c r="J204" s="48"/>
      <c r="K204" s="48"/>
      <c r="L204" s="51"/>
      <c r="M204" s="48" t="s">
        <v>56</v>
      </c>
      <c r="N204" s="48" t="s">
        <v>57</v>
      </c>
      <c r="O204" s="48" t="s">
        <v>56</v>
      </c>
      <c r="P204" s="48" t="s">
        <v>57</v>
      </c>
      <c r="Q204" s="48" t="s">
        <v>56</v>
      </c>
      <c r="R204" s="48" t="s">
        <v>57</v>
      </c>
      <c r="S204" s="48" t="n">
        <v>6</v>
      </c>
      <c r="T204" s="48"/>
      <c r="U204" s="48"/>
      <c r="V204" s="48"/>
      <c r="W204" s="48"/>
      <c r="X204" s="48" t="s">
        <v>56</v>
      </c>
      <c r="Y204" s="48" t="s">
        <v>56</v>
      </c>
      <c r="Z204" s="48" t="s">
        <v>56</v>
      </c>
      <c r="AA204" s="48" t="s">
        <v>56</v>
      </c>
      <c r="AB204" s="48" t="s">
        <v>56</v>
      </c>
      <c r="AC204" s="48" t="s">
        <v>56</v>
      </c>
      <c r="AD204" s="48" t="s">
        <v>56</v>
      </c>
      <c r="AE204" s="51"/>
      <c r="AF204" s="50"/>
      <c r="AG204" s="50" t="s">
        <v>55</v>
      </c>
      <c r="AH204" s="50"/>
      <c r="AI204" s="50" t="s">
        <v>55</v>
      </c>
      <c r="AJ204" s="50"/>
      <c r="AK204" s="52"/>
      <c r="AL204" s="52"/>
    </row>
    <row r="205" customFormat="false" ht="12" hidden="false" customHeight="true" outlineLevel="0" collapsed="false">
      <c r="A205" s="44" t="n">
        <f aca="false">IF(B205&lt;&gt;"",COUNTA($B$189:B205),"")</f>
        <v>17</v>
      </c>
      <c r="B205" s="131" t="s">
        <v>542</v>
      </c>
      <c r="C205" s="54" t="n">
        <v>39789</v>
      </c>
      <c r="D205" s="131" t="s">
        <v>55</v>
      </c>
      <c r="E205" s="48" t="s">
        <v>56</v>
      </c>
      <c r="F205" s="48" t="n">
        <v>9</v>
      </c>
      <c r="G205" s="48" t="s">
        <v>56</v>
      </c>
      <c r="H205" s="48" t="n">
        <v>9</v>
      </c>
      <c r="I205" s="48" t="s">
        <v>56</v>
      </c>
      <c r="J205" s="48"/>
      <c r="K205" s="48"/>
      <c r="L205" s="51"/>
      <c r="M205" s="48" t="s">
        <v>56</v>
      </c>
      <c r="N205" s="48" t="s">
        <v>56</v>
      </c>
      <c r="O205" s="48" t="s">
        <v>56</v>
      </c>
      <c r="P205" s="48" t="s">
        <v>56</v>
      </c>
      <c r="Q205" s="48" t="s">
        <v>56</v>
      </c>
      <c r="R205" s="48" t="s">
        <v>57</v>
      </c>
      <c r="S205" s="48" t="n">
        <v>8</v>
      </c>
      <c r="T205" s="48"/>
      <c r="U205" s="48"/>
      <c r="V205" s="48"/>
      <c r="W205" s="48"/>
      <c r="X205" s="48" t="s">
        <v>56</v>
      </c>
      <c r="Y205" s="48" t="s">
        <v>56</v>
      </c>
      <c r="Z205" s="48" t="s">
        <v>56</v>
      </c>
      <c r="AA205" s="48" t="s">
        <v>56</v>
      </c>
      <c r="AB205" s="48" t="s">
        <v>56</v>
      </c>
      <c r="AC205" s="48" t="s">
        <v>56</v>
      </c>
      <c r="AD205" s="48" t="s">
        <v>56</v>
      </c>
      <c r="AE205" s="48" t="s">
        <v>55</v>
      </c>
      <c r="AF205" s="50"/>
      <c r="AG205" s="50" t="s">
        <v>55</v>
      </c>
      <c r="AH205" s="50"/>
      <c r="AI205" s="50" t="s">
        <v>55</v>
      </c>
      <c r="AJ205" s="50"/>
      <c r="AK205" s="52"/>
      <c r="AL205" s="52"/>
    </row>
    <row r="206" customFormat="false" ht="12" hidden="false" customHeight="true" outlineLevel="0" collapsed="false">
      <c r="A206" s="44" t="n">
        <f aca="false">IF(B206&lt;&gt;"",COUNTA($B$189:B206),"")</f>
        <v>18</v>
      </c>
      <c r="B206" s="131" t="s">
        <v>543</v>
      </c>
      <c r="C206" s="54" t="n">
        <v>39566</v>
      </c>
      <c r="D206" s="131"/>
      <c r="E206" s="48" t="s">
        <v>56</v>
      </c>
      <c r="F206" s="48" t="n">
        <v>9</v>
      </c>
      <c r="G206" s="48" t="s">
        <v>56</v>
      </c>
      <c r="H206" s="48" t="n">
        <v>9</v>
      </c>
      <c r="I206" s="48" t="s">
        <v>56</v>
      </c>
      <c r="J206" s="48"/>
      <c r="K206" s="48"/>
      <c r="L206" s="51"/>
      <c r="M206" s="48" t="s">
        <v>56</v>
      </c>
      <c r="N206" s="48" t="s">
        <v>56</v>
      </c>
      <c r="O206" s="48" t="s">
        <v>56</v>
      </c>
      <c r="P206" s="48" t="s">
        <v>56</v>
      </c>
      <c r="Q206" s="48" t="s">
        <v>56</v>
      </c>
      <c r="R206" s="48" t="s">
        <v>57</v>
      </c>
      <c r="S206" s="48" t="n">
        <v>6</v>
      </c>
      <c r="T206" s="48"/>
      <c r="U206" s="48"/>
      <c r="V206" s="48"/>
      <c r="W206" s="48"/>
      <c r="X206" s="48" t="s">
        <v>56</v>
      </c>
      <c r="Y206" s="48" t="s">
        <v>56</v>
      </c>
      <c r="Z206" s="48" t="s">
        <v>56</v>
      </c>
      <c r="AA206" s="48" t="s">
        <v>56</v>
      </c>
      <c r="AB206" s="48" t="s">
        <v>56</v>
      </c>
      <c r="AC206" s="48" t="s">
        <v>56</v>
      </c>
      <c r="AD206" s="48" t="s">
        <v>56</v>
      </c>
      <c r="AE206" s="48" t="s">
        <v>55</v>
      </c>
      <c r="AF206" s="50"/>
      <c r="AG206" s="50" t="s">
        <v>55</v>
      </c>
      <c r="AH206" s="50"/>
      <c r="AI206" s="50" t="s">
        <v>55</v>
      </c>
      <c r="AJ206" s="50"/>
      <c r="AK206" s="52"/>
      <c r="AL206" s="52"/>
    </row>
    <row r="207" customFormat="false" ht="12" hidden="false" customHeight="true" outlineLevel="0" collapsed="false">
      <c r="A207" s="44" t="n">
        <f aca="false">IF(B207&lt;&gt;"",COUNTA($B$189:B207),"")</f>
        <v>19</v>
      </c>
      <c r="B207" s="131" t="s">
        <v>544</v>
      </c>
      <c r="C207" s="54" t="n">
        <v>39519</v>
      </c>
      <c r="D207" s="182" t="s">
        <v>55</v>
      </c>
      <c r="E207" s="48" t="s">
        <v>56</v>
      </c>
      <c r="F207" s="48" t="n">
        <v>9</v>
      </c>
      <c r="G207" s="48" t="s">
        <v>56</v>
      </c>
      <c r="H207" s="48" t="n">
        <v>9</v>
      </c>
      <c r="I207" s="48" t="s">
        <v>56</v>
      </c>
      <c r="J207" s="48"/>
      <c r="K207" s="48"/>
      <c r="L207" s="51"/>
      <c r="M207" s="48" t="s">
        <v>56</v>
      </c>
      <c r="N207" s="48" t="s">
        <v>56</v>
      </c>
      <c r="O207" s="48" t="s">
        <v>56</v>
      </c>
      <c r="P207" s="48" t="s">
        <v>56</v>
      </c>
      <c r="Q207" s="48" t="s">
        <v>56</v>
      </c>
      <c r="R207" s="48" t="s">
        <v>57</v>
      </c>
      <c r="S207" s="48" t="n">
        <v>7</v>
      </c>
      <c r="T207" s="48"/>
      <c r="U207" s="48"/>
      <c r="V207" s="48"/>
      <c r="W207" s="48"/>
      <c r="X207" s="48" t="s">
        <v>56</v>
      </c>
      <c r="Y207" s="48" t="s">
        <v>56</v>
      </c>
      <c r="Z207" s="48" t="s">
        <v>56</v>
      </c>
      <c r="AA207" s="48" t="s">
        <v>56</v>
      </c>
      <c r="AB207" s="48" t="s">
        <v>56</v>
      </c>
      <c r="AC207" s="48" t="s">
        <v>56</v>
      </c>
      <c r="AD207" s="48" t="s">
        <v>56</v>
      </c>
      <c r="AE207" s="48" t="s">
        <v>55</v>
      </c>
      <c r="AF207" s="50"/>
      <c r="AG207" s="50" t="s">
        <v>55</v>
      </c>
      <c r="AH207" s="50"/>
      <c r="AI207" s="50" t="s">
        <v>55</v>
      </c>
      <c r="AJ207" s="50"/>
      <c r="AK207" s="52"/>
      <c r="AL207" s="52"/>
    </row>
    <row r="208" customFormat="false" ht="12" hidden="false" customHeight="true" outlineLevel="0" collapsed="false">
      <c r="A208" s="44" t="n">
        <f aca="false">IF(B208&lt;&gt;"",COUNTA($B$189:B208),"")</f>
        <v>20</v>
      </c>
      <c r="B208" s="131" t="s">
        <v>545</v>
      </c>
      <c r="C208" s="54" t="n">
        <v>39640</v>
      </c>
      <c r="D208" s="131"/>
      <c r="E208" s="48" t="s">
        <v>57</v>
      </c>
      <c r="F208" s="48" t="n">
        <v>5</v>
      </c>
      <c r="G208" s="48" t="s">
        <v>57</v>
      </c>
      <c r="H208" s="48" t="n">
        <v>6</v>
      </c>
      <c r="I208" s="48" t="s">
        <v>57</v>
      </c>
      <c r="J208" s="48"/>
      <c r="K208" s="48"/>
      <c r="L208" s="51"/>
      <c r="M208" s="48" t="s">
        <v>57</v>
      </c>
      <c r="N208" s="48" t="s">
        <v>57</v>
      </c>
      <c r="O208" s="48" t="s">
        <v>57</v>
      </c>
      <c r="P208" s="48" t="s">
        <v>57</v>
      </c>
      <c r="Q208" s="48" t="s">
        <v>57</v>
      </c>
      <c r="R208" s="48" t="s">
        <v>57</v>
      </c>
      <c r="S208" s="48" t="n">
        <v>7</v>
      </c>
      <c r="T208" s="48"/>
      <c r="U208" s="48"/>
      <c r="V208" s="48"/>
      <c r="W208" s="48"/>
      <c r="X208" s="48" t="s">
        <v>61</v>
      </c>
      <c r="Y208" s="48" t="s">
        <v>61</v>
      </c>
      <c r="Z208" s="48" t="s">
        <v>61</v>
      </c>
      <c r="AA208" s="48" t="s">
        <v>61</v>
      </c>
      <c r="AB208" s="48" t="s">
        <v>61</v>
      </c>
      <c r="AC208" s="48" t="s">
        <v>61</v>
      </c>
      <c r="AD208" s="48" t="s">
        <v>61</v>
      </c>
      <c r="AE208" s="51"/>
      <c r="AF208" s="50"/>
      <c r="AG208" s="50" t="s">
        <v>55</v>
      </c>
      <c r="AH208" s="50"/>
      <c r="AI208" s="50" t="s">
        <v>55</v>
      </c>
      <c r="AJ208" s="50"/>
      <c r="AK208" s="52"/>
      <c r="AL208" s="52"/>
    </row>
    <row r="209" customFormat="false" ht="12" hidden="false" customHeight="true" outlineLevel="0" collapsed="false">
      <c r="A209" s="44" t="n">
        <f aca="false">IF(B209&lt;&gt;"",COUNTA($B$189:B209),"")</f>
        <v>21</v>
      </c>
      <c r="B209" s="131" t="s">
        <v>546</v>
      </c>
      <c r="C209" s="54" t="n">
        <v>39760</v>
      </c>
      <c r="D209" s="131" t="s">
        <v>55</v>
      </c>
      <c r="E209" s="48" t="s">
        <v>57</v>
      </c>
      <c r="F209" s="48" t="n">
        <v>7</v>
      </c>
      <c r="G209" s="48" t="s">
        <v>57</v>
      </c>
      <c r="H209" s="48" t="n">
        <v>7</v>
      </c>
      <c r="I209" s="48" t="s">
        <v>57</v>
      </c>
      <c r="J209" s="48"/>
      <c r="K209" s="48"/>
      <c r="L209" s="51"/>
      <c r="M209" s="48" t="s">
        <v>57</v>
      </c>
      <c r="N209" s="48" t="s">
        <v>57</v>
      </c>
      <c r="O209" s="48" t="s">
        <v>56</v>
      </c>
      <c r="P209" s="48" t="s">
        <v>56</v>
      </c>
      <c r="Q209" s="48" t="s">
        <v>56</v>
      </c>
      <c r="R209" s="48" t="s">
        <v>57</v>
      </c>
      <c r="S209" s="48" t="n">
        <v>8</v>
      </c>
      <c r="T209" s="48"/>
      <c r="U209" s="48"/>
      <c r="V209" s="48"/>
      <c r="W209" s="48"/>
      <c r="X209" s="48" t="s">
        <v>56</v>
      </c>
      <c r="Y209" s="48" t="s">
        <v>56</v>
      </c>
      <c r="Z209" s="48" t="s">
        <v>56</v>
      </c>
      <c r="AA209" s="48" t="s">
        <v>56</v>
      </c>
      <c r="AB209" s="48" t="s">
        <v>56</v>
      </c>
      <c r="AC209" s="48" t="s">
        <v>56</v>
      </c>
      <c r="AD209" s="48" t="s">
        <v>56</v>
      </c>
      <c r="AE209" s="51"/>
      <c r="AF209" s="50"/>
      <c r="AG209" s="50" t="s">
        <v>55</v>
      </c>
      <c r="AH209" s="50"/>
      <c r="AI209" s="50" t="s">
        <v>55</v>
      </c>
      <c r="AJ209" s="50"/>
      <c r="AK209" s="52"/>
      <c r="AL209" s="52"/>
    </row>
    <row r="210" customFormat="false" ht="12" hidden="false" customHeight="true" outlineLevel="0" collapsed="false">
      <c r="A210" s="44" t="n">
        <f aca="false">IF(B210&lt;&gt;"",COUNTA($B$189:B210),"")</f>
        <v>22</v>
      </c>
      <c r="B210" s="131" t="s">
        <v>547</v>
      </c>
      <c r="C210" s="54" t="n">
        <v>39783</v>
      </c>
      <c r="D210" s="131" t="s">
        <v>55</v>
      </c>
      <c r="E210" s="48" t="s">
        <v>57</v>
      </c>
      <c r="F210" s="48" t="n">
        <v>7</v>
      </c>
      <c r="G210" s="48" t="s">
        <v>57</v>
      </c>
      <c r="H210" s="48" t="n">
        <v>5</v>
      </c>
      <c r="I210" s="48" t="s">
        <v>57</v>
      </c>
      <c r="J210" s="48"/>
      <c r="K210" s="48"/>
      <c r="L210" s="51"/>
      <c r="M210" s="48" t="s">
        <v>57</v>
      </c>
      <c r="N210" s="48" t="s">
        <v>57</v>
      </c>
      <c r="O210" s="48" t="s">
        <v>56</v>
      </c>
      <c r="P210" s="48" t="s">
        <v>57</v>
      </c>
      <c r="Q210" s="48" t="s">
        <v>56</v>
      </c>
      <c r="R210" s="48" t="s">
        <v>57</v>
      </c>
      <c r="S210" s="48" t="n">
        <v>6</v>
      </c>
      <c r="T210" s="48"/>
      <c r="U210" s="48"/>
      <c r="V210" s="48"/>
      <c r="W210" s="48"/>
      <c r="X210" s="48" t="s">
        <v>56</v>
      </c>
      <c r="Y210" s="48" t="s">
        <v>56</v>
      </c>
      <c r="Z210" s="48" t="s">
        <v>56</v>
      </c>
      <c r="AA210" s="48" t="s">
        <v>56</v>
      </c>
      <c r="AB210" s="48" t="s">
        <v>56</v>
      </c>
      <c r="AC210" s="48" t="s">
        <v>56</v>
      </c>
      <c r="AD210" s="48" t="s">
        <v>56</v>
      </c>
      <c r="AE210" s="51"/>
      <c r="AF210" s="50"/>
      <c r="AG210" s="50" t="s">
        <v>55</v>
      </c>
      <c r="AH210" s="50"/>
      <c r="AI210" s="50" t="s">
        <v>55</v>
      </c>
      <c r="AJ210" s="50"/>
      <c r="AK210" s="52"/>
      <c r="AL210" s="52"/>
    </row>
    <row r="211" customFormat="false" ht="12" hidden="false" customHeight="true" outlineLevel="0" collapsed="false">
      <c r="A211" s="44" t="n">
        <f aca="false">IF(B211&lt;&gt;"",COUNTA($B$189:B211),"")</f>
        <v>23</v>
      </c>
      <c r="B211" s="131" t="s">
        <v>548</v>
      </c>
      <c r="C211" s="54" t="n">
        <v>39660</v>
      </c>
      <c r="D211" s="131" t="s">
        <v>55</v>
      </c>
      <c r="E211" s="48" t="s">
        <v>56</v>
      </c>
      <c r="F211" s="48" t="n">
        <v>9</v>
      </c>
      <c r="G211" s="48" t="s">
        <v>56</v>
      </c>
      <c r="H211" s="48" t="n">
        <v>9</v>
      </c>
      <c r="I211" s="48" t="s">
        <v>56</v>
      </c>
      <c r="J211" s="48"/>
      <c r="K211" s="48"/>
      <c r="L211" s="51"/>
      <c r="M211" s="48" t="s">
        <v>56</v>
      </c>
      <c r="N211" s="48" t="s">
        <v>56</v>
      </c>
      <c r="O211" s="48" t="s">
        <v>56</v>
      </c>
      <c r="P211" s="48" t="s">
        <v>56</v>
      </c>
      <c r="Q211" s="48" t="s">
        <v>56</v>
      </c>
      <c r="R211" s="48" t="s">
        <v>56</v>
      </c>
      <c r="S211" s="48" t="n">
        <v>10</v>
      </c>
      <c r="T211" s="48"/>
      <c r="U211" s="48"/>
      <c r="V211" s="48"/>
      <c r="W211" s="48"/>
      <c r="X211" s="48" t="s">
        <v>56</v>
      </c>
      <c r="Y211" s="48" t="s">
        <v>56</v>
      </c>
      <c r="Z211" s="48" t="s">
        <v>56</v>
      </c>
      <c r="AA211" s="48" t="s">
        <v>56</v>
      </c>
      <c r="AB211" s="48" t="s">
        <v>56</v>
      </c>
      <c r="AC211" s="48" t="s">
        <v>56</v>
      </c>
      <c r="AD211" s="48" t="s">
        <v>56</v>
      </c>
      <c r="AE211" s="48" t="s">
        <v>55</v>
      </c>
      <c r="AF211" s="50"/>
      <c r="AG211" s="50" t="s">
        <v>55</v>
      </c>
      <c r="AH211" s="50"/>
      <c r="AI211" s="50" t="s">
        <v>55</v>
      </c>
      <c r="AJ211" s="50"/>
      <c r="AK211" s="52"/>
      <c r="AL211" s="52"/>
    </row>
    <row r="212" customFormat="false" ht="12" hidden="false" customHeight="true" outlineLevel="0" collapsed="false">
      <c r="A212" s="44" t="n">
        <f aca="false">IF(B212&lt;&gt;"",COUNTA($B$189:B212),"")</f>
        <v>24</v>
      </c>
      <c r="B212" s="131" t="s">
        <v>549</v>
      </c>
      <c r="C212" s="54" t="n">
        <v>39733</v>
      </c>
      <c r="D212" s="131"/>
      <c r="E212" s="48" t="s">
        <v>57</v>
      </c>
      <c r="F212" s="48" t="n">
        <v>7</v>
      </c>
      <c r="G212" s="48" t="s">
        <v>57</v>
      </c>
      <c r="H212" s="48" t="n">
        <v>7</v>
      </c>
      <c r="I212" s="48" t="s">
        <v>57</v>
      </c>
      <c r="J212" s="48"/>
      <c r="K212" s="48"/>
      <c r="L212" s="51"/>
      <c r="M212" s="48" t="s">
        <v>57</v>
      </c>
      <c r="N212" s="48" t="s">
        <v>57</v>
      </c>
      <c r="O212" s="48" t="s">
        <v>57</v>
      </c>
      <c r="P212" s="48" t="s">
        <v>57</v>
      </c>
      <c r="Q212" s="48" t="s">
        <v>57</v>
      </c>
      <c r="R212" s="48" t="s">
        <v>57</v>
      </c>
      <c r="S212" s="48" t="n">
        <v>5</v>
      </c>
      <c r="T212" s="48"/>
      <c r="U212" s="48"/>
      <c r="V212" s="48"/>
      <c r="W212" s="48"/>
      <c r="X212" s="48" t="s">
        <v>61</v>
      </c>
      <c r="Y212" s="48" t="s">
        <v>61</v>
      </c>
      <c r="Z212" s="48" t="s">
        <v>61</v>
      </c>
      <c r="AA212" s="48" t="s">
        <v>61</v>
      </c>
      <c r="AB212" s="48" t="s">
        <v>61</v>
      </c>
      <c r="AC212" s="48" t="s">
        <v>61</v>
      </c>
      <c r="AD212" s="48" t="s">
        <v>61</v>
      </c>
      <c r="AE212" s="51"/>
      <c r="AF212" s="50"/>
      <c r="AG212" s="50" t="s">
        <v>55</v>
      </c>
      <c r="AH212" s="50"/>
      <c r="AI212" s="50" t="s">
        <v>55</v>
      </c>
      <c r="AJ212" s="50"/>
      <c r="AK212" s="52"/>
      <c r="AL212" s="52"/>
    </row>
    <row r="213" customFormat="false" ht="12" hidden="false" customHeight="true" outlineLevel="0" collapsed="false">
      <c r="A213" s="44" t="n">
        <f aca="false">IF(B213&lt;&gt;"",COUNTA($B$189:B213),"")</f>
        <v>25</v>
      </c>
      <c r="B213" s="131" t="s">
        <v>550</v>
      </c>
      <c r="C213" s="54" t="n">
        <v>39479</v>
      </c>
      <c r="D213" s="131" t="s">
        <v>55</v>
      </c>
      <c r="E213" s="48" t="s">
        <v>57</v>
      </c>
      <c r="F213" s="48" t="n">
        <v>5</v>
      </c>
      <c r="G213" s="48" t="s">
        <v>57</v>
      </c>
      <c r="H213" s="48" t="n">
        <v>5</v>
      </c>
      <c r="I213" s="48" t="s">
        <v>57</v>
      </c>
      <c r="J213" s="48"/>
      <c r="K213" s="48"/>
      <c r="L213" s="51"/>
      <c r="M213" s="48" t="s">
        <v>57</v>
      </c>
      <c r="N213" s="48" t="s">
        <v>57</v>
      </c>
      <c r="O213" s="48" t="s">
        <v>57</v>
      </c>
      <c r="P213" s="48" t="s">
        <v>57</v>
      </c>
      <c r="Q213" s="48" t="s">
        <v>57</v>
      </c>
      <c r="R213" s="48" t="s">
        <v>57</v>
      </c>
      <c r="S213" s="48" t="n">
        <v>6</v>
      </c>
      <c r="T213" s="48"/>
      <c r="U213" s="48"/>
      <c r="V213" s="48"/>
      <c r="W213" s="48"/>
      <c r="X213" s="48" t="s">
        <v>61</v>
      </c>
      <c r="Y213" s="48" t="s">
        <v>61</v>
      </c>
      <c r="Z213" s="48" t="s">
        <v>61</v>
      </c>
      <c r="AA213" s="48" t="s">
        <v>61</v>
      </c>
      <c r="AB213" s="48" t="s">
        <v>61</v>
      </c>
      <c r="AC213" s="48" t="s">
        <v>61</v>
      </c>
      <c r="AD213" s="48" t="s">
        <v>61</v>
      </c>
      <c r="AE213" s="51"/>
      <c r="AF213" s="50"/>
      <c r="AG213" s="50" t="s">
        <v>55</v>
      </c>
      <c r="AH213" s="50"/>
      <c r="AI213" s="50" t="s">
        <v>55</v>
      </c>
      <c r="AJ213" s="50"/>
      <c r="AK213" s="52"/>
      <c r="AL213" s="52"/>
    </row>
    <row r="214" customFormat="false" ht="12" hidden="false" customHeight="true" outlineLevel="0" collapsed="false">
      <c r="A214" s="44" t="n">
        <f aca="false">IF(B214&lt;&gt;"",COUNTA($B$189:B214),"")</f>
        <v>26</v>
      </c>
      <c r="B214" s="131" t="s">
        <v>551</v>
      </c>
      <c r="C214" s="54" t="n">
        <v>39465</v>
      </c>
      <c r="D214" s="131"/>
      <c r="E214" s="48" t="s">
        <v>57</v>
      </c>
      <c r="F214" s="48" t="n">
        <v>5</v>
      </c>
      <c r="G214" s="48" t="s">
        <v>57</v>
      </c>
      <c r="H214" s="48" t="n">
        <v>6</v>
      </c>
      <c r="I214" s="48" t="s">
        <v>57</v>
      </c>
      <c r="J214" s="48"/>
      <c r="K214" s="48"/>
      <c r="L214" s="51"/>
      <c r="M214" s="48" t="s">
        <v>57</v>
      </c>
      <c r="N214" s="48" t="s">
        <v>57</v>
      </c>
      <c r="O214" s="48" t="s">
        <v>57</v>
      </c>
      <c r="P214" s="48" t="s">
        <v>57</v>
      </c>
      <c r="Q214" s="48" t="s">
        <v>57</v>
      </c>
      <c r="R214" s="48" t="s">
        <v>57</v>
      </c>
      <c r="S214" s="48" t="n">
        <v>5</v>
      </c>
      <c r="T214" s="48"/>
      <c r="U214" s="48"/>
      <c r="V214" s="48"/>
      <c r="W214" s="48"/>
      <c r="X214" s="48" t="s">
        <v>61</v>
      </c>
      <c r="Y214" s="48" t="s">
        <v>61</v>
      </c>
      <c r="Z214" s="48" t="s">
        <v>61</v>
      </c>
      <c r="AA214" s="48" t="s">
        <v>61</v>
      </c>
      <c r="AB214" s="48" t="s">
        <v>61</v>
      </c>
      <c r="AC214" s="48" t="s">
        <v>61</v>
      </c>
      <c r="AD214" s="48" t="s">
        <v>61</v>
      </c>
      <c r="AE214" s="51"/>
      <c r="AF214" s="50"/>
      <c r="AG214" s="50" t="s">
        <v>55</v>
      </c>
      <c r="AH214" s="50"/>
      <c r="AI214" s="50" t="s">
        <v>55</v>
      </c>
      <c r="AJ214" s="50"/>
      <c r="AK214" s="52"/>
      <c r="AL214" s="52"/>
    </row>
    <row r="215" customFormat="false" ht="12" hidden="false" customHeight="true" outlineLevel="0" collapsed="false">
      <c r="A215" s="44" t="n">
        <f aca="false">IF(B215&lt;&gt;"",COUNTA($B$189:B215),"")</f>
        <v>27</v>
      </c>
      <c r="B215" s="131" t="s">
        <v>552</v>
      </c>
      <c r="C215" s="54" t="n">
        <v>39715</v>
      </c>
      <c r="D215" s="182" t="s">
        <v>55</v>
      </c>
      <c r="E215" s="48" t="s">
        <v>57</v>
      </c>
      <c r="F215" s="48" t="n">
        <v>5</v>
      </c>
      <c r="G215" s="48" t="s">
        <v>57</v>
      </c>
      <c r="H215" s="48" t="n">
        <v>5</v>
      </c>
      <c r="I215" s="48" t="s">
        <v>57</v>
      </c>
      <c r="J215" s="48"/>
      <c r="K215" s="48"/>
      <c r="L215" s="51"/>
      <c r="M215" s="48" t="s">
        <v>57</v>
      </c>
      <c r="N215" s="48" t="s">
        <v>57</v>
      </c>
      <c r="O215" s="48" t="s">
        <v>57</v>
      </c>
      <c r="P215" s="48" t="s">
        <v>57</v>
      </c>
      <c r="Q215" s="48" t="s">
        <v>57</v>
      </c>
      <c r="R215" s="48" t="s">
        <v>57</v>
      </c>
      <c r="S215" s="48" t="n">
        <v>5</v>
      </c>
      <c r="T215" s="48"/>
      <c r="U215" s="48"/>
      <c r="V215" s="48"/>
      <c r="W215" s="48"/>
      <c r="X215" s="48" t="s">
        <v>61</v>
      </c>
      <c r="Y215" s="48" t="s">
        <v>61</v>
      </c>
      <c r="Z215" s="48" t="s">
        <v>61</v>
      </c>
      <c r="AA215" s="48" t="s">
        <v>61</v>
      </c>
      <c r="AB215" s="48" t="s">
        <v>61</v>
      </c>
      <c r="AC215" s="48" t="s">
        <v>61</v>
      </c>
      <c r="AD215" s="48" t="s">
        <v>61</v>
      </c>
      <c r="AE215" s="51"/>
      <c r="AF215" s="50"/>
      <c r="AG215" s="50" t="s">
        <v>55</v>
      </c>
      <c r="AH215" s="50"/>
      <c r="AI215" s="50" t="s">
        <v>55</v>
      </c>
      <c r="AJ215" s="50"/>
      <c r="AK215" s="52"/>
      <c r="AL215" s="52"/>
    </row>
    <row r="216" customFormat="false" ht="12" hidden="false" customHeight="true" outlineLevel="0" collapsed="false">
      <c r="A216" s="44" t="n">
        <f aca="false">IF(B216&lt;&gt;"",COUNTA($B$189:B216),"")</f>
        <v>28</v>
      </c>
      <c r="B216" s="131" t="s">
        <v>553</v>
      </c>
      <c r="C216" s="54" t="n">
        <v>39608</v>
      </c>
      <c r="D216" s="131" t="s">
        <v>55</v>
      </c>
      <c r="E216" s="48" t="s">
        <v>57</v>
      </c>
      <c r="F216" s="48" t="n">
        <v>7</v>
      </c>
      <c r="G216" s="48" t="s">
        <v>57</v>
      </c>
      <c r="H216" s="48" t="n">
        <v>8</v>
      </c>
      <c r="I216" s="48" t="s">
        <v>56</v>
      </c>
      <c r="J216" s="48"/>
      <c r="K216" s="48"/>
      <c r="L216" s="51"/>
      <c r="M216" s="48" t="s">
        <v>56</v>
      </c>
      <c r="N216" s="48" t="s">
        <v>56</v>
      </c>
      <c r="O216" s="48" t="s">
        <v>56</v>
      </c>
      <c r="P216" s="48" t="s">
        <v>56</v>
      </c>
      <c r="Q216" s="48" t="s">
        <v>56</v>
      </c>
      <c r="R216" s="48" t="s">
        <v>56</v>
      </c>
      <c r="S216" s="48" t="n">
        <v>10</v>
      </c>
      <c r="T216" s="48"/>
      <c r="U216" s="48"/>
      <c r="V216" s="48"/>
      <c r="W216" s="48"/>
      <c r="X216" s="48" t="s">
        <v>56</v>
      </c>
      <c r="Y216" s="48" t="s">
        <v>56</v>
      </c>
      <c r="Z216" s="48" t="s">
        <v>56</v>
      </c>
      <c r="AA216" s="48" t="s">
        <v>56</v>
      </c>
      <c r="AB216" s="48" t="s">
        <v>56</v>
      </c>
      <c r="AC216" s="48" t="s">
        <v>56</v>
      </c>
      <c r="AD216" s="48" t="s">
        <v>56</v>
      </c>
      <c r="AE216" s="48" t="s">
        <v>55</v>
      </c>
      <c r="AF216" s="50"/>
      <c r="AG216" s="50" t="s">
        <v>55</v>
      </c>
      <c r="AH216" s="50"/>
      <c r="AI216" s="50" t="s">
        <v>55</v>
      </c>
      <c r="AJ216" s="50"/>
      <c r="AK216" s="52"/>
      <c r="AL216" s="52"/>
    </row>
    <row r="217" customFormat="false" ht="12" hidden="false" customHeight="true" outlineLevel="0" collapsed="false">
      <c r="A217" s="44" t="n">
        <f aca="false">IF(B217&lt;&gt;"",COUNTA($B$189:B217),"")</f>
        <v>29</v>
      </c>
      <c r="B217" s="131" t="s">
        <v>554</v>
      </c>
      <c r="C217" s="54" t="n">
        <v>39462</v>
      </c>
      <c r="D217" s="131"/>
      <c r="E217" s="48" t="s">
        <v>57</v>
      </c>
      <c r="F217" s="48" t="n">
        <v>6</v>
      </c>
      <c r="G217" s="48" t="s">
        <v>57</v>
      </c>
      <c r="H217" s="48" t="n">
        <v>5</v>
      </c>
      <c r="I217" s="48" t="s">
        <v>57</v>
      </c>
      <c r="J217" s="48"/>
      <c r="K217" s="48"/>
      <c r="L217" s="51"/>
      <c r="M217" s="48" t="s">
        <v>57</v>
      </c>
      <c r="N217" s="48" t="s">
        <v>57</v>
      </c>
      <c r="O217" s="48" t="s">
        <v>57</v>
      </c>
      <c r="P217" s="48" t="s">
        <v>57</v>
      </c>
      <c r="Q217" s="48" t="s">
        <v>57</v>
      </c>
      <c r="R217" s="48" t="s">
        <v>57</v>
      </c>
      <c r="S217" s="48" t="n">
        <v>5</v>
      </c>
      <c r="T217" s="48"/>
      <c r="U217" s="48"/>
      <c r="V217" s="48"/>
      <c r="W217" s="48"/>
      <c r="X217" s="48" t="s">
        <v>61</v>
      </c>
      <c r="Y217" s="48" t="s">
        <v>61</v>
      </c>
      <c r="Z217" s="48" t="s">
        <v>61</v>
      </c>
      <c r="AA217" s="48" t="s">
        <v>61</v>
      </c>
      <c r="AB217" s="48" t="s">
        <v>61</v>
      </c>
      <c r="AC217" s="48" t="s">
        <v>61</v>
      </c>
      <c r="AD217" s="48" t="s">
        <v>61</v>
      </c>
      <c r="AE217" s="51"/>
      <c r="AF217" s="50"/>
      <c r="AG217" s="50" t="s">
        <v>55</v>
      </c>
      <c r="AH217" s="50"/>
      <c r="AI217" s="50" t="s">
        <v>55</v>
      </c>
      <c r="AJ217" s="50"/>
      <c r="AK217" s="52"/>
      <c r="AL217" s="52"/>
    </row>
    <row r="218" customFormat="false" ht="12" hidden="false" customHeight="true" outlineLevel="0" collapsed="false">
      <c r="A218" s="44" t="n">
        <f aca="false">IF(B218&lt;&gt;"",COUNTA($B$189:B218),"")</f>
        <v>30</v>
      </c>
      <c r="B218" s="131" t="s">
        <v>555</v>
      </c>
      <c r="C218" s="54" t="n">
        <v>39508</v>
      </c>
      <c r="D218" s="131" t="s">
        <v>55</v>
      </c>
      <c r="E218" s="48" t="s">
        <v>57</v>
      </c>
      <c r="F218" s="48" t="n">
        <v>7</v>
      </c>
      <c r="G218" s="48" t="s">
        <v>57</v>
      </c>
      <c r="H218" s="48" t="n">
        <v>5</v>
      </c>
      <c r="I218" s="48" t="s">
        <v>57</v>
      </c>
      <c r="J218" s="48"/>
      <c r="K218" s="48"/>
      <c r="L218" s="51"/>
      <c r="M218" s="48" t="s">
        <v>57</v>
      </c>
      <c r="N218" s="48" t="s">
        <v>57</v>
      </c>
      <c r="O218" s="48" t="s">
        <v>57</v>
      </c>
      <c r="P218" s="48" t="s">
        <v>57</v>
      </c>
      <c r="Q218" s="48" t="s">
        <v>57</v>
      </c>
      <c r="R218" s="48" t="s">
        <v>57</v>
      </c>
      <c r="S218" s="48" t="n">
        <v>5</v>
      </c>
      <c r="T218" s="48"/>
      <c r="U218" s="48"/>
      <c r="V218" s="48"/>
      <c r="W218" s="48"/>
      <c r="X218" s="48" t="s">
        <v>61</v>
      </c>
      <c r="Y218" s="48" t="s">
        <v>61</v>
      </c>
      <c r="Z218" s="48" t="s">
        <v>61</v>
      </c>
      <c r="AA218" s="48" t="s">
        <v>61</v>
      </c>
      <c r="AB218" s="48" t="s">
        <v>61</v>
      </c>
      <c r="AC218" s="48" t="s">
        <v>61</v>
      </c>
      <c r="AD218" s="48" t="s">
        <v>61</v>
      </c>
      <c r="AE218" s="51"/>
      <c r="AF218" s="50"/>
      <c r="AG218" s="50" t="s">
        <v>55</v>
      </c>
      <c r="AH218" s="50"/>
      <c r="AI218" s="50" t="s">
        <v>55</v>
      </c>
      <c r="AJ218" s="50"/>
      <c r="AK218" s="52"/>
      <c r="AL218" s="52"/>
    </row>
    <row r="219" customFormat="false" ht="12" hidden="false" customHeight="true" outlineLevel="0" collapsed="false">
      <c r="A219" s="44" t="n">
        <f aca="false">IF(B219&lt;&gt;"",COUNTA($B$189:B219),"")</f>
        <v>31</v>
      </c>
      <c r="B219" s="131" t="s">
        <v>556</v>
      </c>
      <c r="C219" s="54" t="n">
        <v>39470</v>
      </c>
      <c r="D219" s="131" t="s">
        <v>55</v>
      </c>
      <c r="E219" s="48" t="s">
        <v>56</v>
      </c>
      <c r="F219" s="48" t="n">
        <v>9</v>
      </c>
      <c r="G219" s="48" t="s">
        <v>57</v>
      </c>
      <c r="H219" s="48" t="n">
        <v>8</v>
      </c>
      <c r="I219" s="48" t="s">
        <v>56</v>
      </c>
      <c r="J219" s="48"/>
      <c r="K219" s="48"/>
      <c r="L219" s="51"/>
      <c r="M219" s="48" t="s">
        <v>56</v>
      </c>
      <c r="N219" s="48" t="s">
        <v>56</v>
      </c>
      <c r="O219" s="48" t="s">
        <v>56</v>
      </c>
      <c r="P219" s="48" t="s">
        <v>56</v>
      </c>
      <c r="Q219" s="48" t="s">
        <v>56</v>
      </c>
      <c r="R219" s="48" t="s">
        <v>57</v>
      </c>
      <c r="S219" s="48" t="n">
        <v>8</v>
      </c>
      <c r="T219" s="48"/>
      <c r="U219" s="48"/>
      <c r="V219" s="48"/>
      <c r="W219" s="48"/>
      <c r="X219" s="48" t="s">
        <v>56</v>
      </c>
      <c r="Y219" s="48" t="s">
        <v>56</v>
      </c>
      <c r="Z219" s="48" t="s">
        <v>56</v>
      </c>
      <c r="AA219" s="48" t="s">
        <v>56</v>
      </c>
      <c r="AB219" s="48" t="s">
        <v>56</v>
      </c>
      <c r="AC219" s="48" t="s">
        <v>56</v>
      </c>
      <c r="AD219" s="48" t="s">
        <v>56</v>
      </c>
      <c r="AE219" s="48" t="s">
        <v>55</v>
      </c>
      <c r="AF219" s="50"/>
      <c r="AG219" s="50" t="s">
        <v>55</v>
      </c>
      <c r="AH219" s="50"/>
      <c r="AI219" s="50" t="s">
        <v>55</v>
      </c>
      <c r="AJ219" s="50"/>
      <c r="AK219" s="52"/>
      <c r="AL219" s="52"/>
    </row>
    <row r="220" customFormat="false" ht="12" hidden="false" customHeight="true" outlineLevel="0" collapsed="false">
      <c r="A220" s="44" t="n">
        <f aca="false">IF(B220&lt;&gt;"",COUNTA($B$189:B220),"")</f>
        <v>32</v>
      </c>
      <c r="B220" s="131" t="s">
        <v>557</v>
      </c>
      <c r="C220" s="54" t="n">
        <v>39712</v>
      </c>
      <c r="D220" s="131" t="s">
        <v>55</v>
      </c>
      <c r="E220" s="48" t="s">
        <v>57</v>
      </c>
      <c r="F220" s="48" t="n">
        <v>8</v>
      </c>
      <c r="G220" s="48" t="s">
        <v>57</v>
      </c>
      <c r="H220" s="48" t="n">
        <v>8</v>
      </c>
      <c r="I220" s="48" t="s">
        <v>56</v>
      </c>
      <c r="J220" s="48"/>
      <c r="K220" s="48"/>
      <c r="L220" s="51"/>
      <c r="M220" s="48" t="s">
        <v>56</v>
      </c>
      <c r="N220" s="48" t="s">
        <v>56</v>
      </c>
      <c r="O220" s="48" t="s">
        <v>56</v>
      </c>
      <c r="P220" s="48" t="s">
        <v>56</v>
      </c>
      <c r="Q220" s="48" t="s">
        <v>56</v>
      </c>
      <c r="R220" s="48" t="s">
        <v>57</v>
      </c>
      <c r="S220" s="48" t="n">
        <v>6</v>
      </c>
      <c r="T220" s="48"/>
      <c r="U220" s="48"/>
      <c r="V220" s="48"/>
      <c r="W220" s="48"/>
      <c r="X220" s="48" t="s">
        <v>56</v>
      </c>
      <c r="Y220" s="48" t="s">
        <v>56</v>
      </c>
      <c r="Z220" s="48" t="s">
        <v>56</v>
      </c>
      <c r="AA220" s="48" t="s">
        <v>56</v>
      </c>
      <c r="AB220" s="48" t="s">
        <v>56</v>
      </c>
      <c r="AC220" s="48" t="s">
        <v>56</v>
      </c>
      <c r="AD220" s="48" t="s">
        <v>56</v>
      </c>
      <c r="AE220" s="51"/>
      <c r="AF220" s="50"/>
      <c r="AG220" s="50" t="s">
        <v>55</v>
      </c>
      <c r="AH220" s="50"/>
      <c r="AI220" s="50" t="s">
        <v>55</v>
      </c>
      <c r="AJ220" s="50"/>
      <c r="AK220" s="52"/>
      <c r="AL220" s="52"/>
    </row>
    <row r="221" customFormat="false" ht="12" hidden="false" customHeight="true" outlineLevel="0" collapsed="false">
      <c r="A221" s="44" t="n">
        <f aca="false">IF(B221&lt;&gt;"",COUNTA($B$189:B221),"")</f>
        <v>33</v>
      </c>
      <c r="B221" s="131" t="s">
        <v>558</v>
      </c>
      <c r="C221" s="54" t="n">
        <v>39759</v>
      </c>
      <c r="D221" s="131" t="s">
        <v>55</v>
      </c>
      <c r="E221" s="48" t="s">
        <v>57</v>
      </c>
      <c r="F221" s="48" t="n">
        <v>8</v>
      </c>
      <c r="G221" s="48" t="s">
        <v>57</v>
      </c>
      <c r="H221" s="48" t="n">
        <v>7</v>
      </c>
      <c r="I221" s="48" t="s">
        <v>56</v>
      </c>
      <c r="J221" s="48"/>
      <c r="K221" s="48"/>
      <c r="L221" s="51"/>
      <c r="M221" s="48" t="s">
        <v>56</v>
      </c>
      <c r="N221" s="48" t="s">
        <v>56</v>
      </c>
      <c r="O221" s="48" t="s">
        <v>56</v>
      </c>
      <c r="P221" s="48" t="s">
        <v>56</v>
      </c>
      <c r="Q221" s="48" t="s">
        <v>56</v>
      </c>
      <c r="R221" s="48" t="s">
        <v>57</v>
      </c>
      <c r="S221" s="48" t="n">
        <v>7</v>
      </c>
      <c r="T221" s="48"/>
      <c r="U221" s="48"/>
      <c r="V221" s="48"/>
      <c r="W221" s="48"/>
      <c r="X221" s="48" t="s">
        <v>56</v>
      </c>
      <c r="Y221" s="48" t="s">
        <v>56</v>
      </c>
      <c r="Z221" s="48" t="s">
        <v>56</v>
      </c>
      <c r="AA221" s="48" t="s">
        <v>56</v>
      </c>
      <c r="AB221" s="48" t="s">
        <v>56</v>
      </c>
      <c r="AC221" s="48" t="s">
        <v>56</v>
      </c>
      <c r="AD221" s="48" t="s">
        <v>56</v>
      </c>
      <c r="AE221" s="51"/>
      <c r="AF221" s="50"/>
      <c r="AG221" s="50" t="s">
        <v>55</v>
      </c>
      <c r="AH221" s="50"/>
      <c r="AI221" s="50" t="s">
        <v>55</v>
      </c>
      <c r="AJ221" s="50"/>
      <c r="AK221" s="52"/>
      <c r="AL221" s="52"/>
    </row>
    <row r="222" customFormat="false" ht="12" hidden="false" customHeight="true" outlineLevel="0" collapsed="false">
      <c r="A222" s="44" t="n">
        <f aca="false">IF(B222&lt;&gt;"",COUNTA($B$189:B222),"")</f>
        <v>34</v>
      </c>
      <c r="B222" s="131" t="s">
        <v>412</v>
      </c>
      <c r="C222" s="54" t="n">
        <v>39629</v>
      </c>
      <c r="D222" s="131" t="s">
        <v>55</v>
      </c>
      <c r="E222" s="48" t="s">
        <v>56</v>
      </c>
      <c r="F222" s="48" t="n">
        <v>9</v>
      </c>
      <c r="G222" s="48" t="s">
        <v>56</v>
      </c>
      <c r="H222" s="48" t="n">
        <v>9</v>
      </c>
      <c r="I222" s="48" t="s">
        <v>56</v>
      </c>
      <c r="J222" s="48"/>
      <c r="K222" s="48"/>
      <c r="L222" s="51"/>
      <c r="M222" s="48" t="s">
        <v>56</v>
      </c>
      <c r="N222" s="48" t="s">
        <v>56</v>
      </c>
      <c r="O222" s="48" t="s">
        <v>56</v>
      </c>
      <c r="P222" s="48" t="s">
        <v>56</v>
      </c>
      <c r="Q222" s="48" t="s">
        <v>56</v>
      </c>
      <c r="R222" s="48" t="s">
        <v>56</v>
      </c>
      <c r="S222" s="48" t="n">
        <v>9</v>
      </c>
      <c r="T222" s="48"/>
      <c r="U222" s="48"/>
      <c r="V222" s="48"/>
      <c r="W222" s="48"/>
      <c r="X222" s="48" t="s">
        <v>56</v>
      </c>
      <c r="Y222" s="48" t="s">
        <v>56</v>
      </c>
      <c r="Z222" s="48" t="s">
        <v>56</v>
      </c>
      <c r="AA222" s="48" t="s">
        <v>56</v>
      </c>
      <c r="AB222" s="48" t="s">
        <v>56</v>
      </c>
      <c r="AC222" s="48" t="s">
        <v>56</v>
      </c>
      <c r="AD222" s="48" t="s">
        <v>56</v>
      </c>
      <c r="AE222" s="48" t="s">
        <v>55</v>
      </c>
      <c r="AF222" s="50"/>
      <c r="AG222" s="50" t="s">
        <v>55</v>
      </c>
      <c r="AH222" s="50"/>
      <c r="AI222" s="50" t="s">
        <v>55</v>
      </c>
      <c r="AJ222" s="50"/>
      <c r="AK222" s="52"/>
      <c r="AL222" s="52"/>
    </row>
    <row r="223" customFormat="false" ht="12" hidden="false" customHeight="true" outlineLevel="0" collapsed="false">
      <c r="A223" s="44" t="inlineStr">
        <f aca="false">IF(B223&lt;&gt;"",COUNTA($B$189:B223),"")</f>
        <is>
          <t/>
        </is>
      </c>
      <c r="B223" s="131"/>
      <c r="C223" s="54"/>
      <c r="D223" s="131"/>
      <c r="E223" s="48"/>
      <c r="F223" s="48"/>
      <c r="G223" s="48"/>
      <c r="H223" s="48"/>
      <c r="I223" s="48"/>
      <c r="J223" s="48"/>
      <c r="K223" s="48"/>
      <c r="L223" s="51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50"/>
      <c r="AG223" s="50"/>
      <c r="AH223" s="50"/>
      <c r="AI223" s="50"/>
      <c r="AJ223" s="50"/>
      <c r="AK223" s="52"/>
      <c r="AL223" s="52"/>
    </row>
    <row r="224" customFormat="false" ht="12" hidden="false" customHeight="true" outlineLevel="0" collapsed="false">
      <c r="A224" s="44" t="inlineStr">
        <f aca="false">IF(B224&lt;&gt;"",COUNTA($B$189:B224),"")</f>
        <is>
          <t/>
        </is>
      </c>
      <c r="B224" s="63"/>
      <c r="C224" s="64"/>
      <c r="D224" s="65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2"/>
      <c r="AL224" s="52"/>
    </row>
    <row r="225" customFormat="false" ht="12" hidden="false" customHeight="true" outlineLevel="0" collapsed="false">
      <c r="A225" s="44" t="inlineStr">
        <f aca="false">IF(B225&lt;&gt;"",COUNTA($B$189:B225),"")</f>
        <is>
          <t/>
        </is>
      </c>
      <c r="B225" s="63"/>
      <c r="C225" s="64"/>
      <c r="D225" s="65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2"/>
      <c r="AL225" s="52"/>
    </row>
    <row r="226" customFormat="false" ht="12" hidden="false" customHeight="true" outlineLevel="0" collapsed="false">
      <c r="A226" s="66" t="inlineStr">
        <f aca="false">IF(B226&lt;&gt;"",COUNTA($B$189:B226),"")</f>
        <is>
          <t/>
        </is>
      </c>
      <c r="B226" s="67"/>
      <c r="C226" s="67"/>
      <c r="D226" s="68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70"/>
      <c r="AL226" s="70"/>
    </row>
    <row r="227" customFormat="false" ht="13.5" hidden="false" customHeight="false" outlineLevel="0" collapsed="false">
      <c r="A227" s="71"/>
      <c r="B227" s="72" t="n">
        <f aca="false">COUNTA(B189:B226)</f>
        <v>34</v>
      </c>
      <c r="C227" s="73"/>
      <c r="D227" s="74" t="n">
        <f aca="false">COUNTA(D189:D226)</f>
        <v>20</v>
      </c>
      <c r="E227" s="75" t="n">
        <f aca="false">COUNTA(E189:E226)</f>
        <v>34</v>
      </c>
      <c r="F227" s="75" t="n">
        <f aca="false">COUNTA(F189:F226)</f>
        <v>34</v>
      </c>
      <c r="G227" s="75" t="n">
        <f aca="false">COUNTA(G189:G226)</f>
        <v>34</v>
      </c>
      <c r="H227" s="75" t="n">
        <f aca="false">COUNTA(H189:H226)</f>
        <v>34</v>
      </c>
      <c r="I227" s="75" t="n">
        <f aca="false">COUNTA(I189:I226)</f>
        <v>34</v>
      </c>
      <c r="J227" s="75" t="n">
        <f aca="false">COUNTA(J189:J226)</f>
        <v>0</v>
      </c>
      <c r="K227" s="75" t="n">
        <f aca="false">COUNTA(K189:K226)</f>
        <v>0</v>
      </c>
      <c r="L227" s="75" t="n">
        <f aca="false">COUNTA(L189:L226)</f>
        <v>0</v>
      </c>
      <c r="M227" s="75" t="n">
        <f aca="false">COUNTA(M189:M226)</f>
        <v>34</v>
      </c>
      <c r="N227" s="75" t="n">
        <f aca="false">COUNTA(N189:N226)</f>
        <v>34</v>
      </c>
      <c r="O227" s="75" t="n">
        <f aca="false">COUNTA(O189:O226)</f>
        <v>34</v>
      </c>
      <c r="P227" s="75" t="n">
        <f aca="false">COUNTA(P189:P226)</f>
        <v>34</v>
      </c>
      <c r="Q227" s="75" t="n">
        <f aca="false">COUNTA(Q189:Q226)</f>
        <v>34</v>
      </c>
      <c r="R227" s="75" t="n">
        <f aca="false">COUNTA(R189:R226)</f>
        <v>34</v>
      </c>
      <c r="S227" s="75" t="n">
        <f aca="false">COUNTA(S189:S226)</f>
        <v>34</v>
      </c>
      <c r="T227" s="75" t="n">
        <f aca="false">COUNTA(T189:T226)</f>
        <v>0</v>
      </c>
      <c r="U227" s="75" t="n">
        <f aca="false">COUNTA(U189:U226)</f>
        <v>0</v>
      </c>
      <c r="V227" s="75" t="n">
        <f aca="false">COUNTA(V189:V226)</f>
        <v>0</v>
      </c>
      <c r="W227" s="75" t="n">
        <f aca="false">COUNTA(W189:W226)</f>
        <v>0</v>
      </c>
      <c r="X227" s="75" t="n">
        <f aca="false">COUNTA(X189:X226)</f>
        <v>34</v>
      </c>
      <c r="Y227" s="75" t="n">
        <f aca="false">COUNTA(Y189:Y226)</f>
        <v>34</v>
      </c>
      <c r="Z227" s="75" t="n">
        <f aca="false">COUNTA(Z189:Z226)</f>
        <v>34</v>
      </c>
      <c r="AA227" s="75" t="n">
        <f aca="false">COUNTA(AA189:AA226)</f>
        <v>34</v>
      </c>
      <c r="AB227" s="75" t="n">
        <f aca="false">COUNTA(AB189:AB226)</f>
        <v>34</v>
      </c>
      <c r="AC227" s="75" t="n">
        <f aca="false">COUNTA(AC189:AC226)</f>
        <v>34</v>
      </c>
      <c r="AD227" s="75" t="n">
        <f aca="false">COUNTA(AD189:AD226)</f>
        <v>34</v>
      </c>
      <c r="AE227" s="75" t="n">
        <f aca="false">COUNTA(AE189:AE226)</f>
        <v>10</v>
      </c>
      <c r="AF227" s="75" t="n">
        <f aca="false">COUNTA(AF189:AF226)</f>
        <v>0</v>
      </c>
      <c r="AG227" s="76" t="n">
        <f aca="false">COUNTA(AG189:AH226)</f>
        <v>34</v>
      </c>
      <c r="AH227" s="76"/>
      <c r="AI227" s="76" t="n">
        <f aca="false">COUNTA(AI189:AJ226)</f>
        <v>34</v>
      </c>
      <c r="AJ227" s="76"/>
      <c r="AK227" s="77"/>
      <c r="AL227" s="77"/>
    </row>
    <row r="228" customFormat="false" ht="12.75" hidden="false" customHeight="false" outlineLevel="0" collapsed="false">
      <c r="A228" s="0"/>
      <c r="B228" s="78"/>
      <c r="C228" s="78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</row>
    <row r="229" customFormat="false" ht="12.75" hidden="false" customHeight="false" outlineLevel="0" collapsed="false">
      <c r="A229" s="79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8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</row>
    <row r="230" customFormat="false" ht="13.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</row>
    <row r="231" customFormat="false" ht="21.75" hidden="false" customHeight="true" outlineLevel="0" collapsed="false">
      <c r="A231" s="0"/>
      <c r="B231" s="0"/>
      <c r="C231" s="81" t="s">
        <v>112</v>
      </c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2"/>
      <c r="AH231" s="82"/>
      <c r="AI231" s="82"/>
      <c r="AJ231" s="82"/>
      <c r="AK231" s="82"/>
      <c r="AL231" s="82"/>
    </row>
    <row r="232" customFormat="false" ht="18.75" hidden="false" customHeight="true" outlineLevel="0" collapsed="false">
      <c r="A232" s="0"/>
      <c r="B232" s="0"/>
      <c r="C232" s="83" t="s">
        <v>113</v>
      </c>
      <c r="D232" s="83"/>
      <c r="E232" s="84" t="s">
        <v>114</v>
      </c>
      <c r="F232" s="84" t="s">
        <v>115</v>
      </c>
      <c r="G232" s="85" t="s">
        <v>116</v>
      </c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6"/>
      <c r="AH232" s="86"/>
      <c r="AI232" s="86"/>
      <c r="AJ232" s="86"/>
      <c r="AK232" s="86"/>
      <c r="AL232" s="86"/>
    </row>
    <row r="233" customFormat="false" ht="21.75" hidden="false" customHeight="true" outlineLevel="0" collapsed="false">
      <c r="A233" s="0"/>
      <c r="B233" s="0"/>
      <c r="C233" s="83"/>
      <c r="D233" s="83"/>
      <c r="E233" s="84"/>
      <c r="F233" s="84"/>
      <c r="G233" s="84" t="s">
        <v>50</v>
      </c>
      <c r="H233" s="84"/>
      <c r="I233" s="84"/>
      <c r="J233" s="84"/>
      <c r="K233" s="84"/>
      <c r="L233" s="84"/>
      <c r="M233" s="85" t="s">
        <v>117</v>
      </c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7"/>
      <c r="AH233" s="87"/>
      <c r="AI233" s="87"/>
      <c r="AJ233" s="87"/>
      <c r="AK233" s="87"/>
      <c r="AL233" s="87"/>
    </row>
    <row r="234" customFormat="false" ht="20.25" hidden="false" customHeight="true" outlineLevel="0" collapsed="false">
      <c r="A234" s="0"/>
      <c r="B234" s="0"/>
      <c r="C234" s="83"/>
      <c r="D234" s="83"/>
      <c r="E234" s="84"/>
      <c r="F234" s="84"/>
      <c r="G234" s="84" t="s">
        <v>118</v>
      </c>
      <c r="H234" s="84"/>
      <c r="I234" s="84" t="s">
        <v>119</v>
      </c>
      <c r="J234" s="84"/>
      <c r="K234" s="84" t="s">
        <v>120</v>
      </c>
      <c r="L234" s="84"/>
      <c r="M234" s="84" t="n">
        <v>10</v>
      </c>
      <c r="N234" s="84"/>
      <c r="O234" s="84" t="n">
        <v>9</v>
      </c>
      <c r="P234" s="84"/>
      <c r="Q234" s="84" t="n">
        <v>8</v>
      </c>
      <c r="R234" s="84"/>
      <c r="S234" s="84" t="n">
        <v>7</v>
      </c>
      <c r="T234" s="84"/>
      <c r="U234" s="84" t="n">
        <v>6</v>
      </c>
      <c r="V234" s="84"/>
      <c r="W234" s="88" t="n">
        <v>5</v>
      </c>
      <c r="X234" s="88"/>
      <c r="Y234" s="88" t="n">
        <v>4</v>
      </c>
      <c r="Z234" s="88"/>
      <c r="AA234" s="88" t="n">
        <v>3</v>
      </c>
      <c r="AB234" s="88"/>
      <c r="AC234" s="88" t="n">
        <v>2</v>
      </c>
      <c r="AD234" s="88"/>
      <c r="AE234" s="89" t="n">
        <v>1</v>
      </c>
      <c r="AF234" s="89"/>
      <c r="AG234" s="90"/>
      <c r="AH234" s="90"/>
      <c r="AI234" s="90"/>
      <c r="AJ234" s="90"/>
      <c r="AK234" s="90"/>
      <c r="AL234" s="90"/>
    </row>
    <row r="235" customFormat="false" ht="27" hidden="false" customHeight="true" outlineLevel="0" collapsed="false">
      <c r="A235" s="0"/>
      <c r="B235" s="0"/>
      <c r="C235" s="83"/>
      <c r="D235" s="83"/>
      <c r="E235" s="84"/>
      <c r="F235" s="84"/>
      <c r="G235" s="84"/>
      <c r="H235" s="84"/>
      <c r="I235" s="84"/>
      <c r="J235" s="84"/>
      <c r="K235" s="84"/>
      <c r="L235" s="84"/>
      <c r="M235" s="84" t="s">
        <v>121</v>
      </c>
      <c r="N235" s="84" t="s">
        <v>122</v>
      </c>
      <c r="O235" s="84" t="s">
        <v>121</v>
      </c>
      <c r="P235" s="84" t="s">
        <v>122</v>
      </c>
      <c r="Q235" s="84" t="s">
        <v>121</v>
      </c>
      <c r="R235" s="84" t="s">
        <v>122</v>
      </c>
      <c r="S235" s="84" t="s">
        <v>121</v>
      </c>
      <c r="T235" s="84" t="s">
        <v>122</v>
      </c>
      <c r="U235" s="84" t="s">
        <v>121</v>
      </c>
      <c r="V235" s="84" t="s">
        <v>122</v>
      </c>
      <c r="W235" s="84" t="s">
        <v>121</v>
      </c>
      <c r="X235" s="84" t="s">
        <v>122</v>
      </c>
      <c r="Y235" s="84" t="s">
        <v>121</v>
      </c>
      <c r="Z235" s="84" t="s">
        <v>122</v>
      </c>
      <c r="AA235" s="84" t="s">
        <v>121</v>
      </c>
      <c r="AB235" s="84" t="s">
        <v>122</v>
      </c>
      <c r="AC235" s="84" t="s">
        <v>121</v>
      </c>
      <c r="AD235" s="84" t="s">
        <v>122</v>
      </c>
      <c r="AE235" s="84" t="s">
        <v>121</v>
      </c>
      <c r="AF235" s="85" t="s">
        <v>122</v>
      </c>
      <c r="AG235" s="91"/>
      <c r="AH235" s="91"/>
      <c r="AI235" s="91"/>
      <c r="AJ235" s="91"/>
      <c r="AK235" s="91"/>
      <c r="AL235" s="91"/>
    </row>
    <row r="236" customFormat="false" ht="21" hidden="false" customHeight="true" outlineLevel="0" collapsed="false">
      <c r="A236" s="0"/>
      <c r="B236" s="0"/>
      <c r="C236" s="83"/>
      <c r="D236" s="83"/>
      <c r="E236" s="84"/>
      <c r="F236" s="84"/>
      <c r="G236" s="84" t="s">
        <v>121</v>
      </c>
      <c r="H236" s="84" t="s">
        <v>122</v>
      </c>
      <c r="I236" s="84" t="s">
        <v>121</v>
      </c>
      <c r="J236" s="84" t="s">
        <v>122</v>
      </c>
      <c r="K236" s="84" t="s">
        <v>121</v>
      </c>
      <c r="L236" s="84" t="s">
        <v>122</v>
      </c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5"/>
      <c r="AG236" s="91"/>
      <c r="AH236" s="91"/>
      <c r="AI236" s="91"/>
      <c r="AJ236" s="91"/>
      <c r="AK236" s="91"/>
      <c r="AL236" s="91"/>
    </row>
    <row r="237" customFormat="false" ht="17.25" hidden="false" customHeight="true" outlineLevel="0" collapsed="false">
      <c r="A237" s="0"/>
      <c r="B237" s="0"/>
      <c r="C237" s="92" t="s">
        <v>31</v>
      </c>
      <c r="D237" s="92"/>
      <c r="E237" s="93" t="n">
        <f aca="false">B227</f>
        <v>34</v>
      </c>
      <c r="F237" s="93" t="n">
        <f aca="false">E227</f>
        <v>34</v>
      </c>
      <c r="G237" s="94" t="n">
        <f aca="false">COUNTIF(E189:E226,"T")</f>
        <v>8</v>
      </c>
      <c r="H237" s="94" t="n">
        <f aca="false">IF(E237=0,"",G237/E237%)</f>
        <v>23.5294117647059</v>
      </c>
      <c r="I237" s="94" t="n">
        <f aca="false">COUNTIF(E189:E226,"H")</f>
        <v>26</v>
      </c>
      <c r="J237" s="94" t="n">
        <f aca="false">IF(E237=0,"",I237/E237%)</f>
        <v>76.4705882352941</v>
      </c>
      <c r="K237" s="94" t="n">
        <f aca="false">COUNTIF(E189:E226,"C")</f>
        <v>0</v>
      </c>
      <c r="L237" s="94" t="n">
        <f aca="false">IF(E237=0,"",K237/E237%)</f>
        <v>0</v>
      </c>
      <c r="M237" s="94" t="n">
        <f aca="false">COUNTIF(F189:F226,"10")</f>
        <v>0</v>
      </c>
      <c r="N237" s="95" t="n">
        <f aca="false">IF(E237=0,"",M237/E237%)</f>
        <v>0</v>
      </c>
      <c r="O237" s="94" t="n">
        <f aca="false">COUNTIF(F189:F226,"9")</f>
        <v>8</v>
      </c>
      <c r="P237" s="95" t="n">
        <f aca="false">IF(E237=0,"",O237/E237%)</f>
        <v>23.5294117647059</v>
      </c>
      <c r="Q237" s="94" t="n">
        <f aca="false">COUNTIF(F189:F226,"8")</f>
        <v>5</v>
      </c>
      <c r="R237" s="95" t="n">
        <f aca="false">IF(E237=0,"",Q237/E237%)</f>
        <v>14.7058823529412</v>
      </c>
      <c r="S237" s="94" t="n">
        <f aca="false">COUNTIF(F189:F226,"7")</f>
        <v>11</v>
      </c>
      <c r="T237" s="95" t="n">
        <f aca="false">IF(E237=0,"",S237/E$59%)</f>
        <v>31.4285714285714</v>
      </c>
      <c r="U237" s="94" t="n">
        <f aca="false">COUNTIF(F189:F226,"6")</f>
        <v>4</v>
      </c>
      <c r="V237" s="95" t="n">
        <f aca="false">IF(E237=0,"",U237/E237%)</f>
        <v>11.7647058823529</v>
      </c>
      <c r="W237" s="94" t="n">
        <f aca="false">COUNTIF(F189:F226,"5")</f>
        <v>6</v>
      </c>
      <c r="X237" s="95" t="n">
        <f aca="false">IF(E237=0,"",W237/E237%)</f>
        <v>17.6470588235294</v>
      </c>
      <c r="Y237" s="94" t="n">
        <f aca="false">COUNTIF(F189:F226,"4")</f>
        <v>0</v>
      </c>
      <c r="Z237" s="95" t="n">
        <f aca="false">IF(E237=0,"",Y237/E237%)</f>
        <v>0</v>
      </c>
      <c r="AA237" s="94" t="n">
        <f aca="false">COUNTIF(F189:F226,"3")</f>
        <v>0</v>
      </c>
      <c r="AB237" s="95" t="n">
        <f aca="false">IF(E237=0,"",AA237/E237%)</f>
        <v>0</v>
      </c>
      <c r="AC237" s="94" t="n">
        <f aca="false">COUNTIF(F189:F226,"2")</f>
        <v>0</v>
      </c>
      <c r="AD237" s="95" t="n">
        <f aca="false">IF(E237=0,"",AC237/E237%)</f>
        <v>0</v>
      </c>
      <c r="AE237" s="94" t="n">
        <f aca="false">COUNTIF(F189:F226,"1")</f>
        <v>0</v>
      </c>
      <c r="AF237" s="96" t="n">
        <f aca="false">IF(E237=0,"",AE237/E237%)</f>
        <v>0</v>
      </c>
      <c r="AG237" s="0"/>
      <c r="AH237" s="0"/>
      <c r="AI237" s="0"/>
      <c r="AJ237" s="0"/>
      <c r="AK237" s="0"/>
      <c r="AL237" s="0"/>
    </row>
    <row r="238" customFormat="false" ht="17.25" hidden="false" customHeight="true" outlineLevel="0" collapsed="false">
      <c r="A238" s="0"/>
      <c r="B238" s="0"/>
      <c r="C238" s="92" t="s">
        <v>32</v>
      </c>
      <c r="D238" s="92"/>
      <c r="E238" s="93" t="n">
        <f aca="false">B227</f>
        <v>34</v>
      </c>
      <c r="F238" s="93" t="n">
        <f aca="false">G227</f>
        <v>34</v>
      </c>
      <c r="G238" s="94" t="n">
        <f aca="false">COUNTIF(G189:G226,"T")</f>
        <v>8</v>
      </c>
      <c r="H238" s="95" t="n">
        <f aca="false">IF(E238=0,"",G238/E238%)</f>
        <v>23.5294117647059</v>
      </c>
      <c r="I238" s="94" t="n">
        <f aca="false">COUNTIF(G189:G226,"H")</f>
        <v>26</v>
      </c>
      <c r="J238" s="95" t="n">
        <f aca="false">IF(E238=0,"",I238/E238%)</f>
        <v>76.4705882352941</v>
      </c>
      <c r="K238" s="94" t="n">
        <f aca="false">COUNTIF(G189:G226,"C")</f>
        <v>0</v>
      </c>
      <c r="L238" s="95" t="n">
        <f aca="false">IF(E238=0,"",K238/E238%)</f>
        <v>0</v>
      </c>
      <c r="M238" s="94" t="n">
        <f aca="false">COUNTIF(H189:H226,"10")</f>
        <v>1</v>
      </c>
      <c r="N238" s="95" t="n">
        <f aca="false">IF(E238=0,"",M238/E238%)</f>
        <v>2.94117647058823</v>
      </c>
      <c r="O238" s="94" t="n">
        <f aca="false">COUNTIF(H189:H226,"9")</f>
        <v>7</v>
      </c>
      <c r="P238" s="95" t="n">
        <f aca="false">IF(E238=0,"",O238/E238%)</f>
        <v>20.5882352941176</v>
      </c>
      <c r="Q238" s="94" t="n">
        <f aca="false">COUNTIF(H189:H226,"8")</f>
        <v>8</v>
      </c>
      <c r="R238" s="95" t="n">
        <f aca="false">IF(E238=0,"",Q238/E238%)</f>
        <v>23.5294117647059</v>
      </c>
      <c r="S238" s="94" t="n">
        <f aca="false">COUNTIF(H189:H226,"7")</f>
        <v>6</v>
      </c>
      <c r="T238" s="95" t="n">
        <f aca="false">IF(E238=0,"",S238/E$59%)</f>
        <v>17.1428571428571</v>
      </c>
      <c r="U238" s="94" t="n">
        <f aca="false">COUNTIF(H189:H226,"6")</f>
        <v>3</v>
      </c>
      <c r="V238" s="95" t="n">
        <f aca="false">IF(E238=0,"",U238/E238%)</f>
        <v>8.82352941176471</v>
      </c>
      <c r="W238" s="94" t="n">
        <f aca="false">COUNTIF(H189:H226,"5")</f>
        <v>9</v>
      </c>
      <c r="X238" s="95" t="n">
        <f aca="false">IF(E238=0,"",W238/E238%)</f>
        <v>26.4705882352941</v>
      </c>
      <c r="Y238" s="94" t="n">
        <f aca="false">COUNTIF(H189:H226,"4")</f>
        <v>0</v>
      </c>
      <c r="Z238" s="95" t="n">
        <f aca="false">IF(E238=0,"",Y238/E238%)</f>
        <v>0</v>
      </c>
      <c r="AA238" s="94" t="n">
        <f aca="false">COUNTIF(H189:H226,"3")</f>
        <v>0</v>
      </c>
      <c r="AB238" s="95" t="n">
        <f aca="false">IF(E238=0,"",AA238/E238%)</f>
        <v>0</v>
      </c>
      <c r="AC238" s="94" t="n">
        <f aca="false">COUNTIF(H189:H226,"2")</f>
        <v>0</v>
      </c>
      <c r="AD238" s="95" t="n">
        <f aca="false">IF(E238=0,"",AC238/E238%)</f>
        <v>0</v>
      </c>
      <c r="AE238" s="94" t="n">
        <f aca="false">COUNTIF(H189:H226,"1")</f>
        <v>0</v>
      </c>
      <c r="AF238" s="96" t="n">
        <f aca="false">IF(E238=0,"",AE238/E238%)</f>
        <v>0</v>
      </c>
      <c r="AG238" s="0"/>
      <c r="AH238" s="0"/>
      <c r="AI238" s="0"/>
      <c r="AJ238" s="0"/>
      <c r="AK238" s="0"/>
      <c r="AL238" s="0"/>
    </row>
    <row r="239" customFormat="false" ht="17.25" hidden="false" customHeight="true" outlineLevel="0" collapsed="false">
      <c r="A239" s="0"/>
      <c r="B239" s="0"/>
      <c r="C239" s="92" t="s">
        <v>123</v>
      </c>
      <c r="D239" s="92"/>
      <c r="E239" s="93" t="n">
        <f aca="false">B227</f>
        <v>34</v>
      </c>
      <c r="F239" s="93" t="n">
        <f aca="false">I227</f>
        <v>34</v>
      </c>
      <c r="G239" s="94" t="n">
        <f aca="false">COUNTIF(I189:I226,"T")</f>
        <v>16</v>
      </c>
      <c r="H239" s="95" t="n">
        <f aca="false">IF(E239=0,"",G239/E239%)</f>
        <v>47.0588235294118</v>
      </c>
      <c r="I239" s="94" t="n">
        <f aca="false">COUNTIF(I189:I226,"H")</f>
        <v>18</v>
      </c>
      <c r="J239" s="95" t="n">
        <f aca="false">IF(E239=0,"",I239/E239%)</f>
        <v>52.9411764705882</v>
      </c>
      <c r="K239" s="94" t="n">
        <f aca="false">COUNTIF(I189:I226,"C")</f>
        <v>0</v>
      </c>
      <c r="L239" s="95" t="n">
        <f aca="false">IF(E239=0,"",K239/E239%)</f>
        <v>0</v>
      </c>
      <c r="M239" s="94" t="n">
        <f aca="false">COUNTIF(J189:J226,"10")</f>
        <v>0</v>
      </c>
      <c r="N239" s="95" t="n">
        <f aca="false">IF(E239=0,"",M239/E239%)</f>
        <v>0</v>
      </c>
      <c r="O239" s="94" t="n">
        <f aca="false">COUNTIF(J189:J226,"9")</f>
        <v>0</v>
      </c>
      <c r="P239" s="95" t="n">
        <f aca="false">IF(E239=0,"",O239/E239%)</f>
        <v>0</v>
      </c>
      <c r="Q239" s="94" t="n">
        <f aca="false">COUNTIF(J189:J226,"8")</f>
        <v>0</v>
      </c>
      <c r="R239" s="95" t="n">
        <f aca="false">IF(E239=0,"",Q239/E239%)</f>
        <v>0</v>
      </c>
      <c r="S239" s="94" t="n">
        <f aca="false">COUNTIF(J189:J226,"7")</f>
        <v>0</v>
      </c>
      <c r="T239" s="95" t="n">
        <f aca="false">IF(E239=0,"",S239/E$59%)</f>
        <v>0</v>
      </c>
      <c r="U239" s="94" t="n">
        <f aca="false">COUNTIF(J189:J226,"6")</f>
        <v>0</v>
      </c>
      <c r="V239" s="95" t="n">
        <f aca="false">IF(E239=0,"",U239/E239%)</f>
        <v>0</v>
      </c>
      <c r="W239" s="94" t="n">
        <f aca="false">COUNTIF(J189:J226,"5")</f>
        <v>0</v>
      </c>
      <c r="X239" s="95" t="n">
        <f aca="false">IF(E239=0,"",W239/E239%)</f>
        <v>0</v>
      </c>
      <c r="Y239" s="94" t="n">
        <f aca="false">COUNTIF(J189:J226,"4")</f>
        <v>0</v>
      </c>
      <c r="Z239" s="95" t="n">
        <f aca="false">IF(E239=0,"",Y239/E239%)</f>
        <v>0</v>
      </c>
      <c r="AA239" s="94" t="n">
        <f aca="false">COUNTIF(J189:J226,"3")</f>
        <v>0</v>
      </c>
      <c r="AB239" s="95" t="n">
        <f aca="false">IF(E239=0,"",AA239/E239%)</f>
        <v>0</v>
      </c>
      <c r="AC239" s="94" t="n">
        <f aca="false">COUNTIF(J189:J226,"2")</f>
        <v>0</v>
      </c>
      <c r="AD239" s="95" t="n">
        <f aca="false">IF(E239=0,"",AC239/E239%)</f>
        <v>0</v>
      </c>
      <c r="AE239" s="94" t="n">
        <f aca="false">COUNTIF(J189:J226,"1")</f>
        <v>0</v>
      </c>
      <c r="AF239" s="96" t="n">
        <f aca="false">IF(E239=0,"",AE239/E239%)</f>
        <v>0</v>
      </c>
      <c r="AG239" s="0"/>
      <c r="AH239" s="0"/>
      <c r="AI239" s="0"/>
      <c r="AJ239" s="0"/>
      <c r="AK239" s="0"/>
      <c r="AL239" s="0"/>
    </row>
    <row r="240" customFormat="false" ht="17.25" hidden="false" customHeight="true" outlineLevel="0" collapsed="false">
      <c r="A240" s="0"/>
      <c r="B240" s="0"/>
      <c r="C240" s="92" t="s">
        <v>124</v>
      </c>
      <c r="D240" s="92"/>
      <c r="E240" s="93" t="n">
        <f aca="false">B227</f>
        <v>34</v>
      </c>
      <c r="F240" s="93" t="n">
        <f aca="false">K227</f>
        <v>0</v>
      </c>
      <c r="G240" s="94" t="n">
        <f aca="false">COUNTIF(K189:K226,"T")</f>
        <v>0</v>
      </c>
      <c r="H240" s="95" t="n">
        <f aca="false">IF(E240=0,"",G240/E240%)</f>
        <v>0</v>
      </c>
      <c r="I240" s="94" t="n">
        <f aca="false">COUNTIF(K189:K226,"H")</f>
        <v>0</v>
      </c>
      <c r="J240" s="95" t="n">
        <f aca="false">IF(E240=0,"",I240/E240%)</f>
        <v>0</v>
      </c>
      <c r="K240" s="94" t="n">
        <f aca="false">COUNTIF(K189:K226,"C")</f>
        <v>0</v>
      </c>
      <c r="L240" s="95" t="n">
        <f aca="false">IF(E240=0,"",K240/E240%)</f>
        <v>0</v>
      </c>
      <c r="M240" s="94" t="n">
        <f aca="false">COUNTIF(L189:L226,"10")</f>
        <v>0</v>
      </c>
      <c r="N240" s="95" t="n">
        <f aca="false">IF(E240=0,"",M240/E240%)</f>
        <v>0</v>
      </c>
      <c r="O240" s="94" t="n">
        <f aca="false">COUNTIF(L189:L226,"9")</f>
        <v>0</v>
      </c>
      <c r="P240" s="95" t="n">
        <f aca="false">IF(E240=0,"",O240/E240%)</f>
        <v>0</v>
      </c>
      <c r="Q240" s="94" t="n">
        <f aca="false">COUNTIF(L189:L226,"8")</f>
        <v>0</v>
      </c>
      <c r="R240" s="95" t="n">
        <f aca="false">IF(E240=0,"",Q240/E240%)</f>
        <v>0</v>
      </c>
      <c r="S240" s="94" t="n">
        <f aca="false">COUNTIF(L189:L226,"7")</f>
        <v>0</v>
      </c>
      <c r="T240" s="95" t="n">
        <f aca="false">IF(E240=0,"",S240/E$59%)</f>
        <v>0</v>
      </c>
      <c r="U240" s="94" t="n">
        <f aca="false">COUNTIF(L189:L226,"6")</f>
        <v>0</v>
      </c>
      <c r="V240" s="95" t="n">
        <f aca="false">IF(E240=0,"",U240/E240%)</f>
        <v>0</v>
      </c>
      <c r="W240" s="94" t="n">
        <f aca="false">COUNTIF(L189:L226,"5")</f>
        <v>0</v>
      </c>
      <c r="X240" s="95" t="n">
        <f aca="false">IF(E240=0,"",W240/E240%)</f>
        <v>0</v>
      </c>
      <c r="Y240" s="94" t="n">
        <f aca="false">COUNTIF(L189:L226,"4")</f>
        <v>0</v>
      </c>
      <c r="Z240" s="95" t="n">
        <f aca="false">IF(E240=0,"",Y240/E240%)</f>
        <v>0</v>
      </c>
      <c r="AA240" s="94" t="n">
        <f aca="false">COUNTIF(L189:L226,"3")</f>
        <v>0</v>
      </c>
      <c r="AB240" s="95" t="n">
        <f aca="false">IF(E240=0,"",AA240/E240%)</f>
        <v>0</v>
      </c>
      <c r="AC240" s="94" t="n">
        <f aca="false">COUNTIF(L189:L226,"2")</f>
        <v>0</v>
      </c>
      <c r="AD240" s="95" t="n">
        <f aca="false">IF(E240=0,"",AC240/E240%)</f>
        <v>0</v>
      </c>
      <c r="AE240" s="94" t="n">
        <f aca="false">COUNTIF(L189:L226,"1")</f>
        <v>0</v>
      </c>
      <c r="AF240" s="96" t="n">
        <f aca="false">IF(E240=0,"",AE240/E240%)</f>
        <v>0</v>
      </c>
      <c r="AG240" s="0"/>
      <c r="AH240" s="0"/>
      <c r="AI240" s="0"/>
      <c r="AJ240" s="0"/>
      <c r="AK240" s="0"/>
      <c r="AL240" s="0"/>
    </row>
    <row r="241" customFormat="false" ht="17.25" hidden="false" customHeight="true" outlineLevel="0" collapsed="false">
      <c r="A241" s="0"/>
      <c r="B241" s="0"/>
      <c r="C241" s="92" t="s">
        <v>35</v>
      </c>
      <c r="D241" s="92"/>
      <c r="E241" s="93" t="n">
        <f aca="false">B227</f>
        <v>34</v>
      </c>
      <c r="F241" s="93" t="n">
        <f aca="false">M227</f>
        <v>34</v>
      </c>
      <c r="G241" s="94" t="n">
        <f aca="false">COUNTIF(M189:M226,"T")</f>
        <v>15</v>
      </c>
      <c r="H241" s="95" t="n">
        <f aca="false">IF(E241=0,"",G241/E241%)</f>
        <v>44.1176470588235</v>
      </c>
      <c r="I241" s="94" t="n">
        <f aca="false">COUNTIF(M189:M226,"H")</f>
        <v>19</v>
      </c>
      <c r="J241" s="95" t="n">
        <f aca="false">IF(E241=0,"",I241/E241%)</f>
        <v>55.8823529411765</v>
      </c>
      <c r="K241" s="94" t="n">
        <f aca="false">COUNTIF(M189:M226,"C")</f>
        <v>0</v>
      </c>
      <c r="L241" s="95" t="n">
        <f aca="false">IF(E241=0,"",K241/E241%)</f>
        <v>0</v>
      </c>
      <c r="M241" s="97"/>
      <c r="N241" s="97"/>
      <c r="O241" s="97"/>
      <c r="P241" s="98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9"/>
      <c r="AG241" s="0"/>
      <c r="AH241" s="0"/>
      <c r="AI241" s="0"/>
      <c r="AJ241" s="0"/>
      <c r="AK241" s="0"/>
      <c r="AL241" s="0"/>
    </row>
    <row r="242" customFormat="false" ht="21.75" hidden="false" customHeight="true" outlineLevel="0" collapsed="false">
      <c r="A242" s="0"/>
      <c r="B242" s="0"/>
      <c r="C242" s="92" t="s">
        <v>125</v>
      </c>
      <c r="D242" s="92"/>
      <c r="E242" s="93" t="n">
        <f aca="false">B227</f>
        <v>34</v>
      </c>
      <c r="F242" s="93" t="n">
        <f aca="false">N227</f>
        <v>34</v>
      </c>
      <c r="G242" s="94" t="n">
        <f aca="false">COUNTIF(N189:N226,"T")</f>
        <v>14</v>
      </c>
      <c r="H242" s="95" t="n">
        <f aca="false">IF(E242=0,"",G242/E242%)</f>
        <v>41.1764705882353</v>
      </c>
      <c r="I242" s="94" t="n">
        <f aca="false">COUNTIF(N189:N226,"H")</f>
        <v>20</v>
      </c>
      <c r="J242" s="95" t="n">
        <f aca="false">IF(E242=0,"",I242/E242%)</f>
        <v>58.8235294117647</v>
      </c>
      <c r="K242" s="94" t="n">
        <f aca="false">COUNTIF(N189:N226,"C")</f>
        <v>0</v>
      </c>
      <c r="L242" s="95" t="n">
        <f aca="false">IF(E242=0,"",K242/E242%)</f>
        <v>0</v>
      </c>
      <c r="M242" s="97"/>
      <c r="N242" s="97"/>
      <c r="O242" s="97"/>
      <c r="P242" s="98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9"/>
      <c r="AG242" s="0"/>
      <c r="AH242" s="0"/>
      <c r="AI242" s="0"/>
      <c r="AJ242" s="0"/>
      <c r="AK242" s="0"/>
      <c r="AL242" s="0"/>
    </row>
    <row r="243" customFormat="false" ht="17.25" hidden="false" customHeight="true" outlineLevel="0" collapsed="false">
      <c r="A243" s="0"/>
      <c r="B243" s="0"/>
      <c r="C243" s="92" t="s">
        <v>37</v>
      </c>
      <c r="D243" s="92"/>
      <c r="E243" s="93" t="n">
        <f aca="false">B227</f>
        <v>34</v>
      </c>
      <c r="F243" s="93" t="n">
        <f aca="false">O227</f>
        <v>34</v>
      </c>
      <c r="G243" s="94" t="n">
        <f aca="false">COUNTIF(O189:O226,"T")</f>
        <v>19</v>
      </c>
      <c r="H243" s="95" t="n">
        <f aca="false">IF(E243=0,"",G243/E243%)</f>
        <v>55.8823529411765</v>
      </c>
      <c r="I243" s="94" t="n">
        <f aca="false">COUNTIF(O189:O226,"H")</f>
        <v>15</v>
      </c>
      <c r="J243" s="95" t="n">
        <f aca="false">IF(E243=0,"",I243/E243%)</f>
        <v>44.1176470588235</v>
      </c>
      <c r="K243" s="94" t="n">
        <f aca="false">COUNTIF(O189:O226,"C")</f>
        <v>0</v>
      </c>
      <c r="L243" s="95" t="n">
        <f aca="false">IF(E243=0,"",K243/E243%)</f>
        <v>0</v>
      </c>
      <c r="M243" s="97"/>
      <c r="N243" s="97"/>
      <c r="O243" s="97"/>
      <c r="P243" s="98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9"/>
      <c r="AG243" s="0"/>
      <c r="AH243" s="0"/>
      <c r="AI243" s="0"/>
      <c r="AJ243" s="0"/>
      <c r="AK243" s="0"/>
      <c r="AL243" s="0"/>
    </row>
    <row r="244" customFormat="false" ht="17.25" hidden="false" customHeight="true" outlineLevel="0" collapsed="false">
      <c r="A244" s="0"/>
      <c r="B244" s="0"/>
      <c r="C244" s="92" t="s">
        <v>38</v>
      </c>
      <c r="D244" s="92"/>
      <c r="E244" s="93" t="n">
        <f aca="false">B227</f>
        <v>34</v>
      </c>
      <c r="F244" s="93" t="n">
        <f aca="false">P227</f>
        <v>34</v>
      </c>
      <c r="G244" s="94" t="n">
        <f aca="false">COUNTIF(P189:P226,"T")</f>
        <v>16</v>
      </c>
      <c r="H244" s="95" t="n">
        <f aca="false">IF(E244=0,"",G244/E244%)</f>
        <v>47.0588235294118</v>
      </c>
      <c r="I244" s="94" t="n">
        <f aca="false">COUNTIF(P189:P226,"H")</f>
        <v>18</v>
      </c>
      <c r="J244" s="95" t="n">
        <f aca="false">IF(E244=0,"",I244/E244%)</f>
        <v>52.9411764705882</v>
      </c>
      <c r="K244" s="94" t="n">
        <f aca="false">COUNTIF(P189:P226,"C")</f>
        <v>0</v>
      </c>
      <c r="L244" s="95" t="n">
        <f aca="false">IF(E244=0,"",K244/E244%)</f>
        <v>0</v>
      </c>
      <c r="M244" s="97"/>
      <c r="N244" s="97"/>
      <c r="O244" s="97"/>
      <c r="P244" s="98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9"/>
      <c r="AG244" s="0"/>
      <c r="AH244" s="0"/>
      <c r="AI244" s="0"/>
      <c r="AJ244" s="0"/>
      <c r="AK244" s="0"/>
      <c r="AL244" s="0"/>
    </row>
    <row r="245" customFormat="false" ht="17.25" hidden="false" customHeight="true" outlineLevel="0" collapsed="false">
      <c r="A245" s="0"/>
      <c r="B245" s="0"/>
      <c r="C245" s="92" t="s">
        <v>39</v>
      </c>
      <c r="D245" s="92"/>
      <c r="E245" s="93" t="n">
        <f aca="false">B227</f>
        <v>34</v>
      </c>
      <c r="F245" s="93" t="n">
        <f aca="false">Q227</f>
        <v>34</v>
      </c>
      <c r="G245" s="94" t="n">
        <f aca="false">COUNTIF(Q189:Q226,"T")</f>
        <v>22</v>
      </c>
      <c r="H245" s="95" t="n">
        <f aca="false">IF(E245=0,"",G245/E245%)</f>
        <v>64.7058823529412</v>
      </c>
      <c r="I245" s="94" t="n">
        <f aca="false">COUNTIF(Q189:Q226,"H")</f>
        <v>12</v>
      </c>
      <c r="J245" s="95" t="n">
        <f aca="false">IF(E245=0,"",I245/E245%)</f>
        <v>35.2941176470588</v>
      </c>
      <c r="K245" s="94" t="n">
        <f aca="false">COUNTIF(Q189:Q226,"C")</f>
        <v>0</v>
      </c>
      <c r="L245" s="95" t="n">
        <f aca="false">IF(E245=0,"",K245/E245%)</f>
        <v>0</v>
      </c>
      <c r="M245" s="97"/>
      <c r="N245" s="97"/>
      <c r="O245" s="97"/>
      <c r="P245" s="98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9"/>
      <c r="AG245" s="0"/>
      <c r="AH245" s="0"/>
      <c r="AI245" s="0"/>
      <c r="AJ245" s="0"/>
      <c r="AK245" s="0"/>
      <c r="AL245" s="0"/>
    </row>
    <row r="246" customFormat="false" ht="17.25" hidden="false" customHeight="true" outlineLevel="0" collapsed="false">
      <c r="A246" s="0"/>
      <c r="B246" s="0"/>
      <c r="C246" s="92" t="s">
        <v>40</v>
      </c>
      <c r="D246" s="92"/>
      <c r="E246" s="93" t="n">
        <f aca="false">B227</f>
        <v>34</v>
      </c>
      <c r="F246" s="93" t="n">
        <f aca="false">R227</f>
        <v>34</v>
      </c>
      <c r="G246" s="94" t="n">
        <f aca="false">COUNTIF(R189:R226,"T")</f>
        <v>4</v>
      </c>
      <c r="H246" s="95" t="n">
        <f aca="false">IF(E246=0,"",G246/E246%)</f>
        <v>11.7647058823529</v>
      </c>
      <c r="I246" s="94" t="n">
        <f aca="false">COUNTIF(R189:R226,"H")</f>
        <v>30</v>
      </c>
      <c r="J246" s="95" t="n">
        <f aca="false">IF(E246=0,"",I246/E246%)</f>
        <v>88.2352941176471</v>
      </c>
      <c r="K246" s="94" t="n">
        <f aca="false">COUNTIF(R189:R226,"C")</f>
        <v>0</v>
      </c>
      <c r="L246" s="95" t="n">
        <f aca="false">IF(E246=0,"",K246/E246%)</f>
        <v>0</v>
      </c>
      <c r="M246" s="94" t="n">
        <f aca="false">COUNTIF(S189:S226,"&gt;=9,5")</f>
        <v>2</v>
      </c>
      <c r="N246" s="95" t="n">
        <f aca="false">IF(E246=0,"",M246/E246%)</f>
        <v>5.88235294117647</v>
      </c>
      <c r="O246" s="94" t="n">
        <f aca="false">COUNTIF(S189:S226,"&lt;=9,25")-COUNTIF(S189:S226,"&lt;=8,25")</f>
        <v>2</v>
      </c>
      <c r="P246" s="95" t="n">
        <f aca="false">IF(E246=0,"",O246/E246%)</f>
        <v>5.88235294117647</v>
      </c>
      <c r="Q246" s="94" t="n">
        <f aca="false">COUNTIF(S189:S226,"&lt;=8,25")-COUNTIF(S189:S226,"&lt;=7,25")</f>
        <v>4</v>
      </c>
      <c r="R246" s="95" t="n">
        <f aca="false">IF(E246=0,"",Q246/E246%)</f>
        <v>11.7647058823529</v>
      </c>
      <c r="S246" s="94" t="n">
        <f aca="false">COUNTIF(S189:S226,"&lt;=7,25")-COUNTIF(S189:S226,"&lt;=6,25")</f>
        <v>6</v>
      </c>
      <c r="T246" s="95" t="n">
        <f aca="false">IF(E246=0,"",S246/E$59%)</f>
        <v>17.1428571428571</v>
      </c>
      <c r="U246" s="94" t="n">
        <f aca="false">COUNTIF(S189:S226,"&lt;=6,25")-COUNTIF(S189:S226,"&lt;=5,25")</f>
        <v>9</v>
      </c>
      <c r="V246" s="95" t="n">
        <f aca="false">IF(E246=0,"",U246/E246%)</f>
        <v>26.4705882352941</v>
      </c>
      <c r="W246" s="94" t="n">
        <f aca="false">COUNTIF(S189:S226,"&lt;=5,25")-COUNTIF(S189:S226,"&lt;=4,25")</f>
        <v>11</v>
      </c>
      <c r="X246" s="95" t="n">
        <f aca="false">IF(E246=0,"",W246/E246%)</f>
        <v>32.3529411764706</v>
      </c>
      <c r="Y246" s="94" t="n">
        <f aca="false">COUNTIF(S189:S226,"&lt;=4,25")-COUNTIF(S189:S226,"&lt;=3,25")</f>
        <v>0</v>
      </c>
      <c r="Z246" s="95" t="n">
        <f aca="false">IF(E246=0,"",Y246/E246%)</f>
        <v>0</v>
      </c>
      <c r="AA246" s="94" t="n">
        <f aca="false">COUNTIF(S189:S226,"&lt;=3,25")-COUNTIF(S189:S226,"&lt;=2,25")</f>
        <v>0</v>
      </c>
      <c r="AB246" s="95" t="n">
        <f aca="false">IF(E246=0,"",AA246/E246%)</f>
        <v>0</v>
      </c>
      <c r="AC246" s="94" t="n">
        <f aca="false">COUNTIF(S189:S226,"&lt;=2,25")-COUNTIF(S189:S226,"&lt;=1,25")</f>
        <v>0</v>
      </c>
      <c r="AD246" s="95" t="n">
        <f aca="false">IF(E246=0,"",AC246/E246%)</f>
        <v>0</v>
      </c>
      <c r="AE246" s="94" t="n">
        <f aca="false">COUNTIF(S189:S226,"&lt;=1,25")</f>
        <v>0</v>
      </c>
      <c r="AF246" s="96" t="n">
        <f aca="false">IF(E246=0,"",AE246/E246%)</f>
        <v>0</v>
      </c>
      <c r="AG246" s="0"/>
      <c r="AH246" s="0"/>
      <c r="AI246" s="0"/>
      <c r="AJ246" s="0"/>
      <c r="AK246" s="0"/>
      <c r="AL246" s="0"/>
    </row>
    <row r="247" customFormat="false" ht="17.25" hidden="false" customHeight="true" outlineLevel="0" collapsed="false">
      <c r="A247" s="0"/>
      <c r="B247" s="0"/>
      <c r="C247" s="92" t="s">
        <v>41</v>
      </c>
      <c r="D247" s="92"/>
      <c r="E247" s="93" t="n">
        <f aca="false">B227</f>
        <v>34</v>
      </c>
      <c r="F247" s="93" t="n">
        <f aca="false">T227</f>
        <v>0</v>
      </c>
      <c r="G247" s="94" t="n">
        <f aca="false">COUNTIF(T189:T226,"T")</f>
        <v>0</v>
      </c>
      <c r="H247" s="95" t="n">
        <f aca="false">IF(E247=0,"",G247/E247%)</f>
        <v>0</v>
      </c>
      <c r="I247" s="94" t="n">
        <f aca="false">COUNTIF(T189:T226,"H")</f>
        <v>0</v>
      </c>
      <c r="J247" s="95" t="n">
        <f aca="false">IF(E247=0,"",I247/E247%)</f>
        <v>0</v>
      </c>
      <c r="K247" s="94" t="n">
        <f aca="false">COUNTIF(T189:T226,"C")</f>
        <v>0</v>
      </c>
      <c r="L247" s="95" t="n">
        <f aca="false">IF(E247=0,"",K247/E247%)</f>
        <v>0</v>
      </c>
      <c r="M247" s="94" t="n">
        <f aca="false">COUNTIF(U189:U226,"10")</f>
        <v>0</v>
      </c>
      <c r="N247" s="95" t="n">
        <f aca="false">IF(E247=0,"",M247/E247%)</f>
        <v>0</v>
      </c>
      <c r="O247" s="94" t="n">
        <f aca="false">COUNTIF(U189:U226,"9")</f>
        <v>0</v>
      </c>
      <c r="P247" s="95" t="n">
        <f aca="false">IF(E247=0,"",O247/E247%)</f>
        <v>0</v>
      </c>
      <c r="Q247" s="94" t="n">
        <f aca="false">COUNTIF(U189:U226,"8")</f>
        <v>0</v>
      </c>
      <c r="R247" s="95" t="n">
        <f aca="false">IF(E247=0,"",Q247/E247%)</f>
        <v>0</v>
      </c>
      <c r="S247" s="94" t="n">
        <f aca="false">COUNTIF(U189:U226,"7")</f>
        <v>0</v>
      </c>
      <c r="T247" s="95" t="n">
        <f aca="false">IF(E247=0,"",S247/E$59%)</f>
        <v>0</v>
      </c>
      <c r="U247" s="94" t="n">
        <f aca="false">COUNTIF(U189:U226,"6")</f>
        <v>0</v>
      </c>
      <c r="V247" s="95" t="n">
        <f aca="false">IF(E247=0,"",U247/E247%)</f>
        <v>0</v>
      </c>
      <c r="W247" s="94" t="n">
        <f aca="false">COUNTIF(U189:U226,"5")</f>
        <v>0</v>
      </c>
      <c r="X247" s="95" t="n">
        <f aca="false">IF(E247=0,"",W247/E247%)</f>
        <v>0</v>
      </c>
      <c r="Y247" s="94" t="n">
        <f aca="false">COUNTIF(U189:U226,"4")</f>
        <v>0</v>
      </c>
      <c r="Z247" s="95" t="n">
        <f aca="false">IF(E247=0,"",Y247/E247%)</f>
        <v>0</v>
      </c>
      <c r="AA247" s="94" t="n">
        <f aca="false">COUNTIF(U189:U226,"3")</f>
        <v>0</v>
      </c>
      <c r="AB247" s="95" t="n">
        <f aca="false">IF(E247=0,"",AA247/E247%)</f>
        <v>0</v>
      </c>
      <c r="AC247" s="94" t="n">
        <f aca="false">COUNTIF(U189:U226,"2")</f>
        <v>0</v>
      </c>
      <c r="AD247" s="95" t="n">
        <f aca="false">IF(E247=0,"",AC247/E247%)</f>
        <v>0</v>
      </c>
      <c r="AE247" s="94" t="n">
        <f aca="false">COUNTIF(U189:U226,"1")</f>
        <v>0</v>
      </c>
      <c r="AF247" s="96" t="n">
        <f aca="false">IF(E247=0,"",AE247/E247%)</f>
        <v>0</v>
      </c>
      <c r="AG247" s="0"/>
      <c r="AH247" s="0"/>
      <c r="AI247" s="0"/>
      <c r="AJ247" s="0"/>
      <c r="AK247" s="0"/>
      <c r="AL247" s="0"/>
    </row>
    <row r="248" customFormat="false" ht="17.25" hidden="false" customHeight="true" outlineLevel="0" collapsed="false">
      <c r="A248" s="0"/>
      <c r="B248" s="0"/>
      <c r="C248" s="92" t="s">
        <v>42</v>
      </c>
      <c r="D248" s="92"/>
      <c r="E248" s="93" t="n">
        <f aca="false">B227</f>
        <v>34</v>
      </c>
      <c r="F248" s="93" t="n">
        <f aca="false">V227</f>
        <v>0</v>
      </c>
      <c r="G248" s="94" t="n">
        <f aca="false">COUNTIF(V189:V226,"T")</f>
        <v>0</v>
      </c>
      <c r="H248" s="95" t="n">
        <f aca="false">IF(E248=0,"",G248/E248%)</f>
        <v>0</v>
      </c>
      <c r="I248" s="94" t="n">
        <f aca="false">COUNTIF(V189:V226,"H")</f>
        <v>0</v>
      </c>
      <c r="J248" s="95" t="n">
        <f aca="false">IF(E248=0,"",I248/E248%)</f>
        <v>0</v>
      </c>
      <c r="K248" s="94" t="n">
        <f aca="false">COUNTIF(V189:V226,"C")</f>
        <v>0</v>
      </c>
      <c r="L248" s="95" t="n">
        <f aca="false">IF(E248=0,"",K248/E248%)</f>
        <v>0</v>
      </c>
      <c r="M248" s="94" t="n">
        <f aca="false">COUNTIF(W189:W226,"10")</f>
        <v>0</v>
      </c>
      <c r="N248" s="95" t="n">
        <f aca="false">IF(E248=0,"",M248/E248%)</f>
        <v>0</v>
      </c>
      <c r="O248" s="94" t="n">
        <f aca="false">COUNTIF(W189:W226,"9")</f>
        <v>0</v>
      </c>
      <c r="P248" s="95" t="n">
        <f aca="false">IF(E248=0,"",O248/E248%)</f>
        <v>0</v>
      </c>
      <c r="Q248" s="94" t="n">
        <f aca="false">COUNTIF(W189:W226,"8")</f>
        <v>0</v>
      </c>
      <c r="R248" s="95" t="n">
        <f aca="false">IF(E248=0,"",Q248/E248%)</f>
        <v>0</v>
      </c>
      <c r="S248" s="94" t="n">
        <f aca="false">COUNTIF(W189:W226,"7")</f>
        <v>0</v>
      </c>
      <c r="T248" s="95" t="n">
        <f aca="false">IF(E248=0,"",S248/E$59%)</f>
        <v>0</v>
      </c>
      <c r="U248" s="94" t="n">
        <f aca="false">COUNTIF(W189:W226,"6")</f>
        <v>0</v>
      </c>
      <c r="V248" s="95" t="n">
        <f aca="false">IF(E248=0,"",U248/E248%)</f>
        <v>0</v>
      </c>
      <c r="W248" s="94" t="n">
        <f aca="false">COUNTIF(W189:W226,"5")</f>
        <v>0</v>
      </c>
      <c r="X248" s="95" t="n">
        <f aca="false">IF(E248=0,"",W248/E248%)</f>
        <v>0</v>
      </c>
      <c r="Y248" s="94" t="n">
        <f aca="false">COUNTIF(W189:W226,"4")</f>
        <v>0</v>
      </c>
      <c r="Z248" s="95" t="n">
        <f aca="false">IF(E248=0,"",Y248/E248%)</f>
        <v>0</v>
      </c>
      <c r="AA248" s="94" t="n">
        <f aca="false">COUNTIF(W189:W226,"3")</f>
        <v>0</v>
      </c>
      <c r="AB248" s="95" t="n">
        <f aca="false">IF(E248=0,"",AA248/E248%)</f>
        <v>0</v>
      </c>
      <c r="AC248" s="94" t="n">
        <f aca="false">COUNTIF(W189:W226,"2")</f>
        <v>0</v>
      </c>
      <c r="AD248" s="95" t="n">
        <f aca="false">IF(E248=0,"",AC248/E248%)</f>
        <v>0</v>
      </c>
      <c r="AE248" s="94" t="n">
        <f aca="false">COUNTIF(W189:W226,"1")</f>
        <v>0</v>
      </c>
      <c r="AF248" s="96" t="n">
        <f aca="false">IF(E248=0,"",AE248/E248%)</f>
        <v>0</v>
      </c>
      <c r="AG248" s="0"/>
      <c r="AH248" s="0"/>
      <c r="AI248" s="0"/>
      <c r="AJ248" s="0"/>
      <c r="AK248" s="0"/>
      <c r="AL248" s="0"/>
    </row>
    <row r="249" customFormat="false" ht="14.25" hidden="false" customHeight="true" outlineLevel="0" collapsed="false">
      <c r="A249" s="0"/>
      <c r="B249" s="0"/>
      <c r="C249" s="100"/>
      <c r="D249" s="100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2"/>
      <c r="AE249" s="67"/>
      <c r="AF249" s="103"/>
      <c r="AG249" s="0"/>
      <c r="AH249" s="0"/>
      <c r="AI249" s="0"/>
      <c r="AJ249" s="0"/>
      <c r="AK249" s="0"/>
      <c r="AL249" s="0"/>
    </row>
    <row r="250" customFormat="false" ht="14.2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</row>
    <row r="251" customFormat="false" ht="31.5" hidden="false" customHeight="true" outlineLevel="0" collapsed="false">
      <c r="A251" s="0"/>
      <c r="B251" s="0"/>
      <c r="C251" s="104" t="s">
        <v>126</v>
      </c>
      <c r="D251" s="104"/>
      <c r="E251" s="104"/>
      <c r="F251" s="104"/>
      <c r="G251" s="104"/>
      <c r="H251" s="104"/>
      <c r="I251" s="104"/>
      <c r="J251" s="104"/>
      <c r="K251" s="105" t="s">
        <v>127</v>
      </c>
      <c r="L251" s="105" t="s">
        <v>128</v>
      </c>
      <c r="M251" s="105"/>
      <c r="N251" s="105" t="s">
        <v>129</v>
      </c>
      <c r="O251" s="105"/>
      <c r="P251" s="105" t="s">
        <v>130</v>
      </c>
      <c r="Q251" s="105"/>
      <c r="R251" s="105" t="s">
        <v>131</v>
      </c>
      <c r="S251" s="105"/>
      <c r="T251" s="105" t="s">
        <v>126</v>
      </c>
      <c r="U251" s="105"/>
      <c r="V251" s="105"/>
      <c r="W251" s="105"/>
      <c r="X251" s="105" t="s">
        <v>127</v>
      </c>
      <c r="Y251" s="105" t="s">
        <v>128</v>
      </c>
      <c r="Z251" s="105"/>
      <c r="AA251" s="105" t="s">
        <v>121</v>
      </c>
      <c r="AB251" s="106" t="s">
        <v>122</v>
      </c>
      <c r="AC251" s="106"/>
      <c r="AD251" s="0"/>
      <c r="AE251" s="0"/>
      <c r="AF251" s="0"/>
      <c r="AG251" s="0"/>
      <c r="AH251" s="0"/>
      <c r="AI251" s="0"/>
      <c r="AJ251" s="0"/>
      <c r="AK251" s="0"/>
      <c r="AL251" s="0"/>
    </row>
    <row r="252" customFormat="false" ht="21" hidden="false" customHeight="true" outlineLevel="0" collapsed="false">
      <c r="A252" s="0"/>
      <c r="B252" s="0"/>
      <c r="C252" s="104"/>
      <c r="D252" s="104"/>
      <c r="E252" s="104"/>
      <c r="F252" s="104"/>
      <c r="G252" s="104"/>
      <c r="H252" s="104"/>
      <c r="I252" s="104"/>
      <c r="J252" s="104"/>
      <c r="K252" s="105"/>
      <c r="L252" s="105"/>
      <c r="M252" s="105"/>
      <c r="N252" s="107" t="s">
        <v>121</v>
      </c>
      <c r="O252" s="107" t="s">
        <v>122</v>
      </c>
      <c r="P252" s="107" t="s">
        <v>121</v>
      </c>
      <c r="Q252" s="107" t="s">
        <v>122</v>
      </c>
      <c r="R252" s="108" t="s">
        <v>121</v>
      </c>
      <c r="S252" s="108" t="s">
        <v>122</v>
      </c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6"/>
      <c r="AD252" s="0"/>
      <c r="AE252" s="0"/>
      <c r="AF252" s="0"/>
      <c r="AG252" s="0"/>
      <c r="AH252" s="0"/>
      <c r="AI252" s="0"/>
      <c r="AJ252" s="0"/>
      <c r="AK252" s="0"/>
      <c r="AL252" s="0"/>
    </row>
    <row r="253" customFormat="false" ht="19.5" hidden="false" customHeight="true" outlineLevel="0" collapsed="false">
      <c r="A253" s="0"/>
      <c r="B253" s="0"/>
      <c r="C253" s="109" t="s">
        <v>25</v>
      </c>
      <c r="D253" s="109"/>
      <c r="E253" s="109"/>
      <c r="F253" s="110" t="s">
        <v>43</v>
      </c>
      <c r="G253" s="110"/>
      <c r="H253" s="110"/>
      <c r="I253" s="110"/>
      <c r="J253" s="110"/>
      <c r="K253" s="111" t="n">
        <f aca="false">B227</f>
        <v>34</v>
      </c>
      <c r="L253" s="112" t="n">
        <f aca="false">X227</f>
        <v>34</v>
      </c>
      <c r="M253" s="112"/>
      <c r="N253" s="113" t="n">
        <f aca="false">COUNTIF(X189:X226,"T")</f>
        <v>18</v>
      </c>
      <c r="O253" s="113" t="n">
        <f aca="false">IF(L253=0,"",N253/L253%)</f>
        <v>52.9411764705882</v>
      </c>
      <c r="P253" s="113" t="n">
        <f aca="false">COUNTIF(X189:X226,"Đ")</f>
        <v>16</v>
      </c>
      <c r="Q253" s="113" t="n">
        <f aca="false">IF(L253=0,"",P253/L253%)</f>
        <v>47.0588235294118</v>
      </c>
      <c r="R253" s="113" t="n">
        <f aca="false">COUNTIF(X189:X226,"C")</f>
        <v>0</v>
      </c>
      <c r="S253" s="113" t="n">
        <f aca="false">IF(L253=0,"",R253/L253%)</f>
        <v>0</v>
      </c>
      <c r="T253" s="114" t="s">
        <v>132</v>
      </c>
      <c r="U253" s="114"/>
      <c r="V253" s="114"/>
      <c r="W253" s="114"/>
      <c r="X253" s="115" t="n">
        <f aca="false">B227</f>
        <v>34</v>
      </c>
      <c r="Y253" s="115" t="n">
        <f aca="false">AE227+AF227</f>
        <v>10</v>
      </c>
      <c r="Z253" s="115"/>
      <c r="AA253" s="115" t="n">
        <f aca="false">COUNTIF(AE189:AE226,"X")+COUNTIF(AJ189:AJ226,"X")</f>
        <v>10</v>
      </c>
      <c r="AB253" s="116" t="n">
        <f aca="false">IF(X253=0,"",AA253/X253%)</f>
        <v>29.4117647058823</v>
      </c>
      <c r="AC253" s="116"/>
      <c r="AD253" s="0"/>
      <c r="AE253" s="0"/>
      <c r="AF253" s="0"/>
      <c r="AG253" s="0"/>
      <c r="AH253" s="0"/>
      <c r="AI253" s="0"/>
      <c r="AJ253" s="0"/>
      <c r="AK253" s="0"/>
      <c r="AL253" s="0"/>
    </row>
    <row r="254" customFormat="false" ht="19.5" hidden="false" customHeight="true" outlineLevel="0" collapsed="false">
      <c r="A254" s="0"/>
      <c r="B254" s="0"/>
      <c r="C254" s="109"/>
      <c r="D254" s="109"/>
      <c r="E254" s="109"/>
      <c r="F254" s="110" t="s">
        <v>44</v>
      </c>
      <c r="G254" s="110"/>
      <c r="H254" s="110"/>
      <c r="I254" s="110"/>
      <c r="J254" s="110"/>
      <c r="K254" s="111" t="n">
        <f aca="false">B227</f>
        <v>34</v>
      </c>
      <c r="L254" s="112" t="n">
        <f aca="false">Y227</f>
        <v>34</v>
      </c>
      <c r="M254" s="112"/>
      <c r="N254" s="113" t="n">
        <f aca="false">COUNTIF(Y189:Y226,"T")</f>
        <v>18</v>
      </c>
      <c r="O254" s="113" t="n">
        <f aca="false">IF(L254=0,"",N254/L254%)</f>
        <v>52.9411764705882</v>
      </c>
      <c r="P254" s="113" t="n">
        <f aca="false">COUNTIF(Y189:Y226,"Đ")</f>
        <v>16</v>
      </c>
      <c r="Q254" s="113" t="n">
        <f aca="false">IF(L254=0,"",P254/L254%)</f>
        <v>47.0588235294118</v>
      </c>
      <c r="R254" s="113" t="n">
        <f aca="false">COUNTIF(Y189:Y226,"C")</f>
        <v>0</v>
      </c>
      <c r="S254" s="113" t="n">
        <f aca="false">IF(L254=0,"",R254/L254%)</f>
        <v>0</v>
      </c>
      <c r="T254" s="114"/>
      <c r="U254" s="114"/>
      <c r="V254" s="114"/>
      <c r="W254" s="114"/>
      <c r="X254" s="115"/>
      <c r="Y254" s="115"/>
      <c r="Z254" s="115"/>
      <c r="AA254" s="115"/>
      <c r="AB254" s="116"/>
      <c r="AC254" s="116"/>
      <c r="AD254" s="0"/>
      <c r="AE254" s="0"/>
      <c r="AF254" s="0"/>
      <c r="AG254" s="0"/>
      <c r="AH254" s="0"/>
      <c r="AI254" s="0"/>
      <c r="AJ254" s="0"/>
      <c r="AK254" s="0"/>
      <c r="AL254" s="0"/>
    </row>
    <row r="255" customFormat="false" ht="19.5" hidden="false" customHeight="true" outlineLevel="0" collapsed="false">
      <c r="A255" s="0"/>
      <c r="B255" s="0"/>
      <c r="C255" s="109"/>
      <c r="D255" s="109"/>
      <c r="E255" s="109"/>
      <c r="F255" s="110" t="s">
        <v>45</v>
      </c>
      <c r="G255" s="110"/>
      <c r="H255" s="110"/>
      <c r="I255" s="110"/>
      <c r="J255" s="110"/>
      <c r="K255" s="111" t="n">
        <f aca="false">B227</f>
        <v>34</v>
      </c>
      <c r="L255" s="112" t="n">
        <f aca="false">Z227</f>
        <v>34</v>
      </c>
      <c r="M255" s="112"/>
      <c r="N255" s="113" t="n">
        <f aca="false">COUNTIF(Z189:Z226,"T")</f>
        <v>18</v>
      </c>
      <c r="O255" s="113" t="n">
        <f aca="false">IF(L255=0,"",N255/L255%)</f>
        <v>52.9411764705882</v>
      </c>
      <c r="P255" s="113" t="n">
        <f aca="false">COUNTIF(Z189:Z226,"Đ")</f>
        <v>16</v>
      </c>
      <c r="Q255" s="113" t="n">
        <f aca="false">IF(L255=0,"",P255/L255%)</f>
        <v>47.0588235294118</v>
      </c>
      <c r="R255" s="113" t="n">
        <f aca="false">COUNTIF(Z189:Z226,"C")</f>
        <v>0</v>
      </c>
      <c r="S255" s="113" t="n">
        <f aca="false">IF(L255=0,"",R255/L255%)</f>
        <v>0</v>
      </c>
      <c r="T255" s="114" t="s">
        <v>133</v>
      </c>
      <c r="U255" s="114"/>
      <c r="V255" s="114"/>
      <c r="W255" s="114"/>
      <c r="X255" s="115" t="n">
        <f aca="false">B227</f>
        <v>34</v>
      </c>
      <c r="Y255" s="115" t="n">
        <f aca="false">AG227</f>
        <v>34</v>
      </c>
      <c r="Z255" s="115"/>
      <c r="AA255" s="115" t="n">
        <f aca="false">COUNTIF(AG189:AH226,"X")</f>
        <v>34</v>
      </c>
      <c r="AB255" s="116" t="n">
        <f aca="false">IF(X255=0,"",AA255/X255%)</f>
        <v>100</v>
      </c>
      <c r="AC255" s="116"/>
      <c r="AD255" s="0"/>
      <c r="AE255" s="0"/>
      <c r="AF255" s="0"/>
      <c r="AG255" s="0"/>
      <c r="AH255" s="0"/>
      <c r="AI255" s="0"/>
      <c r="AJ255" s="0"/>
      <c r="AK255" s="0"/>
      <c r="AL255" s="0"/>
    </row>
    <row r="256" customFormat="false" ht="19.5" hidden="false" customHeight="true" outlineLevel="0" collapsed="false">
      <c r="A256" s="0"/>
      <c r="B256" s="0"/>
      <c r="C256" s="117" t="s">
        <v>26</v>
      </c>
      <c r="D256" s="117"/>
      <c r="E256" s="117"/>
      <c r="F256" s="110" t="s">
        <v>46</v>
      </c>
      <c r="G256" s="110"/>
      <c r="H256" s="110"/>
      <c r="I256" s="110"/>
      <c r="J256" s="110"/>
      <c r="K256" s="111" t="n">
        <f aca="false">B227</f>
        <v>34</v>
      </c>
      <c r="L256" s="112" t="n">
        <f aca="false">AA227</f>
        <v>34</v>
      </c>
      <c r="M256" s="112"/>
      <c r="N256" s="113" t="n">
        <f aca="false">COUNTIF(AA189:AA226,"T")</f>
        <v>18</v>
      </c>
      <c r="O256" s="113" t="n">
        <f aca="false">IF(L256=0,"",N256/L256%)</f>
        <v>52.9411764705882</v>
      </c>
      <c r="P256" s="113" t="n">
        <f aca="false">COUNTIF(AA189:AA226,"Đ")</f>
        <v>16</v>
      </c>
      <c r="Q256" s="113" t="n">
        <f aca="false">IF(L256=0,"",P256/L256%)</f>
        <v>47.0588235294118</v>
      </c>
      <c r="R256" s="113" t="n">
        <f aca="false">COUNTIF(AA189:AA226,"C")</f>
        <v>0</v>
      </c>
      <c r="S256" s="113" t="n">
        <f aca="false">IF(L256=0,"",R256/L256%)</f>
        <v>0</v>
      </c>
      <c r="T256" s="114"/>
      <c r="U256" s="114"/>
      <c r="V256" s="114"/>
      <c r="W256" s="114"/>
      <c r="X256" s="115"/>
      <c r="Y256" s="115"/>
      <c r="Z256" s="115"/>
      <c r="AA256" s="115"/>
      <c r="AB256" s="116"/>
      <c r="AC256" s="116"/>
      <c r="AD256" s="0"/>
      <c r="AE256" s="0"/>
      <c r="AF256" s="0"/>
      <c r="AG256" s="0"/>
      <c r="AH256" s="0"/>
      <c r="AI256" s="0"/>
      <c r="AJ256" s="0"/>
      <c r="AK256" s="0"/>
      <c r="AL256" s="0"/>
    </row>
    <row r="257" customFormat="false" ht="19.5" hidden="false" customHeight="true" outlineLevel="0" collapsed="false">
      <c r="A257" s="0"/>
      <c r="B257" s="0"/>
      <c r="C257" s="117"/>
      <c r="D257" s="117"/>
      <c r="E257" s="117"/>
      <c r="F257" s="110" t="s">
        <v>47</v>
      </c>
      <c r="G257" s="110"/>
      <c r="H257" s="110"/>
      <c r="I257" s="110"/>
      <c r="J257" s="110"/>
      <c r="K257" s="111" t="n">
        <f aca="false">B227</f>
        <v>34</v>
      </c>
      <c r="L257" s="112" t="n">
        <f aca="false">AB227</f>
        <v>34</v>
      </c>
      <c r="M257" s="112"/>
      <c r="N257" s="113" t="n">
        <f aca="false">COUNTIF(AB189:AB226,"T")</f>
        <v>18</v>
      </c>
      <c r="O257" s="113" t="n">
        <f aca="false">IF(L257=0,"",N257/L257%)</f>
        <v>52.9411764705882</v>
      </c>
      <c r="P257" s="113" t="n">
        <f aca="false">COUNTIF(AB189:AB226,"Đ")</f>
        <v>16</v>
      </c>
      <c r="Q257" s="113" t="n">
        <f aca="false">IF(L257=0,"",P257/L257%)</f>
        <v>47.0588235294118</v>
      </c>
      <c r="R257" s="113" t="n">
        <f aca="false">COUNTIF(AB189:AB226,"C")</f>
        <v>0</v>
      </c>
      <c r="S257" s="113" t="n">
        <f aca="false">IF(L257=0,"",R257/L257%)</f>
        <v>0</v>
      </c>
      <c r="T257" s="114"/>
      <c r="U257" s="114"/>
      <c r="V257" s="114"/>
      <c r="W257" s="114"/>
      <c r="X257" s="115"/>
      <c r="Y257" s="115"/>
      <c r="Z257" s="115"/>
      <c r="AA257" s="115"/>
      <c r="AB257" s="116"/>
      <c r="AC257" s="116"/>
      <c r="AD257" s="0"/>
      <c r="AE257" s="0"/>
      <c r="AF257" s="0"/>
      <c r="AG257" s="0"/>
      <c r="AH257" s="0"/>
      <c r="AI257" s="0"/>
      <c r="AJ257" s="0"/>
      <c r="AK257" s="0"/>
      <c r="AL257" s="0"/>
    </row>
    <row r="258" customFormat="false" ht="19.5" hidden="false" customHeight="true" outlineLevel="0" collapsed="false">
      <c r="A258" s="0"/>
      <c r="B258" s="0"/>
      <c r="C258" s="117"/>
      <c r="D258" s="117"/>
      <c r="E258" s="117"/>
      <c r="F258" s="110" t="s">
        <v>48</v>
      </c>
      <c r="G258" s="110"/>
      <c r="H258" s="110"/>
      <c r="I258" s="110"/>
      <c r="J258" s="110"/>
      <c r="K258" s="111" t="n">
        <f aca="false">B227</f>
        <v>34</v>
      </c>
      <c r="L258" s="112" t="n">
        <f aca="false">AC227</f>
        <v>34</v>
      </c>
      <c r="M258" s="112"/>
      <c r="N258" s="113" t="n">
        <f aca="false">COUNTIF(AC189:AC226,"T")</f>
        <v>18</v>
      </c>
      <c r="O258" s="113" t="n">
        <f aca="false">IF(L258=0,"",N258/L258%)</f>
        <v>52.9411764705882</v>
      </c>
      <c r="P258" s="113" t="n">
        <f aca="false">COUNTIF(AC189:AC226,"Đ")</f>
        <v>16</v>
      </c>
      <c r="Q258" s="113" t="n">
        <f aca="false">IF(L258=0,"",P258/L258%)</f>
        <v>47.0588235294118</v>
      </c>
      <c r="R258" s="113" t="n">
        <f aca="false">COUNTIF(AC189:AC226,"C")</f>
        <v>0</v>
      </c>
      <c r="S258" s="113" t="n">
        <f aca="false">IF(L258=0,"",R258/L258%)</f>
        <v>0</v>
      </c>
      <c r="T258" s="118" t="s">
        <v>134</v>
      </c>
      <c r="U258" s="118"/>
      <c r="V258" s="118"/>
      <c r="W258" s="118"/>
      <c r="X258" s="119" t="n">
        <f aca="false">B227</f>
        <v>34</v>
      </c>
      <c r="Y258" s="119" t="n">
        <f aca="false">AI227</f>
        <v>34</v>
      </c>
      <c r="Z258" s="119"/>
      <c r="AA258" s="120" t="n">
        <f aca="false">COUNTIF(AI189:AJ226,"X")</f>
        <v>34</v>
      </c>
      <c r="AB258" s="121" t="n">
        <f aca="false">IF(Y258=0,"",AA258/Y258%)</f>
        <v>100</v>
      </c>
      <c r="AC258" s="121"/>
      <c r="AD258" s="0"/>
      <c r="AE258" s="0"/>
      <c r="AF258" s="0"/>
      <c r="AG258" s="0"/>
      <c r="AH258" s="0"/>
      <c r="AI258" s="0"/>
      <c r="AJ258" s="0"/>
      <c r="AK258" s="0"/>
      <c r="AL258" s="0"/>
    </row>
    <row r="259" customFormat="false" ht="19.5" hidden="false" customHeight="true" outlineLevel="0" collapsed="false">
      <c r="A259" s="0"/>
      <c r="B259" s="0"/>
      <c r="C259" s="117"/>
      <c r="D259" s="117"/>
      <c r="E259" s="117"/>
      <c r="F259" s="122" t="s">
        <v>49</v>
      </c>
      <c r="G259" s="122"/>
      <c r="H259" s="122"/>
      <c r="I259" s="122"/>
      <c r="J259" s="122"/>
      <c r="K259" s="123" t="n">
        <f aca="false">B227</f>
        <v>34</v>
      </c>
      <c r="L259" s="124" t="n">
        <f aca="false">AD227</f>
        <v>34</v>
      </c>
      <c r="M259" s="124"/>
      <c r="N259" s="125" t="n">
        <f aca="false">COUNTIF(AD189:AD226,"T")</f>
        <v>18</v>
      </c>
      <c r="O259" s="125" t="n">
        <f aca="false">IF(L259=0,"",N259/L259%)</f>
        <v>52.9411764705882</v>
      </c>
      <c r="P259" s="125" t="n">
        <f aca="false">COUNTIF(AD189:AD226,"Đ")</f>
        <v>16</v>
      </c>
      <c r="Q259" s="125" t="n">
        <f aca="false">IF(L259=0,"",P259/L259%)</f>
        <v>47.0588235294118</v>
      </c>
      <c r="R259" s="125" t="n">
        <f aca="false">COUNTIF(AD189:AD226,"C")</f>
        <v>0</v>
      </c>
      <c r="S259" s="125" t="n">
        <f aca="false">IF(L259=0,"",R259/L259%)</f>
        <v>0</v>
      </c>
      <c r="T259" s="118"/>
      <c r="U259" s="118"/>
      <c r="V259" s="118"/>
      <c r="W259" s="118"/>
      <c r="X259" s="119"/>
      <c r="Y259" s="119"/>
      <c r="Z259" s="119"/>
      <c r="AA259" s="120"/>
      <c r="AB259" s="121"/>
      <c r="AC259" s="121"/>
      <c r="AD259" s="0"/>
      <c r="AE259" s="0"/>
      <c r="AF259" s="0"/>
      <c r="AG259" s="0"/>
      <c r="AH259" s="0"/>
      <c r="AI259" s="0"/>
      <c r="AJ259" s="0"/>
      <c r="AK259" s="0"/>
      <c r="AL259" s="0"/>
    </row>
    <row r="260" customFormat="false" ht="11.25" hidden="false" customHeight="tru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87"/>
      <c r="O260" s="0"/>
      <c r="P260" s="87"/>
      <c r="Q260" s="87"/>
      <c r="R260" s="87"/>
      <c r="S260" s="87"/>
      <c r="T260" s="87"/>
      <c r="U260" s="87"/>
      <c r="V260" s="87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</row>
    <row r="261" customFormat="false" ht="15" hidden="false" customHeight="tru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87"/>
      <c r="O261" s="0"/>
      <c r="P261" s="87"/>
      <c r="Q261" s="87"/>
      <c r="R261" s="87"/>
      <c r="S261" s="87"/>
      <c r="T261" s="87"/>
      <c r="U261" s="87"/>
      <c r="V261" s="87"/>
      <c r="W261" s="0"/>
      <c r="X261" s="126" t="str">
        <f aca="false">'THONG TIN'!$F$7</f>
        <v>Nguyên Lý, ngày 20 tháng  5 năm 2017</v>
      </c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</row>
    <row r="262" customFormat="false" ht="16.5" hidden="false" customHeight="true" outlineLevel="0" collapsed="false">
      <c r="A262" s="0"/>
      <c r="B262" s="32" t="s">
        <v>135</v>
      </c>
      <c r="C262" s="32"/>
      <c r="D262" s="32"/>
      <c r="E262" s="32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2" t="s">
        <v>11</v>
      </c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7.25" hidden="false" customHeight="true" outlineLevel="0" collapsed="false">
      <c r="A263" s="0"/>
      <c r="B263" s="127" t="s">
        <v>136</v>
      </c>
      <c r="C263" s="127"/>
      <c r="D263" s="127"/>
      <c r="E263" s="127"/>
      <c r="F263" s="128"/>
      <c r="G263" s="128"/>
      <c r="H263" s="128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  <c r="AC263" s="129"/>
      <c r="AD263" s="129"/>
      <c r="AE263" s="129"/>
      <c r="AF263" s="129"/>
      <c r="AG263" s="129"/>
      <c r="AH263" s="129"/>
      <c r="AI263" s="129"/>
      <c r="AJ263" s="129"/>
      <c r="AK263" s="129"/>
      <c r="AL263" s="129"/>
    </row>
    <row r="264" customFormat="false" ht="22.5" hidden="false" customHeight="true" outlineLevel="0" collapsed="false">
      <c r="A264" s="0"/>
      <c r="B264" s="129"/>
      <c r="C264" s="29"/>
      <c r="D264" s="29"/>
      <c r="E264" s="29"/>
      <c r="F264" s="29"/>
      <c r="G264" s="29"/>
      <c r="H264" s="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  <c r="AC264" s="129"/>
      <c r="AD264" s="129"/>
      <c r="AE264" s="129"/>
      <c r="AF264" s="129"/>
      <c r="AG264" s="129"/>
      <c r="AH264" s="129"/>
      <c r="AI264" s="129"/>
      <c r="AJ264" s="129"/>
      <c r="AK264" s="129"/>
      <c r="AL264" s="129"/>
    </row>
    <row r="265" customFormat="false" ht="22.5" hidden="false" customHeight="true" outlineLevel="0" collapsed="false">
      <c r="A265" s="0"/>
      <c r="B265" s="129"/>
      <c r="C265" s="129"/>
      <c r="D265" s="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  <c r="AC265" s="129"/>
      <c r="AD265" s="129"/>
      <c r="AE265" s="129"/>
      <c r="AF265" s="129"/>
      <c r="AG265" s="129"/>
      <c r="AH265" s="129"/>
      <c r="AI265" s="129"/>
      <c r="AJ265" s="129"/>
      <c r="AK265" s="129"/>
      <c r="AL265" s="129"/>
    </row>
    <row r="266" customFormat="false" ht="22.5" hidden="false" customHeight="true" outlineLevel="0" collapsed="false">
      <c r="A266" s="0"/>
      <c r="B266" s="129"/>
      <c r="C266" s="129"/>
      <c r="D266" s="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  <c r="AC266" s="129"/>
      <c r="AD266" s="129"/>
      <c r="AE266" s="129"/>
      <c r="AF266" s="129"/>
      <c r="AG266" s="129"/>
      <c r="AH266" s="129"/>
      <c r="AI266" s="129"/>
      <c r="AJ266" s="129"/>
      <c r="AK266" s="129"/>
      <c r="AL266" s="129"/>
    </row>
    <row r="267" customFormat="false" ht="15.75" hidden="false" customHeight="false" outlineLevel="0" collapsed="false">
      <c r="A267" s="0"/>
      <c r="B267" s="29" t="s">
        <v>54</v>
      </c>
      <c r="C267" s="29"/>
      <c r="D267" s="29"/>
      <c r="E267" s="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30" t="str">
        <f aca="false">'THONG TIN'!$G$16</f>
        <v>Phạm Thị Hường</v>
      </c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customFormat="false" ht="15.75" hidden="false" customHeight="false" outlineLevel="0" collapsed="false">
      <c r="A268" s="29" t="s">
        <v>17</v>
      </c>
      <c r="B268" s="29"/>
      <c r="C268" s="29"/>
      <c r="D268" s="29"/>
      <c r="E268" s="29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</row>
    <row r="269" customFormat="false" ht="15.75" hidden="false" customHeight="false" outlineLevel="0" collapsed="false">
      <c r="A269" s="30" t="str">
        <f aca="false">'THONG TIN'!$C$2</f>
        <v>TRƯỜNG TIỂU HỌC XÃ NGUYÊN LÝ</v>
      </c>
      <c r="B269" s="30"/>
      <c r="C269" s="30"/>
      <c r="D269" s="30"/>
      <c r="E269" s="30"/>
      <c r="F269" s="31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</row>
    <row r="270" customFormat="false" ht="11.25" hidden="false" customHeight="true" outlineLevel="0" collapsed="false">
      <c r="A270" s="32"/>
      <c r="B270" s="32"/>
      <c r="C270" s="32"/>
      <c r="D270" s="32"/>
      <c r="E270" s="32"/>
      <c r="F270" s="31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</row>
    <row r="271" customFormat="false" ht="15.75" hidden="false" customHeight="false" outlineLevel="0" collapsed="false">
      <c r="A271" s="33" t="s">
        <v>18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4" t="str">
        <f aca="false">'THONG TIN'!$D$5</f>
        <v>CUỐI NĂM</v>
      </c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0"/>
      <c r="AK271" s="0"/>
      <c r="AL271" s="0"/>
    </row>
    <row r="272" customFormat="false" ht="15.75" hidden="false" customHeight="false" outlineLevel="0" collapsed="false">
      <c r="A272" s="33" t="s">
        <v>559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6" t="str">
        <f aca="false">'THONG TIN'!$D$6</f>
        <v>2016 - 2017</v>
      </c>
      <c r="O272" s="36"/>
      <c r="P272" s="36"/>
      <c r="Q272" s="36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8.25" hidden="false" customHeight="tru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</row>
    <row r="274" customFormat="false" ht="17.25" hidden="false" customHeight="true" outlineLevel="0" collapsed="false">
      <c r="A274" s="37" t="s">
        <v>20</v>
      </c>
      <c r="B274" s="38" t="s">
        <v>21</v>
      </c>
      <c r="C274" s="39" t="s">
        <v>22</v>
      </c>
      <c r="D274" s="38" t="s">
        <v>23</v>
      </c>
      <c r="E274" s="39" t="s">
        <v>24</v>
      </c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 t="s">
        <v>25</v>
      </c>
      <c r="Y274" s="39"/>
      <c r="Z274" s="39"/>
      <c r="AA274" s="39" t="s">
        <v>26</v>
      </c>
      <c r="AB274" s="39"/>
      <c r="AC274" s="39"/>
      <c r="AD274" s="39"/>
      <c r="AE274" s="40" t="s">
        <v>27</v>
      </c>
      <c r="AF274" s="40"/>
      <c r="AG274" s="40" t="s">
        <v>28</v>
      </c>
      <c r="AH274" s="40"/>
      <c r="AI274" s="39" t="s">
        <v>29</v>
      </c>
      <c r="AJ274" s="39"/>
      <c r="AK274" s="41" t="s">
        <v>30</v>
      </c>
      <c r="AL274" s="41"/>
    </row>
    <row r="275" customFormat="false" ht="18" hidden="false" customHeight="true" outlineLevel="0" collapsed="false">
      <c r="A275" s="37"/>
      <c r="B275" s="38"/>
      <c r="C275" s="39"/>
      <c r="D275" s="38"/>
      <c r="E275" s="42" t="s">
        <v>31</v>
      </c>
      <c r="F275" s="42"/>
      <c r="G275" s="42" t="s">
        <v>32</v>
      </c>
      <c r="H275" s="42"/>
      <c r="I275" s="42" t="s">
        <v>33</v>
      </c>
      <c r="J275" s="42"/>
      <c r="K275" s="42" t="s">
        <v>34</v>
      </c>
      <c r="L275" s="42"/>
      <c r="M275" s="42" t="s">
        <v>35</v>
      </c>
      <c r="N275" s="42" t="s">
        <v>36</v>
      </c>
      <c r="O275" s="42" t="s">
        <v>37</v>
      </c>
      <c r="P275" s="42" t="s">
        <v>38</v>
      </c>
      <c r="Q275" s="42" t="s">
        <v>39</v>
      </c>
      <c r="R275" s="42" t="s">
        <v>40</v>
      </c>
      <c r="S275" s="42"/>
      <c r="T275" s="42" t="s">
        <v>41</v>
      </c>
      <c r="U275" s="42"/>
      <c r="V275" s="42" t="s">
        <v>42</v>
      </c>
      <c r="W275" s="42"/>
      <c r="X275" s="43" t="s">
        <v>43</v>
      </c>
      <c r="Y275" s="43" t="s">
        <v>44</v>
      </c>
      <c r="Z275" s="43" t="s">
        <v>45</v>
      </c>
      <c r="AA275" s="43" t="s">
        <v>46</v>
      </c>
      <c r="AB275" s="43" t="s">
        <v>47</v>
      </c>
      <c r="AC275" s="43" t="s">
        <v>48</v>
      </c>
      <c r="AD275" s="43" t="s">
        <v>49</v>
      </c>
      <c r="AE275" s="40"/>
      <c r="AF275" s="40"/>
      <c r="AG275" s="40"/>
      <c r="AH275" s="40"/>
      <c r="AI275" s="39"/>
      <c r="AJ275" s="39"/>
      <c r="AK275" s="41"/>
      <c r="AL275" s="41"/>
    </row>
    <row r="276" customFormat="false" ht="18" hidden="false" customHeight="true" outlineLevel="0" collapsed="false">
      <c r="A276" s="37"/>
      <c r="B276" s="38"/>
      <c r="C276" s="39"/>
      <c r="D276" s="38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3"/>
      <c r="Y276" s="43"/>
      <c r="Z276" s="43"/>
      <c r="AA276" s="43"/>
      <c r="AB276" s="43"/>
      <c r="AC276" s="43"/>
      <c r="AD276" s="43"/>
      <c r="AE276" s="40"/>
      <c r="AF276" s="40"/>
      <c r="AG276" s="40"/>
      <c r="AH276" s="40"/>
      <c r="AI276" s="39"/>
      <c r="AJ276" s="39"/>
      <c r="AK276" s="41"/>
      <c r="AL276" s="41"/>
    </row>
    <row r="277" customFormat="false" ht="63.75" hidden="false" customHeight="true" outlineLevel="0" collapsed="false">
      <c r="A277" s="37"/>
      <c r="B277" s="38"/>
      <c r="C277" s="39"/>
      <c r="D277" s="38"/>
      <c r="E277" s="43" t="s">
        <v>50</v>
      </c>
      <c r="F277" s="43" t="s">
        <v>51</v>
      </c>
      <c r="G277" s="43" t="s">
        <v>50</v>
      </c>
      <c r="H277" s="43" t="s">
        <v>51</v>
      </c>
      <c r="I277" s="43" t="s">
        <v>50</v>
      </c>
      <c r="J277" s="43" t="s">
        <v>51</v>
      </c>
      <c r="K277" s="43" t="s">
        <v>50</v>
      </c>
      <c r="L277" s="43" t="s">
        <v>51</v>
      </c>
      <c r="M277" s="43" t="s">
        <v>50</v>
      </c>
      <c r="N277" s="43" t="s">
        <v>50</v>
      </c>
      <c r="O277" s="43" t="s">
        <v>50</v>
      </c>
      <c r="P277" s="43" t="s">
        <v>50</v>
      </c>
      <c r="Q277" s="43" t="s">
        <v>50</v>
      </c>
      <c r="R277" s="43" t="s">
        <v>50</v>
      </c>
      <c r="S277" s="43" t="s">
        <v>51</v>
      </c>
      <c r="T277" s="43" t="s">
        <v>50</v>
      </c>
      <c r="U277" s="43" t="s">
        <v>51</v>
      </c>
      <c r="V277" s="43" t="s">
        <v>50</v>
      </c>
      <c r="W277" s="43" t="s">
        <v>51</v>
      </c>
      <c r="X277" s="43"/>
      <c r="Y277" s="43"/>
      <c r="Z277" s="43"/>
      <c r="AA277" s="43"/>
      <c r="AB277" s="43"/>
      <c r="AC277" s="43"/>
      <c r="AD277" s="43"/>
      <c r="AE277" s="43" t="s">
        <v>52</v>
      </c>
      <c r="AF277" s="43" t="s">
        <v>53</v>
      </c>
      <c r="AG277" s="40"/>
      <c r="AH277" s="40"/>
      <c r="AI277" s="39"/>
      <c r="AJ277" s="39"/>
      <c r="AK277" s="41"/>
      <c r="AL277" s="41"/>
    </row>
    <row r="278" customFormat="false" ht="12" hidden="false" customHeight="true" outlineLevel="0" collapsed="false">
      <c r="A278" s="44" t="n">
        <f aca="false">IF(B278&lt;&gt;"",COUNTA($B$278:B278),"")</f>
        <v>1</v>
      </c>
      <c r="B278" s="148" t="s">
        <v>560</v>
      </c>
      <c r="C278" s="183" t="n">
        <v>39451</v>
      </c>
      <c r="D278" s="139" t="s">
        <v>55</v>
      </c>
      <c r="E278" s="50" t="s">
        <v>56</v>
      </c>
      <c r="F278" s="51" t="n">
        <v>8</v>
      </c>
      <c r="G278" s="50" t="s">
        <v>56</v>
      </c>
      <c r="H278" s="51" t="n">
        <v>9</v>
      </c>
      <c r="I278" s="50" t="s">
        <v>56</v>
      </c>
      <c r="J278" s="49"/>
      <c r="K278" s="50"/>
      <c r="L278" s="49"/>
      <c r="M278" s="50" t="s">
        <v>56</v>
      </c>
      <c r="N278" s="50" t="s">
        <v>56</v>
      </c>
      <c r="O278" s="50" t="s">
        <v>56</v>
      </c>
      <c r="P278" s="50" t="s">
        <v>56</v>
      </c>
      <c r="Q278" s="50" t="s">
        <v>56</v>
      </c>
      <c r="R278" s="50" t="s">
        <v>57</v>
      </c>
      <c r="S278" s="150" t="n">
        <v>8</v>
      </c>
      <c r="T278" s="50"/>
      <c r="U278" s="51"/>
      <c r="V278" s="50"/>
      <c r="W278" s="50"/>
      <c r="X278" s="50" t="s">
        <v>56</v>
      </c>
      <c r="Y278" s="50" t="s">
        <v>56</v>
      </c>
      <c r="Z278" s="50" t="s">
        <v>56</v>
      </c>
      <c r="AA278" s="50" t="s">
        <v>56</v>
      </c>
      <c r="AB278" s="50" t="s">
        <v>56</v>
      </c>
      <c r="AC278" s="50" t="s">
        <v>56</v>
      </c>
      <c r="AD278" s="50" t="s">
        <v>56</v>
      </c>
      <c r="AE278" s="50" t="s">
        <v>55</v>
      </c>
      <c r="AF278" s="50"/>
      <c r="AG278" s="50" t="s">
        <v>55</v>
      </c>
      <c r="AH278" s="50"/>
      <c r="AI278" s="50" t="s">
        <v>55</v>
      </c>
      <c r="AJ278" s="50"/>
      <c r="AK278" s="52"/>
      <c r="AL278" s="52"/>
    </row>
    <row r="279" customFormat="false" ht="12" hidden="false" customHeight="true" outlineLevel="0" collapsed="false">
      <c r="A279" s="44" t="n">
        <f aca="false">IF(B279&lt;&gt;"",COUNTA($B$278:B279),"")</f>
        <v>2</v>
      </c>
      <c r="B279" s="148" t="s">
        <v>561</v>
      </c>
      <c r="C279" s="183" t="n">
        <v>39518</v>
      </c>
      <c r="D279" s="139"/>
      <c r="E279" s="50" t="s">
        <v>57</v>
      </c>
      <c r="F279" s="51" t="n">
        <v>8</v>
      </c>
      <c r="G279" s="50" t="s">
        <v>57</v>
      </c>
      <c r="H279" s="51" t="n">
        <v>5</v>
      </c>
      <c r="I279" s="50" t="s">
        <v>57</v>
      </c>
      <c r="J279" s="49"/>
      <c r="K279" s="50"/>
      <c r="L279" s="49"/>
      <c r="M279" s="50" t="s">
        <v>57</v>
      </c>
      <c r="N279" s="50" t="s">
        <v>57</v>
      </c>
      <c r="O279" s="50" t="s">
        <v>57</v>
      </c>
      <c r="P279" s="50" t="s">
        <v>57</v>
      </c>
      <c r="Q279" s="50" t="s">
        <v>57</v>
      </c>
      <c r="R279" s="50" t="s">
        <v>57</v>
      </c>
      <c r="S279" s="150" t="n">
        <v>8</v>
      </c>
      <c r="T279" s="50"/>
      <c r="U279" s="51"/>
      <c r="V279" s="50"/>
      <c r="W279" s="50"/>
      <c r="X279" s="50" t="s">
        <v>61</v>
      </c>
      <c r="Y279" s="50" t="s">
        <v>61</v>
      </c>
      <c r="Z279" s="50" t="s">
        <v>61</v>
      </c>
      <c r="AA279" s="50" t="s">
        <v>61</v>
      </c>
      <c r="AB279" s="50" t="s">
        <v>61</v>
      </c>
      <c r="AC279" s="50" t="s">
        <v>61</v>
      </c>
      <c r="AD279" s="50" t="s">
        <v>61</v>
      </c>
      <c r="AE279" s="50"/>
      <c r="AF279" s="50"/>
      <c r="AG279" s="50" t="s">
        <v>55</v>
      </c>
      <c r="AH279" s="50"/>
      <c r="AI279" s="50" t="s">
        <v>55</v>
      </c>
      <c r="AJ279" s="50"/>
      <c r="AK279" s="52"/>
      <c r="AL279" s="52"/>
    </row>
    <row r="280" customFormat="false" ht="12" hidden="false" customHeight="true" outlineLevel="0" collapsed="false">
      <c r="A280" s="44" t="n">
        <f aca="false">IF(B280&lt;&gt;"",COUNTA($B$278:B280),"")</f>
        <v>3</v>
      </c>
      <c r="B280" s="148" t="s">
        <v>562</v>
      </c>
      <c r="C280" s="183" t="n">
        <v>39731</v>
      </c>
      <c r="D280" s="184"/>
      <c r="E280" s="50" t="s">
        <v>57</v>
      </c>
      <c r="F280" s="51" t="n">
        <v>8</v>
      </c>
      <c r="G280" s="50" t="s">
        <v>57</v>
      </c>
      <c r="H280" s="51" t="n">
        <v>8</v>
      </c>
      <c r="I280" s="50" t="s">
        <v>57</v>
      </c>
      <c r="J280" s="49"/>
      <c r="K280" s="50"/>
      <c r="L280" s="49"/>
      <c r="M280" s="50" t="s">
        <v>57</v>
      </c>
      <c r="N280" s="50" t="s">
        <v>57</v>
      </c>
      <c r="O280" s="50" t="s">
        <v>57</v>
      </c>
      <c r="P280" s="50" t="s">
        <v>57</v>
      </c>
      <c r="Q280" s="50" t="s">
        <v>57</v>
      </c>
      <c r="R280" s="50" t="s">
        <v>57</v>
      </c>
      <c r="S280" s="150" t="n">
        <v>5</v>
      </c>
      <c r="T280" s="50"/>
      <c r="U280" s="51"/>
      <c r="V280" s="50"/>
      <c r="W280" s="50"/>
      <c r="X280" s="50" t="s">
        <v>56</v>
      </c>
      <c r="Y280" s="50" t="s">
        <v>56</v>
      </c>
      <c r="Z280" s="50" t="s">
        <v>56</v>
      </c>
      <c r="AA280" s="50" t="s">
        <v>56</v>
      </c>
      <c r="AB280" s="50" t="s">
        <v>56</v>
      </c>
      <c r="AC280" s="50" t="s">
        <v>56</v>
      </c>
      <c r="AD280" s="50" t="s">
        <v>56</v>
      </c>
      <c r="AE280" s="50" t="s">
        <v>55</v>
      </c>
      <c r="AF280" s="50"/>
      <c r="AG280" s="50" t="s">
        <v>55</v>
      </c>
      <c r="AH280" s="50"/>
      <c r="AI280" s="50" t="s">
        <v>55</v>
      </c>
      <c r="AJ280" s="50"/>
      <c r="AK280" s="52"/>
      <c r="AL280" s="52"/>
    </row>
    <row r="281" customFormat="false" ht="12" hidden="false" customHeight="true" outlineLevel="0" collapsed="false">
      <c r="A281" s="44" t="n">
        <f aca="false">IF(B281&lt;&gt;"",COUNTA($B$278:B281),"")</f>
        <v>4</v>
      </c>
      <c r="B281" s="148" t="s">
        <v>563</v>
      </c>
      <c r="C281" s="183" t="n">
        <v>39481</v>
      </c>
      <c r="D281" s="139" t="s">
        <v>55</v>
      </c>
      <c r="E281" s="50" t="s">
        <v>57</v>
      </c>
      <c r="F281" s="180" t="n">
        <v>8</v>
      </c>
      <c r="G281" s="50" t="s">
        <v>57</v>
      </c>
      <c r="H281" s="58" t="n">
        <v>5</v>
      </c>
      <c r="I281" s="50" t="s">
        <v>57</v>
      </c>
      <c r="J281" s="49"/>
      <c r="K281" s="50"/>
      <c r="L281" s="49"/>
      <c r="M281" s="50" t="s">
        <v>57</v>
      </c>
      <c r="N281" s="50" t="s">
        <v>57</v>
      </c>
      <c r="O281" s="50" t="s">
        <v>57</v>
      </c>
      <c r="P281" s="50" t="s">
        <v>57</v>
      </c>
      <c r="Q281" s="50" t="s">
        <v>57</v>
      </c>
      <c r="R281" s="50" t="s">
        <v>57</v>
      </c>
      <c r="S281" s="150" t="n">
        <v>7</v>
      </c>
      <c r="T281" s="50"/>
      <c r="U281" s="58"/>
      <c r="V281" s="50"/>
      <c r="W281" s="50"/>
      <c r="X281" s="50" t="s">
        <v>61</v>
      </c>
      <c r="Y281" s="50" t="s">
        <v>61</v>
      </c>
      <c r="Z281" s="50" t="s">
        <v>61</v>
      </c>
      <c r="AA281" s="50" t="s">
        <v>61</v>
      </c>
      <c r="AB281" s="50" t="s">
        <v>61</v>
      </c>
      <c r="AC281" s="50" t="s">
        <v>61</v>
      </c>
      <c r="AD281" s="50" t="s">
        <v>61</v>
      </c>
      <c r="AE281" s="50"/>
      <c r="AF281" s="50"/>
      <c r="AG281" s="50" t="s">
        <v>55</v>
      </c>
      <c r="AH281" s="50"/>
      <c r="AI281" s="50" t="s">
        <v>55</v>
      </c>
      <c r="AJ281" s="50"/>
      <c r="AK281" s="52"/>
      <c r="AL281" s="52"/>
    </row>
    <row r="282" customFormat="false" ht="12" hidden="false" customHeight="true" outlineLevel="0" collapsed="false">
      <c r="A282" s="44" t="n">
        <f aca="false">IF(B282&lt;&gt;"",COUNTA($B$278:B282),"")</f>
        <v>5</v>
      </c>
      <c r="B282" s="148" t="s">
        <v>63</v>
      </c>
      <c r="C282" s="183" t="n">
        <v>39654</v>
      </c>
      <c r="D282" s="139"/>
      <c r="E282" s="50" t="s">
        <v>56</v>
      </c>
      <c r="F282" s="180" t="n">
        <v>9</v>
      </c>
      <c r="G282" s="50" t="s">
        <v>56</v>
      </c>
      <c r="H282" s="58" t="n">
        <v>6</v>
      </c>
      <c r="I282" s="50" t="s">
        <v>56</v>
      </c>
      <c r="J282" s="49"/>
      <c r="K282" s="50"/>
      <c r="L282" s="49"/>
      <c r="M282" s="50" t="s">
        <v>56</v>
      </c>
      <c r="N282" s="50" t="s">
        <v>56</v>
      </c>
      <c r="O282" s="50" t="s">
        <v>56</v>
      </c>
      <c r="P282" s="50" t="s">
        <v>56</v>
      </c>
      <c r="Q282" s="50" t="s">
        <v>56</v>
      </c>
      <c r="R282" s="50" t="s">
        <v>57</v>
      </c>
      <c r="S282" s="150" t="n">
        <v>8</v>
      </c>
      <c r="T282" s="50"/>
      <c r="U282" s="58"/>
      <c r="V282" s="50"/>
      <c r="W282" s="50"/>
      <c r="X282" s="50" t="s">
        <v>56</v>
      </c>
      <c r="Y282" s="50" t="s">
        <v>56</v>
      </c>
      <c r="Z282" s="50" t="s">
        <v>56</v>
      </c>
      <c r="AA282" s="50" t="s">
        <v>56</v>
      </c>
      <c r="AB282" s="50" t="s">
        <v>56</v>
      </c>
      <c r="AC282" s="50" t="s">
        <v>56</v>
      </c>
      <c r="AD282" s="50" t="s">
        <v>56</v>
      </c>
      <c r="AE282" s="50" t="s">
        <v>55</v>
      </c>
      <c r="AF282" s="50"/>
      <c r="AG282" s="50" t="s">
        <v>55</v>
      </c>
      <c r="AH282" s="50"/>
      <c r="AI282" s="50" t="s">
        <v>55</v>
      </c>
      <c r="AJ282" s="50"/>
      <c r="AK282" s="52"/>
      <c r="AL282" s="52"/>
    </row>
    <row r="283" customFormat="false" ht="12" hidden="false" customHeight="true" outlineLevel="0" collapsed="false">
      <c r="A283" s="44" t="n">
        <f aca="false">IF(B283&lt;&gt;"",COUNTA($B$278:B283),"")</f>
        <v>6</v>
      </c>
      <c r="B283" s="148" t="s">
        <v>564</v>
      </c>
      <c r="C283" s="183" t="n">
        <v>39479</v>
      </c>
      <c r="D283" s="139" t="s">
        <v>55</v>
      </c>
      <c r="E283" s="50" t="s">
        <v>57</v>
      </c>
      <c r="F283" s="51" t="n">
        <v>8</v>
      </c>
      <c r="G283" s="50" t="s">
        <v>57</v>
      </c>
      <c r="H283" s="51" t="n">
        <v>5</v>
      </c>
      <c r="I283" s="50" t="s">
        <v>57</v>
      </c>
      <c r="J283" s="49"/>
      <c r="K283" s="50"/>
      <c r="L283" s="49"/>
      <c r="M283" s="50" t="s">
        <v>57</v>
      </c>
      <c r="N283" s="50" t="s">
        <v>57</v>
      </c>
      <c r="O283" s="50" t="s">
        <v>57</v>
      </c>
      <c r="P283" s="50" t="s">
        <v>57</v>
      </c>
      <c r="Q283" s="50" t="s">
        <v>57</v>
      </c>
      <c r="R283" s="50" t="s">
        <v>57</v>
      </c>
      <c r="S283" s="150" t="n">
        <v>6</v>
      </c>
      <c r="T283" s="50"/>
      <c r="U283" s="51"/>
      <c r="V283" s="50"/>
      <c r="W283" s="50"/>
      <c r="X283" s="50" t="s">
        <v>61</v>
      </c>
      <c r="Y283" s="50" t="s">
        <v>61</v>
      </c>
      <c r="Z283" s="50" t="s">
        <v>61</v>
      </c>
      <c r="AA283" s="50" t="s">
        <v>61</v>
      </c>
      <c r="AB283" s="50" t="s">
        <v>61</v>
      </c>
      <c r="AC283" s="50" t="s">
        <v>61</v>
      </c>
      <c r="AD283" s="50" t="s">
        <v>61</v>
      </c>
      <c r="AE283" s="50"/>
      <c r="AF283" s="50"/>
      <c r="AG283" s="50" t="s">
        <v>55</v>
      </c>
      <c r="AH283" s="50"/>
      <c r="AI283" s="50" t="s">
        <v>55</v>
      </c>
      <c r="AJ283" s="50"/>
      <c r="AK283" s="52"/>
      <c r="AL283" s="52"/>
    </row>
    <row r="284" customFormat="false" ht="12" hidden="false" customHeight="true" outlineLevel="0" collapsed="false">
      <c r="A284" s="44" t="n">
        <f aca="false">IF(B284&lt;&gt;"",COUNTA($B$278:B284),"")</f>
        <v>7</v>
      </c>
      <c r="B284" s="148" t="s">
        <v>565</v>
      </c>
      <c r="C284" s="183" t="n">
        <v>39661</v>
      </c>
      <c r="D284" s="139"/>
      <c r="E284" s="50" t="s">
        <v>57</v>
      </c>
      <c r="F284" s="51" t="n">
        <v>8</v>
      </c>
      <c r="G284" s="50" t="s">
        <v>57</v>
      </c>
      <c r="H284" s="51" t="n">
        <v>5</v>
      </c>
      <c r="I284" s="50" t="s">
        <v>57</v>
      </c>
      <c r="J284" s="49"/>
      <c r="K284" s="50"/>
      <c r="L284" s="49"/>
      <c r="M284" s="50" t="s">
        <v>57</v>
      </c>
      <c r="N284" s="50" t="s">
        <v>57</v>
      </c>
      <c r="O284" s="50" t="s">
        <v>57</v>
      </c>
      <c r="P284" s="50" t="s">
        <v>57</v>
      </c>
      <c r="Q284" s="50" t="s">
        <v>57</v>
      </c>
      <c r="R284" s="50" t="s">
        <v>57</v>
      </c>
      <c r="S284" s="150" t="n">
        <v>8</v>
      </c>
      <c r="T284" s="50"/>
      <c r="U284" s="51"/>
      <c r="V284" s="50"/>
      <c r="W284" s="50"/>
      <c r="X284" s="50" t="s">
        <v>61</v>
      </c>
      <c r="Y284" s="50" t="s">
        <v>61</v>
      </c>
      <c r="Z284" s="50" t="s">
        <v>61</v>
      </c>
      <c r="AA284" s="50" t="s">
        <v>61</v>
      </c>
      <c r="AB284" s="50" t="s">
        <v>61</v>
      </c>
      <c r="AC284" s="50" t="s">
        <v>61</v>
      </c>
      <c r="AD284" s="50" t="s">
        <v>61</v>
      </c>
      <c r="AE284" s="50"/>
      <c r="AF284" s="50"/>
      <c r="AG284" s="50" t="s">
        <v>55</v>
      </c>
      <c r="AH284" s="50"/>
      <c r="AI284" s="50" t="s">
        <v>55</v>
      </c>
      <c r="AJ284" s="50"/>
      <c r="AK284" s="52"/>
      <c r="AL284" s="52"/>
    </row>
    <row r="285" customFormat="false" ht="12" hidden="false" customHeight="true" outlineLevel="0" collapsed="false">
      <c r="A285" s="44" t="n">
        <f aca="false">IF(B285&lt;&gt;"",COUNTA($B$278:B285),"")</f>
        <v>8</v>
      </c>
      <c r="B285" s="148" t="s">
        <v>469</v>
      </c>
      <c r="C285" s="183" t="n">
        <v>39660</v>
      </c>
      <c r="D285" s="139" t="s">
        <v>55</v>
      </c>
      <c r="E285" s="50" t="s">
        <v>57</v>
      </c>
      <c r="F285" s="51" t="n">
        <v>7</v>
      </c>
      <c r="G285" s="50" t="s">
        <v>57</v>
      </c>
      <c r="H285" s="51" t="n">
        <v>5</v>
      </c>
      <c r="I285" s="50" t="s">
        <v>57</v>
      </c>
      <c r="J285" s="49"/>
      <c r="K285" s="50"/>
      <c r="L285" s="49"/>
      <c r="M285" s="50" t="s">
        <v>57</v>
      </c>
      <c r="N285" s="50" t="s">
        <v>57</v>
      </c>
      <c r="O285" s="50" t="s">
        <v>57</v>
      </c>
      <c r="P285" s="50" t="s">
        <v>57</v>
      </c>
      <c r="Q285" s="50" t="s">
        <v>57</v>
      </c>
      <c r="R285" s="50" t="s">
        <v>57</v>
      </c>
      <c r="S285" s="150" t="n">
        <v>7</v>
      </c>
      <c r="T285" s="50"/>
      <c r="U285" s="51"/>
      <c r="V285" s="50"/>
      <c r="W285" s="50"/>
      <c r="X285" s="50" t="s">
        <v>61</v>
      </c>
      <c r="Y285" s="50" t="s">
        <v>61</v>
      </c>
      <c r="Z285" s="50" t="s">
        <v>61</v>
      </c>
      <c r="AA285" s="50" t="s">
        <v>61</v>
      </c>
      <c r="AB285" s="50" t="s">
        <v>61</v>
      </c>
      <c r="AC285" s="50" t="s">
        <v>61</v>
      </c>
      <c r="AD285" s="50" t="s">
        <v>61</v>
      </c>
      <c r="AE285" s="50"/>
      <c r="AF285" s="50"/>
      <c r="AG285" s="50" t="s">
        <v>55</v>
      </c>
      <c r="AH285" s="50"/>
      <c r="AI285" s="50" t="s">
        <v>55</v>
      </c>
      <c r="AJ285" s="50"/>
      <c r="AK285" s="52"/>
      <c r="AL285" s="52"/>
    </row>
    <row r="286" customFormat="false" ht="12" hidden="false" customHeight="true" outlineLevel="0" collapsed="false">
      <c r="A286" s="44" t="n">
        <f aca="false">IF(B286&lt;&gt;"",COUNTA($B$278:B286),"")</f>
        <v>9</v>
      </c>
      <c r="B286" s="148" t="s">
        <v>566</v>
      </c>
      <c r="C286" s="183" t="n">
        <v>39729</v>
      </c>
      <c r="D286" s="184" t="s">
        <v>55</v>
      </c>
      <c r="E286" s="50" t="s">
        <v>57</v>
      </c>
      <c r="F286" s="51" t="n">
        <v>8</v>
      </c>
      <c r="G286" s="50" t="s">
        <v>57</v>
      </c>
      <c r="H286" s="51" t="n">
        <v>5</v>
      </c>
      <c r="I286" s="50" t="s">
        <v>57</v>
      </c>
      <c r="J286" s="49"/>
      <c r="K286" s="50"/>
      <c r="L286" s="49"/>
      <c r="M286" s="50" t="s">
        <v>57</v>
      </c>
      <c r="N286" s="50" t="s">
        <v>57</v>
      </c>
      <c r="O286" s="50" t="s">
        <v>57</v>
      </c>
      <c r="P286" s="50" t="s">
        <v>57</v>
      </c>
      <c r="Q286" s="50" t="s">
        <v>57</v>
      </c>
      <c r="R286" s="50" t="s">
        <v>57</v>
      </c>
      <c r="S286" s="150" t="n">
        <v>7</v>
      </c>
      <c r="T286" s="50"/>
      <c r="U286" s="51"/>
      <c r="V286" s="50"/>
      <c r="W286" s="50"/>
      <c r="X286" s="50" t="s">
        <v>61</v>
      </c>
      <c r="Y286" s="50" t="s">
        <v>61</v>
      </c>
      <c r="Z286" s="50" t="s">
        <v>61</v>
      </c>
      <c r="AA286" s="50" t="s">
        <v>61</v>
      </c>
      <c r="AB286" s="50" t="s">
        <v>61</v>
      </c>
      <c r="AC286" s="50" t="s">
        <v>61</v>
      </c>
      <c r="AD286" s="50" t="s">
        <v>61</v>
      </c>
      <c r="AE286" s="50"/>
      <c r="AF286" s="50"/>
      <c r="AG286" s="50" t="s">
        <v>55</v>
      </c>
      <c r="AH286" s="50"/>
      <c r="AI286" s="50" t="s">
        <v>55</v>
      </c>
      <c r="AJ286" s="50"/>
      <c r="AK286" s="52"/>
      <c r="AL286" s="52"/>
    </row>
    <row r="287" customFormat="false" ht="12" hidden="false" customHeight="true" outlineLevel="0" collapsed="false">
      <c r="A287" s="44" t="n">
        <f aca="false">IF(B287&lt;&gt;"",COUNTA($B$278:B287),"")</f>
        <v>10</v>
      </c>
      <c r="B287" s="148" t="s">
        <v>567</v>
      </c>
      <c r="C287" s="183" t="n">
        <v>39689</v>
      </c>
      <c r="D287" s="139"/>
      <c r="E287" s="50" t="s">
        <v>57</v>
      </c>
      <c r="F287" s="51" t="n">
        <v>7</v>
      </c>
      <c r="G287" s="50" t="s">
        <v>57</v>
      </c>
      <c r="H287" s="51" t="n">
        <v>6</v>
      </c>
      <c r="I287" s="50" t="s">
        <v>57</v>
      </c>
      <c r="J287" s="49"/>
      <c r="K287" s="50"/>
      <c r="L287" s="49"/>
      <c r="M287" s="50" t="s">
        <v>57</v>
      </c>
      <c r="N287" s="50" t="s">
        <v>57</v>
      </c>
      <c r="O287" s="50" t="s">
        <v>57</v>
      </c>
      <c r="P287" s="50" t="s">
        <v>57</v>
      </c>
      <c r="Q287" s="50" t="s">
        <v>57</v>
      </c>
      <c r="R287" s="50" t="s">
        <v>57</v>
      </c>
      <c r="S287" s="150" t="n">
        <v>8</v>
      </c>
      <c r="T287" s="50"/>
      <c r="U287" s="51"/>
      <c r="V287" s="50"/>
      <c r="W287" s="50"/>
      <c r="X287" s="50" t="s">
        <v>61</v>
      </c>
      <c r="Y287" s="50" t="s">
        <v>61</v>
      </c>
      <c r="Z287" s="50" t="s">
        <v>61</v>
      </c>
      <c r="AA287" s="50" t="s">
        <v>61</v>
      </c>
      <c r="AB287" s="50" t="s">
        <v>61</v>
      </c>
      <c r="AC287" s="50" t="s">
        <v>61</v>
      </c>
      <c r="AD287" s="50" t="s">
        <v>61</v>
      </c>
      <c r="AE287" s="50"/>
      <c r="AF287" s="50"/>
      <c r="AG287" s="50" t="s">
        <v>55</v>
      </c>
      <c r="AH287" s="50"/>
      <c r="AI287" s="50" t="s">
        <v>55</v>
      </c>
      <c r="AJ287" s="50"/>
      <c r="AK287" s="52"/>
      <c r="AL287" s="52"/>
    </row>
    <row r="288" customFormat="false" ht="12" hidden="false" customHeight="true" outlineLevel="0" collapsed="false">
      <c r="A288" s="44" t="n">
        <f aca="false">IF(B288&lt;&gt;"",COUNTA($B$278:B288),"")</f>
        <v>11</v>
      </c>
      <c r="B288" s="148" t="s">
        <v>568</v>
      </c>
      <c r="C288" s="183" t="n">
        <v>39154</v>
      </c>
      <c r="D288" s="139"/>
      <c r="E288" s="50" t="s">
        <v>57</v>
      </c>
      <c r="F288" s="51" t="n">
        <v>6</v>
      </c>
      <c r="G288" s="50" t="s">
        <v>57</v>
      </c>
      <c r="H288" s="51" t="n">
        <v>5</v>
      </c>
      <c r="I288" s="50" t="s">
        <v>57</v>
      </c>
      <c r="J288" s="49"/>
      <c r="K288" s="50"/>
      <c r="L288" s="49"/>
      <c r="M288" s="50" t="s">
        <v>57</v>
      </c>
      <c r="N288" s="50" t="s">
        <v>57</v>
      </c>
      <c r="O288" s="50" t="s">
        <v>57</v>
      </c>
      <c r="P288" s="50" t="s">
        <v>57</v>
      </c>
      <c r="Q288" s="50" t="s">
        <v>57</v>
      </c>
      <c r="R288" s="50" t="s">
        <v>57</v>
      </c>
      <c r="S288" s="150" t="n">
        <v>5</v>
      </c>
      <c r="T288" s="50"/>
      <c r="U288" s="51"/>
      <c r="V288" s="50"/>
      <c r="W288" s="50"/>
      <c r="X288" s="50" t="s">
        <v>61</v>
      </c>
      <c r="Y288" s="50" t="s">
        <v>61</v>
      </c>
      <c r="Z288" s="50" t="s">
        <v>61</v>
      </c>
      <c r="AA288" s="50" t="s">
        <v>61</v>
      </c>
      <c r="AB288" s="50" t="s">
        <v>61</v>
      </c>
      <c r="AC288" s="50" t="s">
        <v>61</v>
      </c>
      <c r="AD288" s="50" t="s">
        <v>61</v>
      </c>
      <c r="AE288" s="50"/>
      <c r="AF288" s="50"/>
      <c r="AG288" s="50" t="s">
        <v>55</v>
      </c>
      <c r="AH288" s="50"/>
      <c r="AI288" s="50" t="s">
        <v>55</v>
      </c>
      <c r="AJ288" s="50"/>
      <c r="AK288" s="52"/>
      <c r="AL288" s="52"/>
    </row>
    <row r="289" customFormat="false" ht="12" hidden="false" customHeight="true" outlineLevel="0" collapsed="false">
      <c r="A289" s="44" t="n">
        <f aca="false">IF(B289&lt;&gt;"",COUNTA($B$278:B289),"")</f>
        <v>12</v>
      </c>
      <c r="B289" s="148" t="s">
        <v>569</v>
      </c>
      <c r="C289" s="183" t="n">
        <v>39522</v>
      </c>
      <c r="D289" s="139" t="s">
        <v>55</v>
      </c>
      <c r="E289" s="50" t="s">
        <v>56</v>
      </c>
      <c r="F289" s="51" t="n">
        <v>7</v>
      </c>
      <c r="G289" s="50" t="s">
        <v>56</v>
      </c>
      <c r="H289" s="51" t="n">
        <v>9</v>
      </c>
      <c r="I289" s="50" t="s">
        <v>56</v>
      </c>
      <c r="J289" s="49"/>
      <c r="K289" s="50"/>
      <c r="L289" s="49"/>
      <c r="M289" s="50" t="s">
        <v>56</v>
      </c>
      <c r="N289" s="50" t="s">
        <v>56</v>
      </c>
      <c r="O289" s="50" t="s">
        <v>56</v>
      </c>
      <c r="P289" s="50" t="s">
        <v>56</v>
      </c>
      <c r="Q289" s="50" t="s">
        <v>56</v>
      </c>
      <c r="R289" s="50" t="s">
        <v>57</v>
      </c>
      <c r="S289" s="150" t="n">
        <v>7</v>
      </c>
      <c r="T289" s="50"/>
      <c r="U289" s="51"/>
      <c r="V289" s="50"/>
      <c r="W289" s="50"/>
      <c r="X289" s="50" t="s">
        <v>56</v>
      </c>
      <c r="Y289" s="50" t="s">
        <v>56</v>
      </c>
      <c r="Z289" s="50" t="s">
        <v>56</v>
      </c>
      <c r="AA289" s="50" t="s">
        <v>56</v>
      </c>
      <c r="AB289" s="50" t="s">
        <v>56</v>
      </c>
      <c r="AC289" s="50" t="s">
        <v>56</v>
      </c>
      <c r="AD289" s="50" t="s">
        <v>56</v>
      </c>
      <c r="AE289" s="50" t="s">
        <v>55</v>
      </c>
      <c r="AF289" s="50"/>
      <c r="AG289" s="50" t="s">
        <v>55</v>
      </c>
      <c r="AH289" s="50"/>
      <c r="AI289" s="50" t="s">
        <v>55</v>
      </c>
      <c r="AJ289" s="50"/>
      <c r="AK289" s="52"/>
      <c r="AL289" s="52"/>
    </row>
    <row r="290" customFormat="false" ht="12" hidden="false" customHeight="true" outlineLevel="0" collapsed="false">
      <c r="A290" s="44" t="n">
        <f aca="false">IF(B290&lt;&gt;"",COUNTA($B$278:B290),"")</f>
        <v>13</v>
      </c>
      <c r="B290" s="148" t="s">
        <v>570</v>
      </c>
      <c r="C290" s="183" t="n">
        <v>39564</v>
      </c>
      <c r="D290" s="139" t="s">
        <v>55</v>
      </c>
      <c r="E290" s="50" t="s">
        <v>57</v>
      </c>
      <c r="F290" s="51" t="n">
        <v>6</v>
      </c>
      <c r="G290" s="50" t="s">
        <v>57</v>
      </c>
      <c r="H290" s="51" t="n">
        <v>5</v>
      </c>
      <c r="I290" s="50" t="s">
        <v>57</v>
      </c>
      <c r="J290" s="49"/>
      <c r="K290" s="50"/>
      <c r="L290" s="49"/>
      <c r="M290" s="50" t="s">
        <v>57</v>
      </c>
      <c r="N290" s="50" t="s">
        <v>57</v>
      </c>
      <c r="O290" s="50" t="s">
        <v>57</v>
      </c>
      <c r="P290" s="50" t="s">
        <v>57</v>
      </c>
      <c r="Q290" s="50" t="s">
        <v>57</v>
      </c>
      <c r="R290" s="50" t="s">
        <v>57</v>
      </c>
      <c r="S290" s="150" t="n">
        <v>6</v>
      </c>
      <c r="T290" s="50"/>
      <c r="U290" s="51"/>
      <c r="V290" s="50"/>
      <c r="W290" s="50"/>
      <c r="X290" s="50" t="s">
        <v>61</v>
      </c>
      <c r="Y290" s="50" t="s">
        <v>61</v>
      </c>
      <c r="Z290" s="50" t="s">
        <v>61</v>
      </c>
      <c r="AA290" s="50" t="s">
        <v>61</v>
      </c>
      <c r="AB290" s="50" t="s">
        <v>61</v>
      </c>
      <c r="AC290" s="50" t="s">
        <v>61</v>
      </c>
      <c r="AD290" s="50" t="s">
        <v>61</v>
      </c>
      <c r="AE290" s="50"/>
      <c r="AF290" s="50"/>
      <c r="AG290" s="50" t="s">
        <v>55</v>
      </c>
      <c r="AH290" s="50"/>
      <c r="AI290" s="50" t="s">
        <v>55</v>
      </c>
      <c r="AJ290" s="50"/>
      <c r="AK290" s="52"/>
      <c r="AL290" s="52"/>
    </row>
    <row r="291" customFormat="false" ht="12" hidden="false" customHeight="true" outlineLevel="0" collapsed="false">
      <c r="A291" s="44" t="n">
        <f aca="false">IF(B291&lt;&gt;"",COUNTA($B$278:B291),"")</f>
        <v>14</v>
      </c>
      <c r="B291" s="148" t="s">
        <v>571</v>
      </c>
      <c r="C291" s="183" t="n">
        <v>39668</v>
      </c>
      <c r="D291" s="139"/>
      <c r="E291" s="50" t="s">
        <v>57</v>
      </c>
      <c r="F291" s="51" t="n">
        <v>7</v>
      </c>
      <c r="G291" s="50" t="s">
        <v>57</v>
      </c>
      <c r="H291" s="51" t="n">
        <v>7</v>
      </c>
      <c r="I291" s="50" t="s">
        <v>57</v>
      </c>
      <c r="J291" s="49"/>
      <c r="K291" s="50"/>
      <c r="L291" s="49"/>
      <c r="M291" s="50" t="s">
        <v>57</v>
      </c>
      <c r="N291" s="50" t="s">
        <v>57</v>
      </c>
      <c r="O291" s="50" t="s">
        <v>57</v>
      </c>
      <c r="P291" s="50" t="s">
        <v>57</v>
      </c>
      <c r="Q291" s="50" t="s">
        <v>57</v>
      </c>
      <c r="R291" s="50" t="s">
        <v>57</v>
      </c>
      <c r="S291" s="150" t="n">
        <v>7</v>
      </c>
      <c r="T291" s="50"/>
      <c r="U291" s="51"/>
      <c r="V291" s="50"/>
      <c r="W291" s="50"/>
      <c r="X291" s="50" t="s">
        <v>61</v>
      </c>
      <c r="Y291" s="50" t="s">
        <v>61</v>
      </c>
      <c r="Z291" s="50" t="s">
        <v>61</v>
      </c>
      <c r="AA291" s="50" t="s">
        <v>61</v>
      </c>
      <c r="AB291" s="50" t="s">
        <v>61</v>
      </c>
      <c r="AC291" s="50" t="s">
        <v>61</v>
      </c>
      <c r="AD291" s="50" t="s">
        <v>61</v>
      </c>
      <c r="AE291" s="50"/>
      <c r="AF291" s="50"/>
      <c r="AG291" s="50" t="s">
        <v>55</v>
      </c>
      <c r="AH291" s="50"/>
      <c r="AI291" s="50" t="s">
        <v>55</v>
      </c>
      <c r="AJ291" s="50"/>
      <c r="AK291" s="52"/>
      <c r="AL291" s="52"/>
    </row>
    <row r="292" customFormat="false" ht="12" hidden="false" customHeight="true" outlineLevel="0" collapsed="false">
      <c r="A292" s="44" t="n">
        <f aca="false">IF(B292&lt;&gt;"",COUNTA($B$278:B292),"")</f>
        <v>15</v>
      </c>
      <c r="B292" s="148" t="s">
        <v>572</v>
      </c>
      <c r="C292" s="183" t="n">
        <v>39616</v>
      </c>
      <c r="D292" s="139" t="s">
        <v>55</v>
      </c>
      <c r="E292" s="50" t="s">
        <v>57</v>
      </c>
      <c r="F292" s="51" t="n">
        <v>8</v>
      </c>
      <c r="G292" s="50" t="s">
        <v>57</v>
      </c>
      <c r="H292" s="51" t="n">
        <v>5</v>
      </c>
      <c r="I292" s="50" t="s">
        <v>57</v>
      </c>
      <c r="J292" s="49"/>
      <c r="K292" s="50"/>
      <c r="L292" s="49"/>
      <c r="M292" s="50" t="s">
        <v>57</v>
      </c>
      <c r="N292" s="50" t="s">
        <v>57</v>
      </c>
      <c r="O292" s="50" t="s">
        <v>57</v>
      </c>
      <c r="P292" s="50" t="s">
        <v>57</v>
      </c>
      <c r="Q292" s="50" t="s">
        <v>57</v>
      </c>
      <c r="R292" s="50" t="s">
        <v>57</v>
      </c>
      <c r="S292" s="150" t="n">
        <v>7</v>
      </c>
      <c r="T292" s="50"/>
      <c r="U292" s="51"/>
      <c r="V292" s="50"/>
      <c r="W292" s="50"/>
      <c r="X292" s="50" t="s">
        <v>61</v>
      </c>
      <c r="Y292" s="50" t="s">
        <v>61</v>
      </c>
      <c r="Z292" s="50" t="s">
        <v>61</v>
      </c>
      <c r="AA292" s="50" t="s">
        <v>61</v>
      </c>
      <c r="AB292" s="50" t="s">
        <v>61</v>
      </c>
      <c r="AC292" s="50" t="s">
        <v>61</v>
      </c>
      <c r="AD292" s="50" t="s">
        <v>61</v>
      </c>
      <c r="AE292" s="50"/>
      <c r="AF292" s="50"/>
      <c r="AG292" s="50" t="s">
        <v>55</v>
      </c>
      <c r="AH292" s="50"/>
      <c r="AI292" s="50" t="s">
        <v>55</v>
      </c>
      <c r="AJ292" s="50"/>
      <c r="AK292" s="52"/>
      <c r="AL292" s="52"/>
    </row>
    <row r="293" customFormat="false" ht="12" hidden="false" customHeight="true" outlineLevel="0" collapsed="false">
      <c r="A293" s="44" t="n">
        <f aca="false">IF(B293&lt;&gt;"",COUNTA($B$278:B293),"")</f>
        <v>16</v>
      </c>
      <c r="B293" s="148" t="s">
        <v>573</v>
      </c>
      <c r="C293" s="185" t="n">
        <v>39684</v>
      </c>
      <c r="D293" s="139"/>
      <c r="E293" s="50" t="s">
        <v>57</v>
      </c>
      <c r="F293" s="51" t="n">
        <v>7</v>
      </c>
      <c r="G293" s="50" t="s">
        <v>57</v>
      </c>
      <c r="H293" s="51" t="n">
        <v>8</v>
      </c>
      <c r="I293" s="50" t="s">
        <v>57</v>
      </c>
      <c r="J293" s="49"/>
      <c r="K293" s="50"/>
      <c r="L293" s="49"/>
      <c r="M293" s="50" t="s">
        <v>57</v>
      </c>
      <c r="N293" s="50" t="s">
        <v>57</v>
      </c>
      <c r="O293" s="50" t="s">
        <v>57</v>
      </c>
      <c r="P293" s="50" t="s">
        <v>57</v>
      </c>
      <c r="Q293" s="50" t="s">
        <v>57</v>
      </c>
      <c r="R293" s="50" t="s">
        <v>57</v>
      </c>
      <c r="S293" s="150" t="n">
        <v>8</v>
      </c>
      <c r="T293" s="50"/>
      <c r="U293" s="51"/>
      <c r="V293" s="50"/>
      <c r="W293" s="50"/>
      <c r="X293" s="50" t="s">
        <v>61</v>
      </c>
      <c r="Y293" s="50" t="s">
        <v>61</v>
      </c>
      <c r="Z293" s="50" t="s">
        <v>61</v>
      </c>
      <c r="AA293" s="50" t="s">
        <v>61</v>
      </c>
      <c r="AB293" s="50" t="s">
        <v>61</v>
      </c>
      <c r="AC293" s="50" t="s">
        <v>61</v>
      </c>
      <c r="AD293" s="50" t="s">
        <v>61</v>
      </c>
      <c r="AE293" s="50"/>
      <c r="AF293" s="50"/>
      <c r="AG293" s="50" t="s">
        <v>55</v>
      </c>
      <c r="AH293" s="50"/>
      <c r="AI293" s="50" t="s">
        <v>55</v>
      </c>
      <c r="AJ293" s="50"/>
      <c r="AK293" s="52"/>
      <c r="AL293" s="52"/>
    </row>
    <row r="294" customFormat="false" ht="12" hidden="false" customHeight="true" outlineLevel="0" collapsed="false">
      <c r="A294" s="44" t="n">
        <f aca="false">IF(B294&lt;&gt;"",COUNTA($B$278:B294),"")</f>
        <v>17</v>
      </c>
      <c r="B294" s="148" t="s">
        <v>574</v>
      </c>
      <c r="C294" s="183" t="n">
        <v>39768</v>
      </c>
      <c r="D294" s="184"/>
      <c r="E294" s="50" t="s">
        <v>57</v>
      </c>
      <c r="F294" s="51" t="n">
        <v>8</v>
      </c>
      <c r="G294" s="50" t="s">
        <v>57</v>
      </c>
      <c r="H294" s="51" t="n">
        <v>8</v>
      </c>
      <c r="I294" s="50" t="s">
        <v>57</v>
      </c>
      <c r="J294" s="49"/>
      <c r="K294" s="50"/>
      <c r="L294" s="49"/>
      <c r="M294" s="50" t="s">
        <v>57</v>
      </c>
      <c r="N294" s="50" t="s">
        <v>57</v>
      </c>
      <c r="O294" s="50" t="s">
        <v>57</v>
      </c>
      <c r="P294" s="50" t="s">
        <v>57</v>
      </c>
      <c r="Q294" s="50" t="s">
        <v>57</v>
      </c>
      <c r="R294" s="50" t="s">
        <v>57</v>
      </c>
      <c r="S294" s="150" t="n">
        <v>5</v>
      </c>
      <c r="T294" s="50"/>
      <c r="U294" s="51"/>
      <c r="V294" s="50"/>
      <c r="W294" s="50"/>
      <c r="X294" s="50" t="s">
        <v>56</v>
      </c>
      <c r="Y294" s="50" t="s">
        <v>56</v>
      </c>
      <c r="Z294" s="50" t="s">
        <v>56</v>
      </c>
      <c r="AA294" s="50" t="s">
        <v>56</v>
      </c>
      <c r="AB294" s="50" t="s">
        <v>56</v>
      </c>
      <c r="AC294" s="50" t="s">
        <v>56</v>
      </c>
      <c r="AD294" s="50" t="s">
        <v>56</v>
      </c>
      <c r="AE294" s="50" t="s">
        <v>55</v>
      </c>
      <c r="AF294" s="50"/>
      <c r="AG294" s="50" t="s">
        <v>55</v>
      </c>
      <c r="AH294" s="50"/>
      <c r="AI294" s="50" t="s">
        <v>55</v>
      </c>
      <c r="AJ294" s="50"/>
      <c r="AK294" s="52"/>
      <c r="AL294" s="52"/>
    </row>
    <row r="295" customFormat="false" ht="12" hidden="false" customHeight="true" outlineLevel="0" collapsed="false">
      <c r="A295" s="44" t="n">
        <f aca="false">IF(B295&lt;&gt;"",COUNTA($B$278:B295),"")</f>
        <v>18</v>
      </c>
      <c r="B295" s="148" t="s">
        <v>575</v>
      </c>
      <c r="C295" s="183" t="n">
        <v>39520</v>
      </c>
      <c r="D295" s="139"/>
      <c r="E295" s="50" t="s">
        <v>57</v>
      </c>
      <c r="F295" s="51" t="n">
        <v>7</v>
      </c>
      <c r="G295" s="50" t="s">
        <v>57</v>
      </c>
      <c r="H295" s="51" t="n">
        <v>7</v>
      </c>
      <c r="I295" s="50" t="s">
        <v>57</v>
      </c>
      <c r="J295" s="49"/>
      <c r="K295" s="50"/>
      <c r="L295" s="49"/>
      <c r="M295" s="50" t="s">
        <v>57</v>
      </c>
      <c r="N295" s="50" t="s">
        <v>57</v>
      </c>
      <c r="O295" s="50" t="s">
        <v>57</v>
      </c>
      <c r="P295" s="50" t="s">
        <v>57</v>
      </c>
      <c r="Q295" s="50" t="s">
        <v>57</v>
      </c>
      <c r="R295" s="50" t="s">
        <v>57</v>
      </c>
      <c r="S295" s="150" t="n">
        <v>5</v>
      </c>
      <c r="T295" s="50"/>
      <c r="U295" s="51"/>
      <c r="V295" s="50"/>
      <c r="W295" s="50"/>
      <c r="X295" s="50" t="s">
        <v>61</v>
      </c>
      <c r="Y295" s="50" t="s">
        <v>61</v>
      </c>
      <c r="Z295" s="50" t="s">
        <v>61</v>
      </c>
      <c r="AA295" s="50" t="s">
        <v>61</v>
      </c>
      <c r="AB295" s="50" t="s">
        <v>61</v>
      </c>
      <c r="AC295" s="50" t="s">
        <v>61</v>
      </c>
      <c r="AD295" s="50" t="s">
        <v>61</v>
      </c>
      <c r="AE295" s="50"/>
      <c r="AF295" s="50"/>
      <c r="AG295" s="50" t="s">
        <v>55</v>
      </c>
      <c r="AH295" s="50"/>
      <c r="AI295" s="50" t="s">
        <v>55</v>
      </c>
      <c r="AJ295" s="50"/>
      <c r="AK295" s="52"/>
      <c r="AL295" s="52"/>
    </row>
    <row r="296" customFormat="false" ht="12" hidden="false" customHeight="true" outlineLevel="0" collapsed="false">
      <c r="A296" s="44" t="n">
        <f aca="false">IF(B296&lt;&gt;"",COUNTA($B$278:B296),"")</f>
        <v>19</v>
      </c>
      <c r="B296" s="148" t="s">
        <v>576</v>
      </c>
      <c r="C296" s="183" t="n">
        <v>39804</v>
      </c>
      <c r="D296" s="139" t="s">
        <v>55</v>
      </c>
      <c r="E296" s="50" t="s">
        <v>57</v>
      </c>
      <c r="F296" s="51" t="n">
        <v>7</v>
      </c>
      <c r="G296" s="50" t="s">
        <v>57</v>
      </c>
      <c r="H296" s="51" t="n">
        <v>6</v>
      </c>
      <c r="I296" s="50" t="s">
        <v>57</v>
      </c>
      <c r="J296" s="49"/>
      <c r="K296" s="50"/>
      <c r="L296" s="49"/>
      <c r="M296" s="50" t="s">
        <v>57</v>
      </c>
      <c r="N296" s="50" t="s">
        <v>57</v>
      </c>
      <c r="O296" s="50" t="s">
        <v>57</v>
      </c>
      <c r="P296" s="50" t="s">
        <v>57</v>
      </c>
      <c r="Q296" s="50" t="s">
        <v>57</v>
      </c>
      <c r="R296" s="50" t="s">
        <v>57</v>
      </c>
      <c r="S296" s="150" t="n">
        <v>7</v>
      </c>
      <c r="T296" s="50"/>
      <c r="U296" s="51"/>
      <c r="V296" s="50"/>
      <c r="W296" s="50"/>
      <c r="X296" s="50" t="s">
        <v>61</v>
      </c>
      <c r="Y296" s="50" t="s">
        <v>61</v>
      </c>
      <c r="Z296" s="50" t="s">
        <v>61</v>
      </c>
      <c r="AA296" s="50" t="s">
        <v>61</v>
      </c>
      <c r="AB296" s="50" t="s">
        <v>61</v>
      </c>
      <c r="AC296" s="50" t="s">
        <v>61</v>
      </c>
      <c r="AD296" s="50" t="s">
        <v>61</v>
      </c>
      <c r="AE296" s="50"/>
      <c r="AF296" s="50"/>
      <c r="AG296" s="50" t="s">
        <v>55</v>
      </c>
      <c r="AH296" s="50"/>
      <c r="AI296" s="50" t="s">
        <v>55</v>
      </c>
      <c r="AJ296" s="50"/>
      <c r="AK296" s="52"/>
      <c r="AL296" s="52"/>
    </row>
    <row r="297" customFormat="false" ht="12" hidden="false" customHeight="true" outlineLevel="0" collapsed="false">
      <c r="A297" s="44" t="n">
        <f aca="false">IF(B297&lt;&gt;"",COUNTA($B$278:B297),"")</f>
        <v>20</v>
      </c>
      <c r="B297" s="148" t="s">
        <v>577</v>
      </c>
      <c r="C297" s="183" t="n">
        <v>39600</v>
      </c>
      <c r="D297" s="139"/>
      <c r="E297" s="50" t="s">
        <v>57</v>
      </c>
      <c r="F297" s="51" t="n">
        <v>7</v>
      </c>
      <c r="G297" s="50" t="s">
        <v>57</v>
      </c>
      <c r="H297" s="51" t="n">
        <v>8</v>
      </c>
      <c r="I297" s="50" t="s">
        <v>57</v>
      </c>
      <c r="J297" s="49"/>
      <c r="K297" s="50"/>
      <c r="L297" s="49"/>
      <c r="M297" s="50" t="s">
        <v>57</v>
      </c>
      <c r="N297" s="50" t="s">
        <v>57</v>
      </c>
      <c r="O297" s="50" t="s">
        <v>57</v>
      </c>
      <c r="P297" s="50" t="s">
        <v>57</v>
      </c>
      <c r="Q297" s="50" t="s">
        <v>57</v>
      </c>
      <c r="R297" s="50" t="s">
        <v>57</v>
      </c>
      <c r="S297" s="150" t="n">
        <v>5</v>
      </c>
      <c r="T297" s="50"/>
      <c r="U297" s="51"/>
      <c r="V297" s="50"/>
      <c r="W297" s="50"/>
      <c r="X297" s="50" t="s">
        <v>61</v>
      </c>
      <c r="Y297" s="50" t="s">
        <v>61</v>
      </c>
      <c r="Z297" s="50" t="s">
        <v>61</v>
      </c>
      <c r="AA297" s="50" t="s">
        <v>61</v>
      </c>
      <c r="AB297" s="50" t="s">
        <v>61</v>
      </c>
      <c r="AC297" s="50" t="s">
        <v>61</v>
      </c>
      <c r="AD297" s="50" t="s">
        <v>61</v>
      </c>
      <c r="AE297" s="50"/>
      <c r="AF297" s="50"/>
      <c r="AG297" s="50" t="s">
        <v>55</v>
      </c>
      <c r="AH297" s="50"/>
      <c r="AI297" s="50" t="s">
        <v>55</v>
      </c>
      <c r="AJ297" s="50"/>
      <c r="AK297" s="52"/>
      <c r="AL297" s="52"/>
    </row>
    <row r="298" customFormat="false" ht="12" hidden="false" customHeight="true" outlineLevel="0" collapsed="false">
      <c r="A298" s="44" t="n">
        <f aca="false">IF(B298&lt;&gt;"",COUNTA($B$278:B298),"")</f>
        <v>21</v>
      </c>
      <c r="B298" s="148" t="s">
        <v>578</v>
      </c>
      <c r="C298" s="183" t="n">
        <v>39499</v>
      </c>
      <c r="D298" s="139" t="s">
        <v>55</v>
      </c>
      <c r="E298" s="50" t="s">
        <v>56</v>
      </c>
      <c r="F298" s="51" t="n">
        <v>9</v>
      </c>
      <c r="G298" s="50" t="s">
        <v>56</v>
      </c>
      <c r="H298" s="51" t="n">
        <v>10</v>
      </c>
      <c r="I298" s="50" t="s">
        <v>56</v>
      </c>
      <c r="J298" s="49"/>
      <c r="K298" s="50"/>
      <c r="L298" s="49"/>
      <c r="M298" s="50" t="s">
        <v>56</v>
      </c>
      <c r="N298" s="50" t="s">
        <v>56</v>
      </c>
      <c r="O298" s="50" t="s">
        <v>56</v>
      </c>
      <c r="P298" s="50" t="s">
        <v>56</v>
      </c>
      <c r="Q298" s="50" t="s">
        <v>56</v>
      </c>
      <c r="R298" s="50" t="s">
        <v>56</v>
      </c>
      <c r="S298" s="150" t="n">
        <v>9</v>
      </c>
      <c r="T298" s="50"/>
      <c r="U298" s="51"/>
      <c r="V298" s="50"/>
      <c r="W298" s="50"/>
      <c r="X298" s="50" t="s">
        <v>56</v>
      </c>
      <c r="Y298" s="50" t="s">
        <v>56</v>
      </c>
      <c r="Z298" s="50" t="s">
        <v>56</v>
      </c>
      <c r="AA298" s="50" t="s">
        <v>56</v>
      </c>
      <c r="AB298" s="50" t="s">
        <v>56</v>
      </c>
      <c r="AC298" s="50" t="s">
        <v>56</v>
      </c>
      <c r="AD298" s="50" t="s">
        <v>56</v>
      </c>
      <c r="AE298" s="50" t="s">
        <v>55</v>
      </c>
      <c r="AF298" s="50"/>
      <c r="AG298" s="50" t="s">
        <v>55</v>
      </c>
      <c r="AH298" s="50"/>
      <c r="AI298" s="50" t="s">
        <v>55</v>
      </c>
      <c r="AJ298" s="50"/>
      <c r="AK298" s="52"/>
      <c r="AL298" s="52"/>
    </row>
    <row r="299" customFormat="false" ht="12" hidden="false" customHeight="true" outlineLevel="0" collapsed="false">
      <c r="A299" s="44" t="n">
        <f aca="false">IF(B299&lt;&gt;"",COUNTA($B$278:B299),"")</f>
        <v>22</v>
      </c>
      <c r="B299" s="148" t="s">
        <v>579</v>
      </c>
      <c r="C299" s="183" t="n">
        <v>39734</v>
      </c>
      <c r="D299" s="184" t="s">
        <v>55</v>
      </c>
      <c r="E299" s="50" t="s">
        <v>57</v>
      </c>
      <c r="F299" s="51" t="n">
        <v>7</v>
      </c>
      <c r="G299" s="50" t="s">
        <v>57</v>
      </c>
      <c r="H299" s="51" t="n">
        <v>6</v>
      </c>
      <c r="I299" s="50" t="s">
        <v>57</v>
      </c>
      <c r="J299" s="49"/>
      <c r="K299" s="50"/>
      <c r="L299" s="49"/>
      <c r="M299" s="50" t="s">
        <v>57</v>
      </c>
      <c r="N299" s="50" t="s">
        <v>57</v>
      </c>
      <c r="O299" s="50" t="s">
        <v>57</v>
      </c>
      <c r="P299" s="50" t="s">
        <v>57</v>
      </c>
      <c r="Q299" s="50" t="s">
        <v>57</v>
      </c>
      <c r="R299" s="50" t="s">
        <v>57</v>
      </c>
      <c r="S299" s="150" t="n">
        <v>6</v>
      </c>
      <c r="T299" s="50"/>
      <c r="U299" s="51"/>
      <c r="V299" s="50"/>
      <c r="W299" s="50"/>
      <c r="X299" s="50" t="s">
        <v>61</v>
      </c>
      <c r="Y299" s="50" t="s">
        <v>61</v>
      </c>
      <c r="Z299" s="50" t="s">
        <v>61</v>
      </c>
      <c r="AA299" s="50" t="s">
        <v>61</v>
      </c>
      <c r="AB299" s="50" t="s">
        <v>61</v>
      </c>
      <c r="AC299" s="50" t="s">
        <v>61</v>
      </c>
      <c r="AD299" s="50" t="s">
        <v>61</v>
      </c>
      <c r="AE299" s="50"/>
      <c r="AF299" s="50"/>
      <c r="AG299" s="50" t="s">
        <v>55</v>
      </c>
      <c r="AH299" s="50"/>
      <c r="AI299" s="50" t="s">
        <v>55</v>
      </c>
      <c r="AJ299" s="50"/>
      <c r="AK299" s="52"/>
      <c r="AL299" s="52"/>
    </row>
    <row r="300" customFormat="false" ht="12" hidden="false" customHeight="true" outlineLevel="0" collapsed="false">
      <c r="A300" s="44" t="n">
        <f aca="false">IF(B300&lt;&gt;"",COUNTA($B$278:B300),"")</f>
        <v>23</v>
      </c>
      <c r="B300" s="148" t="s">
        <v>580</v>
      </c>
      <c r="C300" s="183" t="n">
        <v>39700</v>
      </c>
      <c r="D300" s="139" t="s">
        <v>55</v>
      </c>
      <c r="E300" s="50" t="s">
        <v>56</v>
      </c>
      <c r="F300" s="51" t="n">
        <v>9</v>
      </c>
      <c r="G300" s="50" t="s">
        <v>56</v>
      </c>
      <c r="H300" s="51" t="n">
        <v>9</v>
      </c>
      <c r="I300" s="50" t="s">
        <v>56</v>
      </c>
      <c r="J300" s="49"/>
      <c r="K300" s="50"/>
      <c r="L300" s="49"/>
      <c r="M300" s="50" t="s">
        <v>56</v>
      </c>
      <c r="N300" s="50" t="s">
        <v>56</v>
      </c>
      <c r="O300" s="50" t="s">
        <v>56</v>
      </c>
      <c r="P300" s="50" t="s">
        <v>56</v>
      </c>
      <c r="Q300" s="50" t="s">
        <v>56</v>
      </c>
      <c r="R300" s="50" t="s">
        <v>56</v>
      </c>
      <c r="S300" s="150" t="n">
        <v>9</v>
      </c>
      <c r="T300" s="50"/>
      <c r="U300" s="51"/>
      <c r="V300" s="50"/>
      <c r="W300" s="50"/>
      <c r="X300" s="50" t="s">
        <v>56</v>
      </c>
      <c r="Y300" s="50" t="s">
        <v>56</v>
      </c>
      <c r="Z300" s="50" t="s">
        <v>56</v>
      </c>
      <c r="AA300" s="50" t="s">
        <v>56</v>
      </c>
      <c r="AB300" s="50" t="s">
        <v>56</v>
      </c>
      <c r="AC300" s="50" t="s">
        <v>56</v>
      </c>
      <c r="AD300" s="50" t="s">
        <v>56</v>
      </c>
      <c r="AE300" s="50" t="s">
        <v>55</v>
      </c>
      <c r="AF300" s="50"/>
      <c r="AG300" s="50" t="s">
        <v>55</v>
      </c>
      <c r="AH300" s="50"/>
      <c r="AI300" s="50" t="s">
        <v>55</v>
      </c>
      <c r="AJ300" s="50"/>
      <c r="AK300" s="52"/>
      <c r="AL300" s="52"/>
    </row>
    <row r="301" customFormat="false" ht="12" hidden="false" customHeight="true" outlineLevel="0" collapsed="false">
      <c r="A301" s="44" t="n">
        <f aca="false">IF(B301&lt;&gt;"",COUNTA($B$278:B301),"")</f>
        <v>24</v>
      </c>
      <c r="B301" s="148" t="s">
        <v>476</v>
      </c>
      <c r="C301" s="183" t="n">
        <v>39453</v>
      </c>
      <c r="D301" s="139" t="s">
        <v>55</v>
      </c>
      <c r="E301" s="50" t="s">
        <v>57</v>
      </c>
      <c r="F301" s="51" t="n">
        <v>7</v>
      </c>
      <c r="G301" s="50" t="s">
        <v>57</v>
      </c>
      <c r="H301" s="51" t="n">
        <v>8</v>
      </c>
      <c r="I301" s="50" t="s">
        <v>57</v>
      </c>
      <c r="J301" s="49"/>
      <c r="K301" s="50"/>
      <c r="L301" s="49"/>
      <c r="M301" s="50" t="s">
        <v>57</v>
      </c>
      <c r="N301" s="50" t="s">
        <v>57</v>
      </c>
      <c r="O301" s="50" t="s">
        <v>57</v>
      </c>
      <c r="P301" s="50" t="s">
        <v>57</v>
      </c>
      <c r="Q301" s="50" t="s">
        <v>57</v>
      </c>
      <c r="R301" s="50" t="s">
        <v>57</v>
      </c>
      <c r="S301" s="150" t="n">
        <v>5</v>
      </c>
      <c r="T301" s="50"/>
      <c r="U301" s="51"/>
      <c r="V301" s="50"/>
      <c r="W301" s="50"/>
      <c r="X301" s="50" t="s">
        <v>61</v>
      </c>
      <c r="Y301" s="50" t="s">
        <v>61</v>
      </c>
      <c r="Z301" s="50" t="s">
        <v>61</v>
      </c>
      <c r="AA301" s="50" t="s">
        <v>61</v>
      </c>
      <c r="AB301" s="50" t="s">
        <v>61</v>
      </c>
      <c r="AC301" s="50" t="s">
        <v>61</v>
      </c>
      <c r="AD301" s="50" t="s">
        <v>61</v>
      </c>
      <c r="AE301" s="50"/>
      <c r="AF301" s="50"/>
      <c r="AG301" s="50" t="s">
        <v>55</v>
      </c>
      <c r="AH301" s="50"/>
      <c r="AI301" s="50" t="s">
        <v>55</v>
      </c>
      <c r="AJ301" s="50"/>
      <c r="AK301" s="52"/>
      <c r="AL301" s="52"/>
    </row>
    <row r="302" customFormat="false" ht="12" hidden="false" customHeight="true" outlineLevel="0" collapsed="false">
      <c r="A302" s="44" t="n">
        <f aca="false">IF(B302&lt;&gt;"",COUNTA($B$278:B302),"")</f>
        <v>25</v>
      </c>
      <c r="B302" s="148" t="s">
        <v>581</v>
      </c>
      <c r="C302" s="183" t="n">
        <v>39704</v>
      </c>
      <c r="D302" s="139"/>
      <c r="E302" s="50" t="s">
        <v>57</v>
      </c>
      <c r="F302" s="51" t="n">
        <v>8</v>
      </c>
      <c r="G302" s="50" t="s">
        <v>57</v>
      </c>
      <c r="H302" s="51" t="n">
        <v>5</v>
      </c>
      <c r="I302" s="50" t="s">
        <v>57</v>
      </c>
      <c r="J302" s="49"/>
      <c r="K302" s="50"/>
      <c r="L302" s="49"/>
      <c r="M302" s="50" t="s">
        <v>57</v>
      </c>
      <c r="N302" s="50" t="s">
        <v>57</v>
      </c>
      <c r="O302" s="50" t="s">
        <v>57</v>
      </c>
      <c r="P302" s="50" t="s">
        <v>57</v>
      </c>
      <c r="Q302" s="50" t="s">
        <v>57</v>
      </c>
      <c r="R302" s="50" t="s">
        <v>57</v>
      </c>
      <c r="S302" s="150" t="n">
        <v>6</v>
      </c>
      <c r="T302" s="50"/>
      <c r="U302" s="51"/>
      <c r="V302" s="50"/>
      <c r="W302" s="50"/>
      <c r="X302" s="50" t="s">
        <v>61</v>
      </c>
      <c r="Y302" s="50" t="s">
        <v>61</v>
      </c>
      <c r="Z302" s="50" t="s">
        <v>61</v>
      </c>
      <c r="AA302" s="50" t="s">
        <v>61</v>
      </c>
      <c r="AB302" s="50" t="s">
        <v>61</v>
      </c>
      <c r="AC302" s="50" t="s">
        <v>61</v>
      </c>
      <c r="AD302" s="50" t="s">
        <v>61</v>
      </c>
      <c r="AE302" s="50"/>
      <c r="AF302" s="50"/>
      <c r="AG302" s="50" t="s">
        <v>55</v>
      </c>
      <c r="AH302" s="50"/>
      <c r="AI302" s="50" t="s">
        <v>55</v>
      </c>
      <c r="AJ302" s="50"/>
      <c r="AK302" s="52"/>
      <c r="AL302" s="52"/>
    </row>
    <row r="303" customFormat="false" ht="12" hidden="false" customHeight="true" outlineLevel="0" collapsed="false">
      <c r="A303" s="44" t="n">
        <f aca="false">IF(B303&lt;&gt;"",COUNTA($B$278:B303),"")</f>
        <v>26</v>
      </c>
      <c r="B303" s="148" t="s">
        <v>582</v>
      </c>
      <c r="C303" s="183" t="n">
        <v>39486</v>
      </c>
      <c r="D303" s="184"/>
      <c r="E303" s="50" t="s">
        <v>56</v>
      </c>
      <c r="F303" s="51" t="n">
        <v>8</v>
      </c>
      <c r="G303" s="50" t="s">
        <v>56</v>
      </c>
      <c r="H303" s="51" t="n">
        <v>9</v>
      </c>
      <c r="I303" s="50" t="s">
        <v>56</v>
      </c>
      <c r="J303" s="49"/>
      <c r="K303" s="50"/>
      <c r="L303" s="49"/>
      <c r="M303" s="50" t="s">
        <v>56</v>
      </c>
      <c r="N303" s="50" t="s">
        <v>56</v>
      </c>
      <c r="O303" s="50" t="s">
        <v>56</v>
      </c>
      <c r="P303" s="50" t="s">
        <v>56</v>
      </c>
      <c r="Q303" s="50" t="s">
        <v>56</v>
      </c>
      <c r="R303" s="50" t="s">
        <v>57</v>
      </c>
      <c r="S303" s="150" t="n">
        <v>6</v>
      </c>
      <c r="T303" s="50"/>
      <c r="U303" s="51"/>
      <c r="V303" s="50"/>
      <c r="W303" s="50"/>
      <c r="X303" s="50" t="s">
        <v>56</v>
      </c>
      <c r="Y303" s="50" t="s">
        <v>56</v>
      </c>
      <c r="Z303" s="50" t="s">
        <v>56</v>
      </c>
      <c r="AA303" s="50" t="s">
        <v>56</v>
      </c>
      <c r="AB303" s="50" t="s">
        <v>56</v>
      </c>
      <c r="AC303" s="50" t="s">
        <v>56</v>
      </c>
      <c r="AD303" s="50" t="s">
        <v>56</v>
      </c>
      <c r="AE303" s="50" t="s">
        <v>55</v>
      </c>
      <c r="AF303" s="50"/>
      <c r="AG303" s="50" t="s">
        <v>55</v>
      </c>
      <c r="AH303" s="50"/>
      <c r="AI303" s="50" t="s">
        <v>55</v>
      </c>
      <c r="AJ303" s="50"/>
      <c r="AK303" s="52"/>
      <c r="AL303" s="52"/>
    </row>
    <row r="304" customFormat="false" ht="12" hidden="false" customHeight="true" outlineLevel="0" collapsed="false">
      <c r="A304" s="44" t="n">
        <f aca="false">IF(B304&lt;&gt;"",COUNTA($B$278:B304),"")</f>
        <v>27</v>
      </c>
      <c r="B304" s="148" t="s">
        <v>583</v>
      </c>
      <c r="C304" s="183" t="n">
        <v>39618</v>
      </c>
      <c r="D304" s="139"/>
      <c r="E304" s="50" t="s">
        <v>57</v>
      </c>
      <c r="F304" s="51" t="n">
        <v>8</v>
      </c>
      <c r="G304" s="50" t="s">
        <v>57</v>
      </c>
      <c r="H304" s="51" t="n">
        <v>5</v>
      </c>
      <c r="I304" s="50" t="s">
        <v>57</v>
      </c>
      <c r="J304" s="49"/>
      <c r="K304" s="50"/>
      <c r="L304" s="49"/>
      <c r="M304" s="50" t="s">
        <v>57</v>
      </c>
      <c r="N304" s="50" t="s">
        <v>57</v>
      </c>
      <c r="O304" s="50" t="s">
        <v>57</v>
      </c>
      <c r="P304" s="50" t="s">
        <v>57</v>
      </c>
      <c r="Q304" s="50" t="s">
        <v>57</v>
      </c>
      <c r="R304" s="50" t="s">
        <v>57</v>
      </c>
      <c r="S304" s="150" t="n">
        <v>6</v>
      </c>
      <c r="T304" s="50"/>
      <c r="U304" s="51"/>
      <c r="V304" s="50"/>
      <c r="W304" s="50"/>
      <c r="X304" s="50" t="s">
        <v>61</v>
      </c>
      <c r="Y304" s="50" t="s">
        <v>61</v>
      </c>
      <c r="Z304" s="50" t="s">
        <v>61</v>
      </c>
      <c r="AA304" s="50" t="s">
        <v>61</v>
      </c>
      <c r="AB304" s="50" t="s">
        <v>61</v>
      </c>
      <c r="AC304" s="50" t="s">
        <v>61</v>
      </c>
      <c r="AD304" s="50" t="s">
        <v>61</v>
      </c>
      <c r="AE304" s="50"/>
      <c r="AF304" s="50"/>
      <c r="AG304" s="50" t="s">
        <v>55</v>
      </c>
      <c r="AH304" s="50"/>
      <c r="AI304" s="50" t="s">
        <v>55</v>
      </c>
      <c r="AJ304" s="50"/>
      <c r="AK304" s="52"/>
      <c r="AL304" s="52"/>
    </row>
    <row r="305" customFormat="false" ht="12" hidden="false" customHeight="true" outlineLevel="0" collapsed="false">
      <c r="A305" s="44" t="n">
        <f aca="false">IF(B305&lt;&gt;"",COUNTA($B$278:B305),"")</f>
        <v>28</v>
      </c>
      <c r="B305" s="148" t="s">
        <v>584</v>
      </c>
      <c r="C305" s="183" t="n">
        <v>39779</v>
      </c>
      <c r="D305" s="139"/>
      <c r="E305" s="50" t="s">
        <v>57</v>
      </c>
      <c r="F305" s="51" t="n">
        <v>5</v>
      </c>
      <c r="G305" s="50" t="s">
        <v>57</v>
      </c>
      <c r="H305" s="51" t="n">
        <v>5</v>
      </c>
      <c r="I305" s="50" t="s">
        <v>57</v>
      </c>
      <c r="J305" s="49"/>
      <c r="K305" s="50"/>
      <c r="L305" s="49"/>
      <c r="M305" s="50" t="s">
        <v>57</v>
      </c>
      <c r="N305" s="50" t="s">
        <v>57</v>
      </c>
      <c r="O305" s="50" t="s">
        <v>57</v>
      </c>
      <c r="P305" s="50" t="s">
        <v>57</v>
      </c>
      <c r="Q305" s="50" t="s">
        <v>57</v>
      </c>
      <c r="R305" s="50" t="s">
        <v>57</v>
      </c>
      <c r="S305" s="150" t="n">
        <v>6</v>
      </c>
      <c r="T305" s="50"/>
      <c r="U305" s="51"/>
      <c r="V305" s="50"/>
      <c r="W305" s="50"/>
      <c r="X305" s="50" t="s">
        <v>61</v>
      </c>
      <c r="Y305" s="50" t="s">
        <v>61</v>
      </c>
      <c r="Z305" s="50" t="s">
        <v>61</v>
      </c>
      <c r="AA305" s="50" t="s">
        <v>61</v>
      </c>
      <c r="AB305" s="50" t="s">
        <v>61</v>
      </c>
      <c r="AC305" s="50" t="s">
        <v>61</v>
      </c>
      <c r="AD305" s="50" t="s">
        <v>61</v>
      </c>
      <c r="AE305" s="50"/>
      <c r="AF305" s="50"/>
      <c r="AG305" s="50" t="s">
        <v>55</v>
      </c>
      <c r="AH305" s="50"/>
      <c r="AI305" s="50" t="s">
        <v>55</v>
      </c>
      <c r="AJ305" s="50"/>
      <c r="AK305" s="52"/>
      <c r="AL305" s="52"/>
    </row>
    <row r="306" customFormat="false" ht="12" hidden="false" customHeight="true" outlineLevel="0" collapsed="false">
      <c r="A306" s="44" t="n">
        <f aca="false">IF(B306&lt;&gt;"",COUNTA($B$278:B306),"")</f>
        <v>29</v>
      </c>
      <c r="B306" s="148" t="s">
        <v>585</v>
      </c>
      <c r="C306" s="183" t="n">
        <v>39714</v>
      </c>
      <c r="D306" s="139" t="s">
        <v>55</v>
      </c>
      <c r="E306" s="50" t="s">
        <v>57</v>
      </c>
      <c r="F306" s="51" t="n">
        <v>7</v>
      </c>
      <c r="G306" s="50" t="s">
        <v>57</v>
      </c>
      <c r="H306" s="51" t="n">
        <v>6</v>
      </c>
      <c r="I306" s="50" t="s">
        <v>57</v>
      </c>
      <c r="J306" s="49"/>
      <c r="K306" s="50"/>
      <c r="L306" s="49"/>
      <c r="M306" s="50" t="s">
        <v>57</v>
      </c>
      <c r="N306" s="50" t="s">
        <v>57</v>
      </c>
      <c r="O306" s="50" t="s">
        <v>57</v>
      </c>
      <c r="P306" s="50" t="s">
        <v>57</v>
      </c>
      <c r="Q306" s="50" t="s">
        <v>57</v>
      </c>
      <c r="R306" s="50" t="s">
        <v>57</v>
      </c>
      <c r="S306" s="150" t="n">
        <v>5</v>
      </c>
      <c r="T306" s="50"/>
      <c r="U306" s="51"/>
      <c r="V306" s="50"/>
      <c r="W306" s="50"/>
      <c r="X306" s="50" t="s">
        <v>61</v>
      </c>
      <c r="Y306" s="50" t="s">
        <v>61</v>
      </c>
      <c r="Z306" s="50" t="s">
        <v>61</v>
      </c>
      <c r="AA306" s="50" t="s">
        <v>61</v>
      </c>
      <c r="AB306" s="50" t="s">
        <v>61</v>
      </c>
      <c r="AC306" s="50" t="s">
        <v>61</v>
      </c>
      <c r="AD306" s="50" t="s">
        <v>61</v>
      </c>
      <c r="AE306" s="50"/>
      <c r="AF306" s="50"/>
      <c r="AG306" s="50" t="s">
        <v>55</v>
      </c>
      <c r="AH306" s="50"/>
      <c r="AI306" s="50" t="s">
        <v>55</v>
      </c>
      <c r="AJ306" s="50"/>
      <c r="AK306" s="52"/>
      <c r="AL306" s="52"/>
    </row>
    <row r="307" customFormat="false" ht="12" hidden="false" customHeight="true" outlineLevel="0" collapsed="false">
      <c r="A307" s="44" t="n">
        <f aca="false">IF(B307&lt;&gt;"",COUNTA($B$278:B307),"")</f>
        <v>30</v>
      </c>
      <c r="B307" s="148" t="s">
        <v>586</v>
      </c>
      <c r="C307" s="183" t="n">
        <v>39700</v>
      </c>
      <c r="D307" s="139" t="s">
        <v>55</v>
      </c>
      <c r="E307" s="50" t="s">
        <v>57</v>
      </c>
      <c r="F307" s="51" t="n">
        <v>8</v>
      </c>
      <c r="G307" s="50" t="s">
        <v>57</v>
      </c>
      <c r="H307" s="51" t="n">
        <v>8</v>
      </c>
      <c r="I307" s="50" t="s">
        <v>57</v>
      </c>
      <c r="J307" s="49"/>
      <c r="K307" s="50"/>
      <c r="L307" s="49"/>
      <c r="M307" s="50" t="s">
        <v>57</v>
      </c>
      <c r="N307" s="50" t="s">
        <v>57</v>
      </c>
      <c r="O307" s="50" t="s">
        <v>57</v>
      </c>
      <c r="P307" s="50" t="s">
        <v>57</v>
      </c>
      <c r="Q307" s="50" t="s">
        <v>57</v>
      </c>
      <c r="R307" s="50" t="s">
        <v>57</v>
      </c>
      <c r="S307" s="150" t="n">
        <v>8</v>
      </c>
      <c r="T307" s="50"/>
      <c r="U307" s="51"/>
      <c r="V307" s="50"/>
      <c r="W307" s="50"/>
      <c r="X307" s="50" t="s">
        <v>56</v>
      </c>
      <c r="Y307" s="50" t="s">
        <v>56</v>
      </c>
      <c r="Z307" s="50" t="s">
        <v>56</v>
      </c>
      <c r="AA307" s="50" t="s">
        <v>56</v>
      </c>
      <c r="AB307" s="50" t="s">
        <v>56</v>
      </c>
      <c r="AC307" s="50" t="s">
        <v>56</v>
      </c>
      <c r="AD307" s="50" t="s">
        <v>56</v>
      </c>
      <c r="AE307" s="50" t="s">
        <v>55</v>
      </c>
      <c r="AF307" s="50"/>
      <c r="AG307" s="50" t="s">
        <v>55</v>
      </c>
      <c r="AH307" s="50"/>
      <c r="AI307" s="50" t="s">
        <v>55</v>
      </c>
      <c r="AJ307" s="50"/>
      <c r="AK307" s="52"/>
      <c r="AL307" s="52"/>
    </row>
    <row r="308" customFormat="false" ht="12" hidden="false" customHeight="true" outlineLevel="0" collapsed="false">
      <c r="A308" s="44" t="n">
        <f aca="false">IF(B308&lt;&gt;"",COUNTA($B$278:B308),"")</f>
        <v>31</v>
      </c>
      <c r="B308" s="148" t="s">
        <v>587</v>
      </c>
      <c r="C308" s="183" t="n">
        <v>39702</v>
      </c>
      <c r="D308" s="139" t="s">
        <v>55</v>
      </c>
      <c r="E308" s="50" t="s">
        <v>57</v>
      </c>
      <c r="F308" s="51" t="n">
        <v>6</v>
      </c>
      <c r="G308" s="50" t="s">
        <v>57</v>
      </c>
      <c r="H308" s="51" t="n">
        <v>7</v>
      </c>
      <c r="I308" s="50" t="s">
        <v>57</v>
      </c>
      <c r="J308" s="49"/>
      <c r="K308" s="50"/>
      <c r="L308" s="49"/>
      <c r="M308" s="50" t="s">
        <v>57</v>
      </c>
      <c r="N308" s="50" t="s">
        <v>57</v>
      </c>
      <c r="O308" s="50" t="s">
        <v>57</v>
      </c>
      <c r="P308" s="50" t="s">
        <v>57</v>
      </c>
      <c r="Q308" s="50" t="s">
        <v>57</v>
      </c>
      <c r="R308" s="50" t="s">
        <v>57</v>
      </c>
      <c r="S308" s="150" t="n">
        <v>5</v>
      </c>
      <c r="T308" s="50"/>
      <c r="U308" s="51"/>
      <c r="V308" s="50"/>
      <c r="W308" s="50"/>
      <c r="X308" s="50" t="s">
        <v>61</v>
      </c>
      <c r="Y308" s="50" t="s">
        <v>61</v>
      </c>
      <c r="Z308" s="50" t="s">
        <v>61</v>
      </c>
      <c r="AA308" s="50" t="s">
        <v>61</v>
      </c>
      <c r="AB308" s="50" t="s">
        <v>61</v>
      </c>
      <c r="AC308" s="50" t="s">
        <v>61</v>
      </c>
      <c r="AD308" s="50" t="s">
        <v>61</v>
      </c>
      <c r="AE308" s="50"/>
      <c r="AF308" s="50"/>
      <c r="AG308" s="50" t="s">
        <v>55</v>
      </c>
      <c r="AH308" s="50"/>
      <c r="AI308" s="50" t="s">
        <v>55</v>
      </c>
      <c r="AJ308" s="50"/>
      <c r="AK308" s="52"/>
      <c r="AL308" s="52"/>
    </row>
    <row r="309" customFormat="false" ht="12" hidden="false" customHeight="true" outlineLevel="0" collapsed="false">
      <c r="A309" s="44" t="n">
        <f aca="false">IF(B309&lt;&gt;"",COUNTA($B$278:B309),"")</f>
        <v>32</v>
      </c>
      <c r="B309" s="148" t="s">
        <v>588</v>
      </c>
      <c r="C309" s="183" t="n">
        <v>39743</v>
      </c>
      <c r="D309" s="139"/>
      <c r="E309" s="50" t="s">
        <v>57</v>
      </c>
      <c r="F309" s="180" t="n">
        <v>8</v>
      </c>
      <c r="G309" s="50" t="s">
        <v>57</v>
      </c>
      <c r="H309" s="58" t="n">
        <v>5</v>
      </c>
      <c r="I309" s="50" t="s">
        <v>57</v>
      </c>
      <c r="J309" s="49"/>
      <c r="K309" s="50"/>
      <c r="L309" s="49"/>
      <c r="M309" s="50" t="s">
        <v>57</v>
      </c>
      <c r="N309" s="50" t="s">
        <v>57</v>
      </c>
      <c r="O309" s="50" t="s">
        <v>57</v>
      </c>
      <c r="P309" s="50" t="s">
        <v>57</v>
      </c>
      <c r="Q309" s="50" t="s">
        <v>57</v>
      </c>
      <c r="R309" s="50" t="s">
        <v>57</v>
      </c>
      <c r="S309" s="150" t="n">
        <v>7</v>
      </c>
      <c r="T309" s="50"/>
      <c r="U309" s="58"/>
      <c r="V309" s="50"/>
      <c r="W309" s="50"/>
      <c r="X309" s="50" t="s">
        <v>61</v>
      </c>
      <c r="Y309" s="50" t="s">
        <v>61</v>
      </c>
      <c r="Z309" s="50" t="s">
        <v>61</v>
      </c>
      <c r="AA309" s="50" t="s">
        <v>61</v>
      </c>
      <c r="AB309" s="50" t="s">
        <v>61</v>
      </c>
      <c r="AC309" s="50" t="s">
        <v>61</v>
      </c>
      <c r="AD309" s="50" t="s">
        <v>61</v>
      </c>
      <c r="AE309" s="50"/>
      <c r="AF309" s="50"/>
      <c r="AG309" s="50" t="s">
        <v>55</v>
      </c>
      <c r="AH309" s="50"/>
      <c r="AI309" s="50" t="s">
        <v>55</v>
      </c>
      <c r="AJ309" s="50"/>
      <c r="AK309" s="52"/>
      <c r="AL309" s="52"/>
    </row>
    <row r="310" customFormat="false" ht="12" hidden="false" customHeight="true" outlineLevel="0" collapsed="false">
      <c r="A310" s="44" t="n">
        <f aca="false">IF(B310&lt;&gt;"",COUNTA($B$278:B310),"")</f>
        <v>33</v>
      </c>
      <c r="B310" s="148" t="s">
        <v>589</v>
      </c>
      <c r="C310" s="183" t="s">
        <v>590</v>
      </c>
      <c r="D310" s="139" t="s">
        <v>55</v>
      </c>
      <c r="E310" s="50" t="s">
        <v>56</v>
      </c>
      <c r="F310" s="51" t="n">
        <v>8</v>
      </c>
      <c r="G310" s="50" t="s">
        <v>56</v>
      </c>
      <c r="H310" s="51" t="n">
        <v>9</v>
      </c>
      <c r="I310" s="50" t="s">
        <v>56</v>
      </c>
      <c r="J310" s="49"/>
      <c r="K310" s="50"/>
      <c r="L310" s="49"/>
      <c r="M310" s="50" t="s">
        <v>56</v>
      </c>
      <c r="N310" s="50" t="s">
        <v>56</v>
      </c>
      <c r="O310" s="50" t="s">
        <v>56</v>
      </c>
      <c r="P310" s="50" t="s">
        <v>56</v>
      </c>
      <c r="Q310" s="50" t="s">
        <v>56</v>
      </c>
      <c r="R310" s="50" t="s">
        <v>57</v>
      </c>
      <c r="S310" s="150" t="n">
        <v>7</v>
      </c>
      <c r="T310" s="50"/>
      <c r="U310" s="51"/>
      <c r="V310" s="50"/>
      <c r="W310" s="50"/>
      <c r="X310" s="50" t="s">
        <v>56</v>
      </c>
      <c r="Y310" s="50" t="s">
        <v>56</v>
      </c>
      <c r="Z310" s="50" t="s">
        <v>56</v>
      </c>
      <c r="AA310" s="50" t="s">
        <v>56</v>
      </c>
      <c r="AB310" s="50" t="s">
        <v>56</v>
      </c>
      <c r="AC310" s="50" t="s">
        <v>56</v>
      </c>
      <c r="AD310" s="50" t="s">
        <v>56</v>
      </c>
      <c r="AE310" s="50" t="s">
        <v>55</v>
      </c>
      <c r="AF310" s="50"/>
      <c r="AG310" s="50" t="s">
        <v>55</v>
      </c>
      <c r="AH310" s="50"/>
      <c r="AI310" s="50" t="s">
        <v>55</v>
      </c>
      <c r="AJ310" s="50"/>
      <c r="AK310" s="52"/>
      <c r="AL310" s="52"/>
    </row>
    <row r="311" customFormat="false" ht="12" hidden="false" customHeight="true" outlineLevel="0" collapsed="false">
      <c r="A311" s="44" t="n">
        <f aca="false">IF(B311&lt;&gt;"",COUNTA($B$278:B311),"")</f>
        <v>34</v>
      </c>
      <c r="B311" s="148" t="s">
        <v>591</v>
      </c>
      <c r="C311" s="183" t="n">
        <v>39725</v>
      </c>
      <c r="D311" s="139" t="s">
        <v>55</v>
      </c>
      <c r="E311" s="50" t="s">
        <v>57</v>
      </c>
      <c r="F311" s="51" t="n">
        <v>7</v>
      </c>
      <c r="G311" s="50" t="s">
        <v>57</v>
      </c>
      <c r="H311" s="51" t="n">
        <v>8</v>
      </c>
      <c r="I311" s="50" t="s">
        <v>57</v>
      </c>
      <c r="J311" s="49"/>
      <c r="K311" s="50"/>
      <c r="L311" s="49"/>
      <c r="M311" s="50" t="s">
        <v>57</v>
      </c>
      <c r="N311" s="50" t="s">
        <v>57</v>
      </c>
      <c r="O311" s="50" t="s">
        <v>57</v>
      </c>
      <c r="P311" s="50" t="s">
        <v>57</v>
      </c>
      <c r="Q311" s="50" t="s">
        <v>57</v>
      </c>
      <c r="R311" s="50" t="s">
        <v>57</v>
      </c>
      <c r="S311" s="150" t="n">
        <v>8</v>
      </c>
      <c r="T311" s="50"/>
      <c r="U311" s="51"/>
      <c r="V311" s="50"/>
      <c r="W311" s="50"/>
      <c r="X311" s="50" t="s">
        <v>56</v>
      </c>
      <c r="Y311" s="50" t="s">
        <v>56</v>
      </c>
      <c r="Z311" s="50" t="s">
        <v>56</v>
      </c>
      <c r="AA311" s="50" t="s">
        <v>56</v>
      </c>
      <c r="AB311" s="50" t="s">
        <v>56</v>
      </c>
      <c r="AC311" s="50" t="s">
        <v>56</v>
      </c>
      <c r="AD311" s="50" t="s">
        <v>56</v>
      </c>
      <c r="AE311" s="50" t="s">
        <v>55</v>
      </c>
      <c r="AF311" s="50"/>
      <c r="AG311" s="50" t="s">
        <v>55</v>
      </c>
      <c r="AH311" s="50"/>
      <c r="AI311" s="50" t="s">
        <v>55</v>
      </c>
      <c r="AJ311" s="50"/>
      <c r="AK311" s="52"/>
      <c r="AL311" s="52"/>
    </row>
    <row r="312" customFormat="false" ht="12" hidden="false" customHeight="true" outlineLevel="0" collapsed="false">
      <c r="A312" s="44" t="inlineStr">
        <f aca="false">IF(B312&lt;&gt;"",COUNTA($B$278:B312),"")</f>
        <is>
          <t/>
        </is>
      </c>
      <c r="B312" s="148"/>
      <c r="C312" s="183"/>
      <c r="D312" s="139"/>
      <c r="E312" s="50"/>
      <c r="F312" s="51"/>
      <c r="G312" s="50"/>
      <c r="H312" s="51"/>
      <c r="I312" s="50"/>
      <c r="J312" s="49"/>
      <c r="K312" s="50"/>
      <c r="L312" s="49"/>
      <c r="M312" s="50"/>
      <c r="N312" s="50"/>
      <c r="O312" s="50"/>
      <c r="P312" s="50"/>
      <c r="Q312" s="50"/>
      <c r="R312" s="50"/>
      <c r="S312" s="150"/>
      <c r="T312" s="50"/>
      <c r="U312" s="51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2"/>
      <c r="AL312" s="52"/>
    </row>
    <row r="313" customFormat="false" ht="12" hidden="false" customHeight="true" outlineLevel="0" collapsed="false">
      <c r="A313" s="44" t="inlineStr">
        <f aca="false">IF(B313&lt;&gt;"",COUNTA($B$278:B313),"")</f>
        <is>
          <t/>
        </is>
      </c>
      <c r="B313" s="63"/>
      <c r="C313" s="64"/>
      <c r="D313" s="65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2"/>
      <c r="AL313" s="52"/>
    </row>
    <row r="314" customFormat="false" ht="12" hidden="false" customHeight="true" outlineLevel="0" collapsed="false">
      <c r="A314" s="44" t="inlineStr">
        <f aca="false">IF(B314&lt;&gt;"",COUNTA($B$278:B314),"")</f>
        <is>
          <t/>
        </is>
      </c>
      <c r="B314" s="63"/>
      <c r="C314" s="64"/>
      <c r="D314" s="65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2"/>
      <c r="AL314" s="52"/>
    </row>
    <row r="315" customFormat="false" ht="12" hidden="false" customHeight="true" outlineLevel="0" collapsed="false">
      <c r="A315" s="66" t="inlineStr">
        <f aca="false">IF(B315&lt;&gt;"",COUNTA($B$278:B315),"")</f>
        <is>
          <t/>
        </is>
      </c>
      <c r="B315" s="67"/>
      <c r="C315" s="67"/>
      <c r="D315" s="68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70"/>
      <c r="AL315" s="70"/>
    </row>
    <row r="316" customFormat="false" ht="13.5" hidden="false" customHeight="false" outlineLevel="0" collapsed="false">
      <c r="A316" s="71"/>
      <c r="B316" s="72" t="n">
        <f aca="false">COUNTA(B278:B315)</f>
        <v>34</v>
      </c>
      <c r="C316" s="73"/>
      <c r="D316" s="74" t="n">
        <f aca="false">COUNTA(D278:D315)</f>
        <v>18</v>
      </c>
      <c r="E316" s="75" t="n">
        <f aca="false">COUNTA(E278:E315)</f>
        <v>34</v>
      </c>
      <c r="F316" s="75" t="n">
        <f aca="false">COUNTA(F278:F315)</f>
        <v>34</v>
      </c>
      <c r="G316" s="75" t="n">
        <f aca="false">COUNTA(G278:G315)</f>
        <v>34</v>
      </c>
      <c r="H316" s="75" t="n">
        <f aca="false">COUNTA(H278:H315)</f>
        <v>34</v>
      </c>
      <c r="I316" s="75" t="n">
        <f aca="false">COUNTA(I278:I315)</f>
        <v>34</v>
      </c>
      <c r="J316" s="75" t="n">
        <f aca="false">COUNTA(J278:J315)</f>
        <v>0</v>
      </c>
      <c r="K316" s="75" t="n">
        <f aca="false">COUNTA(K278:K315)</f>
        <v>0</v>
      </c>
      <c r="L316" s="75" t="n">
        <f aca="false">COUNTA(L278:L315)</f>
        <v>0</v>
      </c>
      <c r="M316" s="75" t="n">
        <f aca="false">COUNTA(M278:M315)</f>
        <v>34</v>
      </c>
      <c r="N316" s="75" t="n">
        <f aca="false">COUNTA(N278:N315)</f>
        <v>34</v>
      </c>
      <c r="O316" s="75" t="n">
        <f aca="false">COUNTA(O278:O315)</f>
        <v>34</v>
      </c>
      <c r="P316" s="75" t="n">
        <f aca="false">COUNTA(P278:P315)</f>
        <v>34</v>
      </c>
      <c r="Q316" s="75" t="n">
        <f aca="false">COUNTA(Q278:Q315)</f>
        <v>34</v>
      </c>
      <c r="R316" s="75" t="n">
        <f aca="false">COUNTA(R278:R315)</f>
        <v>34</v>
      </c>
      <c r="S316" s="75" t="n">
        <f aca="false">COUNTA(S278:S315)</f>
        <v>34</v>
      </c>
      <c r="T316" s="75" t="n">
        <f aca="false">COUNTA(T278:T315)</f>
        <v>0</v>
      </c>
      <c r="U316" s="75" t="n">
        <f aca="false">COUNTA(U278:U315)</f>
        <v>0</v>
      </c>
      <c r="V316" s="75" t="n">
        <f aca="false">COUNTA(V278:V315)</f>
        <v>0</v>
      </c>
      <c r="W316" s="75" t="n">
        <f aca="false">COUNTA(W278:W315)</f>
        <v>0</v>
      </c>
      <c r="X316" s="75" t="n">
        <f aca="false">COUNTA(X278:X315)</f>
        <v>34</v>
      </c>
      <c r="Y316" s="75" t="n">
        <f aca="false">COUNTA(Y278:Y315)</f>
        <v>34</v>
      </c>
      <c r="Z316" s="75" t="n">
        <f aca="false">COUNTA(Z278:Z315)</f>
        <v>34</v>
      </c>
      <c r="AA316" s="75" t="n">
        <f aca="false">COUNTA(AA278:AA315)</f>
        <v>34</v>
      </c>
      <c r="AB316" s="75" t="n">
        <f aca="false">COUNTA(AB278:AB315)</f>
        <v>34</v>
      </c>
      <c r="AC316" s="75" t="n">
        <f aca="false">COUNTA(AC278:AC315)</f>
        <v>34</v>
      </c>
      <c r="AD316" s="75" t="n">
        <f aca="false">COUNTA(AD278:AD315)</f>
        <v>34</v>
      </c>
      <c r="AE316" s="75" t="n">
        <f aca="false">COUNTA(AE278:AE315)</f>
        <v>11</v>
      </c>
      <c r="AF316" s="75" t="n">
        <f aca="false">COUNTA(AF278:AF315)</f>
        <v>0</v>
      </c>
      <c r="AG316" s="76" t="n">
        <f aca="false">COUNTA(AG278:AH315)</f>
        <v>34</v>
      </c>
      <c r="AH316" s="76"/>
      <c r="AI316" s="76" t="n">
        <f aca="false">COUNTA(AI278:AJ315)</f>
        <v>34</v>
      </c>
      <c r="AJ316" s="76"/>
      <c r="AK316" s="77"/>
      <c r="AL316" s="77"/>
    </row>
    <row r="317" customFormat="false" ht="12.75" hidden="false" customHeight="false" outlineLevel="0" collapsed="false">
      <c r="A317" s="0"/>
      <c r="B317" s="78"/>
      <c r="C317" s="78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</row>
    <row r="318" customFormat="false" ht="12.75" hidden="false" customHeight="false" outlineLevel="0" collapsed="false">
      <c r="A318" s="79"/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8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</row>
    <row r="319" customFormat="false" ht="13.5" hidden="false" customHeight="false" outlineLevel="0" collapsed="false">
      <c r="A319" s="0"/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</row>
    <row r="320" customFormat="false" ht="21.75" hidden="false" customHeight="true" outlineLevel="0" collapsed="false">
      <c r="A320" s="0"/>
      <c r="B320" s="0"/>
      <c r="C320" s="81" t="s">
        <v>112</v>
      </c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2"/>
      <c r="AH320" s="82"/>
      <c r="AI320" s="82"/>
      <c r="AJ320" s="82"/>
      <c r="AK320" s="82"/>
      <c r="AL320" s="82"/>
    </row>
    <row r="321" customFormat="false" ht="18.75" hidden="false" customHeight="true" outlineLevel="0" collapsed="false">
      <c r="A321" s="0"/>
      <c r="B321" s="0"/>
      <c r="C321" s="83" t="s">
        <v>113</v>
      </c>
      <c r="D321" s="83"/>
      <c r="E321" s="84" t="s">
        <v>114</v>
      </c>
      <c r="F321" s="84" t="s">
        <v>115</v>
      </c>
      <c r="G321" s="85" t="s">
        <v>116</v>
      </c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6"/>
      <c r="AH321" s="86"/>
      <c r="AI321" s="86"/>
      <c r="AJ321" s="86"/>
      <c r="AK321" s="86"/>
      <c r="AL321" s="86"/>
    </row>
    <row r="322" customFormat="false" ht="21.75" hidden="false" customHeight="true" outlineLevel="0" collapsed="false">
      <c r="A322" s="0"/>
      <c r="B322" s="0"/>
      <c r="C322" s="83"/>
      <c r="D322" s="83"/>
      <c r="E322" s="84"/>
      <c r="F322" s="84"/>
      <c r="G322" s="84" t="s">
        <v>50</v>
      </c>
      <c r="H322" s="84"/>
      <c r="I322" s="84"/>
      <c r="J322" s="84"/>
      <c r="K322" s="84"/>
      <c r="L322" s="84"/>
      <c r="M322" s="85" t="s">
        <v>117</v>
      </c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7"/>
      <c r="AH322" s="87"/>
      <c r="AI322" s="87"/>
      <c r="AJ322" s="87"/>
      <c r="AK322" s="87"/>
      <c r="AL322" s="87"/>
    </row>
    <row r="323" customFormat="false" ht="20.25" hidden="false" customHeight="true" outlineLevel="0" collapsed="false">
      <c r="A323" s="0"/>
      <c r="B323" s="0"/>
      <c r="C323" s="83"/>
      <c r="D323" s="83"/>
      <c r="E323" s="84"/>
      <c r="F323" s="84"/>
      <c r="G323" s="84" t="s">
        <v>118</v>
      </c>
      <c r="H323" s="84"/>
      <c r="I323" s="84" t="s">
        <v>119</v>
      </c>
      <c r="J323" s="84"/>
      <c r="K323" s="84" t="s">
        <v>120</v>
      </c>
      <c r="L323" s="84"/>
      <c r="M323" s="84" t="n">
        <v>10</v>
      </c>
      <c r="N323" s="84"/>
      <c r="O323" s="84" t="n">
        <v>9</v>
      </c>
      <c r="P323" s="84"/>
      <c r="Q323" s="84" t="n">
        <v>8</v>
      </c>
      <c r="R323" s="84"/>
      <c r="S323" s="84" t="n">
        <v>7</v>
      </c>
      <c r="T323" s="84"/>
      <c r="U323" s="84" t="n">
        <v>6</v>
      </c>
      <c r="V323" s="84"/>
      <c r="W323" s="88" t="n">
        <v>5</v>
      </c>
      <c r="X323" s="88"/>
      <c r="Y323" s="88" t="n">
        <v>4</v>
      </c>
      <c r="Z323" s="88"/>
      <c r="AA323" s="88" t="n">
        <v>3</v>
      </c>
      <c r="AB323" s="88"/>
      <c r="AC323" s="88" t="n">
        <v>2</v>
      </c>
      <c r="AD323" s="88"/>
      <c r="AE323" s="89" t="n">
        <v>1</v>
      </c>
      <c r="AF323" s="89"/>
      <c r="AG323" s="90"/>
      <c r="AH323" s="90"/>
      <c r="AI323" s="90"/>
      <c r="AJ323" s="90"/>
      <c r="AK323" s="90"/>
      <c r="AL323" s="90"/>
    </row>
    <row r="324" customFormat="false" ht="27" hidden="false" customHeight="true" outlineLevel="0" collapsed="false">
      <c r="A324" s="0"/>
      <c r="B324" s="0"/>
      <c r="C324" s="83"/>
      <c r="D324" s="83"/>
      <c r="E324" s="84"/>
      <c r="F324" s="84"/>
      <c r="G324" s="84"/>
      <c r="H324" s="84"/>
      <c r="I324" s="84"/>
      <c r="J324" s="84"/>
      <c r="K324" s="84"/>
      <c r="L324" s="84"/>
      <c r="M324" s="84" t="s">
        <v>121</v>
      </c>
      <c r="N324" s="84" t="s">
        <v>122</v>
      </c>
      <c r="O324" s="84" t="s">
        <v>121</v>
      </c>
      <c r="P324" s="84" t="s">
        <v>122</v>
      </c>
      <c r="Q324" s="84" t="s">
        <v>121</v>
      </c>
      <c r="R324" s="84" t="s">
        <v>122</v>
      </c>
      <c r="S324" s="84" t="s">
        <v>121</v>
      </c>
      <c r="T324" s="84" t="s">
        <v>122</v>
      </c>
      <c r="U324" s="84" t="s">
        <v>121</v>
      </c>
      <c r="V324" s="84" t="s">
        <v>122</v>
      </c>
      <c r="W324" s="84" t="s">
        <v>121</v>
      </c>
      <c r="X324" s="84" t="s">
        <v>122</v>
      </c>
      <c r="Y324" s="84" t="s">
        <v>121</v>
      </c>
      <c r="Z324" s="84" t="s">
        <v>122</v>
      </c>
      <c r="AA324" s="84" t="s">
        <v>121</v>
      </c>
      <c r="AB324" s="84" t="s">
        <v>122</v>
      </c>
      <c r="AC324" s="84" t="s">
        <v>121</v>
      </c>
      <c r="AD324" s="84" t="s">
        <v>122</v>
      </c>
      <c r="AE324" s="84" t="s">
        <v>121</v>
      </c>
      <c r="AF324" s="85" t="s">
        <v>122</v>
      </c>
      <c r="AG324" s="91"/>
      <c r="AH324" s="91"/>
      <c r="AI324" s="91"/>
      <c r="AJ324" s="91"/>
      <c r="AK324" s="91"/>
      <c r="AL324" s="91"/>
    </row>
    <row r="325" customFormat="false" ht="21" hidden="false" customHeight="true" outlineLevel="0" collapsed="false">
      <c r="A325" s="0"/>
      <c r="B325" s="0"/>
      <c r="C325" s="83"/>
      <c r="D325" s="83"/>
      <c r="E325" s="84"/>
      <c r="F325" s="84"/>
      <c r="G325" s="84" t="s">
        <v>121</v>
      </c>
      <c r="H325" s="84" t="s">
        <v>122</v>
      </c>
      <c r="I325" s="84" t="s">
        <v>121</v>
      </c>
      <c r="J325" s="84" t="s">
        <v>122</v>
      </c>
      <c r="K325" s="84" t="s">
        <v>121</v>
      </c>
      <c r="L325" s="84" t="s">
        <v>122</v>
      </c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5"/>
      <c r="AG325" s="91"/>
      <c r="AH325" s="91"/>
      <c r="AI325" s="91"/>
      <c r="AJ325" s="91"/>
      <c r="AK325" s="91"/>
      <c r="AL325" s="91"/>
    </row>
    <row r="326" customFormat="false" ht="17.25" hidden="false" customHeight="true" outlineLevel="0" collapsed="false">
      <c r="A326" s="0"/>
      <c r="B326" s="0"/>
      <c r="C326" s="92" t="s">
        <v>31</v>
      </c>
      <c r="D326" s="92"/>
      <c r="E326" s="93" t="n">
        <f aca="false">B316</f>
        <v>34</v>
      </c>
      <c r="F326" s="93" t="n">
        <f aca="false">E316</f>
        <v>34</v>
      </c>
      <c r="G326" s="94" t="n">
        <f aca="false">COUNTIF(E278:E315,"T")</f>
        <v>7</v>
      </c>
      <c r="H326" s="94" t="n">
        <f aca="false">IF(E326=0,"",G326/E326%)</f>
        <v>20.5882352941176</v>
      </c>
      <c r="I326" s="94" t="n">
        <f aca="false">COUNTIF(E278:E315,"H")</f>
        <v>27</v>
      </c>
      <c r="J326" s="94" t="n">
        <f aca="false">IF(E326=0,"",I326/E326%)</f>
        <v>79.4117647058823</v>
      </c>
      <c r="K326" s="94" t="n">
        <f aca="false">COUNTIF(E278:E315,"C")</f>
        <v>0</v>
      </c>
      <c r="L326" s="94" t="n">
        <f aca="false">IF(E326=0,"",K326/E326%)</f>
        <v>0</v>
      </c>
      <c r="M326" s="94" t="n">
        <f aca="false">COUNTIF(F278:F315,"10")</f>
        <v>0</v>
      </c>
      <c r="N326" s="95" t="n">
        <f aca="false">IF(E326=0,"",M326/E326%)</f>
        <v>0</v>
      </c>
      <c r="O326" s="94" t="n">
        <f aca="false">COUNTIF(F278:F315,"9")</f>
        <v>3</v>
      </c>
      <c r="P326" s="95" t="n">
        <f aca="false">IF(E326=0,"",O326/E326%)</f>
        <v>8.82352941176471</v>
      </c>
      <c r="Q326" s="94" t="n">
        <f aca="false">COUNTIF(F278:F315,"8")</f>
        <v>15</v>
      </c>
      <c r="R326" s="95" t="n">
        <f aca="false">IF(E326=0,"",Q326/E326%)</f>
        <v>44.1176470588235</v>
      </c>
      <c r="S326" s="94" t="n">
        <f aca="false">COUNTIF(F278:F315,"7")</f>
        <v>12</v>
      </c>
      <c r="T326" s="95" t="n">
        <f aca="false">IF(E326=0,"",S326/E$59%)</f>
        <v>34.2857142857143</v>
      </c>
      <c r="U326" s="94" t="n">
        <f aca="false">COUNTIF(F278:F315,"6")</f>
        <v>3</v>
      </c>
      <c r="V326" s="95" t="n">
        <f aca="false">IF(E326=0,"",U326/E326%)</f>
        <v>8.82352941176471</v>
      </c>
      <c r="W326" s="94" t="n">
        <f aca="false">COUNTIF(F278:F315,"5")</f>
        <v>1</v>
      </c>
      <c r="X326" s="95" t="n">
        <f aca="false">IF(E326=0,"",W326/E326%)</f>
        <v>2.94117647058823</v>
      </c>
      <c r="Y326" s="94" t="n">
        <f aca="false">COUNTIF(F278:F315,"4")</f>
        <v>0</v>
      </c>
      <c r="Z326" s="95" t="n">
        <f aca="false">IF(E326=0,"",Y326/E326%)</f>
        <v>0</v>
      </c>
      <c r="AA326" s="94" t="n">
        <f aca="false">COUNTIF(F278:F315,"3")</f>
        <v>0</v>
      </c>
      <c r="AB326" s="95" t="n">
        <f aca="false">IF(E326=0,"",AA326/E326%)</f>
        <v>0</v>
      </c>
      <c r="AC326" s="94" t="n">
        <f aca="false">COUNTIF(F278:F315,"2")</f>
        <v>0</v>
      </c>
      <c r="AD326" s="95" t="n">
        <f aca="false">IF(E326=0,"",AC326/E326%)</f>
        <v>0</v>
      </c>
      <c r="AE326" s="94" t="n">
        <f aca="false">COUNTIF(F278:F315,"1")</f>
        <v>0</v>
      </c>
      <c r="AF326" s="96" t="n">
        <f aca="false">IF(E326=0,"",AE326/E326%)</f>
        <v>0</v>
      </c>
      <c r="AG326" s="0"/>
      <c r="AH326" s="0"/>
      <c r="AI326" s="0"/>
      <c r="AJ326" s="0"/>
      <c r="AK326" s="0"/>
      <c r="AL326" s="0"/>
    </row>
    <row r="327" customFormat="false" ht="17.25" hidden="false" customHeight="true" outlineLevel="0" collapsed="false">
      <c r="A327" s="0"/>
      <c r="B327" s="0"/>
      <c r="C327" s="92" t="s">
        <v>32</v>
      </c>
      <c r="D327" s="92"/>
      <c r="E327" s="93" t="n">
        <f aca="false">B316</f>
        <v>34</v>
      </c>
      <c r="F327" s="93" t="n">
        <f aca="false">G316</f>
        <v>34</v>
      </c>
      <c r="G327" s="94" t="n">
        <f aca="false">COUNTIF(G278:G315,"T")</f>
        <v>7</v>
      </c>
      <c r="H327" s="95" t="n">
        <f aca="false">IF(E327=0,"",G327/E327%)</f>
        <v>20.5882352941176</v>
      </c>
      <c r="I327" s="94" t="n">
        <f aca="false">COUNTIF(G278:G315,"H")</f>
        <v>27</v>
      </c>
      <c r="J327" s="95" t="n">
        <f aca="false">IF(E327=0,"",I327/E327%)</f>
        <v>79.4117647058823</v>
      </c>
      <c r="K327" s="94" t="n">
        <f aca="false">COUNTIF(G278:G315,"C")</f>
        <v>0</v>
      </c>
      <c r="L327" s="95" t="n">
        <f aca="false">IF(E327=0,"",K327/E327%)</f>
        <v>0</v>
      </c>
      <c r="M327" s="94" t="n">
        <f aca="false">COUNTIF(H278:H315,"10")</f>
        <v>1</v>
      </c>
      <c r="N327" s="95" t="n">
        <f aca="false">IF(E327=0,"",M327/E327%)</f>
        <v>2.94117647058823</v>
      </c>
      <c r="O327" s="94" t="n">
        <f aca="false">COUNTIF(H278:H315,"9")</f>
        <v>5</v>
      </c>
      <c r="P327" s="95" t="n">
        <f aca="false">IF(E327=0,"",O327/E327%)</f>
        <v>14.7058823529412</v>
      </c>
      <c r="Q327" s="94" t="n">
        <f aca="false">COUNTIF(H278:H315,"8")</f>
        <v>7</v>
      </c>
      <c r="R327" s="95" t="n">
        <f aca="false">IF(E327=0,"",Q327/E327%)</f>
        <v>20.5882352941176</v>
      </c>
      <c r="S327" s="94" t="n">
        <f aca="false">COUNTIF(H278:H315,"7")</f>
        <v>3</v>
      </c>
      <c r="T327" s="95" t="n">
        <f aca="false">IF(E327=0,"",S327/E$59%)</f>
        <v>8.57142857142857</v>
      </c>
      <c r="U327" s="94" t="n">
        <f aca="false">COUNTIF(H278:H315,"6")</f>
        <v>5</v>
      </c>
      <c r="V327" s="95" t="n">
        <f aca="false">IF(E327=0,"",U327/E327%)</f>
        <v>14.7058823529412</v>
      </c>
      <c r="W327" s="94" t="n">
        <f aca="false">COUNTIF(H278:H315,"5")</f>
        <v>13</v>
      </c>
      <c r="X327" s="95" t="n">
        <f aca="false">IF(E327=0,"",W327/E327%)</f>
        <v>38.2352941176471</v>
      </c>
      <c r="Y327" s="94" t="n">
        <f aca="false">COUNTIF(H278:H315,"4")</f>
        <v>0</v>
      </c>
      <c r="Z327" s="95" t="n">
        <f aca="false">IF(E327=0,"",Y327/E327%)</f>
        <v>0</v>
      </c>
      <c r="AA327" s="94" t="n">
        <f aca="false">COUNTIF(H278:H315,"3")</f>
        <v>0</v>
      </c>
      <c r="AB327" s="95" t="n">
        <f aca="false">IF(E327=0,"",AA327/E327%)</f>
        <v>0</v>
      </c>
      <c r="AC327" s="94" t="n">
        <f aca="false">COUNTIF(H278:H315,"2")</f>
        <v>0</v>
      </c>
      <c r="AD327" s="95" t="n">
        <f aca="false">IF(E327=0,"",AC327/E327%)</f>
        <v>0</v>
      </c>
      <c r="AE327" s="94" t="n">
        <f aca="false">COUNTIF(H278:H315,"1")</f>
        <v>0</v>
      </c>
      <c r="AF327" s="96" t="n">
        <f aca="false">IF(E327=0,"",AE327/E327%)</f>
        <v>0</v>
      </c>
      <c r="AG327" s="0"/>
      <c r="AH327" s="0"/>
      <c r="AI327" s="0"/>
      <c r="AJ327" s="0"/>
      <c r="AK327" s="0"/>
      <c r="AL327" s="0"/>
    </row>
    <row r="328" customFormat="false" ht="17.25" hidden="false" customHeight="true" outlineLevel="0" collapsed="false">
      <c r="A328" s="0"/>
      <c r="B328" s="0"/>
      <c r="C328" s="92" t="s">
        <v>123</v>
      </c>
      <c r="D328" s="92"/>
      <c r="E328" s="93" t="n">
        <f aca="false">B316</f>
        <v>34</v>
      </c>
      <c r="F328" s="93" t="n">
        <f aca="false">I316</f>
        <v>34</v>
      </c>
      <c r="G328" s="94" t="n">
        <f aca="false">COUNTIF(I278:I315,"T")</f>
        <v>7</v>
      </c>
      <c r="H328" s="95" t="n">
        <f aca="false">IF(E328=0,"",G328/E328%)</f>
        <v>20.5882352941176</v>
      </c>
      <c r="I328" s="94" t="n">
        <f aca="false">COUNTIF(I278:I315,"H")</f>
        <v>27</v>
      </c>
      <c r="J328" s="95" t="n">
        <f aca="false">IF(E328=0,"",I328/E328%)</f>
        <v>79.4117647058823</v>
      </c>
      <c r="K328" s="94" t="n">
        <f aca="false">COUNTIF(I278:I315,"C")</f>
        <v>0</v>
      </c>
      <c r="L328" s="95" t="n">
        <f aca="false">IF(E328=0,"",K328/E328%)</f>
        <v>0</v>
      </c>
      <c r="M328" s="94" t="n">
        <f aca="false">COUNTIF(J278:J315,"10")</f>
        <v>0</v>
      </c>
      <c r="N328" s="95" t="n">
        <f aca="false">IF(E328=0,"",M328/E328%)</f>
        <v>0</v>
      </c>
      <c r="O328" s="94" t="n">
        <f aca="false">COUNTIF(J278:J315,"9")</f>
        <v>0</v>
      </c>
      <c r="P328" s="95" t="n">
        <f aca="false">IF(E328=0,"",O328/E328%)</f>
        <v>0</v>
      </c>
      <c r="Q328" s="94" t="n">
        <f aca="false">COUNTIF(J278:J315,"8")</f>
        <v>0</v>
      </c>
      <c r="R328" s="95" t="n">
        <f aca="false">IF(E328=0,"",Q328/E328%)</f>
        <v>0</v>
      </c>
      <c r="S328" s="94" t="n">
        <f aca="false">COUNTIF(J278:J315,"7")</f>
        <v>0</v>
      </c>
      <c r="T328" s="95" t="n">
        <f aca="false">IF(E328=0,"",S328/E$59%)</f>
        <v>0</v>
      </c>
      <c r="U328" s="94" t="n">
        <f aca="false">COUNTIF(J278:J315,"6")</f>
        <v>0</v>
      </c>
      <c r="V328" s="95" t="n">
        <f aca="false">IF(E328=0,"",U328/E328%)</f>
        <v>0</v>
      </c>
      <c r="W328" s="94" t="n">
        <f aca="false">COUNTIF(J278:J315,"5")</f>
        <v>0</v>
      </c>
      <c r="X328" s="95" t="n">
        <f aca="false">IF(E328=0,"",W328/E328%)</f>
        <v>0</v>
      </c>
      <c r="Y328" s="94" t="n">
        <f aca="false">COUNTIF(J278:J315,"4")</f>
        <v>0</v>
      </c>
      <c r="Z328" s="95" t="n">
        <f aca="false">IF(E328=0,"",Y328/E328%)</f>
        <v>0</v>
      </c>
      <c r="AA328" s="94" t="n">
        <f aca="false">COUNTIF(J278:J315,"3")</f>
        <v>0</v>
      </c>
      <c r="AB328" s="95" t="n">
        <f aca="false">IF(E328=0,"",AA328/E328%)</f>
        <v>0</v>
      </c>
      <c r="AC328" s="94" t="n">
        <f aca="false">COUNTIF(J278:J315,"2")</f>
        <v>0</v>
      </c>
      <c r="AD328" s="95" t="n">
        <f aca="false">IF(E328=0,"",AC328/E328%)</f>
        <v>0</v>
      </c>
      <c r="AE328" s="94" t="n">
        <f aca="false">COUNTIF(J278:J315,"1")</f>
        <v>0</v>
      </c>
      <c r="AF328" s="96" t="n">
        <f aca="false">IF(E328=0,"",AE328/E328%)</f>
        <v>0</v>
      </c>
      <c r="AG328" s="0"/>
      <c r="AH328" s="0"/>
      <c r="AI328" s="0"/>
      <c r="AJ328" s="0"/>
      <c r="AK328" s="0"/>
      <c r="AL328" s="0"/>
    </row>
    <row r="329" customFormat="false" ht="17.25" hidden="false" customHeight="true" outlineLevel="0" collapsed="false">
      <c r="A329" s="0"/>
      <c r="B329" s="0"/>
      <c r="C329" s="92" t="s">
        <v>124</v>
      </c>
      <c r="D329" s="92"/>
      <c r="E329" s="93" t="n">
        <f aca="false">B316</f>
        <v>34</v>
      </c>
      <c r="F329" s="93" t="n">
        <f aca="false">K316</f>
        <v>0</v>
      </c>
      <c r="G329" s="94" t="n">
        <f aca="false">COUNTIF(K278:K315,"T")</f>
        <v>0</v>
      </c>
      <c r="H329" s="95" t="n">
        <f aca="false">IF(E329=0,"",G329/E329%)</f>
        <v>0</v>
      </c>
      <c r="I329" s="94" t="n">
        <f aca="false">COUNTIF(K278:K315,"H")</f>
        <v>0</v>
      </c>
      <c r="J329" s="95" t="n">
        <f aca="false">IF(E329=0,"",I329/E329%)</f>
        <v>0</v>
      </c>
      <c r="K329" s="94" t="n">
        <f aca="false">COUNTIF(K278:K315,"C")</f>
        <v>0</v>
      </c>
      <c r="L329" s="95" t="n">
        <f aca="false">IF(E329=0,"",K329/E329%)</f>
        <v>0</v>
      </c>
      <c r="M329" s="94" t="n">
        <f aca="false">COUNTIF(L278:L315,"10")</f>
        <v>0</v>
      </c>
      <c r="N329" s="95" t="n">
        <f aca="false">IF(E329=0,"",M329/E329%)</f>
        <v>0</v>
      </c>
      <c r="O329" s="94" t="n">
        <f aca="false">COUNTIF(L278:L315,"9")</f>
        <v>0</v>
      </c>
      <c r="P329" s="95" t="n">
        <f aca="false">IF(E329=0,"",O329/E329%)</f>
        <v>0</v>
      </c>
      <c r="Q329" s="94" t="n">
        <f aca="false">COUNTIF(L278:L315,"8")</f>
        <v>0</v>
      </c>
      <c r="R329" s="95" t="n">
        <f aca="false">IF(E329=0,"",Q329/E329%)</f>
        <v>0</v>
      </c>
      <c r="S329" s="94" t="n">
        <f aca="false">COUNTIF(L278:L315,"7")</f>
        <v>0</v>
      </c>
      <c r="T329" s="95" t="n">
        <f aca="false">IF(E329=0,"",S329/E$59%)</f>
        <v>0</v>
      </c>
      <c r="U329" s="94" t="n">
        <f aca="false">COUNTIF(L278:L315,"6")</f>
        <v>0</v>
      </c>
      <c r="V329" s="95" t="n">
        <f aca="false">IF(E329=0,"",U329/E329%)</f>
        <v>0</v>
      </c>
      <c r="W329" s="94" t="n">
        <f aca="false">COUNTIF(L278:L315,"5")</f>
        <v>0</v>
      </c>
      <c r="X329" s="95" t="n">
        <f aca="false">IF(E329=0,"",W329/E329%)</f>
        <v>0</v>
      </c>
      <c r="Y329" s="94" t="n">
        <f aca="false">COUNTIF(L278:L315,"4")</f>
        <v>0</v>
      </c>
      <c r="Z329" s="95" t="n">
        <f aca="false">IF(E329=0,"",Y329/E329%)</f>
        <v>0</v>
      </c>
      <c r="AA329" s="94" t="n">
        <f aca="false">COUNTIF(L278:L315,"3")</f>
        <v>0</v>
      </c>
      <c r="AB329" s="95" t="n">
        <f aca="false">IF(E329=0,"",AA329/E329%)</f>
        <v>0</v>
      </c>
      <c r="AC329" s="94" t="n">
        <f aca="false">COUNTIF(L278:L315,"2")</f>
        <v>0</v>
      </c>
      <c r="AD329" s="95" t="n">
        <f aca="false">IF(E329=0,"",AC329/E329%)</f>
        <v>0</v>
      </c>
      <c r="AE329" s="94" t="n">
        <f aca="false">COUNTIF(L278:L315,"1")</f>
        <v>0</v>
      </c>
      <c r="AF329" s="96" t="n">
        <f aca="false">IF(E329=0,"",AE329/E329%)</f>
        <v>0</v>
      </c>
      <c r="AG329" s="0"/>
      <c r="AH329" s="0"/>
      <c r="AI329" s="0"/>
      <c r="AJ329" s="0"/>
      <c r="AK329" s="0"/>
      <c r="AL329" s="0"/>
    </row>
    <row r="330" customFormat="false" ht="17.25" hidden="false" customHeight="true" outlineLevel="0" collapsed="false">
      <c r="A330" s="0"/>
      <c r="B330" s="0"/>
      <c r="C330" s="92" t="s">
        <v>35</v>
      </c>
      <c r="D330" s="92"/>
      <c r="E330" s="93" t="n">
        <f aca="false">B316</f>
        <v>34</v>
      </c>
      <c r="F330" s="93" t="n">
        <f aca="false">M316</f>
        <v>34</v>
      </c>
      <c r="G330" s="94" t="n">
        <f aca="false">COUNTIF(M278:M315,"T")</f>
        <v>7</v>
      </c>
      <c r="H330" s="95" t="n">
        <f aca="false">IF(E330=0,"",G330/E330%)</f>
        <v>20.5882352941176</v>
      </c>
      <c r="I330" s="94" t="n">
        <f aca="false">COUNTIF(M278:M315,"H")</f>
        <v>27</v>
      </c>
      <c r="J330" s="95" t="n">
        <f aca="false">IF(E330=0,"",I330/E330%)</f>
        <v>79.4117647058823</v>
      </c>
      <c r="K330" s="94" t="n">
        <f aca="false">COUNTIF(M278:M315,"C")</f>
        <v>0</v>
      </c>
      <c r="L330" s="95" t="n">
        <f aca="false">IF(E330=0,"",K330/E330%)</f>
        <v>0</v>
      </c>
      <c r="M330" s="97"/>
      <c r="N330" s="97"/>
      <c r="O330" s="97"/>
      <c r="P330" s="98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9"/>
      <c r="AG330" s="0"/>
      <c r="AH330" s="0"/>
      <c r="AI330" s="0"/>
      <c r="AJ330" s="0"/>
      <c r="AK330" s="0"/>
      <c r="AL330" s="0"/>
    </row>
    <row r="331" customFormat="false" ht="21.75" hidden="false" customHeight="true" outlineLevel="0" collapsed="false">
      <c r="A331" s="0"/>
      <c r="B331" s="0"/>
      <c r="C331" s="92" t="s">
        <v>125</v>
      </c>
      <c r="D331" s="92"/>
      <c r="E331" s="93" t="n">
        <f aca="false">B316</f>
        <v>34</v>
      </c>
      <c r="F331" s="93" t="n">
        <f aca="false">N316</f>
        <v>34</v>
      </c>
      <c r="G331" s="94" t="n">
        <f aca="false">COUNTIF(N278:N315,"T")</f>
        <v>5</v>
      </c>
      <c r="H331" s="95" t="n">
        <f aca="false">IF(E331=0,"",G331/E331%)</f>
        <v>14.7058823529412</v>
      </c>
      <c r="I331" s="94" t="n">
        <f aca="false">COUNTIF(N278:N315,"H")</f>
        <v>27</v>
      </c>
      <c r="J331" s="95" t="n">
        <f aca="false">IF(E331=0,"",I331/E331%)</f>
        <v>79.4117647058823</v>
      </c>
      <c r="K331" s="94" t="n">
        <f aca="false">COUNTIF(N278:N315,"C")</f>
        <v>0</v>
      </c>
      <c r="L331" s="95" t="n">
        <f aca="false">IF(E331=0,"",K331/E331%)</f>
        <v>0</v>
      </c>
      <c r="M331" s="97"/>
      <c r="N331" s="97"/>
      <c r="O331" s="97"/>
      <c r="P331" s="98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9"/>
      <c r="AG331" s="0"/>
      <c r="AH331" s="0"/>
      <c r="AI331" s="0"/>
      <c r="AJ331" s="0"/>
      <c r="AK331" s="0"/>
      <c r="AL331" s="0"/>
    </row>
    <row r="332" customFormat="false" ht="17.25" hidden="false" customHeight="true" outlineLevel="0" collapsed="false">
      <c r="A332" s="0"/>
      <c r="B332" s="0"/>
      <c r="C332" s="92" t="s">
        <v>37</v>
      </c>
      <c r="D332" s="92"/>
      <c r="E332" s="93" t="n">
        <f aca="false">B316</f>
        <v>34</v>
      </c>
      <c r="F332" s="93" t="n">
        <f aca="false">O316</f>
        <v>34</v>
      </c>
      <c r="G332" s="94" t="n">
        <f aca="false">COUNTIF(O278:O315,"T")</f>
        <v>7</v>
      </c>
      <c r="H332" s="95" t="n">
        <f aca="false">IF(E332=0,"",G332/E332%)</f>
        <v>20.5882352941176</v>
      </c>
      <c r="I332" s="94" t="n">
        <f aca="false">COUNTIF(O278:O315,"H")</f>
        <v>27</v>
      </c>
      <c r="J332" s="95" t="n">
        <f aca="false">IF(E332=0,"",I332/E332%)</f>
        <v>79.4117647058823</v>
      </c>
      <c r="K332" s="94" t="n">
        <f aca="false">COUNTIF(O278:O315,"C")</f>
        <v>0</v>
      </c>
      <c r="L332" s="95" t="n">
        <f aca="false">IF(E332=0,"",K332/E332%)</f>
        <v>0</v>
      </c>
      <c r="M332" s="97"/>
      <c r="N332" s="97"/>
      <c r="O332" s="97"/>
      <c r="P332" s="98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9"/>
      <c r="AG332" s="0"/>
      <c r="AH332" s="0"/>
      <c r="AI332" s="0"/>
      <c r="AJ332" s="0"/>
      <c r="AK332" s="0"/>
      <c r="AL332" s="0"/>
    </row>
    <row r="333" customFormat="false" ht="17.25" hidden="false" customHeight="true" outlineLevel="0" collapsed="false">
      <c r="A333" s="0"/>
      <c r="B333" s="0"/>
      <c r="C333" s="92" t="s">
        <v>38</v>
      </c>
      <c r="D333" s="92"/>
      <c r="E333" s="93" t="n">
        <f aca="false">B316</f>
        <v>34</v>
      </c>
      <c r="F333" s="93" t="n">
        <f aca="false">P316</f>
        <v>34</v>
      </c>
      <c r="G333" s="94" t="n">
        <f aca="false">COUNTIF(P278:P315,"T")</f>
        <v>7</v>
      </c>
      <c r="H333" s="95" t="n">
        <f aca="false">IF(E333=0,"",G333/E333%)</f>
        <v>20.5882352941176</v>
      </c>
      <c r="I333" s="94" t="n">
        <f aca="false">COUNTIF(P278:P315,"H")</f>
        <v>27</v>
      </c>
      <c r="J333" s="95" t="n">
        <f aca="false">IF(E333=0,"",I333/E333%)</f>
        <v>79.4117647058823</v>
      </c>
      <c r="K333" s="94" t="n">
        <f aca="false">COUNTIF(P278:P315,"C")</f>
        <v>0</v>
      </c>
      <c r="L333" s="95" t="n">
        <f aca="false">IF(E333=0,"",K333/E333%)</f>
        <v>0</v>
      </c>
      <c r="M333" s="97"/>
      <c r="N333" s="97"/>
      <c r="O333" s="97"/>
      <c r="P333" s="98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9"/>
      <c r="AG333" s="0"/>
      <c r="AH333" s="0"/>
      <c r="AI333" s="0"/>
      <c r="AJ333" s="0"/>
      <c r="AK333" s="0"/>
      <c r="AL333" s="0"/>
    </row>
    <row r="334" customFormat="false" ht="17.25" hidden="false" customHeight="true" outlineLevel="0" collapsed="false">
      <c r="A334" s="0"/>
      <c r="B334" s="0"/>
      <c r="C334" s="92" t="s">
        <v>39</v>
      </c>
      <c r="D334" s="92"/>
      <c r="E334" s="93" t="n">
        <f aca="false">B316</f>
        <v>34</v>
      </c>
      <c r="F334" s="93" t="n">
        <f aca="false">Q316</f>
        <v>34</v>
      </c>
      <c r="G334" s="94" t="n">
        <f aca="false">COUNTIF(Q278:Q315,"T")</f>
        <v>7</v>
      </c>
      <c r="H334" s="95" t="n">
        <f aca="false">IF(E334=0,"",G334/E334%)</f>
        <v>20.5882352941176</v>
      </c>
      <c r="I334" s="94" t="n">
        <f aca="false">COUNTIF(Q278:Q315,"H")</f>
        <v>27</v>
      </c>
      <c r="J334" s="95" t="n">
        <f aca="false">IF(E334=0,"",I334/E334%)</f>
        <v>79.4117647058823</v>
      </c>
      <c r="K334" s="94" t="n">
        <f aca="false">COUNTIF(Q278:Q315,"C")</f>
        <v>0</v>
      </c>
      <c r="L334" s="95" t="n">
        <f aca="false">IF(E334=0,"",K334/E334%)</f>
        <v>0</v>
      </c>
      <c r="M334" s="97"/>
      <c r="N334" s="97"/>
      <c r="O334" s="97"/>
      <c r="P334" s="98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9"/>
      <c r="AG334" s="0"/>
      <c r="AH334" s="0"/>
      <c r="AI334" s="0"/>
      <c r="AJ334" s="0"/>
      <c r="AK334" s="0"/>
      <c r="AL334" s="0"/>
    </row>
    <row r="335" customFormat="false" ht="17.25" hidden="false" customHeight="true" outlineLevel="0" collapsed="false">
      <c r="A335" s="0"/>
      <c r="B335" s="0"/>
      <c r="C335" s="92" t="s">
        <v>40</v>
      </c>
      <c r="D335" s="92"/>
      <c r="E335" s="93" t="n">
        <f aca="false">B316</f>
        <v>34</v>
      </c>
      <c r="F335" s="93" t="n">
        <f aca="false">R316</f>
        <v>34</v>
      </c>
      <c r="G335" s="94" t="n">
        <f aca="false">COUNTIF(R278:R315,"T")</f>
        <v>2</v>
      </c>
      <c r="H335" s="95" t="n">
        <f aca="false">IF(E335=0,"",G335/E335%)</f>
        <v>5.88235294117647</v>
      </c>
      <c r="I335" s="94" t="n">
        <f aca="false">COUNTIF(R278:R315,"H")</f>
        <v>32</v>
      </c>
      <c r="J335" s="95" t="n">
        <f aca="false">IF(E335=0,"",I335/E335%)</f>
        <v>94.1176470588235</v>
      </c>
      <c r="K335" s="94" t="n">
        <f aca="false">COUNTIF(R278:R315,"C")</f>
        <v>0</v>
      </c>
      <c r="L335" s="95" t="n">
        <f aca="false">IF(E335=0,"",K335/E335%)</f>
        <v>0</v>
      </c>
      <c r="M335" s="94" t="n">
        <f aca="false">COUNTIF(S278:S315,"&gt;=9,5")</f>
        <v>0</v>
      </c>
      <c r="N335" s="95" t="n">
        <f aca="false">IF(E335=0,"",M335/E335%)</f>
        <v>0</v>
      </c>
      <c r="O335" s="94" t="n">
        <f aca="false">COUNTIF(S278:S315,"&lt;=9,25")-COUNTIF(S278:S315,"&lt;=8,25")</f>
        <v>2</v>
      </c>
      <c r="P335" s="95" t="n">
        <f aca="false">IF(E335=0,"",O335/E335%)</f>
        <v>5.88235294117647</v>
      </c>
      <c r="Q335" s="94" t="n">
        <f aca="false">COUNTIF(S278:S315,"&lt;=8,25")-COUNTIF(S278:S315,"&lt;=7,25")</f>
        <v>8</v>
      </c>
      <c r="R335" s="95" t="n">
        <f aca="false">IF(E335=0,"",Q335/E335%)</f>
        <v>23.5294117647059</v>
      </c>
      <c r="S335" s="94" t="n">
        <f aca="false">COUNTIF(S278:S315,"&lt;=7,25")-COUNTIF(S278:S315,"&lt;=6,25")</f>
        <v>9</v>
      </c>
      <c r="T335" s="95" t="n">
        <f aca="false">IF(E335=0,"",S335/E$59%)</f>
        <v>25.7142857142857</v>
      </c>
      <c r="U335" s="94" t="n">
        <f aca="false">COUNTIF(S278:S315,"&lt;=6,25")-COUNTIF(S278:S315,"&lt;=5,25")</f>
        <v>7</v>
      </c>
      <c r="V335" s="95" t="n">
        <f aca="false">IF(E335=0,"",U335/E335%)</f>
        <v>20.5882352941176</v>
      </c>
      <c r="W335" s="94" t="n">
        <f aca="false">COUNTIF(S278:S315,"&lt;=5,25")-COUNTIF(S278:S315,"&lt;=4,25")</f>
        <v>8</v>
      </c>
      <c r="X335" s="95" t="n">
        <f aca="false">IF(E335=0,"",W335/E335%)</f>
        <v>23.5294117647059</v>
      </c>
      <c r="Y335" s="94" t="n">
        <f aca="false">COUNTIF(S278:S315,"&lt;=4,25")-COUNTIF(S278:S315,"&lt;=3,25")</f>
        <v>0</v>
      </c>
      <c r="Z335" s="95" t="n">
        <f aca="false">IF(E335=0,"",Y335/E335%)</f>
        <v>0</v>
      </c>
      <c r="AA335" s="94" t="n">
        <f aca="false">COUNTIF(S278:S315,"&lt;=3,25")-COUNTIF(S278:S315,"&lt;=2,25")</f>
        <v>0</v>
      </c>
      <c r="AB335" s="95" t="n">
        <f aca="false">IF(E335=0,"",AA335/E335%)</f>
        <v>0</v>
      </c>
      <c r="AC335" s="94" t="n">
        <f aca="false">COUNTIF(S278:S315,"&lt;=2,25")-COUNTIF(S278:S315,"&lt;=1,25")</f>
        <v>0</v>
      </c>
      <c r="AD335" s="95" t="n">
        <f aca="false">IF(E335=0,"",AC335/E335%)</f>
        <v>0</v>
      </c>
      <c r="AE335" s="94" t="n">
        <f aca="false">COUNTIF(S278:S315,"&lt;=1,25")</f>
        <v>0</v>
      </c>
      <c r="AF335" s="96" t="n">
        <f aca="false">IF(E335=0,"",AE335/E335%)</f>
        <v>0</v>
      </c>
      <c r="AG335" s="0"/>
      <c r="AH335" s="0"/>
      <c r="AI335" s="0"/>
      <c r="AJ335" s="0"/>
      <c r="AK335" s="0"/>
      <c r="AL335" s="0"/>
    </row>
    <row r="336" customFormat="false" ht="17.25" hidden="false" customHeight="true" outlineLevel="0" collapsed="false">
      <c r="A336" s="0"/>
      <c r="B336" s="0"/>
      <c r="C336" s="92" t="s">
        <v>41</v>
      </c>
      <c r="D336" s="92"/>
      <c r="E336" s="93" t="n">
        <f aca="false">B316</f>
        <v>34</v>
      </c>
      <c r="F336" s="93" t="n">
        <f aca="false">T316</f>
        <v>0</v>
      </c>
      <c r="G336" s="94" t="n">
        <f aca="false">COUNTIF(T278:T315,"T")</f>
        <v>0</v>
      </c>
      <c r="H336" s="95" t="n">
        <f aca="false">IF(E336=0,"",G336/E336%)</f>
        <v>0</v>
      </c>
      <c r="I336" s="94" t="n">
        <f aca="false">COUNTIF(T278:T315,"H")</f>
        <v>0</v>
      </c>
      <c r="J336" s="95" t="n">
        <f aca="false">IF(E336=0,"",I336/E336%)</f>
        <v>0</v>
      </c>
      <c r="K336" s="94" t="n">
        <f aca="false">COUNTIF(T278:T315,"C")</f>
        <v>0</v>
      </c>
      <c r="L336" s="95" t="n">
        <f aca="false">IF(E336=0,"",K336/E336%)</f>
        <v>0</v>
      </c>
      <c r="M336" s="94" t="n">
        <f aca="false">COUNTIF(U278:U315,"10")</f>
        <v>0</v>
      </c>
      <c r="N336" s="95" t="n">
        <f aca="false">IF(E336=0,"",M336/E336%)</f>
        <v>0</v>
      </c>
      <c r="O336" s="94" t="n">
        <f aca="false">COUNTIF(U278:U315,"9")</f>
        <v>0</v>
      </c>
      <c r="P336" s="95" t="n">
        <f aca="false">IF(E336=0,"",O336/E336%)</f>
        <v>0</v>
      </c>
      <c r="Q336" s="94" t="n">
        <f aca="false">COUNTIF(U278:U315,"8")</f>
        <v>0</v>
      </c>
      <c r="R336" s="95" t="n">
        <f aca="false">IF(E336=0,"",Q336/E336%)</f>
        <v>0</v>
      </c>
      <c r="S336" s="94" t="n">
        <f aca="false">COUNTIF(U278:U315,"7")</f>
        <v>0</v>
      </c>
      <c r="T336" s="95" t="n">
        <f aca="false">IF(E336=0,"",S336/E$59%)</f>
        <v>0</v>
      </c>
      <c r="U336" s="94" t="n">
        <f aca="false">COUNTIF(U278:U315,"6")</f>
        <v>0</v>
      </c>
      <c r="V336" s="95" t="n">
        <f aca="false">IF(E336=0,"",U336/E336%)</f>
        <v>0</v>
      </c>
      <c r="W336" s="94" t="n">
        <f aca="false">COUNTIF(U278:U315,"5")</f>
        <v>0</v>
      </c>
      <c r="X336" s="95" t="n">
        <f aca="false">IF(E336=0,"",W336/E336%)</f>
        <v>0</v>
      </c>
      <c r="Y336" s="94" t="n">
        <f aca="false">COUNTIF(U278:U315,"4")</f>
        <v>0</v>
      </c>
      <c r="Z336" s="95" t="n">
        <f aca="false">IF(E336=0,"",Y336/E336%)</f>
        <v>0</v>
      </c>
      <c r="AA336" s="94" t="n">
        <f aca="false">COUNTIF(U278:U315,"3")</f>
        <v>0</v>
      </c>
      <c r="AB336" s="95" t="n">
        <f aca="false">IF(E336=0,"",AA336/E336%)</f>
        <v>0</v>
      </c>
      <c r="AC336" s="94" t="n">
        <f aca="false">COUNTIF(U278:U315,"2")</f>
        <v>0</v>
      </c>
      <c r="AD336" s="95" t="n">
        <f aca="false">IF(E336=0,"",AC336/E336%)</f>
        <v>0</v>
      </c>
      <c r="AE336" s="94" t="n">
        <f aca="false">COUNTIF(U278:U315,"1")</f>
        <v>0</v>
      </c>
      <c r="AF336" s="96" t="n">
        <f aca="false">IF(E336=0,"",AE336/E336%)</f>
        <v>0</v>
      </c>
      <c r="AG336" s="0"/>
      <c r="AH336" s="0"/>
      <c r="AI336" s="0"/>
      <c r="AJ336" s="0"/>
      <c r="AK336" s="0"/>
      <c r="AL336" s="0"/>
    </row>
    <row r="337" customFormat="false" ht="17.25" hidden="false" customHeight="true" outlineLevel="0" collapsed="false">
      <c r="A337" s="0"/>
      <c r="B337" s="0"/>
      <c r="C337" s="92" t="s">
        <v>42</v>
      </c>
      <c r="D337" s="92"/>
      <c r="E337" s="93" t="n">
        <f aca="false">B316</f>
        <v>34</v>
      </c>
      <c r="F337" s="93" t="n">
        <f aca="false">V316</f>
        <v>0</v>
      </c>
      <c r="G337" s="94" t="n">
        <f aca="false">COUNTIF(V278:V315,"T")</f>
        <v>0</v>
      </c>
      <c r="H337" s="95" t="n">
        <f aca="false">IF(E337=0,"",G337/E337%)</f>
        <v>0</v>
      </c>
      <c r="I337" s="94" t="n">
        <f aca="false">COUNTIF(V278:V315,"H")</f>
        <v>0</v>
      </c>
      <c r="J337" s="95" t="n">
        <f aca="false">IF(E337=0,"",I337/E337%)</f>
        <v>0</v>
      </c>
      <c r="K337" s="94" t="n">
        <f aca="false">COUNTIF(V278:V315,"C")</f>
        <v>0</v>
      </c>
      <c r="L337" s="95" t="n">
        <f aca="false">IF(E337=0,"",K337/E337%)</f>
        <v>0</v>
      </c>
      <c r="M337" s="94" t="n">
        <f aca="false">COUNTIF(W278:W315,"10")</f>
        <v>0</v>
      </c>
      <c r="N337" s="95" t="n">
        <f aca="false">IF(E337=0,"",M337/E337%)</f>
        <v>0</v>
      </c>
      <c r="O337" s="94" t="n">
        <f aca="false">COUNTIF(W278:W315,"9")</f>
        <v>0</v>
      </c>
      <c r="P337" s="95" t="n">
        <f aca="false">IF(E337=0,"",O337/E337%)</f>
        <v>0</v>
      </c>
      <c r="Q337" s="94" t="n">
        <f aca="false">COUNTIF(W278:W315,"8")</f>
        <v>0</v>
      </c>
      <c r="R337" s="95" t="n">
        <f aca="false">IF(E337=0,"",Q337/E337%)</f>
        <v>0</v>
      </c>
      <c r="S337" s="94" t="n">
        <f aca="false">COUNTIF(W278:W315,"7")</f>
        <v>0</v>
      </c>
      <c r="T337" s="95" t="n">
        <f aca="false">IF(E337=0,"",S337/E$59%)</f>
        <v>0</v>
      </c>
      <c r="U337" s="94" t="n">
        <f aca="false">COUNTIF(W278:W315,"6")</f>
        <v>0</v>
      </c>
      <c r="V337" s="95" t="n">
        <f aca="false">IF(E337=0,"",U337/E337%)</f>
        <v>0</v>
      </c>
      <c r="W337" s="94" t="n">
        <f aca="false">COUNTIF(W278:W315,"5")</f>
        <v>0</v>
      </c>
      <c r="X337" s="95" t="n">
        <f aca="false">IF(E337=0,"",W337/E337%)</f>
        <v>0</v>
      </c>
      <c r="Y337" s="94" t="n">
        <f aca="false">COUNTIF(W278:W315,"4")</f>
        <v>0</v>
      </c>
      <c r="Z337" s="95" t="n">
        <f aca="false">IF(E337=0,"",Y337/E337%)</f>
        <v>0</v>
      </c>
      <c r="AA337" s="94" t="n">
        <f aca="false">COUNTIF(W278:W315,"3")</f>
        <v>0</v>
      </c>
      <c r="AB337" s="95" t="n">
        <f aca="false">IF(E337=0,"",AA337/E337%)</f>
        <v>0</v>
      </c>
      <c r="AC337" s="94" t="n">
        <f aca="false">COUNTIF(W278:W315,"2")</f>
        <v>0</v>
      </c>
      <c r="AD337" s="95" t="n">
        <f aca="false">IF(E337=0,"",AC337/E337%)</f>
        <v>0</v>
      </c>
      <c r="AE337" s="94" t="n">
        <f aca="false">COUNTIF(W278:W315,"1")</f>
        <v>0</v>
      </c>
      <c r="AF337" s="96" t="n">
        <f aca="false">IF(E337=0,"",AE337/E337%)</f>
        <v>0</v>
      </c>
      <c r="AG337" s="0"/>
      <c r="AH337" s="0"/>
      <c r="AI337" s="0"/>
      <c r="AJ337" s="0"/>
      <c r="AK337" s="0"/>
      <c r="AL337" s="0"/>
    </row>
    <row r="338" customFormat="false" ht="14.25" hidden="false" customHeight="true" outlineLevel="0" collapsed="false">
      <c r="A338" s="0"/>
      <c r="B338" s="0"/>
      <c r="C338" s="100"/>
      <c r="D338" s="100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2"/>
      <c r="AE338" s="67"/>
      <c r="AF338" s="103"/>
      <c r="AG338" s="0"/>
      <c r="AH338" s="0"/>
      <c r="AI338" s="0"/>
      <c r="AJ338" s="0"/>
      <c r="AK338" s="0"/>
      <c r="AL338" s="0"/>
    </row>
    <row r="339" customFormat="false" ht="14.2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</row>
    <row r="340" customFormat="false" ht="31.5" hidden="false" customHeight="true" outlineLevel="0" collapsed="false">
      <c r="A340" s="0"/>
      <c r="B340" s="0"/>
      <c r="C340" s="104" t="s">
        <v>126</v>
      </c>
      <c r="D340" s="104"/>
      <c r="E340" s="104"/>
      <c r="F340" s="104"/>
      <c r="G340" s="104"/>
      <c r="H340" s="104"/>
      <c r="I340" s="104"/>
      <c r="J340" s="104"/>
      <c r="K340" s="105" t="s">
        <v>127</v>
      </c>
      <c r="L340" s="105" t="s">
        <v>128</v>
      </c>
      <c r="M340" s="105"/>
      <c r="N340" s="105" t="s">
        <v>129</v>
      </c>
      <c r="O340" s="105"/>
      <c r="P340" s="105" t="s">
        <v>130</v>
      </c>
      <c r="Q340" s="105"/>
      <c r="R340" s="105" t="s">
        <v>131</v>
      </c>
      <c r="S340" s="105"/>
      <c r="T340" s="105" t="s">
        <v>126</v>
      </c>
      <c r="U340" s="105"/>
      <c r="V340" s="105"/>
      <c r="W340" s="105"/>
      <c r="X340" s="105" t="s">
        <v>127</v>
      </c>
      <c r="Y340" s="105" t="s">
        <v>128</v>
      </c>
      <c r="Z340" s="105"/>
      <c r="AA340" s="105" t="s">
        <v>121</v>
      </c>
      <c r="AB340" s="106" t="s">
        <v>122</v>
      </c>
      <c r="AC340" s="106"/>
      <c r="AD340" s="0"/>
      <c r="AE340" s="0"/>
      <c r="AF340" s="0"/>
      <c r="AG340" s="0"/>
      <c r="AH340" s="0"/>
      <c r="AI340" s="0"/>
      <c r="AJ340" s="0"/>
      <c r="AK340" s="0"/>
      <c r="AL340" s="0"/>
    </row>
    <row r="341" customFormat="false" ht="21" hidden="false" customHeight="true" outlineLevel="0" collapsed="false">
      <c r="A341" s="0"/>
      <c r="B341" s="0"/>
      <c r="C341" s="104"/>
      <c r="D341" s="104"/>
      <c r="E341" s="104"/>
      <c r="F341" s="104"/>
      <c r="G341" s="104"/>
      <c r="H341" s="104"/>
      <c r="I341" s="104"/>
      <c r="J341" s="104"/>
      <c r="K341" s="105"/>
      <c r="L341" s="105"/>
      <c r="M341" s="105"/>
      <c r="N341" s="107" t="s">
        <v>121</v>
      </c>
      <c r="O341" s="107" t="s">
        <v>122</v>
      </c>
      <c r="P341" s="107" t="s">
        <v>121</v>
      </c>
      <c r="Q341" s="107" t="s">
        <v>122</v>
      </c>
      <c r="R341" s="108" t="s">
        <v>121</v>
      </c>
      <c r="S341" s="108" t="s">
        <v>122</v>
      </c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6"/>
      <c r="AD341" s="0"/>
      <c r="AE341" s="0"/>
      <c r="AF341" s="0"/>
      <c r="AG341" s="0"/>
      <c r="AH341" s="0"/>
      <c r="AI341" s="0"/>
      <c r="AJ341" s="0"/>
      <c r="AK341" s="0"/>
      <c r="AL341" s="0"/>
    </row>
    <row r="342" customFormat="false" ht="19.5" hidden="false" customHeight="true" outlineLevel="0" collapsed="false">
      <c r="A342" s="0"/>
      <c r="B342" s="0"/>
      <c r="C342" s="109" t="s">
        <v>25</v>
      </c>
      <c r="D342" s="109"/>
      <c r="E342" s="109"/>
      <c r="F342" s="110" t="s">
        <v>43</v>
      </c>
      <c r="G342" s="110"/>
      <c r="H342" s="110"/>
      <c r="I342" s="110"/>
      <c r="J342" s="110"/>
      <c r="K342" s="111" t="n">
        <f aca="false">B316</f>
        <v>34</v>
      </c>
      <c r="L342" s="112" t="n">
        <f aca="false">X316</f>
        <v>34</v>
      </c>
      <c r="M342" s="112"/>
      <c r="N342" s="113" t="n">
        <f aca="false">COUNTIF(X278:X315,"T")</f>
        <v>3</v>
      </c>
      <c r="O342" s="113" t="n">
        <f aca="false">IF(L342=0,"",N342/L342%)</f>
        <v>8.82352941176471</v>
      </c>
      <c r="P342" s="113" t="n">
        <f aca="false">COUNTIF(X278:X315,"Đ")</f>
        <v>23</v>
      </c>
      <c r="Q342" s="113" t="n">
        <f aca="false">IF(L342=0,"",P342/L342%)</f>
        <v>67.6470588235294</v>
      </c>
      <c r="R342" s="113" t="n">
        <f aca="false">COUNTIF(X278:X315,"C")</f>
        <v>0</v>
      </c>
      <c r="S342" s="113" t="n">
        <f aca="false">IF(L342=0,"",R342/L342%)</f>
        <v>0</v>
      </c>
      <c r="T342" s="114" t="s">
        <v>132</v>
      </c>
      <c r="U342" s="114"/>
      <c r="V342" s="114"/>
      <c r="W342" s="114"/>
      <c r="X342" s="115" t="n">
        <f aca="false">B316</f>
        <v>34</v>
      </c>
      <c r="Y342" s="115" t="n">
        <f aca="false">AE316+AF316</f>
        <v>11</v>
      </c>
      <c r="Z342" s="115"/>
      <c r="AA342" s="115" t="n">
        <f aca="false">COUNTIF(AE278:AE315,"X")+COUNTIF(AJ278:AJ315,"X")</f>
        <v>11</v>
      </c>
      <c r="AB342" s="116" t="n">
        <f aca="false">IF(X342=0,"",AA342/X342%)</f>
        <v>32.3529411764706</v>
      </c>
      <c r="AC342" s="116"/>
      <c r="AD342" s="0"/>
      <c r="AE342" s="0"/>
      <c r="AF342" s="0"/>
      <c r="AG342" s="0"/>
      <c r="AH342" s="0"/>
      <c r="AI342" s="0"/>
      <c r="AJ342" s="0"/>
      <c r="AK342" s="0"/>
      <c r="AL342" s="0"/>
    </row>
    <row r="343" customFormat="false" ht="19.5" hidden="false" customHeight="true" outlineLevel="0" collapsed="false">
      <c r="A343" s="0"/>
      <c r="B343" s="0"/>
      <c r="C343" s="109"/>
      <c r="D343" s="109"/>
      <c r="E343" s="109"/>
      <c r="F343" s="110" t="s">
        <v>44</v>
      </c>
      <c r="G343" s="110"/>
      <c r="H343" s="110"/>
      <c r="I343" s="110"/>
      <c r="J343" s="110"/>
      <c r="K343" s="111" t="n">
        <f aca="false">B316</f>
        <v>34</v>
      </c>
      <c r="L343" s="112" t="n">
        <f aca="false">Y316</f>
        <v>34</v>
      </c>
      <c r="M343" s="112"/>
      <c r="N343" s="113" t="n">
        <f aca="false">COUNTIF(Y278:Y315,"T")</f>
        <v>0</v>
      </c>
      <c r="O343" s="113" t="n">
        <f aca="false">IF(L343=0,"",N343/L343%)</f>
        <v>0</v>
      </c>
      <c r="P343" s="113" t="n">
        <f aca="false">COUNTIF(Y278:Y315,"Đ")</f>
        <v>23</v>
      </c>
      <c r="Q343" s="113" t="n">
        <f aca="false">IF(L343=0,"",P343/L343%)</f>
        <v>67.6470588235294</v>
      </c>
      <c r="R343" s="113" t="n">
        <f aca="false">COUNTIF(Y278:Y315,"C")</f>
        <v>0</v>
      </c>
      <c r="S343" s="113" t="n">
        <f aca="false">IF(L343=0,"",R343/L343%)</f>
        <v>0</v>
      </c>
      <c r="T343" s="114"/>
      <c r="U343" s="114"/>
      <c r="V343" s="114"/>
      <c r="W343" s="114"/>
      <c r="X343" s="115"/>
      <c r="Y343" s="115"/>
      <c r="Z343" s="115"/>
      <c r="AA343" s="115"/>
      <c r="AB343" s="116"/>
      <c r="AC343" s="116"/>
      <c r="AD343" s="0"/>
      <c r="AE343" s="0"/>
      <c r="AF343" s="0"/>
      <c r="AG343" s="0"/>
      <c r="AH343" s="0"/>
      <c r="AI343" s="0"/>
      <c r="AJ343" s="0"/>
      <c r="AK343" s="0"/>
      <c r="AL343" s="0"/>
    </row>
    <row r="344" customFormat="false" ht="19.5" hidden="false" customHeight="true" outlineLevel="0" collapsed="false">
      <c r="A344" s="0"/>
      <c r="B344" s="0"/>
      <c r="C344" s="109"/>
      <c r="D344" s="109"/>
      <c r="E344" s="109"/>
      <c r="F344" s="110" t="s">
        <v>45</v>
      </c>
      <c r="G344" s="110"/>
      <c r="H344" s="110"/>
      <c r="I344" s="110"/>
      <c r="J344" s="110"/>
      <c r="K344" s="111" t="n">
        <f aca="false">B316</f>
        <v>34</v>
      </c>
      <c r="L344" s="112" t="n">
        <f aca="false">Z316</f>
        <v>34</v>
      </c>
      <c r="M344" s="112"/>
      <c r="N344" s="113" t="n">
        <f aca="false">COUNTIF(Z278:Z315,"T")</f>
        <v>3</v>
      </c>
      <c r="O344" s="113" t="n">
        <f aca="false">IF(L344=0,"",N344/L344%)</f>
        <v>8.82352941176471</v>
      </c>
      <c r="P344" s="113" t="n">
        <f aca="false">COUNTIF(Z278:Z315,"Đ")</f>
        <v>23</v>
      </c>
      <c r="Q344" s="113" t="n">
        <f aca="false">IF(L344=0,"",P344/L344%)</f>
        <v>67.6470588235294</v>
      </c>
      <c r="R344" s="113" t="n">
        <f aca="false">COUNTIF(Z278:Z315,"C")</f>
        <v>0</v>
      </c>
      <c r="S344" s="113" t="n">
        <f aca="false">IF(L344=0,"",R344/L344%)</f>
        <v>0</v>
      </c>
      <c r="T344" s="114" t="s">
        <v>133</v>
      </c>
      <c r="U344" s="114"/>
      <c r="V344" s="114"/>
      <c r="W344" s="114"/>
      <c r="X344" s="115" t="n">
        <f aca="false">B316</f>
        <v>34</v>
      </c>
      <c r="Y344" s="115" t="n">
        <f aca="false">AG316</f>
        <v>34</v>
      </c>
      <c r="Z344" s="115"/>
      <c r="AA344" s="115" t="n">
        <f aca="false">COUNTIF(AG278:AH315,"X")</f>
        <v>34</v>
      </c>
      <c r="AB344" s="116" t="n">
        <f aca="false">IF(X344=0,"",AA344/X344%)</f>
        <v>100</v>
      </c>
      <c r="AC344" s="116"/>
      <c r="AD344" s="0"/>
      <c r="AE344" s="0"/>
      <c r="AF344" s="0"/>
      <c r="AG344" s="0"/>
      <c r="AH344" s="0"/>
      <c r="AI344" s="0"/>
      <c r="AJ344" s="0"/>
      <c r="AK344" s="0"/>
      <c r="AL344" s="0"/>
    </row>
    <row r="345" customFormat="false" ht="19.5" hidden="false" customHeight="true" outlineLevel="0" collapsed="false">
      <c r="A345" s="0"/>
      <c r="B345" s="0"/>
      <c r="C345" s="117" t="s">
        <v>26</v>
      </c>
      <c r="D345" s="117"/>
      <c r="E345" s="117"/>
      <c r="F345" s="110" t="s">
        <v>46</v>
      </c>
      <c r="G345" s="110"/>
      <c r="H345" s="110"/>
      <c r="I345" s="110"/>
      <c r="J345" s="110"/>
      <c r="K345" s="111" t="n">
        <f aca="false">B316</f>
        <v>34</v>
      </c>
      <c r="L345" s="112" t="n">
        <f aca="false">AA316</f>
        <v>34</v>
      </c>
      <c r="M345" s="112"/>
      <c r="N345" s="113" t="n">
        <f aca="false">COUNTIF(AA278:AA315,"T")</f>
        <v>0</v>
      </c>
      <c r="O345" s="113" t="n">
        <f aca="false">IF(L345=0,"",N345/L345%)</f>
        <v>0</v>
      </c>
      <c r="P345" s="113" t="n">
        <f aca="false">COUNTIF(AA278:AA315,"Đ")</f>
        <v>23</v>
      </c>
      <c r="Q345" s="113" t="n">
        <f aca="false">IF(L345=0,"",P345/L345%)</f>
        <v>67.6470588235294</v>
      </c>
      <c r="R345" s="113" t="n">
        <f aca="false">COUNTIF(AA278:AA315,"C")</f>
        <v>0</v>
      </c>
      <c r="S345" s="113" t="n">
        <f aca="false">IF(L345=0,"",R345/L345%)</f>
        <v>0</v>
      </c>
      <c r="T345" s="114"/>
      <c r="U345" s="114"/>
      <c r="V345" s="114"/>
      <c r="W345" s="114"/>
      <c r="X345" s="115"/>
      <c r="Y345" s="115"/>
      <c r="Z345" s="115"/>
      <c r="AA345" s="115"/>
      <c r="AB345" s="116"/>
      <c r="AC345" s="116"/>
      <c r="AD345" s="0"/>
      <c r="AE345" s="0"/>
      <c r="AF345" s="0"/>
      <c r="AG345" s="0"/>
      <c r="AH345" s="0"/>
      <c r="AI345" s="0"/>
      <c r="AJ345" s="0"/>
      <c r="AK345" s="0"/>
      <c r="AL345" s="0"/>
    </row>
    <row r="346" customFormat="false" ht="19.5" hidden="false" customHeight="true" outlineLevel="0" collapsed="false">
      <c r="A346" s="0"/>
      <c r="B346" s="0"/>
      <c r="C346" s="117"/>
      <c r="D346" s="117"/>
      <c r="E346" s="117"/>
      <c r="F346" s="110" t="s">
        <v>47</v>
      </c>
      <c r="G346" s="110"/>
      <c r="H346" s="110"/>
      <c r="I346" s="110"/>
      <c r="J346" s="110"/>
      <c r="K346" s="111" t="n">
        <f aca="false">B316</f>
        <v>34</v>
      </c>
      <c r="L346" s="112" t="n">
        <f aca="false">AB316</f>
        <v>34</v>
      </c>
      <c r="M346" s="112"/>
      <c r="N346" s="113" t="n">
        <f aca="false">COUNTIF(AB278:AB315,"T")</f>
        <v>3</v>
      </c>
      <c r="O346" s="113" t="n">
        <f aca="false">IF(L346=0,"",N346/L346%)</f>
        <v>8.82352941176471</v>
      </c>
      <c r="P346" s="113" t="n">
        <f aca="false">COUNTIF(AB278:AB315,"Đ")</f>
        <v>23</v>
      </c>
      <c r="Q346" s="113" t="n">
        <f aca="false">IF(L346=0,"",P346/L346%)</f>
        <v>67.6470588235294</v>
      </c>
      <c r="R346" s="113" t="n">
        <f aca="false">COUNTIF(AB278:AB315,"C")</f>
        <v>0</v>
      </c>
      <c r="S346" s="113" t="n">
        <f aca="false">IF(L346=0,"",R346/L346%)</f>
        <v>0</v>
      </c>
      <c r="T346" s="114"/>
      <c r="U346" s="114"/>
      <c r="V346" s="114"/>
      <c r="W346" s="114"/>
      <c r="X346" s="115"/>
      <c r="Y346" s="115"/>
      <c r="Z346" s="115"/>
      <c r="AA346" s="115"/>
      <c r="AB346" s="116"/>
      <c r="AC346" s="116"/>
      <c r="AD346" s="0"/>
      <c r="AE346" s="0"/>
      <c r="AF346" s="0"/>
      <c r="AG346" s="0"/>
      <c r="AH346" s="0"/>
      <c r="AI346" s="0"/>
      <c r="AJ346" s="0"/>
      <c r="AK346" s="0"/>
      <c r="AL346" s="0"/>
    </row>
    <row r="347" customFormat="false" ht="19.5" hidden="false" customHeight="true" outlineLevel="0" collapsed="false">
      <c r="A347" s="0"/>
      <c r="B347" s="0"/>
      <c r="C347" s="117"/>
      <c r="D347" s="117"/>
      <c r="E347" s="117"/>
      <c r="F347" s="110" t="s">
        <v>48</v>
      </c>
      <c r="G347" s="110"/>
      <c r="H347" s="110"/>
      <c r="I347" s="110"/>
      <c r="J347" s="110"/>
      <c r="K347" s="111" t="n">
        <f aca="false">B316</f>
        <v>34</v>
      </c>
      <c r="L347" s="112" t="n">
        <f aca="false">AC316</f>
        <v>34</v>
      </c>
      <c r="M347" s="112"/>
      <c r="N347" s="113" t="n">
        <f aca="false">COUNTIF(AC278:AC315,"T")</f>
        <v>3</v>
      </c>
      <c r="O347" s="113" t="n">
        <f aca="false">IF(L347=0,"",N347/L347%)</f>
        <v>8.82352941176471</v>
      </c>
      <c r="P347" s="113" t="n">
        <f aca="false">COUNTIF(AC278:AC315,"Đ")</f>
        <v>23</v>
      </c>
      <c r="Q347" s="113" t="n">
        <f aca="false">IF(L347=0,"",P347/L347%)</f>
        <v>67.6470588235294</v>
      </c>
      <c r="R347" s="113" t="n">
        <f aca="false">COUNTIF(AC278:AC315,"C")</f>
        <v>0</v>
      </c>
      <c r="S347" s="113" t="n">
        <f aca="false">IF(L347=0,"",R347/L347%)</f>
        <v>0</v>
      </c>
      <c r="T347" s="118" t="s">
        <v>134</v>
      </c>
      <c r="U347" s="118"/>
      <c r="V347" s="118"/>
      <c r="W347" s="118"/>
      <c r="X347" s="119" t="n">
        <f aca="false">B316</f>
        <v>34</v>
      </c>
      <c r="Y347" s="119" t="n">
        <f aca="false">AI316</f>
        <v>34</v>
      </c>
      <c r="Z347" s="119"/>
      <c r="AA347" s="120" t="n">
        <f aca="false">COUNTIF(AI278:AJ315,"X")</f>
        <v>34</v>
      </c>
      <c r="AB347" s="121" t="n">
        <f aca="false">IF(Y347=0,"",AA347/Y347%)</f>
        <v>100</v>
      </c>
      <c r="AC347" s="121"/>
      <c r="AD347" s="0"/>
      <c r="AE347" s="0"/>
      <c r="AF347" s="0"/>
      <c r="AG347" s="0"/>
      <c r="AH347" s="0"/>
      <c r="AI347" s="0"/>
      <c r="AJ347" s="0"/>
      <c r="AK347" s="0"/>
      <c r="AL347" s="0"/>
    </row>
    <row r="348" customFormat="false" ht="19.5" hidden="false" customHeight="true" outlineLevel="0" collapsed="false">
      <c r="A348" s="0"/>
      <c r="B348" s="0"/>
      <c r="C348" s="117"/>
      <c r="D348" s="117"/>
      <c r="E348" s="117"/>
      <c r="F348" s="122" t="s">
        <v>49</v>
      </c>
      <c r="G348" s="122"/>
      <c r="H348" s="122"/>
      <c r="I348" s="122"/>
      <c r="J348" s="122"/>
      <c r="K348" s="123" t="n">
        <f aca="false">B316</f>
        <v>34</v>
      </c>
      <c r="L348" s="124" t="n">
        <f aca="false">AD316</f>
        <v>34</v>
      </c>
      <c r="M348" s="124"/>
      <c r="N348" s="125" t="n">
        <f aca="false">COUNTIF(AD278:AD315,"T")</f>
        <v>0</v>
      </c>
      <c r="O348" s="125" t="n">
        <f aca="false">IF(L348=0,"",N348/L348%)</f>
        <v>0</v>
      </c>
      <c r="P348" s="125" t="n">
        <f aca="false">COUNTIF(AD278:AD315,"Đ")</f>
        <v>23</v>
      </c>
      <c r="Q348" s="125" t="n">
        <f aca="false">IF(L348=0,"",P348/L348%)</f>
        <v>67.6470588235294</v>
      </c>
      <c r="R348" s="125" t="n">
        <f aca="false">COUNTIF(AD278:AD315,"C")</f>
        <v>0</v>
      </c>
      <c r="S348" s="125" t="n">
        <f aca="false">IF(L348=0,"",R348/L348%)</f>
        <v>0</v>
      </c>
      <c r="T348" s="118"/>
      <c r="U348" s="118"/>
      <c r="V348" s="118"/>
      <c r="W348" s="118"/>
      <c r="X348" s="119"/>
      <c r="Y348" s="119"/>
      <c r="Z348" s="119"/>
      <c r="AA348" s="120"/>
      <c r="AB348" s="121"/>
      <c r="AC348" s="121"/>
      <c r="AD348" s="0"/>
      <c r="AE348" s="0"/>
      <c r="AF348" s="0"/>
      <c r="AG348" s="0"/>
      <c r="AH348" s="0"/>
      <c r="AI348" s="0"/>
      <c r="AJ348" s="0"/>
      <c r="AK348" s="0"/>
      <c r="AL348" s="0"/>
    </row>
    <row r="349" customFormat="false" ht="11.25" hidden="false" customHeight="tru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87"/>
      <c r="O349" s="0"/>
      <c r="P349" s="87"/>
      <c r="Q349" s="87"/>
      <c r="R349" s="87"/>
      <c r="S349" s="87"/>
      <c r="T349" s="87"/>
      <c r="U349" s="87"/>
      <c r="V349" s="87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</row>
    <row r="350" customFormat="false" ht="15" hidden="false" customHeight="tru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87"/>
      <c r="O350" s="0"/>
      <c r="P350" s="87"/>
      <c r="Q350" s="87"/>
      <c r="R350" s="87"/>
      <c r="S350" s="87"/>
      <c r="T350" s="87"/>
      <c r="U350" s="87"/>
      <c r="V350" s="87"/>
      <c r="W350" s="0"/>
      <c r="X350" s="126" t="str">
        <f aca="false">'THONG TIN'!$F$7</f>
        <v>Nguyên Lý, ngày 20 tháng  5 năm 2017</v>
      </c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  <c r="AI350" s="126"/>
      <c r="AJ350" s="126"/>
      <c r="AK350" s="126"/>
      <c r="AL350" s="126"/>
    </row>
    <row r="351" customFormat="false" ht="16.5" hidden="false" customHeight="true" outlineLevel="0" collapsed="false">
      <c r="A351" s="0"/>
      <c r="B351" s="32" t="s">
        <v>135</v>
      </c>
      <c r="C351" s="32"/>
      <c r="D351" s="32"/>
      <c r="E351" s="32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2" t="s">
        <v>11</v>
      </c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7.25" hidden="false" customHeight="true" outlineLevel="0" collapsed="false">
      <c r="A352" s="0"/>
      <c r="B352" s="127" t="s">
        <v>136</v>
      </c>
      <c r="C352" s="127"/>
      <c r="D352" s="127"/>
      <c r="E352" s="127"/>
      <c r="F352" s="128"/>
      <c r="G352" s="128"/>
      <c r="H352" s="128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  <c r="AA352" s="129"/>
      <c r="AB352" s="129"/>
      <c r="AC352" s="129"/>
      <c r="AD352" s="129"/>
      <c r="AE352" s="129"/>
      <c r="AF352" s="129"/>
      <c r="AG352" s="129"/>
      <c r="AH352" s="129"/>
      <c r="AI352" s="129"/>
      <c r="AJ352" s="129"/>
      <c r="AK352" s="129"/>
      <c r="AL352" s="129"/>
    </row>
    <row r="353" customFormat="false" ht="24" hidden="false" customHeight="true" outlineLevel="0" collapsed="false">
      <c r="A353" s="0"/>
      <c r="B353" s="129"/>
      <c r="C353" s="29"/>
      <c r="D353" s="29"/>
      <c r="E353" s="29"/>
      <c r="F353" s="29"/>
      <c r="G353" s="29"/>
      <c r="H353" s="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  <c r="AA353" s="129"/>
      <c r="AB353" s="129"/>
      <c r="AC353" s="129"/>
      <c r="AD353" s="129"/>
      <c r="AE353" s="129"/>
      <c r="AF353" s="129"/>
      <c r="AG353" s="129"/>
      <c r="AH353" s="129"/>
      <c r="AI353" s="129"/>
      <c r="AJ353" s="129"/>
      <c r="AK353" s="129"/>
      <c r="AL353" s="129"/>
    </row>
    <row r="354" customFormat="false" ht="24" hidden="false" customHeight="true" outlineLevel="0" collapsed="false">
      <c r="A354" s="0"/>
      <c r="B354" s="129"/>
      <c r="C354" s="129"/>
      <c r="D354" s="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  <c r="AA354" s="129"/>
      <c r="AB354" s="129"/>
      <c r="AC354" s="129"/>
      <c r="AD354" s="129"/>
      <c r="AE354" s="129"/>
      <c r="AF354" s="129"/>
      <c r="AG354" s="129"/>
      <c r="AH354" s="129"/>
      <c r="AI354" s="129"/>
      <c r="AJ354" s="129"/>
      <c r="AK354" s="129"/>
      <c r="AL354" s="129"/>
    </row>
    <row r="355" customFormat="false" ht="24" hidden="false" customHeight="true" outlineLevel="0" collapsed="false">
      <c r="A355" s="0"/>
      <c r="B355" s="129"/>
      <c r="C355" s="129"/>
      <c r="D355" s="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  <c r="AA355" s="129"/>
      <c r="AB355" s="129"/>
      <c r="AC355" s="129"/>
      <c r="AD355" s="129"/>
      <c r="AE355" s="129"/>
      <c r="AF355" s="129"/>
      <c r="AG355" s="129"/>
      <c r="AH355" s="129"/>
      <c r="AI355" s="129"/>
      <c r="AJ355" s="129"/>
      <c r="AK355" s="129"/>
      <c r="AL355" s="129"/>
    </row>
    <row r="356" customFormat="false" ht="15.75" hidden="false" customHeight="false" outlineLevel="0" collapsed="false">
      <c r="A356" s="0"/>
      <c r="B356" s="29" t="s">
        <v>592</v>
      </c>
      <c r="C356" s="29"/>
      <c r="D356" s="29"/>
      <c r="E356" s="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30" t="str">
        <f aca="false">'THONG TIN'!$G$16</f>
        <v>Phạm Thị Hường</v>
      </c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customFormat="false" ht="15.75" hidden="false" customHeight="false" outlineLevel="0" collapsed="false">
      <c r="A357" s="29" t="s">
        <v>17</v>
      </c>
      <c r="B357" s="29"/>
      <c r="C357" s="29"/>
      <c r="D357" s="29"/>
      <c r="E357" s="29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</row>
    <row r="358" customFormat="false" ht="15.75" hidden="false" customHeight="false" outlineLevel="0" collapsed="false">
      <c r="A358" s="30" t="str">
        <f aca="false">'THONG TIN'!$C$2</f>
        <v>TRƯỜNG TIỂU HỌC XÃ NGUYÊN LÝ</v>
      </c>
      <c r="B358" s="30"/>
      <c r="C358" s="30"/>
      <c r="D358" s="30"/>
      <c r="E358" s="30"/>
      <c r="F358" s="31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</row>
    <row r="359" customFormat="false" ht="11.25" hidden="false" customHeight="true" outlineLevel="0" collapsed="false">
      <c r="A359" s="32"/>
      <c r="B359" s="32"/>
      <c r="C359" s="32"/>
      <c r="D359" s="32"/>
      <c r="E359" s="32"/>
      <c r="F359" s="31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</row>
    <row r="360" customFormat="false" ht="15.75" hidden="false" customHeight="false" outlineLevel="0" collapsed="false">
      <c r="A360" s="33" t="s">
        <v>18</v>
      </c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4" t="str">
        <f aca="false">'THONG TIN'!$D$5</f>
        <v>CUỐI NĂM</v>
      </c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0"/>
      <c r="AK360" s="0"/>
      <c r="AL360" s="0"/>
    </row>
    <row r="361" customFormat="false" ht="15.75" hidden="false" customHeight="false" outlineLevel="0" collapsed="false">
      <c r="A361" s="33" t="s">
        <v>4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6" t="str">
        <f aca="false">'THONG TIN'!$D$6</f>
        <v>2016 - 2017</v>
      </c>
      <c r="O361" s="36"/>
      <c r="P361" s="36"/>
      <c r="Q361" s="36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2" t="s">
        <v>593</v>
      </c>
      <c r="AF361" s="32"/>
      <c r="AG361" s="32"/>
      <c r="AH361" s="32"/>
      <c r="AI361" s="32"/>
      <c r="AJ361" s="32"/>
      <c r="AK361" s="32"/>
      <c r="AL361" s="32"/>
    </row>
    <row r="362" customFormat="false" ht="8.25" hidden="false" customHeight="tru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</row>
    <row r="363" customFormat="false" ht="17.25" hidden="false" customHeight="true" outlineLevel="0" collapsed="false">
      <c r="A363" s="37" t="s">
        <v>20</v>
      </c>
      <c r="B363" s="38" t="s">
        <v>21</v>
      </c>
      <c r="C363" s="39" t="s">
        <v>22</v>
      </c>
      <c r="D363" s="38" t="s">
        <v>23</v>
      </c>
      <c r="E363" s="39" t="s">
        <v>24</v>
      </c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 t="s">
        <v>25</v>
      </c>
      <c r="Y363" s="39"/>
      <c r="Z363" s="39"/>
      <c r="AA363" s="39" t="s">
        <v>26</v>
      </c>
      <c r="AB363" s="39"/>
      <c r="AC363" s="39"/>
      <c r="AD363" s="39"/>
      <c r="AE363" s="40" t="s">
        <v>27</v>
      </c>
      <c r="AF363" s="40"/>
      <c r="AG363" s="40" t="s">
        <v>28</v>
      </c>
      <c r="AH363" s="40"/>
      <c r="AI363" s="39" t="s">
        <v>29</v>
      </c>
      <c r="AJ363" s="39"/>
      <c r="AK363" s="41" t="s">
        <v>30</v>
      </c>
      <c r="AL363" s="41"/>
    </row>
    <row r="364" customFormat="false" ht="18" hidden="false" customHeight="true" outlineLevel="0" collapsed="false">
      <c r="A364" s="37"/>
      <c r="B364" s="38"/>
      <c r="C364" s="39"/>
      <c r="D364" s="38"/>
      <c r="E364" s="42" t="s">
        <v>31</v>
      </c>
      <c r="F364" s="42"/>
      <c r="G364" s="42" t="s">
        <v>32</v>
      </c>
      <c r="H364" s="42"/>
      <c r="I364" s="42" t="s">
        <v>33</v>
      </c>
      <c r="J364" s="42"/>
      <c r="K364" s="42" t="s">
        <v>34</v>
      </c>
      <c r="L364" s="42"/>
      <c r="M364" s="42" t="s">
        <v>35</v>
      </c>
      <c r="N364" s="42" t="s">
        <v>36</v>
      </c>
      <c r="O364" s="42" t="s">
        <v>37</v>
      </c>
      <c r="P364" s="42" t="s">
        <v>38</v>
      </c>
      <c r="Q364" s="42" t="s">
        <v>39</v>
      </c>
      <c r="R364" s="42" t="s">
        <v>40</v>
      </c>
      <c r="S364" s="42"/>
      <c r="T364" s="42" t="s">
        <v>41</v>
      </c>
      <c r="U364" s="42"/>
      <c r="V364" s="42" t="s">
        <v>42</v>
      </c>
      <c r="W364" s="42"/>
      <c r="X364" s="43" t="s">
        <v>43</v>
      </c>
      <c r="Y364" s="43" t="s">
        <v>44</v>
      </c>
      <c r="Z364" s="43" t="s">
        <v>45</v>
      </c>
      <c r="AA364" s="43" t="s">
        <v>46</v>
      </c>
      <c r="AB364" s="43" t="s">
        <v>47</v>
      </c>
      <c r="AC364" s="43" t="s">
        <v>48</v>
      </c>
      <c r="AD364" s="43" t="s">
        <v>49</v>
      </c>
      <c r="AE364" s="40"/>
      <c r="AF364" s="40"/>
      <c r="AG364" s="40"/>
      <c r="AH364" s="40"/>
      <c r="AI364" s="39"/>
      <c r="AJ364" s="39"/>
      <c r="AK364" s="41"/>
      <c r="AL364" s="41"/>
    </row>
    <row r="365" customFormat="false" ht="18" hidden="false" customHeight="true" outlineLevel="0" collapsed="false">
      <c r="A365" s="37"/>
      <c r="B365" s="38"/>
      <c r="C365" s="39"/>
      <c r="D365" s="38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3"/>
      <c r="Y365" s="43"/>
      <c r="Z365" s="43"/>
      <c r="AA365" s="43"/>
      <c r="AB365" s="43"/>
      <c r="AC365" s="43"/>
      <c r="AD365" s="43"/>
      <c r="AE365" s="40"/>
      <c r="AF365" s="40"/>
      <c r="AG365" s="40"/>
      <c r="AH365" s="40"/>
      <c r="AI365" s="39"/>
      <c r="AJ365" s="39"/>
      <c r="AK365" s="41"/>
      <c r="AL365" s="41"/>
    </row>
    <row r="366" customFormat="false" ht="63.75" hidden="false" customHeight="true" outlineLevel="0" collapsed="false">
      <c r="A366" s="37"/>
      <c r="B366" s="38"/>
      <c r="C366" s="39"/>
      <c r="D366" s="38"/>
      <c r="E366" s="43" t="s">
        <v>50</v>
      </c>
      <c r="F366" s="43" t="s">
        <v>51</v>
      </c>
      <c r="G366" s="43" t="s">
        <v>50</v>
      </c>
      <c r="H366" s="43" t="s">
        <v>51</v>
      </c>
      <c r="I366" s="43" t="s">
        <v>50</v>
      </c>
      <c r="J366" s="43" t="s">
        <v>51</v>
      </c>
      <c r="K366" s="43" t="s">
        <v>50</v>
      </c>
      <c r="L366" s="43" t="s">
        <v>51</v>
      </c>
      <c r="M366" s="43" t="s">
        <v>50</v>
      </c>
      <c r="N366" s="43" t="s">
        <v>50</v>
      </c>
      <c r="O366" s="43" t="s">
        <v>50</v>
      </c>
      <c r="P366" s="43" t="s">
        <v>50</v>
      </c>
      <c r="Q366" s="43" t="s">
        <v>50</v>
      </c>
      <c r="R366" s="43" t="s">
        <v>50</v>
      </c>
      <c r="S366" s="43" t="s">
        <v>51</v>
      </c>
      <c r="T366" s="43" t="s">
        <v>50</v>
      </c>
      <c r="U366" s="43" t="s">
        <v>51</v>
      </c>
      <c r="V366" s="43" t="s">
        <v>50</v>
      </c>
      <c r="W366" s="43" t="s">
        <v>51</v>
      </c>
      <c r="X366" s="43"/>
      <c r="Y366" s="43"/>
      <c r="Z366" s="43"/>
      <c r="AA366" s="43"/>
      <c r="AB366" s="43"/>
      <c r="AC366" s="43"/>
      <c r="AD366" s="43"/>
      <c r="AE366" s="43" t="s">
        <v>52</v>
      </c>
      <c r="AF366" s="43" t="s">
        <v>53</v>
      </c>
      <c r="AG366" s="40"/>
      <c r="AH366" s="40"/>
      <c r="AI366" s="39"/>
      <c r="AJ366" s="39"/>
      <c r="AK366" s="41"/>
      <c r="AL366" s="41"/>
    </row>
    <row r="367" customFormat="false" ht="12" hidden="false" customHeight="true" outlineLevel="0" collapsed="false">
      <c r="A367" s="44" t="str">
        <f aca="false">IF(B367&lt;&gt;"",COUNTA($B$367:B367),"")</f>
        <v/>
      </c>
      <c r="B367" s="63"/>
      <c r="C367" s="64"/>
      <c r="D367" s="65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2"/>
      <c r="AL367" s="52"/>
    </row>
    <row r="368" customFormat="false" ht="12" hidden="false" customHeight="true" outlineLevel="0" collapsed="false">
      <c r="A368" s="44" t="inlineStr">
        <f aca="false">IF(B368&lt;&gt;"",COUNTA($B$367:B368),"")</f>
        <is>
          <t/>
        </is>
      </c>
      <c r="B368" s="63"/>
      <c r="C368" s="64"/>
      <c r="D368" s="65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2"/>
      <c r="AL368" s="52"/>
    </row>
    <row r="369" customFormat="false" ht="12" hidden="false" customHeight="true" outlineLevel="0" collapsed="false">
      <c r="A369" s="44" t="inlineStr">
        <f aca="false">IF(B369&lt;&gt;"",COUNTA($B$367:B369),"")</f>
        <is>
          <t/>
        </is>
      </c>
      <c r="B369" s="63"/>
      <c r="C369" s="64"/>
      <c r="D369" s="65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2"/>
      <c r="AL369" s="52"/>
    </row>
    <row r="370" customFormat="false" ht="12" hidden="false" customHeight="true" outlineLevel="0" collapsed="false">
      <c r="A370" s="44" t="inlineStr">
        <f aca="false">IF(B370&lt;&gt;"",COUNTA($B$367:B370),"")</f>
        <is>
          <t/>
        </is>
      </c>
      <c r="B370" s="63"/>
      <c r="C370" s="64"/>
      <c r="D370" s="65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2"/>
      <c r="AL370" s="52"/>
    </row>
    <row r="371" customFormat="false" ht="12" hidden="false" customHeight="true" outlineLevel="0" collapsed="false">
      <c r="A371" s="44" t="inlineStr">
        <f aca="false">IF(B371&lt;&gt;"",COUNTA($B$367:B371),"")</f>
        <is>
          <t/>
        </is>
      </c>
      <c r="B371" s="63"/>
      <c r="C371" s="64"/>
      <c r="D371" s="65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2"/>
      <c r="AL371" s="52"/>
    </row>
    <row r="372" customFormat="false" ht="12" hidden="false" customHeight="true" outlineLevel="0" collapsed="false">
      <c r="A372" s="44" t="inlineStr">
        <f aca="false">IF(B372&lt;&gt;"",COUNTA($B$367:B372),"")</f>
        <is>
          <t/>
        </is>
      </c>
      <c r="B372" s="63"/>
      <c r="C372" s="64"/>
      <c r="D372" s="65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2"/>
      <c r="AL372" s="52"/>
    </row>
    <row r="373" customFormat="false" ht="12" hidden="false" customHeight="true" outlineLevel="0" collapsed="false">
      <c r="A373" s="44" t="inlineStr">
        <f aca="false">IF(B373&lt;&gt;"",COUNTA($B$367:B373),"")</f>
        <is>
          <t/>
        </is>
      </c>
      <c r="B373" s="63"/>
      <c r="C373" s="64"/>
      <c r="D373" s="65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2"/>
      <c r="AL373" s="52"/>
    </row>
    <row r="374" customFormat="false" ht="12" hidden="false" customHeight="true" outlineLevel="0" collapsed="false">
      <c r="A374" s="44" t="inlineStr">
        <f aca="false">IF(B374&lt;&gt;"",COUNTA($B$367:B374),"")</f>
        <is>
          <t/>
        </is>
      </c>
      <c r="B374" s="63"/>
      <c r="C374" s="64"/>
      <c r="D374" s="65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2"/>
      <c r="AL374" s="52"/>
    </row>
    <row r="375" customFormat="false" ht="12" hidden="false" customHeight="true" outlineLevel="0" collapsed="false">
      <c r="A375" s="44" t="inlineStr">
        <f aca="false">IF(B375&lt;&gt;"",COUNTA($B$367:B375),"")</f>
        <is>
          <t/>
        </is>
      </c>
      <c r="B375" s="63"/>
      <c r="C375" s="64"/>
      <c r="D375" s="65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2"/>
      <c r="AL375" s="52"/>
    </row>
    <row r="376" customFormat="false" ht="12" hidden="false" customHeight="true" outlineLevel="0" collapsed="false">
      <c r="A376" s="44" t="inlineStr">
        <f aca="false">IF(B376&lt;&gt;"",COUNTA($B$367:B376),"")</f>
        <is>
          <t/>
        </is>
      </c>
      <c r="B376" s="63"/>
      <c r="C376" s="64"/>
      <c r="D376" s="65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2"/>
      <c r="AL376" s="52"/>
    </row>
    <row r="377" customFormat="false" ht="12" hidden="false" customHeight="true" outlineLevel="0" collapsed="false">
      <c r="A377" s="44" t="inlineStr">
        <f aca="false">IF(B377&lt;&gt;"",COUNTA($B$367:B377),"")</f>
        <is>
          <t/>
        </is>
      </c>
      <c r="B377" s="63"/>
      <c r="C377" s="64"/>
      <c r="D377" s="65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2"/>
      <c r="AL377" s="52"/>
    </row>
    <row r="378" customFormat="false" ht="12" hidden="false" customHeight="true" outlineLevel="0" collapsed="false">
      <c r="A378" s="44" t="inlineStr">
        <f aca="false">IF(B378&lt;&gt;"",COUNTA($B$367:B378),"")</f>
        <is>
          <t/>
        </is>
      </c>
      <c r="B378" s="63"/>
      <c r="C378" s="64"/>
      <c r="D378" s="65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2"/>
      <c r="AL378" s="52"/>
    </row>
    <row r="379" customFormat="false" ht="12" hidden="false" customHeight="true" outlineLevel="0" collapsed="false">
      <c r="A379" s="44" t="inlineStr">
        <f aca="false">IF(B379&lt;&gt;"",COUNTA($B$367:B379),"")</f>
        <is>
          <t/>
        </is>
      </c>
      <c r="B379" s="63"/>
      <c r="C379" s="64"/>
      <c r="D379" s="65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2"/>
      <c r="AL379" s="52"/>
    </row>
    <row r="380" customFormat="false" ht="12" hidden="false" customHeight="true" outlineLevel="0" collapsed="false">
      <c r="A380" s="44" t="inlineStr">
        <f aca="false">IF(B380&lt;&gt;"",COUNTA($B$367:B380),"")</f>
        <is>
          <t/>
        </is>
      </c>
      <c r="B380" s="63"/>
      <c r="C380" s="64"/>
      <c r="D380" s="65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2"/>
      <c r="AL380" s="52"/>
    </row>
    <row r="381" customFormat="false" ht="12" hidden="false" customHeight="true" outlineLevel="0" collapsed="false">
      <c r="A381" s="44" t="inlineStr">
        <f aca="false">IF(B381&lt;&gt;"",COUNTA($B$367:B381),"")</f>
        <is>
          <t/>
        </is>
      </c>
      <c r="B381" s="63"/>
      <c r="C381" s="64"/>
      <c r="D381" s="65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2"/>
      <c r="AL381" s="52"/>
    </row>
    <row r="382" customFormat="false" ht="12" hidden="false" customHeight="true" outlineLevel="0" collapsed="false">
      <c r="A382" s="44" t="inlineStr">
        <f aca="false">IF(B382&lt;&gt;"",COUNTA($B$367:B382),"")</f>
        <is>
          <t/>
        </is>
      </c>
      <c r="B382" s="63"/>
      <c r="C382" s="64"/>
      <c r="D382" s="65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2"/>
      <c r="AL382" s="52"/>
    </row>
    <row r="383" customFormat="false" ht="12" hidden="false" customHeight="true" outlineLevel="0" collapsed="false">
      <c r="A383" s="44" t="inlineStr">
        <f aca="false">IF(B383&lt;&gt;"",COUNTA($B$367:B383),"")</f>
        <is>
          <t/>
        </is>
      </c>
      <c r="B383" s="63"/>
      <c r="C383" s="64"/>
      <c r="D383" s="65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2"/>
      <c r="AL383" s="52"/>
    </row>
    <row r="384" customFormat="false" ht="12" hidden="false" customHeight="true" outlineLevel="0" collapsed="false">
      <c r="A384" s="44" t="inlineStr">
        <f aca="false">IF(B384&lt;&gt;"",COUNTA($B$367:B384),"")</f>
        <is>
          <t/>
        </is>
      </c>
      <c r="B384" s="63"/>
      <c r="C384" s="64"/>
      <c r="D384" s="65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2"/>
      <c r="AL384" s="52"/>
    </row>
    <row r="385" customFormat="false" ht="12" hidden="false" customHeight="true" outlineLevel="0" collapsed="false">
      <c r="A385" s="44" t="inlineStr">
        <f aca="false">IF(B385&lt;&gt;"",COUNTA($B$367:B385),"")</f>
        <is>
          <t/>
        </is>
      </c>
      <c r="B385" s="63"/>
      <c r="C385" s="64"/>
      <c r="D385" s="65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2"/>
      <c r="AL385" s="52"/>
    </row>
    <row r="386" customFormat="false" ht="12" hidden="false" customHeight="true" outlineLevel="0" collapsed="false">
      <c r="A386" s="44" t="inlineStr">
        <f aca="false">IF(B386&lt;&gt;"",COUNTA($B$367:B386),"")</f>
        <is>
          <t/>
        </is>
      </c>
      <c r="B386" s="63"/>
      <c r="C386" s="64"/>
      <c r="D386" s="65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2"/>
      <c r="AL386" s="52"/>
    </row>
    <row r="387" customFormat="false" ht="12" hidden="false" customHeight="true" outlineLevel="0" collapsed="false">
      <c r="A387" s="44" t="inlineStr">
        <f aca="false">IF(B387&lt;&gt;"",COUNTA($B$367:B387),"")</f>
        <is>
          <t/>
        </is>
      </c>
      <c r="B387" s="63"/>
      <c r="C387" s="64"/>
      <c r="D387" s="65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2"/>
      <c r="AL387" s="52"/>
    </row>
    <row r="388" customFormat="false" ht="12" hidden="false" customHeight="true" outlineLevel="0" collapsed="false">
      <c r="A388" s="44" t="inlineStr">
        <f aca="false">IF(B388&lt;&gt;"",COUNTA($B$367:B388),"")</f>
        <is>
          <t/>
        </is>
      </c>
      <c r="B388" s="63"/>
      <c r="C388" s="64"/>
      <c r="D388" s="65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2"/>
      <c r="AL388" s="52"/>
    </row>
    <row r="389" customFormat="false" ht="12" hidden="false" customHeight="true" outlineLevel="0" collapsed="false">
      <c r="A389" s="44" t="inlineStr">
        <f aca="false">IF(B389&lt;&gt;"",COUNTA($B$367:B389),"")</f>
        <is>
          <t/>
        </is>
      </c>
      <c r="B389" s="63"/>
      <c r="C389" s="64"/>
      <c r="D389" s="65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2"/>
      <c r="AL389" s="52"/>
    </row>
    <row r="390" customFormat="false" ht="12" hidden="false" customHeight="true" outlineLevel="0" collapsed="false">
      <c r="A390" s="44" t="inlineStr">
        <f aca="false">IF(B390&lt;&gt;"",COUNTA($B$367:B390),"")</f>
        <is>
          <t/>
        </is>
      </c>
      <c r="B390" s="63"/>
      <c r="C390" s="64"/>
      <c r="D390" s="65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2"/>
      <c r="AL390" s="52"/>
    </row>
    <row r="391" customFormat="false" ht="12" hidden="false" customHeight="true" outlineLevel="0" collapsed="false">
      <c r="A391" s="44" t="inlineStr">
        <f aca="false">IF(B391&lt;&gt;"",COUNTA($B$367:B391),"")</f>
        <is>
          <t/>
        </is>
      </c>
      <c r="B391" s="63"/>
      <c r="C391" s="64"/>
      <c r="D391" s="65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2"/>
      <c r="AL391" s="52"/>
    </row>
    <row r="392" customFormat="false" ht="12" hidden="false" customHeight="true" outlineLevel="0" collapsed="false">
      <c r="A392" s="44" t="inlineStr">
        <f aca="false">IF(B392&lt;&gt;"",COUNTA($B$367:B392),"")</f>
        <is>
          <t/>
        </is>
      </c>
      <c r="B392" s="63"/>
      <c r="C392" s="64"/>
      <c r="D392" s="65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2"/>
      <c r="AL392" s="52"/>
    </row>
    <row r="393" customFormat="false" ht="12" hidden="false" customHeight="true" outlineLevel="0" collapsed="false">
      <c r="A393" s="44" t="inlineStr">
        <f aca="false">IF(B393&lt;&gt;"",COUNTA($B$367:B393),"")</f>
        <is>
          <t/>
        </is>
      </c>
      <c r="B393" s="63"/>
      <c r="C393" s="64"/>
      <c r="D393" s="65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2"/>
      <c r="AL393" s="52"/>
    </row>
    <row r="394" customFormat="false" ht="12" hidden="false" customHeight="true" outlineLevel="0" collapsed="false">
      <c r="A394" s="44" t="inlineStr">
        <f aca="false">IF(B394&lt;&gt;"",COUNTA($B$367:B394),"")</f>
        <is>
          <t/>
        </is>
      </c>
      <c r="B394" s="63"/>
      <c r="C394" s="64"/>
      <c r="D394" s="65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2"/>
      <c r="AL394" s="52"/>
    </row>
    <row r="395" customFormat="false" ht="12" hidden="false" customHeight="true" outlineLevel="0" collapsed="false">
      <c r="A395" s="44" t="inlineStr">
        <f aca="false">IF(B395&lt;&gt;"",COUNTA($B$367:B395),"")</f>
        <is>
          <t/>
        </is>
      </c>
      <c r="B395" s="63"/>
      <c r="C395" s="64"/>
      <c r="D395" s="65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2"/>
      <c r="AL395" s="52"/>
    </row>
    <row r="396" customFormat="false" ht="12" hidden="false" customHeight="true" outlineLevel="0" collapsed="false">
      <c r="A396" s="44" t="inlineStr">
        <f aca="false">IF(B396&lt;&gt;"",COUNTA($B$367:B396),"")</f>
        <is>
          <t/>
        </is>
      </c>
      <c r="B396" s="63"/>
      <c r="C396" s="64"/>
      <c r="D396" s="65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2"/>
      <c r="AL396" s="52"/>
    </row>
    <row r="397" customFormat="false" ht="12" hidden="false" customHeight="true" outlineLevel="0" collapsed="false">
      <c r="A397" s="44" t="inlineStr">
        <f aca="false">IF(B397&lt;&gt;"",COUNTA($B$367:B397),"")</f>
        <is>
          <t/>
        </is>
      </c>
      <c r="B397" s="63"/>
      <c r="C397" s="64"/>
      <c r="D397" s="65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2"/>
      <c r="AL397" s="52"/>
    </row>
    <row r="398" customFormat="false" ht="12" hidden="false" customHeight="true" outlineLevel="0" collapsed="false">
      <c r="A398" s="44" t="inlineStr">
        <f aca="false">IF(B398&lt;&gt;"",COUNTA($B$367:B398),"")</f>
        <is>
          <t/>
        </is>
      </c>
      <c r="B398" s="63"/>
      <c r="C398" s="64"/>
      <c r="D398" s="65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2"/>
      <c r="AL398" s="52"/>
    </row>
    <row r="399" customFormat="false" ht="12" hidden="false" customHeight="true" outlineLevel="0" collapsed="false">
      <c r="A399" s="44" t="inlineStr">
        <f aca="false">IF(B399&lt;&gt;"",COUNTA($B$367:B399),"")</f>
        <is>
          <t/>
        </is>
      </c>
      <c r="B399" s="63"/>
      <c r="C399" s="64"/>
      <c r="D399" s="65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2"/>
      <c r="AL399" s="52"/>
    </row>
    <row r="400" customFormat="false" ht="12" hidden="false" customHeight="true" outlineLevel="0" collapsed="false">
      <c r="A400" s="44" t="inlineStr">
        <f aca="false">IF(B400&lt;&gt;"",COUNTA($B$367:B400),"")</f>
        <is>
          <t/>
        </is>
      </c>
      <c r="B400" s="63"/>
      <c r="C400" s="64"/>
      <c r="D400" s="65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2"/>
      <c r="AL400" s="52"/>
    </row>
    <row r="401" customFormat="false" ht="12" hidden="false" customHeight="true" outlineLevel="0" collapsed="false">
      <c r="A401" s="44" t="inlineStr">
        <f aca="false">IF(B401&lt;&gt;"",COUNTA($B$367:B401),"")</f>
        <is>
          <t/>
        </is>
      </c>
      <c r="B401" s="63"/>
      <c r="C401" s="64"/>
      <c r="D401" s="65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2"/>
      <c r="AL401" s="52"/>
    </row>
    <row r="402" customFormat="false" ht="12" hidden="false" customHeight="true" outlineLevel="0" collapsed="false">
      <c r="A402" s="44" t="inlineStr">
        <f aca="false">IF(B402&lt;&gt;"",COUNTA($B$367:B402),"")</f>
        <is>
          <t/>
        </is>
      </c>
      <c r="B402" s="63"/>
      <c r="C402" s="64"/>
      <c r="D402" s="65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2"/>
      <c r="AL402" s="52"/>
    </row>
    <row r="403" customFormat="false" ht="12" hidden="false" customHeight="true" outlineLevel="0" collapsed="false">
      <c r="A403" s="44" t="inlineStr">
        <f aca="false">IF(B403&lt;&gt;"",COUNTA($B$367:B403),"")</f>
        <is>
          <t/>
        </is>
      </c>
      <c r="B403" s="63"/>
      <c r="C403" s="64"/>
      <c r="D403" s="65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2"/>
      <c r="AL403" s="52"/>
    </row>
    <row r="404" customFormat="false" ht="12" hidden="false" customHeight="true" outlineLevel="0" collapsed="false">
      <c r="A404" s="66" t="inlineStr">
        <f aca="false">IF(B404&lt;&gt;"",COUNTA($B$367:B404),"")</f>
        <is>
          <t/>
        </is>
      </c>
      <c r="B404" s="67"/>
      <c r="C404" s="67"/>
      <c r="D404" s="68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70"/>
      <c r="AL404" s="70"/>
    </row>
    <row r="405" customFormat="false" ht="13.5" hidden="false" customHeight="false" outlineLevel="0" collapsed="false">
      <c r="A405" s="71"/>
      <c r="B405" s="72" t="n">
        <f aca="false">COUNTA(B367:B404)</f>
        <v>0</v>
      </c>
      <c r="C405" s="73"/>
      <c r="D405" s="74" t="n">
        <f aca="false">COUNTA(D367:D404)</f>
        <v>0</v>
      </c>
      <c r="E405" s="75" t="n">
        <f aca="false">COUNTA(E367:E404)</f>
        <v>0</v>
      </c>
      <c r="F405" s="75" t="n">
        <f aca="false">COUNTA(F367:F404)</f>
        <v>0</v>
      </c>
      <c r="G405" s="75" t="n">
        <f aca="false">COUNTA(G367:G404)</f>
        <v>0</v>
      </c>
      <c r="H405" s="75" t="n">
        <f aca="false">COUNTA(H367:H404)</f>
        <v>0</v>
      </c>
      <c r="I405" s="75" t="n">
        <f aca="false">COUNTA(I367:I404)</f>
        <v>0</v>
      </c>
      <c r="J405" s="75" t="n">
        <f aca="false">COUNTA(J367:J404)</f>
        <v>0</v>
      </c>
      <c r="K405" s="75" t="n">
        <f aca="false">COUNTA(K367:K404)</f>
        <v>0</v>
      </c>
      <c r="L405" s="75" t="n">
        <f aca="false">COUNTA(L367:L404)</f>
        <v>0</v>
      </c>
      <c r="M405" s="75" t="n">
        <f aca="false">COUNTA(M367:M404)</f>
        <v>0</v>
      </c>
      <c r="N405" s="75" t="n">
        <f aca="false">COUNTA(N367:N404)</f>
        <v>0</v>
      </c>
      <c r="O405" s="75" t="n">
        <f aca="false">COUNTA(O367:O404)</f>
        <v>0</v>
      </c>
      <c r="P405" s="75" t="n">
        <f aca="false">COUNTA(P367:P404)</f>
        <v>0</v>
      </c>
      <c r="Q405" s="75" t="n">
        <f aca="false">COUNTA(Q367:Q404)</f>
        <v>0</v>
      </c>
      <c r="R405" s="75" t="n">
        <f aca="false">COUNTA(R367:R404)</f>
        <v>0</v>
      </c>
      <c r="S405" s="75" t="n">
        <f aca="false">COUNTA(S367:S404)</f>
        <v>0</v>
      </c>
      <c r="T405" s="75" t="n">
        <f aca="false">COUNTA(T367:T404)</f>
        <v>0</v>
      </c>
      <c r="U405" s="75" t="n">
        <f aca="false">COUNTA(U367:U404)</f>
        <v>0</v>
      </c>
      <c r="V405" s="75" t="n">
        <f aca="false">COUNTA(V367:V404)</f>
        <v>0</v>
      </c>
      <c r="W405" s="75" t="n">
        <f aca="false">COUNTA(W367:W404)</f>
        <v>0</v>
      </c>
      <c r="X405" s="75" t="n">
        <f aca="false">COUNTA(X367:X404)</f>
        <v>0</v>
      </c>
      <c r="Y405" s="75" t="n">
        <f aca="false">COUNTA(Y367:Y404)</f>
        <v>0</v>
      </c>
      <c r="Z405" s="75" t="n">
        <f aca="false">COUNTA(Z367:Z404)</f>
        <v>0</v>
      </c>
      <c r="AA405" s="75" t="n">
        <f aca="false">COUNTA(AA367:AA404)</f>
        <v>0</v>
      </c>
      <c r="AB405" s="75" t="n">
        <f aca="false">COUNTA(AB367:AB404)</f>
        <v>0</v>
      </c>
      <c r="AC405" s="75" t="n">
        <f aca="false">COUNTA(AC367:AC404)</f>
        <v>0</v>
      </c>
      <c r="AD405" s="75" t="n">
        <f aca="false">COUNTA(AD367:AD404)</f>
        <v>0</v>
      </c>
      <c r="AE405" s="75" t="n">
        <f aca="false">COUNTA(AE367:AE404)</f>
        <v>0</v>
      </c>
      <c r="AF405" s="75" t="n">
        <f aca="false">COUNTA(AF367:AF404)</f>
        <v>0</v>
      </c>
      <c r="AG405" s="76" t="n">
        <f aca="false">COUNTA(AG367:AH404)</f>
        <v>0</v>
      </c>
      <c r="AH405" s="76"/>
      <c r="AI405" s="76" t="n">
        <f aca="false">COUNTA(AI367:AJ404)</f>
        <v>0</v>
      </c>
      <c r="AJ405" s="76"/>
      <c r="AK405" s="77"/>
      <c r="AL405" s="77"/>
    </row>
    <row r="406" customFormat="false" ht="12.75" hidden="false" customHeight="false" outlineLevel="0" collapsed="false">
      <c r="A406" s="0"/>
      <c r="B406" s="78"/>
      <c r="C406" s="78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</row>
    <row r="407" customFormat="false" ht="12.75" hidden="false" customHeight="false" outlineLevel="0" collapsed="false">
      <c r="A407" s="79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80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</row>
    <row r="408" customFormat="false" ht="13.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</row>
    <row r="409" customFormat="false" ht="21.75" hidden="false" customHeight="true" outlineLevel="0" collapsed="false">
      <c r="A409" s="0"/>
      <c r="B409" s="0"/>
      <c r="C409" s="81" t="s">
        <v>112</v>
      </c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2"/>
      <c r="AH409" s="82"/>
      <c r="AI409" s="82"/>
      <c r="AJ409" s="82"/>
      <c r="AK409" s="82"/>
      <c r="AL409" s="82"/>
    </row>
    <row r="410" customFormat="false" ht="18.75" hidden="false" customHeight="true" outlineLevel="0" collapsed="false">
      <c r="A410" s="0"/>
      <c r="B410" s="0"/>
      <c r="C410" s="83" t="s">
        <v>113</v>
      </c>
      <c r="D410" s="83"/>
      <c r="E410" s="84" t="s">
        <v>114</v>
      </c>
      <c r="F410" s="84" t="s">
        <v>115</v>
      </c>
      <c r="G410" s="85" t="s">
        <v>116</v>
      </c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6"/>
      <c r="AH410" s="86"/>
      <c r="AI410" s="86"/>
      <c r="AJ410" s="86"/>
      <c r="AK410" s="86"/>
      <c r="AL410" s="86"/>
    </row>
    <row r="411" customFormat="false" ht="21.75" hidden="false" customHeight="true" outlineLevel="0" collapsed="false">
      <c r="A411" s="0"/>
      <c r="B411" s="0"/>
      <c r="C411" s="83"/>
      <c r="D411" s="83"/>
      <c r="E411" s="84"/>
      <c r="F411" s="84"/>
      <c r="G411" s="84" t="s">
        <v>50</v>
      </c>
      <c r="H411" s="84"/>
      <c r="I411" s="84"/>
      <c r="J411" s="84"/>
      <c r="K411" s="84"/>
      <c r="L411" s="84"/>
      <c r="M411" s="85" t="s">
        <v>117</v>
      </c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7"/>
      <c r="AH411" s="87"/>
      <c r="AI411" s="87"/>
      <c r="AJ411" s="87"/>
      <c r="AK411" s="87"/>
      <c r="AL411" s="87"/>
    </row>
    <row r="412" customFormat="false" ht="20.25" hidden="false" customHeight="true" outlineLevel="0" collapsed="false">
      <c r="A412" s="0"/>
      <c r="B412" s="0"/>
      <c r="C412" s="83"/>
      <c r="D412" s="83"/>
      <c r="E412" s="84"/>
      <c r="F412" s="84"/>
      <c r="G412" s="84" t="s">
        <v>118</v>
      </c>
      <c r="H412" s="84"/>
      <c r="I412" s="84" t="s">
        <v>119</v>
      </c>
      <c r="J412" s="84"/>
      <c r="K412" s="84" t="s">
        <v>120</v>
      </c>
      <c r="L412" s="84"/>
      <c r="M412" s="84" t="n">
        <v>10</v>
      </c>
      <c r="N412" s="84"/>
      <c r="O412" s="84" t="n">
        <v>9</v>
      </c>
      <c r="P412" s="84"/>
      <c r="Q412" s="84" t="n">
        <v>8</v>
      </c>
      <c r="R412" s="84"/>
      <c r="S412" s="84" t="n">
        <v>7</v>
      </c>
      <c r="T412" s="84"/>
      <c r="U412" s="84" t="n">
        <v>6</v>
      </c>
      <c r="V412" s="84"/>
      <c r="W412" s="88" t="n">
        <v>5</v>
      </c>
      <c r="X412" s="88"/>
      <c r="Y412" s="88" t="n">
        <v>4</v>
      </c>
      <c r="Z412" s="88"/>
      <c r="AA412" s="88" t="n">
        <v>3</v>
      </c>
      <c r="AB412" s="88"/>
      <c r="AC412" s="88" t="n">
        <v>2</v>
      </c>
      <c r="AD412" s="88"/>
      <c r="AE412" s="89" t="n">
        <v>1</v>
      </c>
      <c r="AF412" s="89"/>
      <c r="AG412" s="90"/>
      <c r="AH412" s="90"/>
      <c r="AI412" s="90"/>
      <c r="AJ412" s="90"/>
      <c r="AK412" s="90"/>
      <c r="AL412" s="90"/>
    </row>
    <row r="413" customFormat="false" ht="27" hidden="false" customHeight="true" outlineLevel="0" collapsed="false">
      <c r="A413" s="0"/>
      <c r="B413" s="0"/>
      <c r="C413" s="83"/>
      <c r="D413" s="83"/>
      <c r="E413" s="84"/>
      <c r="F413" s="84"/>
      <c r="G413" s="84"/>
      <c r="H413" s="84"/>
      <c r="I413" s="84"/>
      <c r="J413" s="84"/>
      <c r="K413" s="84"/>
      <c r="L413" s="84"/>
      <c r="M413" s="84" t="s">
        <v>121</v>
      </c>
      <c r="N413" s="84" t="s">
        <v>122</v>
      </c>
      <c r="O413" s="84" t="s">
        <v>121</v>
      </c>
      <c r="P413" s="84" t="s">
        <v>122</v>
      </c>
      <c r="Q413" s="84" t="s">
        <v>121</v>
      </c>
      <c r="R413" s="84" t="s">
        <v>122</v>
      </c>
      <c r="S413" s="84" t="s">
        <v>121</v>
      </c>
      <c r="T413" s="84" t="s">
        <v>122</v>
      </c>
      <c r="U413" s="84" t="s">
        <v>121</v>
      </c>
      <c r="V413" s="84" t="s">
        <v>122</v>
      </c>
      <c r="W413" s="84" t="s">
        <v>121</v>
      </c>
      <c r="X413" s="84" t="s">
        <v>122</v>
      </c>
      <c r="Y413" s="84" t="s">
        <v>121</v>
      </c>
      <c r="Z413" s="84" t="s">
        <v>122</v>
      </c>
      <c r="AA413" s="84" t="s">
        <v>121</v>
      </c>
      <c r="AB413" s="84" t="s">
        <v>122</v>
      </c>
      <c r="AC413" s="84" t="s">
        <v>121</v>
      </c>
      <c r="AD413" s="84" t="s">
        <v>122</v>
      </c>
      <c r="AE413" s="84" t="s">
        <v>121</v>
      </c>
      <c r="AF413" s="85" t="s">
        <v>122</v>
      </c>
      <c r="AG413" s="91"/>
      <c r="AH413" s="91"/>
      <c r="AI413" s="91"/>
      <c r="AJ413" s="91"/>
      <c r="AK413" s="91"/>
      <c r="AL413" s="91"/>
    </row>
    <row r="414" customFormat="false" ht="21" hidden="false" customHeight="true" outlineLevel="0" collapsed="false">
      <c r="A414" s="0"/>
      <c r="B414" s="0"/>
      <c r="C414" s="83"/>
      <c r="D414" s="83"/>
      <c r="E414" s="84"/>
      <c r="F414" s="84"/>
      <c r="G414" s="84" t="s">
        <v>121</v>
      </c>
      <c r="H414" s="84" t="s">
        <v>122</v>
      </c>
      <c r="I414" s="84" t="s">
        <v>121</v>
      </c>
      <c r="J414" s="84" t="s">
        <v>122</v>
      </c>
      <c r="K414" s="84" t="s">
        <v>121</v>
      </c>
      <c r="L414" s="84" t="s">
        <v>122</v>
      </c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5"/>
      <c r="AG414" s="91"/>
      <c r="AH414" s="91"/>
      <c r="AI414" s="91"/>
      <c r="AJ414" s="91"/>
      <c r="AK414" s="91"/>
      <c r="AL414" s="91"/>
    </row>
    <row r="415" customFormat="false" ht="17.25" hidden="false" customHeight="true" outlineLevel="0" collapsed="false">
      <c r="A415" s="0"/>
      <c r="B415" s="0"/>
      <c r="C415" s="92" t="s">
        <v>31</v>
      </c>
      <c r="D415" s="92"/>
      <c r="E415" s="93" t="n">
        <f aca="false">B405</f>
        <v>0</v>
      </c>
      <c r="F415" s="93" t="n">
        <f aca="false">E405</f>
        <v>0</v>
      </c>
      <c r="G415" s="94" t="n">
        <f aca="false">COUNTIF(E367:E404,"T")</f>
        <v>0</v>
      </c>
      <c r="H415" s="94" t="str">
        <f aca="false">IF(E415=0,"",G415/E415%)</f>
        <v/>
      </c>
      <c r="I415" s="94" t="n">
        <f aca="false">COUNTIF(E367:E404,"H")</f>
        <v>0</v>
      </c>
      <c r="J415" s="94" t="str">
        <f aca="false">IF(E415=0,"",I415/E415%)</f>
        <v/>
      </c>
      <c r="K415" s="94" t="n">
        <f aca="false">COUNTIF(E367:E404,"C")</f>
        <v>0</v>
      </c>
      <c r="L415" s="94" t="str">
        <f aca="false">IF(E415=0,"",K415/E415%)</f>
        <v/>
      </c>
      <c r="M415" s="94" t="n">
        <f aca="false">COUNTIF(F367:F404,"10")</f>
        <v>0</v>
      </c>
      <c r="N415" s="95" t="str">
        <f aca="false">IF(E415=0,"",M415/E415%)</f>
        <v/>
      </c>
      <c r="O415" s="94" t="n">
        <f aca="false">COUNTIF(F367:F404,"9")</f>
        <v>0</v>
      </c>
      <c r="P415" s="95" t="str">
        <f aca="false">IF(E415=0,"",O415/E415%)</f>
        <v/>
      </c>
      <c r="Q415" s="94" t="n">
        <f aca="false">COUNTIF(F367:F404,"8")</f>
        <v>0</v>
      </c>
      <c r="R415" s="95" t="str">
        <f aca="false">IF(E415=0,"",Q415/E415%)</f>
        <v/>
      </c>
      <c r="S415" s="94" t="n">
        <f aca="false">COUNTIF(F367:F404,"7")</f>
        <v>0</v>
      </c>
      <c r="T415" s="95" t="str">
        <f aca="false">IF(E415=0,"",S415/E$59%)</f>
        <v/>
      </c>
      <c r="U415" s="94" t="n">
        <f aca="false">COUNTIF(F367:F404,"6")</f>
        <v>0</v>
      </c>
      <c r="V415" s="95" t="str">
        <f aca="false">IF(E415=0,"",U415/E415%)</f>
        <v/>
      </c>
      <c r="W415" s="94" t="n">
        <f aca="false">COUNTIF(F367:F404,"5")</f>
        <v>0</v>
      </c>
      <c r="X415" s="95" t="str">
        <f aca="false">IF(E415=0,"",W415/E415%)</f>
        <v/>
      </c>
      <c r="Y415" s="94" t="n">
        <f aca="false">COUNTIF(F367:F404,"4")</f>
        <v>0</v>
      </c>
      <c r="Z415" s="95" t="str">
        <f aca="false">IF(E415=0,"",Y415/E415%)</f>
        <v/>
      </c>
      <c r="AA415" s="94" t="n">
        <f aca="false">COUNTIF(F367:F404,"3")</f>
        <v>0</v>
      </c>
      <c r="AB415" s="95" t="str">
        <f aca="false">IF(E415=0,"",AA415/E415%)</f>
        <v/>
      </c>
      <c r="AC415" s="94" t="n">
        <f aca="false">COUNTIF(F367:F404,"2")</f>
        <v>0</v>
      </c>
      <c r="AD415" s="95" t="str">
        <f aca="false">IF(E415=0,"",AC415/E415%)</f>
        <v/>
      </c>
      <c r="AE415" s="94" t="n">
        <f aca="false">COUNTIF(F367:F404,"1")</f>
        <v>0</v>
      </c>
      <c r="AF415" s="96" t="str">
        <f aca="false">IF(E415=0,"",AE415/E415%)</f>
        <v/>
      </c>
      <c r="AG415" s="0"/>
      <c r="AH415" s="0"/>
      <c r="AI415" s="0"/>
      <c r="AJ415" s="0"/>
      <c r="AK415" s="0"/>
      <c r="AL415" s="0"/>
    </row>
    <row r="416" customFormat="false" ht="17.25" hidden="false" customHeight="true" outlineLevel="0" collapsed="false">
      <c r="A416" s="0"/>
      <c r="B416" s="0"/>
      <c r="C416" s="92" t="s">
        <v>32</v>
      </c>
      <c r="D416" s="92"/>
      <c r="E416" s="93" t="n">
        <f aca="false">B405</f>
        <v>0</v>
      </c>
      <c r="F416" s="93" t="n">
        <f aca="false">G405</f>
        <v>0</v>
      </c>
      <c r="G416" s="94" t="n">
        <f aca="false">COUNTIF(G367:G404,"T")</f>
        <v>0</v>
      </c>
      <c r="H416" s="95" t="inlineStr">
        <f aca="false">IF(E416=0,"",G416/E416%)</f>
        <is>
          <t/>
        </is>
      </c>
      <c r="I416" s="94" t="n">
        <f aca="false">COUNTIF(G367:G404,"H")</f>
        <v>0</v>
      </c>
      <c r="J416" s="95" t="inlineStr">
        <f aca="false">IF(E416=0,"",I416/E416%)</f>
        <is>
          <t/>
        </is>
      </c>
      <c r="K416" s="94" t="n">
        <f aca="false">COUNTIF(G367:G404,"C")</f>
        <v>0</v>
      </c>
      <c r="L416" s="95" t="inlineStr">
        <f aca="false">IF(E416=0,"",K416/E416%)</f>
        <is>
          <t/>
        </is>
      </c>
      <c r="M416" s="94" t="n">
        <f aca="false">COUNTIF(H367:H404,"10")</f>
        <v>0</v>
      </c>
      <c r="N416" s="95" t="inlineStr">
        <f aca="false">IF(E416=0,"",M416/E416%)</f>
        <is>
          <t/>
        </is>
      </c>
      <c r="O416" s="94" t="n">
        <f aca="false">COUNTIF(H367:H404,"9")</f>
        <v>0</v>
      </c>
      <c r="P416" s="95" t="inlineStr">
        <f aca="false">IF(E416=0,"",O416/E416%)</f>
        <is>
          <t/>
        </is>
      </c>
      <c r="Q416" s="94" t="n">
        <f aca="false">COUNTIF(H367:H404,"8")</f>
        <v>0</v>
      </c>
      <c r="R416" s="95" t="inlineStr">
        <f aca="false">IF(E416=0,"",Q416/E416%)</f>
        <is>
          <t/>
        </is>
      </c>
      <c r="S416" s="94" t="n">
        <f aca="false">COUNTIF(H367:H404,"7")</f>
        <v>0</v>
      </c>
      <c r="T416" s="95" t="inlineStr">
        <f aca="false">IF(E416=0,"",S416/E$59%)</f>
        <is>
          <t/>
        </is>
      </c>
      <c r="U416" s="94" t="n">
        <f aca="false">COUNTIF(H367:H404,"6")</f>
        <v>0</v>
      </c>
      <c r="V416" s="95" t="inlineStr">
        <f aca="false">IF(E416=0,"",U416/E416%)</f>
        <is>
          <t/>
        </is>
      </c>
      <c r="W416" s="94" t="n">
        <f aca="false">COUNTIF(H367:H404,"5")</f>
        <v>0</v>
      </c>
      <c r="X416" s="95" t="inlineStr">
        <f aca="false">IF(E416=0,"",W416/E416%)</f>
        <is>
          <t/>
        </is>
      </c>
      <c r="Y416" s="94" t="n">
        <f aca="false">COUNTIF(H367:H404,"4")</f>
        <v>0</v>
      </c>
      <c r="Z416" s="95" t="inlineStr">
        <f aca="false">IF(E416=0,"",Y416/E416%)</f>
        <is>
          <t/>
        </is>
      </c>
      <c r="AA416" s="94" t="n">
        <f aca="false">COUNTIF(H367:H404,"3")</f>
        <v>0</v>
      </c>
      <c r="AB416" s="95" t="inlineStr">
        <f aca="false">IF(E416=0,"",AA416/E416%)</f>
        <is>
          <t/>
        </is>
      </c>
      <c r="AC416" s="94" t="n">
        <f aca="false">COUNTIF(H367:H404,"2")</f>
        <v>0</v>
      </c>
      <c r="AD416" s="95" t="inlineStr">
        <f aca="false">IF(E416=0,"",AC416/E416%)</f>
        <is>
          <t/>
        </is>
      </c>
      <c r="AE416" s="94" t="n">
        <f aca="false">COUNTIF(H367:H404,"1")</f>
        <v>0</v>
      </c>
      <c r="AF416" s="96" t="inlineStr">
        <f aca="false">IF(E416=0,"",AE416/E416%)</f>
        <is>
          <t/>
        </is>
      </c>
      <c r="AG416" s="0"/>
      <c r="AH416" s="0"/>
      <c r="AI416" s="0"/>
      <c r="AJ416" s="0"/>
      <c r="AK416" s="0"/>
      <c r="AL416" s="0"/>
    </row>
    <row r="417" customFormat="false" ht="17.25" hidden="false" customHeight="true" outlineLevel="0" collapsed="false">
      <c r="A417" s="0"/>
      <c r="B417" s="0"/>
      <c r="C417" s="92" t="s">
        <v>123</v>
      </c>
      <c r="D417" s="92"/>
      <c r="E417" s="93" t="n">
        <f aca="false">B405</f>
        <v>0</v>
      </c>
      <c r="F417" s="93" t="n">
        <f aca="false">I405</f>
        <v>0</v>
      </c>
      <c r="G417" s="94" t="n">
        <f aca="false">COUNTIF(I367:I404,"T")</f>
        <v>0</v>
      </c>
      <c r="H417" s="95" t="inlineStr">
        <f aca="false">IF(E417=0,"",G417/E417%)</f>
        <is>
          <t/>
        </is>
      </c>
      <c r="I417" s="94" t="n">
        <f aca="false">COUNTIF(I367:I404,"H")</f>
        <v>0</v>
      </c>
      <c r="J417" s="95" t="inlineStr">
        <f aca="false">IF(E417=0,"",I417/E417%)</f>
        <is>
          <t/>
        </is>
      </c>
      <c r="K417" s="94" t="n">
        <f aca="false">COUNTIF(I367:I404,"C")</f>
        <v>0</v>
      </c>
      <c r="L417" s="95" t="inlineStr">
        <f aca="false">IF(E417=0,"",K417/E417%)</f>
        <is>
          <t/>
        </is>
      </c>
      <c r="M417" s="94" t="n">
        <f aca="false">COUNTIF(J367:J404,"10")</f>
        <v>0</v>
      </c>
      <c r="N417" s="95" t="inlineStr">
        <f aca="false">IF(E417=0,"",M417/E417%)</f>
        <is>
          <t/>
        </is>
      </c>
      <c r="O417" s="94" t="n">
        <f aca="false">COUNTIF(J367:J404,"9")</f>
        <v>0</v>
      </c>
      <c r="P417" s="95" t="inlineStr">
        <f aca="false">IF(E417=0,"",O417/E417%)</f>
        <is>
          <t/>
        </is>
      </c>
      <c r="Q417" s="94" t="n">
        <f aca="false">COUNTIF(J367:J404,"8")</f>
        <v>0</v>
      </c>
      <c r="R417" s="95" t="inlineStr">
        <f aca="false">IF(E417=0,"",Q417/E417%)</f>
        <is>
          <t/>
        </is>
      </c>
      <c r="S417" s="94" t="n">
        <f aca="false">COUNTIF(J367:J404,"7")</f>
        <v>0</v>
      </c>
      <c r="T417" s="95" t="inlineStr">
        <f aca="false">IF(E417=0,"",S417/E$59%)</f>
        <is>
          <t/>
        </is>
      </c>
      <c r="U417" s="94" t="n">
        <f aca="false">COUNTIF(J367:J404,"6")</f>
        <v>0</v>
      </c>
      <c r="V417" s="95" t="inlineStr">
        <f aca="false">IF(E417=0,"",U417/E417%)</f>
        <is>
          <t/>
        </is>
      </c>
      <c r="W417" s="94" t="n">
        <f aca="false">COUNTIF(J367:J404,"5")</f>
        <v>0</v>
      </c>
      <c r="X417" s="95" t="inlineStr">
        <f aca="false">IF(E417=0,"",W417/E417%)</f>
        <is>
          <t/>
        </is>
      </c>
      <c r="Y417" s="94" t="n">
        <f aca="false">COUNTIF(J367:J404,"4")</f>
        <v>0</v>
      </c>
      <c r="Z417" s="95" t="inlineStr">
        <f aca="false">IF(E417=0,"",Y417/E417%)</f>
        <is>
          <t/>
        </is>
      </c>
      <c r="AA417" s="94" t="n">
        <f aca="false">COUNTIF(J367:J404,"3")</f>
        <v>0</v>
      </c>
      <c r="AB417" s="95" t="inlineStr">
        <f aca="false">IF(E417=0,"",AA417/E417%)</f>
        <is>
          <t/>
        </is>
      </c>
      <c r="AC417" s="94" t="n">
        <f aca="false">COUNTIF(J367:J404,"2")</f>
        <v>0</v>
      </c>
      <c r="AD417" s="95" t="inlineStr">
        <f aca="false">IF(E417=0,"",AC417/E417%)</f>
        <is>
          <t/>
        </is>
      </c>
      <c r="AE417" s="94" t="n">
        <f aca="false">COUNTIF(J367:J404,"1")</f>
        <v>0</v>
      </c>
      <c r="AF417" s="96" t="inlineStr">
        <f aca="false">IF(E417=0,"",AE417/E417%)</f>
        <is>
          <t/>
        </is>
      </c>
      <c r="AG417" s="0"/>
      <c r="AH417" s="0"/>
      <c r="AI417" s="0"/>
      <c r="AJ417" s="0"/>
      <c r="AK417" s="0"/>
      <c r="AL417" s="0"/>
    </row>
    <row r="418" customFormat="false" ht="17.25" hidden="false" customHeight="true" outlineLevel="0" collapsed="false">
      <c r="A418" s="0"/>
      <c r="B418" s="0"/>
      <c r="C418" s="92" t="s">
        <v>124</v>
      </c>
      <c r="D418" s="92"/>
      <c r="E418" s="93" t="n">
        <f aca="false">B405</f>
        <v>0</v>
      </c>
      <c r="F418" s="93" t="n">
        <f aca="false">K405</f>
        <v>0</v>
      </c>
      <c r="G418" s="94" t="n">
        <f aca="false">COUNTIF(K367:K404,"T")</f>
        <v>0</v>
      </c>
      <c r="H418" s="95" t="inlineStr">
        <f aca="false">IF(E418=0,"",G418/E418%)</f>
        <is>
          <t/>
        </is>
      </c>
      <c r="I418" s="94" t="n">
        <f aca="false">COUNTIF(K367:K404,"H")</f>
        <v>0</v>
      </c>
      <c r="J418" s="95" t="inlineStr">
        <f aca="false">IF(E418=0,"",I418/E418%)</f>
        <is>
          <t/>
        </is>
      </c>
      <c r="K418" s="94" t="n">
        <f aca="false">COUNTIF(K367:K404,"C")</f>
        <v>0</v>
      </c>
      <c r="L418" s="95" t="inlineStr">
        <f aca="false">IF(E418=0,"",K418/E418%)</f>
        <is>
          <t/>
        </is>
      </c>
      <c r="M418" s="94" t="n">
        <f aca="false">COUNTIF(L367:L404,"10")</f>
        <v>0</v>
      </c>
      <c r="N418" s="95" t="inlineStr">
        <f aca="false">IF(E418=0,"",M418/E418%)</f>
        <is>
          <t/>
        </is>
      </c>
      <c r="O418" s="94" t="n">
        <f aca="false">COUNTIF(L367:L404,"9")</f>
        <v>0</v>
      </c>
      <c r="P418" s="95" t="inlineStr">
        <f aca="false">IF(E418=0,"",O418/E418%)</f>
        <is>
          <t/>
        </is>
      </c>
      <c r="Q418" s="94" t="n">
        <f aca="false">COUNTIF(L367:L404,"8")</f>
        <v>0</v>
      </c>
      <c r="R418" s="95" t="inlineStr">
        <f aca="false">IF(E418=0,"",Q418/E418%)</f>
        <is>
          <t/>
        </is>
      </c>
      <c r="S418" s="94" t="n">
        <f aca="false">COUNTIF(L367:L404,"7")</f>
        <v>0</v>
      </c>
      <c r="T418" s="95" t="inlineStr">
        <f aca="false">IF(E418=0,"",S418/E$59%)</f>
        <is>
          <t/>
        </is>
      </c>
      <c r="U418" s="94" t="n">
        <f aca="false">COUNTIF(L367:L404,"6")</f>
        <v>0</v>
      </c>
      <c r="V418" s="95" t="inlineStr">
        <f aca="false">IF(E418=0,"",U418/E418%)</f>
        <is>
          <t/>
        </is>
      </c>
      <c r="W418" s="94" t="n">
        <f aca="false">COUNTIF(L367:L404,"5")</f>
        <v>0</v>
      </c>
      <c r="X418" s="95" t="inlineStr">
        <f aca="false">IF(E418=0,"",W418/E418%)</f>
        <is>
          <t/>
        </is>
      </c>
      <c r="Y418" s="94" t="n">
        <f aca="false">COUNTIF(L367:L404,"4")</f>
        <v>0</v>
      </c>
      <c r="Z418" s="95" t="inlineStr">
        <f aca="false">IF(E418=0,"",Y418/E418%)</f>
        <is>
          <t/>
        </is>
      </c>
      <c r="AA418" s="94" t="n">
        <f aca="false">COUNTIF(L367:L404,"3")</f>
        <v>0</v>
      </c>
      <c r="AB418" s="95" t="inlineStr">
        <f aca="false">IF(E418=0,"",AA418/E418%)</f>
        <is>
          <t/>
        </is>
      </c>
      <c r="AC418" s="94" t="n">
        <f aca="false">COUNTIF(L367:L404,"2")</f>
        <v>0</v>
      </c>
      <c r="AD418" s="95" t="inlineStr">
        <f aca="false">IF(E418=0,"",AC418/E418%)</f>
        <is>
          <t/>
        </is>
      </c>
      <c r="AE418" s="94" t="n">
        <f aca="false">COUNTIF(L367:L404,"1")</f>
        <v>0</v>
      </c>
      <c r="AF418" s="96" t="inlineStr">
        <f aca="false">IF(E418=0,"",AE418/E418%)</f>
        <is>
          <t/>
        </is>
      </c>
      <c r="AG418" s="0"/>
      <c r="AH418" s="0"/>
      <c r="AI418" s="0"/>
      <c r="AJ418" s="0"/>
      <c r="AK418" s="0"/>
      <c r="AL418" s="0"/>
    </row>
    <row r="419" customFormat="false" ht="17.25" hidden="false" customHeight="true" outlineLevel="0" collapsed="false">
      <c r="A419" s="0"/>
      <c r="B419" s="0"/>
      <c r="C419" s="92" t="s">
        <v>35</v>
      </c>
      <c r="D419" s="92"/>
      <c r="E419" s="93" t="n">
        <f aca="false">B405</f>
        <v>0</v>
      </c>
      <c r="F419" s="93" t="n">
        <f aca="false">M405</f>
        <v>0</v>
      </c>
      <c r="G419" s="94" t="n">
        <f aca="false">COUNTIF(M367:M404,"T")</f>
        <v>0</v>
      </c>
      <c r="H419" s="95" t="inlineStr">
        <f aca="false">IF(E419=0,"",G419/E419%)</f>
        <is>
          <t/>
        </is>
      </c>
      <c r="I419" s="94" t="n">
        <f aca="false">COUNTIF(M367:M404,"H")</f>
        <v>0</v>
      </c>
      <c r="J419" s="95" t="inlineStr">
        <f aca="false">IF(E419=0,"",I419/E419%)</f>
        <is>
          <t/>
        </is>
      </c>
      <c r="K419" s="94" t="n">
        <f aca="false">COUNTIF(M367:M404,"C")</f>
        <v>0</v>
      </c>
      <c r="L419" s="95" t="inlineStr">
        <f aca="false">IF(E419=0,"",K419/E419%)</f>
        <is>
          <t/>
        </is>
      </c>
      <c r="M419" s="97"/>
      <c r="N419" s="97"/>
      <c r="O419" s="97"/>
      <c r="P419" s="98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9"/>
      <c r="AG419" s="0"/>
      <c r="AH419" s="0"/>
      <c r="AI419" s="0"/>
      <c r="AJ419" s="0"/>
      <c r="AK419" s="0"/>
      <c r="AL419" s="0"/>
    </row>
    <row r="420" customFormat="false" ht="21.75" hidden="false" customHeight="true" outlineLevel="0" collapsed="false">
      <c r="A420" s="0"/>
      <c r="B420" s="0"/>
      <c r="C420" s="92" t="s">
        <v>125</v>
      </c>
      <c r="D420" s="92"/>
      <c r="E420" s="93" t="n">
        <f aca="false">B405</f>
        <v>0</v>
      </c>
      <c r="F420" s="93" t="n">
        <f aca="false">N405</f>
        <v>0</v>
      </c>
      <c r="G420" s="94" t="n">
        <f aca="false">COUNTIF(N367:N404,"T")</f>
        <v>0</v>
      </c>
      <c r="H420" s="95" t="inlineStr">
        <f aca="false">IF(E420=0,"",G420/E420%)</f>
        <is>
          <t/>
        </is>
      </c>
      <c r="I420" s="94" t="n">
        <f aca="false">COUNTIF(N367:N404,"H")</f>
        <v>0</v>
      </c>
      <c r="J420" s="95" t="inlineStr">
        <f aca="false">IF(E420=0,"",I420/E420%)</f>
        <is>
          <t/>
        </is>
      </c>
      <c r="K420" s="94" t="n">
        <f aca="false">COUNTIF(N367:N404,"C")</f>
        <v>0</v>
      </c>
      <c r="L420" s="95" t="inlineStr">
        <f aca="false">IF(E420=0,"",K420/E420%)</f>
        <is>
          <t/>
        </is>
      </c>
      <c r="M420" s="97"/>
      <c r="N420" s="97"/>
      <c r="O420" s="97"/>
      <c r="P420" s="98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9"/>
      <c r="AG420" s="0"/>
      <c r="AH420" s="0"/>
      <c r="AI420" s="0"/>
      <c r="AJ420" s="0"/>
      <c r="AK420" s="0"/>
      <c r="AL420" s="0"/>
    </row>
    <row r="421" customFormat="false" ht="17.25" hidden="false" customHeight="true" outlineLevel="0" collapsed="false">
      <c r="A421" s="0"/>
      <c r="B421" s="0"/>
      <c r="C421" s="92" t="s">
        <v>37</v>
      </c>
      <c r="D421" s="92"/>
      <c r="E421" s="93" t="n">
        <f aca="false">B405</f>
        <v>0</v>
      </c>
      <c r="F421" s="93" t="n">
        <f aca="false">O405</f>
        <v>0</v>
      </c>
      <c r="G421" s="94" t="n">
        <f aca="false">COUNTIF(O367:O404,"T")</f>
        <v>0</v>
      </c>
      <c r="H421" s="95" t="inlineStr">
        <f aca="false">IF(E421=0,"",G421/E421%)</f>
        <is>
          <t/>
        </is>
      </c>
      <c r="I421" s="94" t="n">
        <f aca="false">COUNTIF(O367:O404,"H")</f>
        <v>0</v>
      </c>
      <c r="J421" s="95" t="inlineStr">
        <f aca="false">IF(E421=0,"",I421/E421%)</f>
        <is>
          <t/>
        </is>
      </c>
      <c r="K421" s="94" t="n">
        <f aca="false">COUNTIF(O367:O404,"C")</f>
        <v>0</v>
      </c>
      <c r="L421" s="95" t="inlineStr">
        <f aca="false">IF(E421=0,"",K421/E421%)</f>
        <is>
          <t/>
        </is>
      </c>
      <c r="M421" s="97"/>
      <c r="N421" s="97"/>
      <c r="O421" s="97"/>
      <c r="P421" s="98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9"/>
      <c r="AG421" s="0"/>
      <c r="AH421" s="0"/>
      <c r="AI421" s="0"/>
      <c r="AJ421" s="0"/>
      <c r="AK421" s="0"/>
      <c r="AL421" s="0"/>
    </row>
    <row r="422" customFormat="false" ht="17.25" hidden="false" customHeight="true" outlineLevel="0" collapsed="false">
      <c r="A422" s="0"/>
      <c r="B422" s="0"/>
      <c r="C422" s="92" t="s">
        <v>38</v>
      </c>
      <c r="D422" s="92"/>
      <c r="E422" s="93" t="n">
        <f aca="false">B405</f>
        <v>0</v>
      </c>
      <c r="F422" s="93" t="n">
        <f aca="false">P405</f>
        <v>0</v>
      </c>
      <c r="G422" s="94" t="n">
        <f aca="false">COUNTIF(P367:P404,"T")</f>
        <v>0</v>
      </c>
      <c r="H422" s="95" t="inlineStr">
        <f aca="false">IF(E422=0,"",G422/E422%)</f>
        <is>
          <t/>
        </is>
      </c>
      <c r="I422" s="94" t="n">
        <f aca="false">COUNTIF(P367:P404,"H")</f>
        <v>0</v>
      </c>
      <c r="J422" s="95" t="inlineStr">
        <f aca="false">IF(E422=0,"",I422/E422%)</f>
        <is>
          <t/>
        </is>
      </c>
      <c r="K422" s="94" t="n">
        <f aca="false">COUNTIF(P367:P404,"C")</f>
        <v>0</v>
      </c>
      <c r="L422" s="95" t="inlineStr">
        <f aca="false">IF(E422=0,"",K422/E422%)</f>
        <is>
          <t/>
        </is>
      </c>
      <c r="M422" s="97"/>
      <c r="N422" s="97"/>
      <c r="O422" s="97"/>
      <c r="P422" s="98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9"/>
      <c r="AG422" s="0"/>
      <c r="AH422" s="0"/>
      <c r="AI422" s="0"/>
      <c r="AJ422" s="0"/>
      <c r="AK422" s="0"/>
      <c r="AL422" s="0"/>
    </row>
    <row r="423" customFormat="false" ht="17.25" hidden="false" customHeight="true" outlineLevel="0" collapsed="false">
      <c r="A423" s="0"/>
      <c r="B423" s="0"/>
      <c r="C423" s="92" t="s">
        <v>39</v>
      </c>
      <c r="D423" s="92"/>
      <c r="E423" s="93" t="n">
        <f aca="false">B405</f>
        <v>0</v>
      </c>
      <c r="F423" s="93" t="n">
        <f aca="false">Q405</f>
        <v>0</v>
      </c>
      <c r="G423" s="94" t="n">
        <f aca="false">COUNTIF(Q367:Q404,"T")</f>
        <v>0</v>
      </c>
      <c r="H423" s="95" t="inlineStr">
        <f aca="false">IF(E423=0,"",G423/E423%)</f>
        <is>
          <t/>
        </is>
      </c>
      <c r="I423" s="94" t="n">
        <f aca="false">COUNTIF(Q367:Q404,"H")</f>
        <v>0</v>
      </c>
      <c r="J423" s="95" t="inlineStr">
        <f aca="false">IF(E423=0,"",I423/E423%)</f>
        <is>
          <t/>
        </is>
      </c>
      <c r="K423" s="94" t="n">
        <f aca="false">COUNTIF(Q367:Q404,"C")</f>
        <v>0</v>
      </c>
      <c r="L423" s="95" t="inlineStr">
        <f aca="false">IF(E423=0,"",K423/E423%)</f>
        <is>
          <t/>
        </is>
      </c>
      <c r="M423" s="97"/>
      <c r="N423" s="97"/>
      <c r="O423" s="97"/>
      <c r="P423" s="98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9"/>
      <c r="AG423" s="0"/>
      <c r="AH423" s="0"/>
      <c r="AI423" s="0"/>
      <c r="AJ423" s="0"/>
      <c r="AK423" s="0"/>
      <c r="AL423" s="0"/>
    </row>
    <row r="424" customFormat="false" ht="17.25" hidden="false" customHeight="true" outlineLevel="0" collapsed="false">
      <c r="A424" s="0"/>
      <c r="B424" s="0"/>
      <c r="C424" s="92" t="s">
        <v>40</v>
      </c>
      <c r="D424" s="92"/>
      <c r="E424" s="93" t="n">
        <f aca="false">B405</f>
        <v>0</v>
      </c>
      <c r="F424" s="93" t="n">
        <f aca="false">R405</f>
        <v>0</v>
      </c>
      <c r="G424" s="94" t="n">
        <f aca="false">COUNTIF(R367:R404,"T")</f>
        <v>0</v>
      </c>
      <c r="H424" s="95" t="inlineStr">
        <f aca="false">IF(E424=0,"",G424/E424%)</f>
        <is>
          <t/>
        </is>
      </c>
      <c r="I424" s="94" t="n">
        <f aca="false">COUNTIF(R367:R404,"H")</f>
        <v>0</v>
      </c>
      <c r="J424" s="95" t="inlineStr">
        <f aca="false">IF(E424=0,"",I424/E424%)</f>
        <is>
          <t/>
        </is>
      </c>
      <c r="K424" s="94" t="n">
        <f aca="false">COUNTIF(R367:R404,"C")</f>
        <v>0</v>
      </c>
      <c r="L424" s="95" t="inlineStr">
        <f aca="false">IF(E424=0,"",K424/E424%)</f>
        <is>
          <t/>
        </is>
      </c>
      <c r="M424" s="94" t="n">
        <f aca="false">COUNTIF(S367:S404,"&gt;=9,5")</f>
        <v>0</v>
      </c>
      <c r="N424" s="95" t="str">
        <f aca="false">IF(E424=0,"",M424/E424%)</f>
        <v/>
      </c>
      <c r="O424" s="94" t="n">
        <f aca="false">COUNTIF(S367:S404,"&lt;=9,25")-COUNTIF(S367:S404,"&lt;=8,25")</f>
        <v>0</v>
      </c>
      <c r="P424" s="95" t="str">
        <f aca="false">IF(E424=0,"",O424/E424%)</f>
        <v/>
      </c>
      <c r="Q424" s="94" t="n">
        <f aca="false">COUNTIF(S367:S404,"&lt;=8,25")-COUNTIF(S367:S404,"&lt;=7,25")</f>
        <v>0</v>
      </c>
      <c r="R424" s="95" t="str">
        <f aca="false">IF(E424=0,"",Q424/E424%)</f>
        <v/>
      </c>
      <c r="S424" s="94" t="n">
        <f aca="false">COUNTIF(S367:S404,"&lt;=7,25")-COUNTIF(S367:S404,"&lt;=6,25")</f>
        <v>0</v>
      </c>
      <c r="T424" s="95" t="str">
        <f aca="false">IF(E424=0,"",S424/E$59%)</f>
        <v/>
      </c>
      <c r="U424" s="94" t="n">
        <f aca="false">COUNTIF(S367:S404,"&lt;=6,25")-COUNTIF(S367:S404,"&lt;=5,25")</f>
        <v>0</v>
      </c>
      <c r="V424" s="95" t="str">
        <f aca="false">IF(E424=0,"",U424/E424%)</f>
        <v/>
      </c>
      <c r="W424" s="94" t="n">
        <f aca="false">COUNTIF(S367:S404,"&lt;=5,25")-COUNTIF(S367:S404,"&lt;=4,25")</f>
        <v>0</v>
      </c>
      <c r="X424" s="95" t="str">
        <f aca="false">IF(E424=0,"",W424/E424%)</f>
        <v/>
      </c>
      <c r="Y424" s="94" t="n">
        <f aca="false">COUNTIF(S367:S404,"&lt;=4,25")-COUNTIF(S367:S404,"&lt;=3,25")</f>
        <v>0</v>
      </c>
      <c r="Z424" s="95" t="str">
        <f aca="false">IF(E424=0,"",Y424/E424%)</f>
        <v/>
      </c>
      <c r="AA424" s="94" t="n">
        <f aca="false">COUNTIF(S367:S404,"&lt;=3,25")-COUNTIF(S367:S404,"&lt;=2,25")</f>
        <v>0</v>
      </c>
      <c r="AB424" s="95" t="str">
        <f aca="false">IF(E424=0,"",AA424/E424%)</f>
        <v/>
      </c>
      <c r="AC424" s="94" t="n">
        <f aca="false">COUNTIF(S367:S404,"&lt;=2,25")-COUNTIF(S367:S404,"&lt;=1,25")</f>
        <v>0</v>
      </c>
      <c r="AD424" s="95" t="str">
        <f aca="false">IF(E424=0,"",AC424/E424%)</f>
        <v/>
      </c>
      <c r="AE424" s="94" t="n">
        <f aca="false">COUNTIF(S367:S404,"&lt;=1,25")</f>
        <v>0</v>
      </c>
      <c r="AF424" s="96" t="str">
        <f aca="false">IF(E424=0,"",AE424/E424%)</f>
        <v/>
      </c>
      <c r="AG424" s="0"/>
      <c r="AH424" s="0"/>
      <c r="AI424" s="0"/>
      <c r="AJ424" s="0"/>
      <c r="AK424" s="0"/>
      <c r="AL424" s="0"/>
    </row>
    <row r="425" customFormat="false" ht="17.25" hidden="false" customHeight="true" outlineLevel="0" collapsed="false">
      <c r="A425" s="0"/>
      <c r="B425" s="0"/>
      <c r="C425" s="92" t="s">
        <v>41</v>
      </c>
      <c r="D425" s="92"/>
      <c r="E425" s="93" t="n">
        <f aca="false">B405</f>
        <v>0</v>
      </c>
      <c r="F425" s="93" t="n">
        <f aca="false">T405</f>
        <v>0</v>
      </c>
      <c r="G425" s="94" t="n">
        <f aca="false">COUNTIF(T367:T404,"T")</f>
        <v>0</v>
      </c>
      <c r="H425" s="95" t="inlineStr">
        <f aca="false">IF(E425=0,"",G425/E425%)</f>
        <is>
          <t/>
        </is>
      </c>
      <c r="I425" s="94" t="n">
        <f aca="false">COUNTIF(T367:T404,"H")</f>
        <v>0</v>
      </c>
      <c r="J425" s="95" t="inlineStr">
        <f aca="false">IF(E425=0,"",I425/E425%)</f>
        <is>
          <t/>
        </is>
      </c>
      <c r="K425" s="94" t="n">
        <f aca="false">COUNTIF(T367:T404,"C")</f>
        <v>0</v>
      </c>
      <c r="L425" s="95" t="inlineStr">
        <f aca="false">IF(E425=0,"",K425/E425%)</f>
        <is>
          <t/>
        </is>
      </c>
      <c r="M425" s="94" t="n">
        <f aca="false">COUNTIF(U367:U404,"10")</f>
        <v>0</v>
      </c>
      <c r="N425" s="95" t="inlineStr">
        <f aca="false">IF(E425=0,"",M425/E425%)</f>
        <is>
          <t/>
        </is>
      </c>
      <c r="O425" s="94" t="n">
        <f aca="false">COUNTIF(U367:U404,"9")</f>
        <v>0</v>
      </c>
      <c r="P425" s="95" t="inlineStr">
        <f aca="false">IF(E425=0,"",O425/E425%)</f>
        <is>
          <t/>
        </is>
      </c>
      <c r="Q425" s="94" t="n">
        <f aca="false">COUNTIF(U367:U404,"8")</f>
        <v>0</v>
      </c>
      <c r="R425" s="95" t="inlineStr">
        <f aca="false">IF(E425=0,"",Q425/E425%)</f>
        <is>
          <t/>
        </is>
      </c>
      <c r="S425" s="94" t="n">
        <f aca="false">COUNTIF(U367:U404,"7")</f>
        <v>0</v>
      </c>
      <c r="T425" s="95" t="inlineStr">
        <f aca="false">IF(E425=0,"",S425/E$59%)</f>
        <is>
          <t/>
        </is>
      </c>
      <c r="U425" s="94" t="n">
        <f aca="false">COUNTIF(U367:U404,"6")</f>
        <v>0</v>
      </c>
      <c r="V425" s="95" t="inlineStr">
        <f aca="false">IF(E425=0,"",U425/E425%)</f>
        <is>
          <t/>
        </is>
      </c>
      <c r="W425" s="94" t="n">
        <f aca="false">COUNTIF(U367:U404,"5")</f>
        <v>0</v>
      </c>
      <c r="X425" s="95" t="inlineStr">
        <f aca="false">IF(E425=0,"",W425/E425%)</f>
        <is>
          <t/>
        </is>
      </c>
      <c r="Y425" s="94" t="n">
        <f aca="false">COUNTIF(U367:U404,"4")</f>
        <v>0</v>
      </c>
      <c r="Z425" s="95" t="inlineStr">
        <f aca="false">IF(E425=0,"",Y425/E425%)</f>
        <is>
          <t/>
        </is>
      </c>
      <c r="AA425" s="94" t="n">
        <f aca="false">COUNTIF(U367:U404,"3")</f>
        <v>0</v>
      </c>
      <c r="AB425" s="95" t="inlineStr">
        <f aca="false">IF(E425=0,"",AA425/E425%)</f>
        <is>
          <t/>
        </is>
      </c>
      <c r="AC425" s="94" t="n">
        <f aca="false">COUNTIF(U367:U404,"2")</f>
        <v>0</v>
      </c>
      <c r="AD425" s="95" t="inlineStr">
        <f aca="false">IF(E425=0,"",AC425/E425%)</f>
        <is>
          <t/>
        </is>
      </c>
      <c r="AE425" s="94" t="n">
        <f aca="false">COUNTIF(U367:U404,"1")</f>
        <v>0</v>
      </c>
      <c r="AF425" s="96" t="inlineStr">
        <f aca="false">IF(E425=0,"",AE425/E425%)</f>
        <is>
          <t/>
        </is>
      </c>
      <c r="AG425" s="0"/>
      <c r="AH425" s="0"/>
      <c r="AI425" s="0"/>
      <c r="AJ425" s="0"/>
      <c r="AK425" s="0"/>
      <c r="AL425" s="0"/>
    </row>
    <row r="426" customFormat="false" ht="17.25" hidden="false" customHeight="true" outlineLevel="0" collapsed="false">
      <c r="A426" s="0"/>
      <c r="B426" s="0"/>
      <c r="C426" s="92" t="s">
        <v>42</v>
      </c>
      <c r="D426" s="92"/>
      <c r="E426" s="93" t="n">
        <f aca="false">B405</f>
        <v>0</v>
      </c>
      <c r="F426" s="93" t="n">
        <f aca="false">V405</f>
        <v>0</v>
      </c>
      <c r="G426" s="94" t="n">
        <f aca="false">COUNTIF(V367:V404,"T")</f>
        <v>0</v>
      </c>
      <c r="H426" s="95" t="inlineStr">
        <f aca="false">IF(E426=0,"",G426/E426%)</f>
        <is>
          <t/>
        </is>
      </c>
      <c r="I426" s="94" t="n">
        <f aca="false">COUNTIF(V367:V404,"H")</f>
        <v>0</v>
      </c>
      <c r="J426" s="95" t="inlineStr">
        <f aca="false">IF(E426=0,"",I426/E426%)</f>
        <is>
          <t/>
        </is>
      </c>
      <c r="K426" s="94" t="n">
        <f aca="false">COUNTIF(V367:V404,"C")</f>
        <v>0</v>
      </c>
      <c r="L426" s="95" t="inlineStr">
        <f aca="false">IF(E426=0,"",K426/E426%)</f>
        <is>
          <t/>
        </is>
      </c>
      <c r="M426" s="94" t="n">
        <f aca="false">COUNTIF(W367:W404,"10")</f>
        <v>0</v>
      </c>
      <c r="N426" s="95" t="inlineStr">
        <f aca="false">IF(E426=0,"",M426/E426%)</f>
        <is>
          <t/>
        </is>
      </c>
      <c r="O426" s="94" t="n">
        <f aca="false">COUNTIF(W367:W404,"9")</f>
        <v>0</v>
      </c>
      <c r="P426" s="95" t="inlineStr">
        <f aca="false">IF(E426=0,"",O426/E426%)</f>
        <is>
          <t/>
        </is>
      </c>
      <c r="Q426" s="94" t="n">
        <f aca="false">COUNTIF(W367:W404,"8")</f>
        <v>0</v>
      </c>
      <c r="R426" s="95" t="inlineStr">
        <f aca="false">IF(E426=0,"",Q426/E426%)</f>
        <is>
          <t/>
        </is>
      </c>
      <c r="S426" s="94" t="n">
        <f aca="false">COUNTIF(W367:W404,"7")</f>
        <v>0</v>
      </c>
      <c r="T426" s="95" t="inlineStr">
        <f aca="false">IF(E426=0,"",S426/E$59%)</f>
        <is>
          <t/>
        </is>
      </c>
      <c r="U426" s="94" t="n">
        <f aca="false">COUNTIF(W367:W404,"6")</f>
        <v>0</v>
      </c>
      <c r="V426" s="95" t="inlineStr">
        <f aca="false">IF(E426=0,"",U426/E426%)</f>
        <is>
          <t/>
        </is>
      </c>
      <c r="W426" s="94" t="n">
        <f aca="false">COUNTIF(W367:W404,"5")</f>
        <v>0</v>
      </c>
      <c r="X426" s="95" t="inlineStr">
        <f aca="false">IF(E426=0,"",W426/E426%)</f>
        <is>
          <t/>
        </is>
      </c>
      <c r="Y426" s="94" t="n">
        <f aca="false">COUNTIF(W367:W404,"4")</f>
        <v>0</v>
      </c>
      <c r="Z426" s="95" t="inlineStr">
        <f aca="false">IF(E426=0,"",Y426/E426%)</f>
        <is>
          <t/>
        </is>
      </c>
      <c r="AA426" s="94" t="n">
        <f aca="false">COUNTIF(W367:W404,"3")</f>
        <v>0</v>
      </c>
      <c r="AB426" s="95" t="inlineStr">
        <f aca="false">IF(E426=0,"",AA426/E426%)</f>
        <is>
          <t/>
        </is>
      </c>
      <c r="AC426" s="94" t="n">
        <f aca="false">COUNTIF(W367:W404,"2")</f>
        <v>0</v>
      </c>
      <c r="AD426" s="95" t="inlineStr">
        <f aca="false">IF(E426=0,"",AC426/E426%)</f>
        <is>
          <t/>
        </is>
      </c>
      <c r="AE426" s="94" t="n">
        <f aca="false">COUNTIF(W367:W404,"1")</f>
        <v>0</v>
      </c>
      <c r="AF426" s="96" t="inlineStr">
        <f aca="false">IF(E426=0,"",AE426/E426%)</f>
        <is>
          <t/>
        </is>
      </c>
      <c r="AG426" s="0"/>
      <c r="AH426" s="0"/>
      <c r="AI426" s="0"/>
      <c r="AJ426" s="0"/>
      <c r="AK426" s="0"/>
      <c r="AL426" s="0"/>
    </row>
    <row r="427" customFormat="false" ht="14.25" hidden="false" customHeight="true" outlineLevel="0" collapsed="false">
      <c r="A427" s="0"/>
      <c r="B427" s="0"/>
      <c r="C427" s="100"/>
      <c r="D427" s="100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2"/>
      <c r="AE427" s="67"/>
      <c r="AF427" s="103"/>
      <c r="AG427" s="0"/>
      <c r="AH427" s="0"/>
      <c r="AI427" s="0"/>
      <c r="AJ427" s="0"/>
      <c r="AK427" s="0"/>
      <c r="AL427" s="0"/>
    </row>
    <row r="428" customFormat="false" ht="14.2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</row>
    <row r="429" customFormat="false" ht="31.5" hidden="false" customHeight="true" outlineLevel="0" collapsed="false">
      <c r="A429" s="0"/>
      <c r="B429" s="0"/>
      <c r="C429" s="104" t="s">
        <v>126</v>
      </c>
      <c r="D429" s="104"/>
      <c r="E429" s="104"/>
      <c r="F429" s="104"/>
      <c r="G429" s="104"/>
      <c r="H429" s="104"/>
      <c r="I429" s="104"/>
      <c r="J429" s="104"/>
      <c r="K429" s="105" t="s">
        <v>127</v>
      </c>
      <c r="L429" s="105" t="s">
        <v>128</v>
      </c>
      <c r="M429" s="105"/>
      <c r="N429" s="105" t="s">
        <v>129</v>
      </c>
      <c r="O429" s="105"/>
      <c r="P429" s="105" t="s">
        <v>130</v>
      </c>
      <c r="Q429" s="105"/>
      <c r="R429" s="105" t="s">
        <v>131</v>
      </c>
      <c r="S429" s="105"/>
      <c r="T429" s="105" t="s">
        <v>126</v>
      </c>
      <c r="U429" s="105"/>
      <c r="V429" s="105"/>
      <c r="W429" s="105"/>
      <c r="X429" s="105" t="s">
        <v>127</v>
      </c>
      <c r="Y429" s="105" t="s">
        <v>128</v>
      </c>
      <c r="Z429" s="105"/>
      <c r="AA429" s="105" t="s">
        <v>121</v>
      </c>
      <c r="AB429" s="106" t="s">
        <v>122</v>
      </c>
      <c r="AC429" s="106"/>
      <c r="AD429" s="0"/>
      <c r="AE429" s="0"/>
      <c r="AF429" s="0"/>
      <c r="AG429" s="0"/>
      <c r="AH429" s="0"/>
      <c r="AI429" s="0"/>
      <c r="AJ429" s="0"/>
      <c r="AK429" s="0"/>
      <c r="AL429" s="0"/>
    </row>
    <row r="430" customFormat="false" ht="21" hidden="false" customHeight="true" outlineLevel="0" collapsed="false">
      <c r="A430" s="0"/>
      <c r="B430" s="0"/>
      <c r="C430" s="104"/>
      <c r="D430" s="104"/>
      <c r="E430" s="104"/>
      <c r="F430" s="104"/>
      <c r="G430" s="104"/>
      <c r="H430" s="104"/>
      <c r="I430" s="104"/>
      <c r="J430" s="104"/>
      <c r="K430" s="105"/>
      <c r="L430" s="105"/>
      <c r="M430" s="105"/>
      <c r="N430" s="107" t="s">
        <v>121</v>
      </c>
      <c r="O430" s="107" t="s">
        <v>122</v>
      </c>
      <c r="P430" s="107" t="s">
        <v>121</v>
      </c>
      <c r="Q430" s="107" t="s">
        <v>122</v>
      </c>
      <c r="R430" s="108" t="s">
        <v>121</v>
      </c>
      <c r="S430" s="108" t="s">
        <v>122</v>
      </c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6"/>
      <c r="AD430" s="0"/>
      <c r="AE430" s="0"/>
      <c r="AF430" s="0"/>
      <c r="AG430" s="0"/>
      <c r="AH430" s="0"/>
      <c r="AI430" s="0"/>
      <c r="AJ430" s="0"/>
      <c r="AK430" s="0"/>
      <c r="AL430" s="0"/>
    </row>
    <row r="431" customFormat="false" ht="19.5" hidden="false" customHeight="true" outlineLevel="0" collapsed="false">
      <c r="A431" s="0"/>
      <c r="B431" s="0"/>
      <c r="C431" s="109" t="s">
        <v>25</v>
      </c>
      <c r="D431" s="109"/>
      <c r="E431" s="109"/>
      <c r="F431" s="110" t="s">
        <v>43</v>
      </c>
      <c r="G431" s="110"/>
      <c r="H431" s="110"/>
      <c r="I431" s="110"/>
      <c r="J431" s="110"/>
      <c r="K431" s="111" t="n">
        <f aca="false">B405</f>
        <v>0</v>
      </c>
      <c r="L431" s="112" t="n">
        <f aca="false">X405</f>
        <v>0</v>
      </c>
      <c r="M431" s="112"/>
      <c r="N431" s="113" t="n">
        <f aca="false">COUNTIF(X367:X404,"T")</f>
        <v>0</v>
      </c>
      <c r="O431" s="113" t="str">
        <f aca="false">IF(L431=0,"",N431/L431%)</f>
        <v/>
      </c>
      <c r="P431" s="113" t="n">
        <f aca="false">COUNTIF(X367:X404,"Đ")</f>
        <v>0</v>
      </c>
      <c r="Q431" s="113" t="str">
        <f aca="false">IF(L431=0,"",P431/L431%)</f>
        <v/>
      </c>
      <c r="R431" s="113" t="n">
        <f aca="false">COUNTIF(X367:X404,"C")</f>
        <v>0</v>
      </c>
      <c r="S431" s="113" t="str">
        <f aca="false">IF(L431=0,"",R431/L431%)</f>
        <v/>
      </c>
      <c r="T431" s="114" t="s">
        <v>132</v>
      </c>
      <c r="U431" s="114"/>
      <c r="V431" s="114"/>
      <c r="W431" s="114"/>
      <c r="X431" s="115" t="n">
        <f aca="false">B405</f>
        <v>0</v>
      </c>
      <c r="Y431" s="115" t="n">
        <f aca="false">AE405+AF405</f>
        <v>0</v>
      </c>
      <c r="Z431" s="115"/>
      <c r="AA431" s="115" t="n">
        <f aca="false">COUNTIF(AE367:AE404,"X")+COUNTIF(AJ367:AJ404,"X")</f>
        <v>0</v>
      </c>
      <c r="AB431" s="116" t="str">
        <f aca="false">IF(X431=0,"",AA431/X431%)</f>
        <v/>
      </c>
      <c r="AC431" s="116"/>
      <c r="AD431" s="0"/>
      <c r="AE431" s="0"/>
      <c r="AF431" s="0"/>
      <c r="AG431" s="0"/>
      <c r="AH431" s="0"/>
      <c r="AI431" s="0"/>
      <c r="AJ431" s="0"/>
      <c r="AK431" s="0"/>
      <c r="AL431" s="0"/>
    </row>
    <row r="432" customFormat="false" ht="19.5" hidden="false" customHeight="true" outlineLevel="0" collapsed="false">
      <c r="A432" s="0"/>
      <c r="B432" s="0"/>
      <c r="C432" s="109"/>
      <c r="D432" s="109"/>
      <c r="E432" s="109"/>
      <c r="F432" s="110" t="s">
        <v>44</v>
      </c>
      <c r="G432" s="110"/>
      <c r="H432" s="110"/>
      <c r="I432" s="110"/>
      <c r="J432" s="110"/>
      <c r="K432" s="111" t="n">
        <f aca="false">B405</f>
        <v>0</v>
      </c>
      <c r="L432" s="112" t="n">
        <f aca="false">Y405</f>
        <v>0</v>
      </c>
      <c r="M432" s="112"/>
      <c r="N432" s="113" t="n">
        <f aca="false">COUNTIF(Y367:Y404,"T")</f>
        <v>0</v>
      </c>
      <c r="O432" s="113" t="inlineStr">
        <f aca="false">IF(L432=0,"",N432/L432%)</f>
        <is>
          <t/>
        </is>
      </c>
      <c r="P432" s="113" t="n">
        <f aca="false">COUNTIF(Y367:Y404,"Đ")</f>
        <v>0</v>
      </c>
      <c r="Q432" s="113" t="inlineStr">
        <f aca="false">IF(L432=0,"",P432/L432%)</f>
        <is>
          <t/>
        </is>
      </c>
      <c r="R432" s="113" t="n">
        <f aca="false">COUNTIF(Y367:Y404,"C")</f>
        <v>0</v>
      </c>
      <c r="S432" s="113" t="inlineStr">
        <f aca="false">IF(L432=0,"",R432/L432%)</f>
        <is>
          <t/>
        </is>
      </c>
      <c r="T432" s="114"/>
      <c r="U432" s="114"/>
      <c r="V432" s="114"/>
      <c r="W432" s="114"/>
      <c r="X432" s="115"/>
      <c r="Y432" s="115"/>
      <c r="Z432" s="115"/>
      <c r="AA432" s="115"/>
      <c r="AB432" s="116"/>
      <c r="AC432" s="116"/>
      <c r="AD432" s="0"/>
      <c r="AE432" s="0"/>
      <c r="AF432" s="0"/>
      <c r="AG432" s="0"/>
      <c r="AH432" s="0"/>
      <c r="AI432" s="0"/>
      <c r="AJ432" s="0"/>
      <c r="AK432" s="0"/>
      <c r="AL432" s="0"/>
    </row>
    <row r="433" customFormat="false" ht="19.5" hidden="false" customHeight="true" outlineLevel="0" collapsed="false">
      <c r="A433" s="0"/>
      <c r="B433" s="0"/>
      <c r="C433" s="109"/>
      <c r="D433" s="109"/>
      <c r="E433" s="109"/>
      <c r="F433" s="110" t="s">
        <v>45</v>
      </c>
      <c r="G433" s="110"/>
      <c r="H433" s="110"/>
      <c r="I433" s="110"/>
      <c r="J433" s="110"/>
      <c r="K433" s="111" t="n">
        <f aca="false">B405</f>
        <v>0</v>
      </c>
      <c r="L433" s="112" t="n">
        <f aca="false">Z405</f>
        <v>0</v>
      </c>
      <c r="M433" s="112"/>
      <c r="N433" s="113" t="n">
        <f aca="false">COUNTIF(Z367:Z404,"T")</f>
        <v>0</v>
      </c>
      <c r="O433" s="113" t="inlineStr">
        <f aca="false">IF(L433=0,"",N433/L433%)</f>
        <is>
          <t/>
        </is>
      </c>
      <c r="P433" s="113" t="n">
        <f aca="false">COUNTIF(Z367:Z404,"Đ")</f>
        <v>0</v>
      </c>
      <c r="Q433" s="113" t="inlineStr">
        <f aca="false">IF(L433=0,"",P433/L433%)</f>
        <is>
          <t/>
        </is>
      </c>
      <c r="R433" s="113" t="n">
        <f aca="false">COUNTIF(Z367:Z404,"C")</f>
        <v>0</v>
      </c>
      <c r="S433" s="113" t="inlineStr">
        <f aca="false">IF(L433=0,"",R433/L433%)</f>
        <is>
          <t/>
        </is>
      </c>
      <c r="T433" s="114" t="s">
        <v>133</v>
      </c>
      <c r="U433" s="114"/>
      <c r="V433" s="114"/>
      <c r="W433" s="114"/>
      <c r="X433" s="115" t="n">
        <f aca="false">B405</f>
        <v>0</v>
      </c>
      <c r="Y433" s="115" t="n">
        <f aca="false">AG405</f>
        <v>0</v>
      </c>
      <c r="Z433" s="115"/>
      <c r="AA433" s="115" t="n">
        <f aca="false">COUNTIF(AG367:AH404,"X")</f>
        <v>0</v>
      </c>
      <c r="AB433" s="116" t="str">
        <f aca="false">IF(X433=0,"",AA433/X433%)</f>
        <v/>
      </c>
      <c r="AC433" s="116"/>
      <c r="AD433" s="0"/>
      <c r="AE433" s="0"/>
      <c r="AF433" s="0"/>
      <c r="AG433" s="0"/>
      <c r="AH433" s="0"/>
      <c r="AI433" s="0"/>
      <c r="AJ433" s="0"/>
      <c r="AK433" s="0"/>
      <c r="AL433" s="0"/>
    </row>
    <row r="434" customFormat="false" ht="19.5" hidden="false" customHeight="true" outlineLevel="0" collapsed="false">
      <c r="A434" s="0"/>
      <c r="B434" s="0"/>
      <c r="C434" s="117" t="s">
        <v>26</v>
      </c>
      <c r="D434" s="117"/>
      <c r="E434" s="117"/>
      <c r="F434" s="110" t="s">
        <v>46</v>
      </c>
      <c r="G434" s="110"/>
      <c r="H434" s="110"/>
      <c r="I434" s="110"/>
      <c r="J434" s="110"/>
      <c r="K434" s="111" t="n">
        <f aca="false">B405</f>
        <v>0</v>
      </c>
      <c r="L434" s="112" t="n">
        <f aca="false">AA405</f>
        <v>0</v>
      </c>
      <c r="M434" s="112"/>
      <c r="N434" s="113" t="n">
        <f aca="false">COUNTIF(AA367:AA404,"T")</f>
        <v>0</v>
      </c>
      <c r="O434" s="113" t="inlineStr">
        <f aca="false">IF(L434=0,"",N434/L434%)</f>
        <is>
          <t/>
        </is>
      </c>
      <c r="P434" s="113" t="n">
        <f aca="false">COUNTIF(AA367:AA404,"Đ")</f>
        <v>0</v>
      </c>
      <c r="Q434" s="113" t="inlineStr">
        <f aca="false">IF(L434=0,"",P434/L434%)</f>
        <is>
          <t/>
        </is>
      </c>
      <c r="R434" s="113" t="n">
        <f aca="false">COUNTIF(AA367:AA404,"C")</f>
        <v>0</v>
      </c>
      <c r="S434" s="113" t="inlineStr">
        <f aca="false">IF(L434=0,"",R434/L434%)</f>
        <is>
          <t/>
        </is>
      </c>
      <c r="T434" s="114"/>
      <c r="U434" s="114"/>
      <c r="V434" s="114"/>
      <c r="W434" s="114"/>
      <c r="X434" s="115"/>
      <c r="Y434" s="115"/>
      <c r="Z434" s="115"/>
      <c r="AA434" s="115"/>
      <c r="AB434" s="116"/>
      <c r="AC434" s="116"/>
      <c r="AD434" s="0"/>
      <c r="AE434" s="0"/>
      <c r="AF434" s="0"/>
      <c r="AG434" s="0"/>
      <c r="AH434" s="0"/>
      <c r="AI434" s="0"/>
      <c r="AJ434" s="0"/>
      <c r="AK434" s="0"/>
      <c r="AL434" s="0"/>
    </row>
    <row r="435" customFormat="false" ht="19.5" hidden="false" customHeight="true" outlineLevel="0" collapsed="false">
      <c r="A435" s="0"/>
      <c r="B435" s="0"/>
      <c r="C435" s="117"/>
      <c r="D435" s="117"/>
      <c r="E435" s="117"/>
      <c r="F435" s="110" t="s">
        <v>47</v>
      </c>
      <c r="G435" s="110"/>
      <c r="H435" s="110"/>
      <c r="I435" s="110"/>
      <c r="J435" s="110"/>
      <c r="K435" s="111" t="n">
        <f aca="false">B405</f>
        <v>0</v>
      </c>
      <c r="L435" s="112" t="n">
        <f aca="false">AB405</f>
        <v>0</v>
      </c>
      <c r="M435" s="112"/>
      <c r="N435" s="113" t="n">
        <f aca="false">COUNTIF(AB367:AB404,"T")</f>
        <v>0</v>
      </c>
      <c r="O435" s="113" t="inlineStr">
        <f aca="false">IF(L435=0,"",N435/L435%)</f>
        <is>
          <t/>
        </is>
      </c>
      <c r="P435" s="113" t="n">
        <f aca="false">COUNTIF(AB367:AB404,"Đ")</f>
        <v>0</v>
      </c>
      <c r="Q435" s="113" t="inlineStr">
        <f aca="false">IF(L435=0,"",P435/L435%)</f>
        <is>
          <t/>
        </is>
      </c>
      <c r="R435" s="113" t="n">
        <f aca="false">COUNTIF(AB367:AB404,"C")</f>
        <v>0</v>
      </c>
      <c r="S435" s="113" t="inlineStr">
        <f aca="false">IF(L435=0,"",R435/L435%)</f>
        <is>
          <t/>
        </is>
      </c>
      <c r="T435" s="114"/>
      <c r="U435" s="114"/>
      <c r="V435" s="114"/>
      <c r="W435" s="114"/>
      <c r="X435" s="115"/>
      <c r="Y435" s="115"/>
      <c r="Z435" s="115"/>
      <c r="AA435" s="115"/>
      <c r="AB435" s="116"/>
      <c r="AC435" s="116"/>
      <c r="AD435" s="0"/>
      <c r="AE435" s="0"/>
      <c r="AF435" s="0"/>
      <c r="AG435" s="0"/>
      <c r="AH435" s="0"/>
      <c r="AI435" s="0"/>
      <c r="AJ435" s="0"/>
      <c r="AK435" s="0"/>
      <c r="AL435" s="0"/>
    </row>
    <row r="436" customFormat="false" ht="19.5" hidden="false" customHeight="true" outlineLevel="0" collapsed="false">
      <c r="A436" s="0"/>
      <c r="B436" s="0"/>
      <c r="C436" s="117"/>
      <c r="D436" s="117"/>
      <c r="E436" s="117"/>
      <c r="F436" s="110" t="s">
        <v>48</v>
      </c>
      <c r="G436" s="110"/>
      <c r="H436" s="110"/>
      <c r="I436" s="110"/>
      <c r="J436" s="110"/>
      <c r="K436" s="111" t="n">
        <f aca="false">B405</f>
        <v>0</v>
      </c>
      <c r="L436" s="112" t="n">
        <f aca="false">AC405</f>
        <v>0</v>
      </c>
      <c r="M436" s="112"/>
      <c r="N436" s="113" t="n">
        <f aca="false">COUNTIF(AC367:AC404,"T")</f>
        <v>0</v>
      </c>
      <c r="O436" s="113" t="inlineStr">
        <f aca="false">IF(L436=0,"",N436/L436%)</f>
        <is>
          <t/>
        </is>
      </c>
      <c r="P436" s="113" t="n">
        <f aca="false">COUNTIF(AC367:AC404,"Đ")</f>
        <v>0</v>
      </c>
      <c r="Q436" s="113" t="inlineStr">
        <f aca="false">IF(L436=0,"",P436/L436%)</f>
        <is>
          <t/>
        </is>
      </c>
      <c r="R436" s="113" t="n">
        <f aca="false">COUNTIF(AC367:AC404,"C")</f>
        <v>0</v>
      </c>
      <c r="S436" s="113" t="inlineStr">
        <f aca="false">IF(L436=0,"",R436/L436%)</f>
        <is>
          <t/>
        </is>
      </c>
      <c r="T436" s="118" t="s">
        <v>134</v>
      </c>
      <c r="U436" s="118"/>
      <c r="V436" s="118"/>
      <c r="W436" s="118"/>
      <c r="X436" s="119" t="n">
        <f aca="false">B405</f>
        <v>0</v>
      </c>
      <c r="Y436" s="119" t="n">
        <f aca="false">AI405</f>
        <v>0</v>
      </c>
      <c r="Z436" s="119"/>
      <c r="AA436" s="120" t="n">
        <f aca="false">COUNTIF(AI367:AJ404,"X")</f>
        <v>0</v>
      </c>
      <c r="AB436" s="121" t="str">
        <f aca="false">IF(Y436=0,"",AA436/Y436%)</f>
        <v/>
      </c>
      <c r="AC436" s="121"/>
      <c r="AD436" s="0"/>
      <c r="AE436" s="0"/>
      <c r="AF436" s="0"/>
      <c r="AG436" s="0"/>
      <c r="AH436" s="0"/>
      <c r="AI436" s="0"/>
      <c r="AJ436" s="0"/>
      <c r="AK436" s="0"/>
      <c r="AL436" s="0"/>
    </row>
    <row r="437" customFormat="false" ht="19.5" hidden="false" customHeight="true" outlineLevel="0" collapsed="false">
      <c r="A437" s="0"/>
      <c r="B437" s="0"/>
      <c r="C437" s="117"/>
      <c r="D437" s="117"/>
      <c r="E437" s="117"/>
      <c r="F437" s="122" t="s">
        <v>49</v>
      </c>
      <c r="G437" s="122"/>
      <c r="H437" s="122"/>
      <c r="I437" s="122"/>
      <c r="J437" s="122"/>
      <c r="K437" s="123" t="n">
        <f aca="false">B405</f>
        <v>0</v>
      </c>
      <c r="L437" s="124" t="n">
        <f aca="false">AD405</f>
        <v>0</v>
      </c>
      <c r="M437" s="124"/>
      <c r="N437" s="125" t="n">
        <f aca="false">COUNTIF(AD367:AD404,"T")</f>
        <v>0</v>
      </c>
      <c r="O437" s="125" t="inlineStr">
        <f aca="false">IF(L437=0,"",N437/L437%)</f>
        <is>
          <t/>
        </is>
      </c>
      <c r="P437" s="125" t="n">
        <f aca="false">COUNTIF(AD367:AD404,"Đ")</f>
        <v>0</v>
      </c>
      <c r="Q437" s="125" t="inlineStr">
        <f aca="false">IF(L437=0,"",P437/L437%)</f>
        <is>
          <t/>
        </is>
      </c>
      <c r="R437" s="125" t="n">
        <f aca="false">COUNTIF(AD367:AD404,"C")</f>
        <v>0</v>
      </c>
      <c r="S437" s="125" t="inlineStr">
        <f aca="false">IF(L437=0,"",R437/L437%)</f>
        <is>
          <t/>
        </is>
      </c>
      <c r="T437" s="118"/>
      <c r="U437" s="118"/>
      <c r="V437" s="118"/>
      <c r="W437" s="118"/>
      <c r="X437" s="119"/>
      <c r="Y437" s="119"/>
      <c r="Z437" s="119"/>
      <c r="AA437" s="120"/>
      <c r="AB437" s="121"/>
      <c r="AC437" s="121"/>
      <c r="AD437" s="0"/>
      <c r="AE437" s="0"/>
      <c r="AF437" s="0"/>
      <c r="AG437" s="0"/>
      <c r="AH437" s="0"/>
      <c r="AI437" s="0"/>
      <c r="AJ437" s="0"/>
      <c r="AK437" s="0"/>
      <c r="AL437" s="0"/>
    </row>
    <row r="438" customFormat="false" ht="11.25" hidden="false" customHeight="tru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87"/>
      <c r="O438" s="0"/>
      <c r="P438" s="87"/>
      <c r="Q438" s="87"/>
      <c r="R438" s="87"/>
      <c r="S438" s="87"/>
      <c r="T438" s="87"/>
      <c r="U438" s="87"/>
      <c r="V438" s="87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</row>
    <row r="439" customFormat="false" ht="15" hidden="false" customHeight="tru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87"/>
      <c r="O439" s="0"/>
      <c r="P439" s="87"/>
      <c r="Q439" s="87"/>
      <c r="R439" s="87"/>
      <c r="S439" s="87"/>
      <c r="T439" s="87"/>
      <c r="U439" s="87"/>
      <c r="V439" s="87"/>
      <c r="W439" s="0"/>
      <c r="X439" s="126" t="str">
        <f aca="false">'THONG TIN'!$F$7</f>
        <v>Nguyên Lý, ngày 20 tháng  5 năm 2017</v>
      </c>
      <c r="Y439" s="126"/>
      <c r="Z439" s="126"/>
      <c r="AA439" s="126"/>
      <c r="AB439" s="126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26"/>
    </row>
    <row r="440" customFormat="false" ht="16.5" hidden="false" customHeight="true" outlineLevel="0" collapsed="false">
      <c r="A440" s="0"/>
      <c r="B440" s="32" t="s">
        <v>135</v>
      </c>
      <c r="C440" s="32"/>
      <c r="D440" s="32"/>
      <c r="E440" s="32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2" t="s">
        <v>11</v>
      </c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7.25" hidden="false" customHeight="true" outlineLevel="0" collapsed="false">
      <c r="A441" s="0"/>
      <c r="B441" s="127" t="s">
        <v>136</v>
      </c>
      <c r="C441" s="127"/>
      <c r="D441" s="127"/>
      <c r="E441" s="127"/>
      <c r="F441" s="128"/>
      <c r="G441" s="128"/>
      <c r="H441" s="128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  <c r="AA441" s="129"/>
      <c r="AB441" s="129"/>
      <c r="AC441" s="129"/>
      <c r="AD441" s="129"/>
      <c r="AE441" s="129"/>
      <c r="AF441" s="129"/>
      <c r="AG441" s="129"/>
      <c r="AH441" s="129"/>
      <c r="AI441" s="129"/>
      <c r="AJ441" s="129"/>
      <c r="AK441" s="129"/>
      <c r="AL441" s="129"/>
    </row>
    <row r="442" customFormat="false" ht="22.5" hidden="false" customHeight="true" outlineLevel="0" collapsed="false">
      <c r="A442" s="0"/>
      <c r="B442" s="129"/>
      <c r="C442" s="29"/>
      <c r="D442" s="29"/>
      <c r="E442" s="29"/>
      <c r="F442" s="29"/>
      <c r="G442" s="29"/>
      <c r="H442" s="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  <c r="AA442" s="129"/>
      <c r="AB442" s="129"/>
      <c r="AC442" s="129"/>
      <c r="AD442" s="129"/>
      <c r="AE442" s="129"/>
      <c r="AF442" s="129"/>
      <c r="AG442" s="129"/>
      <c r="AH442" s="129"/>
      <c r="AI442" s="129"/>
      <c r="AJ442" s="129"/>
      <c r="AK442" s="129"/>
      <c r="AL442" s="129"/>
    </row>
    <row r="443" customFormat="false" ht="22.5" hidden="false" customHeight="true" outlineLevel="0" collapsed="false">
      <c r="A443" s="0"/>
      <c r="B443" s="129"/>
      <c r="C443" s="129"/>
      <c r="D443" s="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  <c r="AA443" s="129"/>
      <c r="AB443" s="129"/>
      <c r="AC443" s="129"/>
      <c r="AD443" s="129"/>
      <c r="AE443" s="129"/>
      <c r="AF443" s="129"/>
      <c r="AG443" s="129"/>
      <c r="AH443" s="129"/>
      <c r="AI443" s="129"/>
      <c r="AJ443" s="129"/>
      <c r="AK443" s="129"/>
      <c r="AL443" s="129"/>
    </row>
    <row r="444" customFormat="false" ht="22.5" hidden="false" customHeight="true" outlineLevel="0" collapsed="false">
      <c r="A444" s="0"/>
      <c r="B444" s="129"/>
      <c r="C444" s="129"/>
      <c r="D444" s="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  <c r="AA444" s="129"/>
      <c r="AB444" s="129"/>
      <c r="AC444" s="129"/>
      <c r="AD444" s="129"/>
      <c r="AE444" s="129"/>
      <c r="AF444" s="129"/>
      <c r="AG444" s="129"/>
      <c r="AH444" s="129"/>
      <c r="AI444" s="129"/>
      <c r="AJ444" s="129"/>
      <c r="AK444" s="129"/>
      <c r="AL444" s="129"/>
    </row>
    <row r="445" customFormat="false" ht="22.5" hidden="false" customHeight="true" outlineLevel="0" collapsed="false">
      <c r="A445" s="0"/>
      <c r="B445" s="29"/>
      <c r="C445" s="29"/>
      <c r="D445" s="29"/>
      <c r="E445" s="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30" t="str">
        <f aca="false">'THONG TIN'!$G$16</f>
        <v>Phạm Thị Hường</v>
      </c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customFormat="false" ht="15.75" hidden="false" customHeight="false" outlineLevel="0" collapsed="false">
      <c r="A446" s="29" t="s">
        <v>17</v>
      </c>
      <c r="B446" s="29"/>
      <c r="C446" s="29"/>
      <c r="D446" s="29"/>
      <c r="E446" s="29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</row>
    <row r="447" customFormat="false" ht="15.75" hidden="false" customHeight="false" outlineLevel="0" collapsed="false">
      <c r="A447" s="30" t="str">
        <f aca="false">'THONG TIN'!$C$2</f>
        <v>TRƯỜNG TIỂU HỌC XÃ NGUYÊN LÝ</v>
      </c>
      <c r="B447" s="30"/>
      <c r="C447" s="30"/>
      <c r="D447" s="30"/>
      <c r="E447" s="30"/>
      <c r="F447" s="31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</row>
    <row r="448" customFormat="false" ht="11.25" hidden="false" customHeight="true" outlineLevel="0" collapsed="false">
      <c r="A448" s="32"/>
      <c r="B448" s="32"/>
      <c r="C448" s="32"/>
      <c r="D448" s="32"/>
      <c r="E448" s="32"/>
      <c r="F448" s="31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</row>
    <row r="449" customFormat="false" ht="15.75" hidden="false" customHeight="false" outlineLevel="0" collapsed="false">
      <c r="A449" s="33" t="s">
        <v>18</v>
      </c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4" t="str">
        <f aca="false">'THONG TIN'!$D$5</f>
        <v>CUỐI NĂM</v>
      </c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0"/>
      <c r="AK449" s="0"/>
      <c r="AL449" s="0"/>
    </row>
    <row r="450" customFormat="false" ht="15.75" hidden="false" customHeight="false" outlineLevel="0" collapsed="false">
      <c r="A450" s="33" t="s">
        <v>4</v>
      </c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6" t="str">
        <f aca="false">'THONG TIN'!$D$6</f>
        <v>2016 - 2017</v>
      </c>
      <c r="O450" s="36"/>
      <c r="P450" s="36"/>
      <c r="Q450" s="36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2" t="s">
        <v>594</v>
      </c>
      <c r="AF450" s="32"/>
      <c r="AG450" s="32"/>
      <c r="AH450" s="32"/>
      <c r="AI450" s="32"/>
      <c r="AJ450" s="32"/>
      <c r="AK450" s="32"/>
      <c r="AL450" s="32"/>
    </row>
    <row r="451" customFormat="false" ht="8.25" hidden="false" customHeight="tru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</row>
    <row r="452" customFormat="false" ht="17.25" hidden="false" customHeight="true" outlineLevel="0" collapsed="false">
      <c r="A452" s="37" t="s">
        <v>20</v>
      </c>
      <c r="B452" s="38" t="s">
        <v>21</v>
      </c>
      <c r="C452" s="39" t="s">
        <v>22</v>
      </c>
      <c r="D452" s="38" t="s">
        <v>23</v>
      </c>
      <c r="E452" s="39" t="s">
        <v>24</v>
      </c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 t="s">
        <v>25</v>
      </c>
      <c r="Y452" s="39"/>
      <c r="Z452" s="39"/>
      <c r="AA452" s="39" t="s">
        <v>26</v>
      </c>
      <c r="AB452" s="39"/>
      <c r="AC452" s="39"/>
      <c r="AD452" s="39"/>
      <c r="AE452" s="40" t="s">
        <v>27</v>
      </c>
      <c r="AF452" s="40"/>
      <c r="AG452" s="40" t="s">
        <v>28</v>
      </c>
      <c r="AH452" s="40"/>
      <c r="AI452" s="39" t="s">
        <v>29</v>
      </c>
      <c r="AJ452" s="39"/>
      <c r="AK452" s="41" t="s">
        <v>30</v>
      </c>
      <c r="AL452" s="41"/>
    </row>
    <row r="453" customFormat="false" ht="18" hidden="false" customHeight="true" outlineLevel="0" collapsed="false">
      <c r="A453" s="37"/>
      <c r="B453" s="38"/>
      <c r="C453" s="39"/>
      <c r="D453" s="38"/>
      <c r="E453" s="42" t="s">
        <v>31</v>
      </c>
      <c r="F453" s="42"/>
      <c r="G453" s="42" t="s">
        <v>32</v>
      </c>
      <c r="H453" s="42"/>
      <c r="I453" s="42" t="s">
        <v>33</v>
      </c>
      <c r="J453" s="42"/>
      <c r="K453" s="42" t="s">
        <v>34</v>
      </c>
      <c r="L453" s="42"/>
      <c r="M453" s="42" t="s">
        <v>35</v>
      </c>
      <c r="N453" s="42" t="s">
        <v>36</v>
      </c>
      <c r="O453" s="42" t="s">
        <v>37</v>
      </c>
      <c r="P453" s="42" t="s">
        <v>38</v>
      </c>
      <c r="Q453" s="42" t="s">
        <v>39</v>
      </c>
      <c r="R453" s="42" t="s">
        <v>40</v>
      </c>
      <c r="S453" s="42"/>
      <c r="T453" s="42" t="s">
        <v>41</v>
      </c>
      <c r="U453" s="42"/>
      <c r="V453" s="42" t="s">
        <v>42</v>
      </c>
      <c r="W453" s="42"/>
      <c r="X453" s="43" t="s">
        <v>43</v>
      </c>
      <c r="Y453" s="43" t="s">
        <v>44</v>
      </c>
      <c r="Z453" s="43" t="s">
        <v>45</v>
      </c>
      <c r="AA453" s="43" t="s">
        <v>46</v>
      </c>
      <c r="AB453" s="43" t="s">
        <v>47</v>
      </c>
      <c r="AC453" s="43" t="s">
        <v>48</v>
      </c>
      <c r="AD453" s="43" t="s">
        <v>49</v>
      </c>
      <c r="AE453" s="40"/>
      <c r="AF453" s="40"/>
      <c r="AG453" s="40"/>
      <c r="AH453" s="40"/>
      <c r="AI453" s="39"/>
      <c r="AJ453" s="39"/>
      <c r="AK453" s="41"/>
      <c r="AL453" s="41"/>
    </row>
    <row r="454" customFormat="false" ht="18" hidden="false" customHeight="true" outlineLevel="0" collapsed="false">
      <c r="A454" s="37"/>
      <c r="B454" s="38"/>
      <c r="C454" s="39"/>
      <c r="D454" s="38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3"/>
      <c r="Y454" s="43"/>
      <c r="Z454" s="43"/>
      <c r="AA454" s="43"/>
      <c r="AB454" s="43"/>
      <c r="AC454" s="43"/>
      <c r="AD454" s="43"/>
      <c r="AE454" s="40"/>
      <c r="AF454" s="40"/>
      <c r="AG454" s="40"/>
      <c r="AH454" s="40"/>
      <c r="AI454" s="39"/>
      <c r="AJ454" s="39"/>
      <c r="AK454" s="41"/>
      <c r="AL454" s="41"/>
    </row>
    <row r="455" customFormat="false" ht="63.75" hidden="false" customHeight="true" outlineLevel="0" collapsed="false">
      <c r="A455" s="37"/>
      <c r="B455" s="38"/>
      <c r="C455" s="39"/>
      <c r="D455" s="38"/>
      <c r="E455" s="43" t="s">
        <v>50</v>
      </c>
      <c r="F455" s="43" t="s">
        <v>51</v>
      </c>
      <c r="G455" s="43" t="s">
        <v>50</v>
      </c>
      <c r="H455" s="43" t="s">
        <v>51</v>
      </c>
      <c r="I455" s="43" t="s">
        <v>50</v>
      </c>
      <c r="J455" s="43" t="s">
        <v>51</v>
      </c>
      <c r="K455" s="43" t="s">
        <v>50</v>
      </c>
      <c r="L455" s="43" t="s">
        <v>51</v>
      </c>
      <c r="M455" s="43" t="s">
        <v>50</v>
      </c>
      <c r="N455" s="43" t="s">
        <v>50</v>
      </c>
      <c r="O455" s="43" t="s">
        <v>50</v>
      </c>
      <c r="P455" s="43" t="s">
        <v>50</v>
      </c>
      <c r="Q455" s="43" t="s">
        <v>50</v>
      </c>
      <c r="R455" s="43" t="s">
        <v>50</v>
      </c>
      <c r="S455" s="43" t="s">
        <v>51</v>
      </c>
      <c r="T455" s="43" t="s">
        <v>50</v>
      </c>
      <c r="U455" s="43" t="s">
        <v>51</v>
      </c>
      <c r="V455" s="43" t="s">
        <v>50</v>
      </c>
      <c r="W455" s="43" t="s">
        <v>51</v>
      </c>
      <c r="X455" s="43"/>
      <c r="Y455" s="43"/>
      <c r="Z455" s="43"/>
      <c r="AA455" s="43"/>
      <c r="AB455" s="43"/>
      <c r="AC455" s="43"/>
      <c r="AD455" s="43"/>
      <c r="AE455" s="43" t="s">
        <v>52</v>
      </c>
      <c r="AF455" s="43" t="s">
        <v>53</v>
      </c>
      <c r="AG455" s="40"/>
      <c r="AH455" s="40"/>
      <c r="AI455" s="39"/>
      <c r="AJ455" s="39"/>
      <c r="AK455" s="41"/>
      <c r="AL455" s="41"/>
    </row>
    <row r="456" customFormat="false" ht="12" hidden="false" customHeight="true" outlineLevel="0" collapsed="false">
      <c r="A456" s="44" t="str">
        <f aca="false">IF(B456&lt;&gt;"",COUNTA($B$456:B456),"")</f>
        <v/>
      </c>
      <c r="B456" s="63"/>
      <c r="C456" s="64"/>
      <c r="D456" s="65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2"/>
      <c r="AL456" s="52"/>
    </row>
    <row r="457" customFormat="false" ht="12" hidden="false" customHeight="true" outlineLevel="0" collapsed="false">
      <c r="A457" s="44" t="inlineStr">
        <f aca="false">IF(B457&lt;&gt;"",COUNTA($B$456:B457),"")</f>
        <is>
          <t/>
        </is>
      </c>
      <c r="B457" s="63"/>
      <c r="C457" s="64"/>
      <c r="D457" s="65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2"/>
      <c r="AL457" s="52"/>
    </row>
    <row r="458" customFormat="false" ht="12" hidden="false" customHeight="true" outlineLevel="0" collapsed="false">
      <c r="A458" s="44" t="inlineStr">
        <f aca="false">IF(B458&lt;&gt;"",COUNTA($B$456:B458),"")</f>
        <is>
          <t/>
        </is>
      </c>
      <c r="B458" s="63"/>
      <c r="C458" s="64"/>
      <c r="D458" s="65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2"/>
      <c r="AL458" s="52"/>
    </row>
    <row r="459" customFormat="false" ht="12" hidden="false" customHeight="true" outlineLevel="0" collapsed="false">
      <c r="A459" s="44" t="inlineStr">
        <f aca="false">IF(B459&lt;&gt;"",COUNTA($B$456:B459),"")</f>
        <is>
          <t/>
        </is>
      </c>
      <c r="B459" s="63"/>
      <c r="C459" s="64"/>
      <c r="D459" s="65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2"/>
      <c r="AL459" s="52"/>
    </row>
    <row r="460" customFormat="false" ht="12" hidden="false" customHeight="true" outlineLevel="0" collapsed="false">
      <c r="A460" s="44" t="inlineStr">
        <f aca="false">IF(B460&lt;&gt;"",COUNTA($B$456:B460),"")</f>
        <is>
          <t/>
        </is>
      </c>
      <c r="B460" s="63"/>
      <c r="C460" s="64"/>
      <c r="D460" s="65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2"/>
      <c r="AL460" s="52"/>
    </row>
    <row r="461" customFormat="false" ht="12" hidden="false" customHeight="true" outlineLevel="0" collapsed="false">
      <c r="A461" s="44" t="inlineStr">
        <f aca="false">IF(B461&lt;&gt;"",COUNTA($B$456:B461),"")</f>
        <is>
          <t/>
        </is>
      </c>
      <c r="B461" s="63"/>
      <c r="C461" s="64"/>
      <c r="D461" s="65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2"/>
      <c r="AL461" s="52"/>
    </row>
    <row r="462" customFormat="false" ht="12" hidden="false" customHeight="true" outlineLevel="0" collapsed="false">
      <c r="A462" s="44" t="inlineStr">
        <f aca="false">IF(B462&lt;&gt;"",COUNTA($B$456:B462),"")</f>
        <is>
          <t/>
        </is>
      </c>
      <c r="B462" s="63"/>
      <c r="C462" s="64"/>
      <c r="D462" s="65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2"/>
      <c r="AL462" s="52"/>
    </row>
    <row r="463" customFormat="false" ht="12" hidden="false" customHeight="true" outlineLevel="0" collapsed="false">
      <c r="A463" s="44" t="inlineStr">
        <f aca="false">IF(B463&lt;&gt;"",COUNTA($B$456:B463),"")</f>
        <is>
          <t/>
        </is>
      </c>
      <c r="B463" s="63"/>
      <c r="C463" s="64"/>
      <c r="D463" s="65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2"/>
      <c r="AL463" s="52"/>
    </row>
    <row r="464" customFormat="false" ht="12" hidden="false" customHeight="true" outlineLevel="0" collapsed="false">
      <c r="A464" s="44" t="inlineStr">
        <f aca="false">IF(B464&lt;&gt;"",COUNTA($B$456:B464),"")</f>
        <is>
          <t/>
        </is>
      </c>
      <c r="B464" s="63"/>
      <c r="C464" s="64"/>
      <c r="D464" s="65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2"/>
      <c r="AL464" s="52"/>
    </row>
    <row r="465" customFormat="false" ht="12" hidden="false" customHeight="true" outlineLevel="0" collapsed="false">
      <c r="A465" s="44" t="inlineStr">
        <f aca="false">IF(B465&lt;&gt;"",COUNTA($B$456:B465),"")</f>
        <is>
          <t/>
        </is>
      </c>
      <c r="B465" s="63"/>
      <c r="C465" s="64"/>
      <c r="D465" s="65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2"/>
      <c r="AL465" s="52"/>
    </row>
    <row r="466" customFormat="false" ht="12" hidden="false" customHeight="true" outlineLevel="0" collapsed="false">
      <c r="A466" s="44" t="inlineStr">
        <f aca="false">IF(B466&lt;&gt;"",COUNTA($B$456:B466),"")</f>
        <is>
          <t/>
        </is>
      </c>
      <c r="B466" s="63"/>
      <c r="C466" s="64"/>
      <c r="D466" s="65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2"/>
      <c r="AL466" s="52"/>
    </row>
    <row r="467" customFormat="false" ht="12" hidden="false" customHeight="true" outlineLevel="0" collapsed="false">
      <c r="A467" s="44" t="inlineStr">
        <f aca="false">IF(B467&lt;&gt;"",COUNTA($B$456:B467),"")</f>
        <is>
          <t/>
        </is>
      </c>
      <c r="B467" s="63"/>
      <c r="C467" s="64"/>
      <c r="D467" s="65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2"/>
      <c r="AL467" s="52"/>
    </row>
    <row r="468" customFormat="false" ht="12" hidden="false" customHeight="true" outlineLevel="0" collapsed="false">
      <c r="A468" s="44" t="inlineStr">
        <f aca="false">IF(B468&lt;&gt;"",COUNTA($B$456:B468),"")</f>
        <is>
          <t/>
        </is>
      </c>
      <c r="B468" s="63"/>
      <c r="C468" s="64"/>
      <c r="D468" s="65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2"/>
      <c r="AL468" s="52"/>
    </row>
    <row r="469" customFormat="false" ht="12" hidden="false" customHeight="true" outlineLevel="0" collapsed="false">
      <c r="A469" s="44" t="inlineStr">
        <f aca="false">IF(B469&lt;&gt;"",COUNTA($B$456:B469),"")</f>
        <is>
          <t/>
        </is>
      </c>
      <c r="B469" s="63"/>
      <c r="C469" s="64"/>
      <c r="D469" s="65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2"/>
      <c r="AL469" s="52"/>
    </row>
    <row r="470" customFormat="false" ht="12" hidden="false" customHeight="true" outlineLevel="0" collapsed="false">
      <c r="A470" s="44" t="inlineStr">
        <f aca="false">IF(B470&lt;&gt;"",COUNTA($B$456:B470),"")</f>
        <is>
          <t/>
        </is>
      </c>
      <c r="B470" s="63"/>
      <c r="C470" s="64"/>
      <c r="D470" s="65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2"/>
      <c r="AL470" s="52"/>
    </row>
    <row r="471" customFormat="false" ht="12" hidden="false" customHeight="true" outlineLevel="0" collapsed="false">
      <c r="A471" s="44" t="inlineStr">
        <f aca="false">IF(B471&lt;&gt;"",COUNTA($B$456:B471),"")</f>
        <is>
          <t/>
        </is>
      </c>
      <c r="B471" s="63"/>
      <c r="C471" s="64"/>
      <c r="D471" s="65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2"/>
      <c r="AL471" s="52"/>
    </row>
    <row r="472" customFormat="false" ht="12" hidden="false" customHeight="true" outlineLevel="0" collapsed="false">
      <c r="A472" s="44" t="inlineStr">
        <f aca="false">IF(B472&lt;&gt;"",COUNTA($B$456:B472),"")</f>
        <is>
          <t/>
        </is>
      </c>
      <c r="B472" s="63"/>
      <c r="C472" s="64"/>
      <c r="D472" s="65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2"/>
      <c r="AL472" s="52"/>
    </row>
    <row r="473" customFormat="false" ht="12" hidden="false" customHeight="true" outlineLevel="0" collapsed="false">
      <c r="A473" s="44" t="inlineStr">
        <f aca="false">IF(B473&lt;&gt;"",COUNTA($B$456:B473),"")</f>
        <is>
          <t/>
        </is>
      </c>
      <c r="B473" s="63"/>
      <c r="C473" s="64"/>
      <c r="D473" s="65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2"/>
      <c r="AL473" s="52"/>
    </row>
    <row r="474" customFormat="false" ht="12" hidden="false" customHeight="true" outlineLevel="0" collapsed="false">
      <c r="A474" s="44" t="inlineStr">
        <f aca="false">IF(B474&lt;&gt;"",COUNTA($B$456:B474),"")</f>
        <is>
          <t/>
        </is>
      </c>
      <c r="B474" s="63"/>
      <c r="C474" s="64"/>
      <c r="D474" s="65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2"/>
      <c r="AL474" s="52"/>
    </row>
    <row r="475" customFormat="false" ht="12" hidden="false" customHeight="true" outlineLevel="0" collapsed="false">
      <c r="A475" s="44" t="inlineStr">
        <f aca="false">IF(B475&lt;&gt;"",COUNTA($B$456:B475),"")</f>
        <is>
          <t/>
        </is>
      </c>
      <c r="B475" s="63"/>
      <c r="C475" s="64"/>
      <c r="D475" s="65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2"/>
      <c r="AL475" s="52"/>
    </row>
    <row r="476" customFormat="false" ht="12" hidden="false" customHeight="true" outlineLevel="0" collapsed="false">
      <c r="A476" s="44" t="inlineStr">
        <f aca="false">IF(B476&lt;&gt;"",COUNTA($B$456:B476),"")</f>
        <is>
          <t/>
        </is>
      </c>
      <c r="B476" s="63"/>
      <c r="C476" s="64"/>
      <c r="D476" s="65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2"/>
      <c r="AL476" s="52"/>
    </row>
    <row r="477" customFormat="false" ht="12" hidden="false" customHeight="true" outlineLevel="0" collapsed="false">
      <c r="A477" s="44" t="inlineStr">
        <f aca="false">IF(B477&lt;&gt;"",COUNTA($B$456:B477),"")</f>
        <is>
          <t/>
        </is>
      </c>
      <c r="B477" s="63"/>
      <c r="C477" s="64"/>
      <c r="D477" s="65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2"/>
      <c r="AL477" s="52"/>
    </row>
    <row r="478" customFormat="false" ht="12" hidden="false" customHeight="true" outlineLevel="0" collapsed="false">
      <c r="A478" s="44" t="inlineStr">
        <f aca="false">IF(B478&lt;&gt;"",COUNTA($B$456:B478),"")</f>
        <is>
          <t/>
        </is>
      </c>
      <c r="B478" s="63"/>
      <c r="C478" s="64"/>
      <c r="D478" s="65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2"/>
      <c r="AL478" s="52"/>
    </row>
    <row r="479" customFormat="false" ht="12" hidden="false" customHeight="true" outlineLevel="0" collapsed="false">
      <c r="A479" s="44" t="inlineStr">
        <f aca="false">IF(B479&lt;&gt;"",COUNTA($B$456:B479),"")</f>
        <is>
          <t/>
        </is>
      </c>
      <c r="B479" s="63"/>
      <c r="C479" s="64"/>
      <c r="D479" s="65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2"/>
      <c r="AL479" s="52"/>
    </row>
    <row r="480" customFormat="false" ht="12" hidden="false" customHeight="true" outlineLevel="0" collapsed="false">
      <c r="A480" s="44" t="inlineStr">
        <f aca="false">IF(B480&lt;&gt;"",COUNTA($B$456:B480),"")</f>
        <is>
          <t/>
        </is>
      </c>
      <c r="B480" s="63"/>
      <c r="C480" s="64"/>
      <c r="D480" s="65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2"/>
      <c r="AL480" s="52"/>
    </row>
    <row r="481" customFormat="false" ht="12" hidden="false" customHeight="true" outlineLevel="0" collapsed="false">
      <c r="A481" s="44" t="inlineStr">
        <f aca="false">IF(B481&lt;&gt;"",COUNTA($B$456:B481),"")</f>
        <is>
          <t/>
        </is>
      </c>
      <c r="B481" s="63"/>
      <c r="C481" s="64"/>
      <c r="D481" s="65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2"/>
      <c r="AL481" s="52"/>
    </row>
    <row r="482" customFormat="false" ht="12" hidden="false" customHeight="true" outlineLevel="0" collapsed="false">
      <c r="A482" s="44" t="inlineStr">
        <f aca="false">IF(B482&lt;&gt;"",COUNTA($B$456:B482),"")</f>
        <is>
          <t/>
        </is>
      </c>
      <c r="B482" s="63"/>
      <c r="C482" s="64"/>
      <c r="D482" s="65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2"/>
      <c r="AL482" s="52"/>
    </row>
    <row r="483" customFormat="false" ht="12" hidden="false" customHeight="true" outlineLevel="0" collapsed="false">
      <c r="A483" s="44" t="inlineStr">
        <f aca="false">IF(B483&lt;&gt;"",COUNTA($B$456:B483),"")</f>
        <is>
          <t/>
        </is>
      </c>
      <c r="B483" s="63"/>
      <c r="C483" s="64"/>
      <c r="D483" s="65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2"/>
      <c r="AL483" s="52"/>
    </row>
    <row r="484" customFormat="false" ht="12" hidden="false" customHeight="true" outlineLevel="0" collapsed="false">
      <c r="A484" s="44" t="inlineStr">
        <f aca="false">IF(B484&lt;&gt;"",COUNTA($B$456:B484),"")</f>
        <is>
          <t/>
        </is>
      </c>
      <c r="B484" s="63"/>
      <c r="C484" s="64"/>
      <c r="D484" s="65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2"/>
      <c r="AL484" s="52"/>
    </row>
    <row r="485" customFormat="false" ht="12" hidden="false" customHeight="true" outlineLevel="0" collapsed="false">
      <c r="A485" s="44" t="inlineStr">
        <f aca="false">IF(B485&lt;&gt;"",COUNTA($B$456:B485),"")</f>
        <is>
          <t/>
        </is>
      </c>
      <c r="B485" s="63"/>
      <c r="C485" s="64"/>
      <c r="D485" s="65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2"/>
      <c r="AL485" s="52"/>
    </row>
    <row r="486" customFormat="false" ht="12" hidden="false" customHeight="true" outlineLevel="0" collapsed="false">
      <c r="A486" s="44" t="inlineStr">
        <f aca="false">IF(B486&lt;&gt;"",COUNTA($B$456:B486),"")</f>
        <is>
          <t/>
        </is>
      </c>
      <c r="B486" s="63"/>
      <c r="C486" s="64"/>
      <c r="D486" s="65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2"/>
      <c r="AL486" s="52"/>
    </row>
    <row r="487" customFormat="false" ht="12" hidden="false" customHeight="true" outlineLevel="0" collapsed="false">
      <c r="A487" s="44" t="inlineStr">
        <f aca="false">IF(B487&lt;&gt;"",COUNTA($B$456:B487),"")</f>
        <is>
          <t/>
        </is>
      </c>
      <c r="B487" s="63"/>
      <c r="C487" s="64"/>
      <c r="D487" s="65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2"/>
      <c r="AL487" s="52"/>
    </row>
    <row r="488" customFormat="false" ht="12" hidden="false" customHeight="true" outlineLevel="0" collapsed="false">
      <c r="A488" s="44" t="inlineStr">
        <f aca="false">IF(B488&lt;&gt;"",COUNTA($B$456:B488),"")</f>
        <is>
          <t/>
        </is>
      </c>
      <c r="B488" s="63"/>
      <c r="C488" s="64"/>
      <c r="D488" s="65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2"/>
      <c r="AL488" s="52"/>
    </row>
    <row r="489" customFormat="false" ht="12" hidden="false" customHeight="true" outlineLevel="0" collapsed="false">
      <c r="A489" s="44" t="inlineStr">
        <f aca="false">IF(B489&lt;&gt;"",COUNTA($B$456:B489),"")</f>
        <is>
          <t/>
        </is>
      </c>
      <c r="B489" s="63"/>
      <c r="C489" s="64"/>
      <c r="D489" s="65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2"/>
      <c r="AL489" s="52"/>
    </row>
    <row r="490" customFormat="false" ht="12" hidden="false" customHeight="true" outlineLevel="0" collapsed="false">
      <c r="A490" s="44" t="inlineStr">
        <f aca="false">IF(B490&lt;&gt;"",COUNTA($B$456:B490),"")</f>
        <is>
          <t/>
        </is>
      </c>
      <c r="B490" s="63"/>
      <c r="C490" s="64"/>
      <c r="D490" s="65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2"/>
      <c r="AL490" s="52"/>
    </row>
    <row r="491" customFormat="false" ht="12" hidden="false" customHeight="true" outlineLevel="0" collapsed="false">
      <c r="A491" s="44" t="inlineStr">
        <f aca="false">IF(B491&lt;&gt;"",COUNTA($B$456:B491),"")</f>
        <is>
          <t/>
        </is>
      </c>
      <c r="B491" s="63"/>
      <c r="C491" s="64"/>
      <c r="D491" s="65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2"/>
      <c r="AL491" s="52"/>
    </row>
    <row r="492" customFormat="false" ht="12" hidden="false" customHeight="true" outlineLevel="0" collapsed="false">
      <c r="A492" s="44" t="inlineStr">
        <f aca="false">IF(B492&lt;&gt;"",COUNTA($B$456:B492),"")</f>
        <is>
          <t/>
        </is>
      </c>
      <c r="B492" s="63"/>
      <c r="C492" s="64"/>
      <c r="D492" s="65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2"/>
      <c r="AL492" s="52"/>
    </row>
    <row r="493" customFormat="false" ht="12" hidden="false" customHeight="true" outlineLevel="0" collapsed="false">
      <c r="A493" s="66" t="inlineStr">
        <f aca="false">IF(B493&lt;&gt;"",COUNTA($B$456:B493),"")</f>
        <is>
          <t/>
        </is>
      </c>
      <c r="B493" s="67"/>
      <c r="C493" s="67"/>
      <c r="D493" s="68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70"/>
      <c r="AL493" s="70"/>
    </row>
    <row r="494" customFormat="false" ht="13.5" hidden="false" customHeight="false" outlineLevel="0" collapsed="false">
      <c r="A494" s="71"/>
      <c r="B494" s="72" t="n">
        <f aca="false">COUNTA(B456:B493)</f>
        <v>0</v>
      </c>
      <c r="C494" s="73"/>
      <c r="D494" s="74" t="n">
        <f aca="false">COUNTA(D456:D493)</f>
        <v>0</v>
      </c>
      <c r="E494" s="75" t="n">
        <f aca="false">COUNTA(E456:E493)</f>
        <v>0</v>
      </c>
      <c r="F494" s="75" t="n">
        <f aca="false">COUNTA(F456:F493)</f>
        <v>0</v>
      </c>
      <c r="G494" s="75" t="n">
        <f aca="false">COUNTA(G456:G493)</f>
        <v>0</v>
      </c>
      <c r="H494" s="75" t="n">
        <f aca="false">COUNTA(H456:H493)</f>
        <v>0</v>
      </c>
      <c r="I494" s="75" t="n">
        <f aca="false">COUNTA(I456:I493)</f>
        <v>0</v>
      </c>
      <c r="J494" s="75" t="n">
        <f aca="false">COUNTA(J456:J493)</f>
        <v>0</v>
      </c>
      <c r="K494" s="75" t="n">
        <f aca="false">COUNTA(K456:K493)</f>
        <v>0</v>
      </c>
      <c r="L494" s="75" t="n">
        <f aca="false">COUNTA(L456:L493)</f>
        <v>0</v>
      </c>
      <c r="M494" s="75" t="n">
        <f aca="false">COUNTA(M456:M493)</f>
        <v>0</v>
      </c>
      <c r="N494" s="75" t="n">
        <f aca="false">COUNTA(N456:N493)</f>
        <v>0</v>
      </c>
      <c r="O494" s="75" t="n">
        <f aca="false">COUNTA(O456:O493)</f>
        <v>0</v>
      </c>
      <c r="P494" s="75" t="n">
        <f aca="false">COUNTA(P456:P493)</f>
        <v>0</v>
      </c>
      <c r="Q494" s="75" t="n">
        <f aca="false">COUNTA(Q456:Q493)</f>
        <v>0</v>
      </c>
      <c r="R494" s="75" t="n">
        <f aca="false">COUNTA(R456:R493)</f>
        <v>0</v>
      </c>
      <c r="S494" s="75" t="n">
        <f aca="false">COUNTA(S456:S493)</f>
        <v>0</v>
      </c>
      <c r="T494" s="75" t="n">
        <f aca="false">COUNTA(T456:T493)</f>
        <v>0</v>
      </c>
      <c r="U494" s="75" t="n">
        <f aca="false">COUNTA(U456:U493)</f>
        <v>0</v>
      </c>
      <c r="V494" s="75" t="n">
        <f aca="false">COUNTA(V456:V493)</f>
        <v>0</v>
      </c>
      <c r="W494" s="75" t="n">
        <f aca="false">COUNTA(W456:W493)</f>
        <v>0</v>
      </c>
      <c r="X494" s="75" t="n">
        <f aca="false">COUNTA(X456:X493)</f>
        <v>0</v>
      </c>
      <c r="Y494" s="75" t="n">
        <f aca="false">COUNTA(Y456:Y493)</f>
        <v>0</v>
      </c>
      <c r="Z494" s="75" t="n">
        <f aca="false">COUNTA(Z456:Z493)</f>
        <v>0</v>
      </c>
      <c r="AA494" s="75" t="n">
        <f aca="false">COUNTA(AA456:AA493)</f>
        <v>0</v>
      </c>
      <c r="AB494" s="75" t="n">
        <f aca="false">COUNTA(AB456:AB493)</f>
        <v>0</v>
      </c>
      <c r="AC494" s="75" t="n">
        <f aca="false">COUNTA(AC456:AC493)</f>
        <v>0</v>
      </c>
      <c r="AD494" s="75" t="n">
        <f aca="false">COUNTA(AD456:AD493)</f>
        <v>0</v>
      </c>
      <c r="AE494" s="75" t="n">
        <f aca="false">COUNTA(AE456:AE493)</f>
        <v>0</v>
      </c>
      <c r="AF494" s="75" t="n">
        <f aca="false">COUNTA(AF456:AF493)</f>
        <v>0</v>
      </c>
      <c r="AG494" s="76" t="n">
        <f aca="false">COUNTA(AG456:AH493)</f>
        <v>0</v>
      </c>
      <c r="AH494" s="76"/>
      <c r="AI494" s="76" t="n">
        <f aca="false">COUNTA(AI456:AJ493)</f>
        <v>0</v>
      </c>
      <c r="AJ494" s="76"/>
      <c r="AK494" s="77"/>
      <c r="AL494" s="77"/>
    </row>
    <row r="495" customFormat="false" ht="12.75" hidden="false" customHeight="false" outlineLevel="0" collapsed="false">
      <c r="A495" s="0"/>
      <c r="B495" s="78"/>
      <c r="C495" s="78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</row>
    <row r="496" customFormat="false" ht="12.75" hidden="false" customHeight="false" outlineLevel="0" collapsed="false">
      <c r="A496" s="79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80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</row>
    <row r="497" customFormat="false" ht="13.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</row>
    <row r="498" customFormat="false" ht="21.75" hidden="false" customHeight="true" outlineLevel="0" collapsed="false">
      <c r="A498" s="0"/>
      <c r="B498" s="0"/>
      <c r="C498" s="81" t="s">
        <v>112</v>
      </c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2"/>
      <c r="AH498" s="82"/>
      <c r="AI498" s="82"/>
      <c r="AJ498" s="82"/>
      <c r="AK498" s="82"/>
      <c r="AL498" s="82"/>
    </row>
    <row r="499" customFormat="false" ht="18.75" hidden="false" customHeight="true" outlineLevel="0" collapsed="false">
      <c r="A499" s="0"/>
      <c r="B499" s="0"/>
      <c r="C499" s="83" t="s">
        <v>113</v>
      </c>
      <c r="D499" s="83"/>
      <c r="E499" s="84" t="s">
        <v>114</v>
      </c>
      <c r="F499" s="84" t="s">
        <v>115</v>
      </c>
      <c r="G499" s="85" t="s">
        <v>116</v>
      </c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6"/>
      <c r="AH499" s="86"/>
      <c r="AI499" s="86"/>
      <c r="AJ499" s="86"/>
      <c r="AK499" s="86"/>
      <c r="AL499" s="86"/>
    </row>
    <row r="500" customFormat="false" ht="21.75" hidden="false" customHeight="true" outlineLevel="0" collapsed="false">
      <c r="A500" s="0"/>
      <c r="B500" s="0"/>
      <c r="C500" s="83"/>
      <c r="D500" s="83"/>
      <c r="E500" s="84"/>
      <c r="F500" s="84"/>
      <c r="G500" s="84" t="s">
        <v>50</v>
      </c>
      <c r="H500" s="84"/>
      <c r="I500" s="84"/>
      <c r="J500" s="84"/>
      <c r="K500" s="84"/>
      <c r="L500" s="84"/>
      <c r="M500" s="85" t="s">
        <v>117</v>
      </c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7"/>
      <c r="AH500" s="87"/>
      <c r="AI500" s="87"/>
      <c r="AJ500" s="87"/>
      <c r="AK500" s="87"/>
      <c r="AL500" s="87"/>
    </row>
    <row r="501" customFormat="false" ht="20.25" hidden="false" customHeight="true" outlineLevel="0" collapsed="false">
      <c r="A501" s="0"/>
      <c r="B501" s="0"/>
      <c r="C501" s="83"/>
      <c r="D501" s="83"/>
      <c r="E501" s="84"/>
      <c r="F501" s="84"/>
      <c r="G501" s="84" t="s">
        <v>118</v>
      </c>
      <c r="H501" s="84"/>
      <c r="I501" s="84" t="s">
        <v>119</v>
      </c>
      <c r="J501" s="84"/>
      <c r="K501" s="84" t="s">
        <v>120</v>
      </c>
      <c r="L501" s="84"/>
      <c r="M501" s="84" t="n">
        <v>10</v>
      </c>
      <c r="N501" s="84"/>
      <c r="O501" s="84" t="n">
        <v>9</v>
      </c>
      <c r="P501" s="84"/>
      <c r="Q501" s="84" t="n">
        <v>8</v>
      </c>
      <c r="R501" s="84"/>
      <c r="S501" s="84" t="n">
        <v>7</v>
      </c>
      <c r="T501" s="84"/>
      <c r="U501" s="84" t="n">
        <v>6</v>
      </c>
      <c r="V501" s="84"/>
      <c r="W501" s="88" t="n">
        <v>5</v>
      </c>
      <c r="X501" s="88"/>
      <c r="Y501" s="88" t="n">
        <v>4</v>
      </c>
      <c r="Z501" s="88"/>
      <c r="AA501" s="88" t="n">
        <v>3</v>
      </c>
      <c r="AB501" s="88"/>
      <c r="AC501" s="88" t="n">
        <v>2</v>
      </c>
      <c r="AD501" s="88"/>
      <c r="AE501" s="89" t="n">
        <v>1</v>
      </c>
      <c r="AF501" s="89"/>
      <c r="AG501" s="90"/>
      <c r="AH501" s="90"/>
      <c r="AI501" s="90"/>
      <c r="AJ501" s="90"/>
      <c r="AK501" s="90"/>
      <c r="AL501" s="90"/>
    </row>
    <row r="502" customFormat="false" ht="27" hidden="false" customHeight="true" outlineLevel="0" collapsed="false">
      <c r="A502" s="0"/>
      <c r="B502" s="0"/>
      <c r="C502" s="83"/>
      <c r="D502" s="83"/>
      <c r="E502" s="84"/>
      <c r="F502" s="84"/>
      <c r="G502" s="84"/>
      <c r="H502" s="84"/>
      <c r="I502" s="84"/>
      <c r="J502" s="84"/>
      <c r="K502" s="84"/>
      <c r="L502" s="84"/>
      <c r="M502" s="84" t="s">
        <v>121</v>
      </c>
      <c r="N502" s="84" t="s">
        <v>122</v>
      </c>
      <c r="O502" s="84" t="s">
        <v>121</v>
      </c>
      <c r="P502" s="84" t="s">
        <v>122</v>
      </c>
      <c r="Q502" s="84" t="s">
        <v>121</v>
      </c>
      <c r="R502" s="84" t="s">
        <v>122</v>
      </c>
      <c r="S502" s="84" t="s">
        <v>121</v>
      </c>
      <c r="T502" s="84" t="s">
        <v>122</v>
      </c>
      <c r="U502" s="84" t="s">
        <v>121</v>
      </c>
      <c r="V502" s="84" t="s">
        <v>122</v>
      </c>
      <c r="W502" s="84" t="s">
        <v>121</v>
      </c>
      <c r="X502" s="84" t="s">
        <v>122</v>
      </c>
      <c r="Y502" s="84" t="s">
        <v>121</v>
      </c>
      <c r="Z502" s="84" t="s">
        <v>122</v>
      </c>
      <c r="AA502" s="84" t="s">
        <v>121</v>
      </c>
      <c r="AB502" s="84" t="s">
        <v>122</v>
      </c>
      <c r="AC502" s="84" t="s">
        <v>121</v>
      </c>
      <c r="AD502" s="84" t="s">
        <v>122</v>
      </c>
      <c r="AE502" s="84" t="s">
        <v>121</v>
      </c>
      <c r="AF502" s="85" t="s">
        <v>122</v>
      </c>
      <c r="AG502" s="91"/>
      <c r="AH502" s="91"/>
      <c r="AI502" s="91"/>
      <c r="AJ502" s="91"/>
      <c r="AK502" s="91"/>
      <c r="AL502" s="91"/>
    </row>
    <row r="503" customFormat="false" ht="21" hidden="false" customHeight="true" outlineLevel="0" collapsed="false">
      <c r="A503" s="0"/>
      <c r="B503" s="0"/>
      <c r="C503" s="83"/>
      <c r="D503" s="83"/>
      <c r="E503" s="84"/>
      <c r="F503" s="84"/>
      <c r="G503" s="84" t="s">
        <v>121</v>
      </c>
      <c r="H503" s="84" t="s">
        <v>122</v>
      </c>
      <c r="I503" s="84" t="s">
        <v>121</v>
      </c>
      <c r="J503" s="84" t="s">
        <v>122</v>
      </c>
      <c r="K503" s="84" t="s">
        <v>121</v>
      </c>
      <c r="L503" s="84" t="s">
        <v>122</v>
      </c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5"/>
      <c r="AG503" s="91"/>
      <c r="AH503" s="91"/>
      <c r="AI503" s="91"/>
      <c r="AJ503" s="91"/>
      <c r="AK503" s="91"/>
      <c r="AL503" s="91"/>
    </row>
    <row r="504" customFormat="false" ht="17.25" hidden="false" customHeight="true" outlineLevel="0" collapsed="false">
      <c r="A504" s="0"/>
      <c r="B504" s="0"/>
      <c r="C504" s="92" t="s">
        <v>31</v>
      </c>
      <c r="D504" s="92"/>
      <c r="E504" s="93" t="n">
        <f aca="false">B494</f>
        <v>0</v>
      </c>
      <c r="F504" s="93" t="n">
        <f aca="false">E494</f>
        <v>0</v>
      </c>
      <c r="G504" s="94" t="n">
        <f aca="false">COUNTIF(E456:E493,"T")</f>
        <v>0</v>
      </c>
      <c r="H504" s="94" t="str">
        <f aca="false">IF(E504=0,"",G504/E504%)</f>
        <v/>
      </c>
      <c r="I504" s="94" t="n">
        <f aca="false">COUNTIF(E456:E493,"H")</f>
        <v>0</v>
      </c>
      <c r="J504" s="94" t="str">
        <f aca="false">IF(E504=0,"",I504/E504%)</f>
        <v/>
      </c>
      <c r="K504" s="94" t="n">
        <f aca="false">COUNTIF(E456:E493,"C")</f>
        <v>0</v>
      </c>
      <c r="L504" s="94" t="str">
        <f aca="false">IF(E504=0,"",K504/E504%)</f>
        <v/>
      </c>
      <c r="M504" s="94" t="n">
        <f aca="false">COUNTIF(F456:F493,"10")</f>
        <v>0</v>
      </c>
      <c r="N504" s="95" t="str">
        <f aca="false">IF(E504=0,"",M504/E504%)</f>
        <v/>
      </c>
      <c r="O504" s="94" t="n">
        <f aca="false">COUNTIF(F456:F493,"9")</f>
        <v>0</v>
      </c>
      <c r="P504" s="95" t="str">
        <f aca="false">IF(E504=0,"",O504/E504%)</f>
        <v/>
      </c>
      <c r="Q504" s="94" t="n">
        <f aca="false">COUNTIF(F456:F493,"8")</f>
        <v>0</v>
      </c>
      <c r="R504" s="95" t="str">
        <f aca="false">IF(E504=0,"",Q504/E504%)</f>
        <v/>
      </c>
      <c r="S504" s="94" t="n">
        <f aca="false">COUNTIF(F456:F493,"7")</f>
        <v>0</v>
      </c>
      <c r="T504" s="95" t="str">
        <f aca="false">IF(E504=0,"",S504/E$59%)</f>
        <v/>
      </c>
      <c r="U504" s="94" t="n">
        <f aca="false">COUNTIF(F456:F493,"6")</f>
        <v>0</v>
      </c>
      <c r="V504" s="95" t="str">
        <f aca="false">IF(E504=0,"",U504/E504%)</f>
        <v/>
      </c>
      <c r="W504" s="94" t="n">
        <f aca="false">COUNTIF(F456:F493,"5")</f>
        <v>0</v>
      </c>
      <c r="X504" s="95" t="str">
        <f aca="false">IF(E504=0,"",W504/E504%)</f>
        <v/>
      </c>
      <c r="Y504" s="94" t="n">
        <f aca="false">COUNTIF(F456:F493,"4")</f>
        <v>0</v>
      </c>
      <c r="Z504" s="95" t="str">
        <f aca="false">IF(E504=0,"",Y504/E504%)</f>
        <v/>
      </c>
      <c r="AA504" s="94" t="n">
        <f aca="false">COUNTIF(F456:F493,"3")</f>
        <v>0</v>
      </c>
      <c r="AB504" s="95" t="str">
        <f aca="false">IF(E504=0,"",AA504/E504%)</f>
        <v/>
      </c>
      <c r="AC504" s="94" t="n">
        <f aca="false">COUNTIF(F456:F493,"2")</f>
        <v>0</v>
      </c>
      <c r="AD504" s="95" t="str">
        <f aca="false">IF(E504=0,"",AC504/E504%)</f>
        <v/>
      </c>
      <c r="AE504" s="94" t="n">
        <f aca="false">COUNTIF(F456:F493,"1")</f>
        <v>0</v>
      </c>
      <c r="AF504" s="96" t="str">
        <f aca="false">IF(E504=0,"",AE504/E504%)</f>
        <v/>
      </c>
      <c r="AG504" s="0"/>
      <c r="AH504" s="0"/>
      <c r="AI504" s="0"/>
      <c r="AJ504" s="0"/>
      <c r="AK504" s="0"/>
      <c r="AL504" s="0"/>
    </row>
    <row r="505" customFormat="false" ht="17.25" hidden="false" customHeight="true" outlineLevel="0" collapsed="false">
      <c r="A505" s="0"/>
      <c r="B505" s="0"/>
      <c r="C505" s="92" t="s">
        <v>32</v>
      </c>
      <c r="D505" s="92"/>
      <c r="E505" s="93" t="n">
        <f aca="false">B494</f>
        <v>0</v>
      </c>
      <c r="F505" s="93" t="n">
        <f aca="false">G494</f>
        <v>0</v>
      </c>
      <c r="G505" s="94" t="n">
        <f aca="false">COUNTIF(G456:G493,"T")</f>
        <v>0</v>
      </c>
      <c r="H505" s="95" t="inlineStr">
        <f aca="false">IF(E505=0,"",G505/E505%)</f>
        <is>
          <t/>
        </is>
      </c>
      <c r="I505" s="94" t="n">
        <f aca="false">COUNTIF(G456:G493,"H")</f>
        <v>0</v>
      </c>
      <c r="J505" s="95" t="inlineStr">
        <f aca="false">IF(E505=0,"",I505/E505%)</f>
        <is>
          <t/>
        </is>
      </c>
      <c r="K505" s="94" t="n">
        <f aca="false">COUNTIF(G456:G493,"C")</f>
        <v>0</v>
      </c>
      <c r="L505" s="95" t="inlineStr">
        <f aca="false">IF(E505=0,"",K505/E505%)</f>
        <is>
          <t/>
        </is>
      </c>
      <c r="M505" s="94" t="n">
        <f aca="false">COUNTIF(H456:H493,"10")</f>
        <v>0</v>
      </c>
      <c r="N505" s="95" t="inlineStr">
        <f aca="false">IF(E505=0,"",M505/E505%)</f>
        <is>
          <t/>
        </is>
      </c>
      <c r="O505" s="94" t="n">
        <f aca="false">COUNTIF(H456:H493,"9")</f>
        <v>0</v>
      </c>
      <c r="P505" s="95" t="inlineStr">
        <f aca="false">IF(E505=0,"",O505/E505%)</f>
        <is>
          <t/>
        </is>
      </c>
      <c r="Q505" s="94" t="n">
        <f aca="false">COUNTIF(H456:H493,"8")</f>
        <v>0</v>
      </c>
      <c r="R505" s="95" t="inlineStr">
        <f aca="false">IF(E505=0,"",Q505/E505%)</f>
        <is>
          <t/>
        </is>
      </c>
      <c r="S505" s="94" t="n">
        <f aca="false">COUNTIF(H456:H493,"7")</f>
        <v>0</v>
      </c>
      <c r="T505" s="95" t="inlineStr">
        <f aca="false">IF(E505=0,"",S505/E$59%)</f>
        <is>
          <t/>
        </is>
      </c>
      <c r="U505" s="94" t="n">
        <f aca="false">COUNTIF(H456:H493,"6")</f>
        <v>0</v>
      </c>
      <c r="V505" s="95" t="inlineStr">
        <f aca="false">IF(E505=0,"",U505/E505%)</f>
        <is>
          <t/>
        </is>
      </c>
      <c r="W505" s="94" t="n">
        <f aca="false">COUNTIF(H456:H493,"5")</f>
        <v>0</v>
      </c>
      <c r="X505" s="95" t="inlineStr">
        <f aca="false">IF(E505=0,"",W505/E505%)</f>
        <is>
          <t/>
        </is>
      </c>
      <c r="Y505" s="94" t="n">
        <f aca="false">COUNTIF(H456:H493,"4")</f>
        <v>0</v>
      </c>
      <c r="Z505" s="95" t="inlineStr">
        <f aca="false">IF(E505=0,"",Y505/E505%)</f>
        <is>
          <t/>
        </is>
      </c>
      <c r="AA505" s="94" t="n">
        <f aca="false">COUNTIF(H456:H493,"3")</f>
        <v>0</v>
      </c>
      <c r="AB505" s="95" t="inlineStr">
        <f aca="false">IF(E505=0,"",AA505/E505%)</f>
        <is>
          <t/>
        </is>
      </c>
      <c r="AC505" s="94" t="n">
        <f aca="false">COUNTIF(H456:H493,"2")</f>
        <v>0</v>
      </c>
      <c r="AD505" s="95" t="inlineStr">
        <f aca="false">IF(E505=0,"",AC505/E505%)</f>
        <is>
          <t/>
        </is>
      </c>
      <c r="AE505" s="94" t="n">
        <f aca="false">COUNTIF(H456:H493,"1")</f>
        <v>0</v>
      </c>
      <c r="AF505" s="96" t="inlineStr">
        <f aca="false">IF(E505=0,"",AE505/E505%)</f>
        <is>
          <t/>
        </is>
      </c>
      <c r="AG505" s="0"/>
      <c r="AH505" s="0"/>
      <c r="AI505" s="0"/>
      <c r="AJ505" s="0"/>
      <c r="AK505" s="0"/>
      <c r="AL505" s="0"/>
    </row>
    <row r="506" customFormat="false" ht="17.25" hidden="false" customHeight="true" outlineLevel="0" collapsed="false">
      <c r="A506" s="0"/>
      <c r="B506" s="0"/>
      <c r="C506" s="92" t="s">
        <v>123</v>
      </c>
      <c r="D506" s="92"/>
      <c r="E506" s="93" t="n">
        <f aca="false">B494</f>
        <v>0</v>
      </c>
      <c r="F506" s="93" t="n">
        <f aca="false">I494</f>
        <v>0</v>
      </c>
      <c r="G506" s="94" t="n">
        <f aca="false">COUNTIF(I456:I493,"T")</f>
        <v>0</v>
      </c>
      <c r="H506" s="95" t="inlineStr">
        <f aca="false">IF(E506=0,"",G506/E506%)</f>
        <is>
          <t/>
        </is>
      </c>
      <c r="I506" s="94" t="n">
        <f aca="false">COUNTIF(I456:I493,"H")</f>
        <v>0</v>
      </c>
      <c r="J506" s="95" t="inlineStr">
        <f aca="false">IF(E506=0,"",I506/E506%)</f>
        <is>
          <t/>
        </is>
      </c>
      <c r="K506" s="94" t="n">
        <f aca="false">COUNTIF(I456:I493,"C")</f>
        <v>0</v>
      </c>
      <c r="L506" s="95" t="inlineStr">
        <f aca="false">IF(E506=0,"",K506/E506%)</f>
        <is>
          <t/>
        </is>
      </c>
      <c r="M506" s="94" t="n">
        <f aca="false">COUNTIF(J456:J493,"10")</f>
        <v>0</v>
      </c>
      <c r="N506" s="95" t="inlineStr">
        <f aca="false">IF(E506=0,"",M506/E506%)</f>
        <is>
          <t/>
        </is>
      </c>
      <c r="O506" s="94" t="n">
        <f aca="false">COUNTIF(J456:J493,"9")</f>
        <v>0</v>
      </c>
      <c r="P506" s="95" t="inlineStr">
        <f aca="false">IF(E506=0,"",O506/E506%)</f>
        <is>
          <t/>
        </is>
      </c>
      <c r="Q506" s="94" t="n">
        <f aca="false">COUNTIF(J456:J493,"8")</f>
        <v>0</v>
      </c>
      <c r="R506" s="95" t="inlineStr">
        <f aca="false">IF(E506=0,"",Q506/E506%)</f>
        <is>
          <t/>
        </is>
      </c>
      <c r="S506" s="94" t="n">
        <f aca="false">COUNTIF(J456:J493,"7")</f>
        <v>0</v>
      </c>
      <c r="T506" s="95" t="inlineStr">
        <f aca="false">IF(E506=0,"",S506/E$59%)</f>
        <is>
          <t/>
        </is>
      </c>
      <c r="U506" s="94" t="n">
        <f aca="false">COUNTIF(J456:J493,"6")</f>
        <v>0</v>
      </c>
      <c r="V506" s="95" t="inlineStr">
        <f aca="false">IF(E506=0,"",U506/E506%)</f>
        <is>
          <t/>
        </is>
      </c>
      <c r="W506" s="94" t="n">
        <f aca="false">COUNTIF(J456:J493,"5")</f>
        <v>0</v>
      </c>
      <c r="X506" s="95" t="inlineStr">
        <f aca="false">IF(E506=0,"",W506/E506%)</f>
        <is>
          <t/>
        </is>
      </c>
      <c r="Y506" s="94" t="n">
        <f aca="false">COUNTIF(J456:J493,"4")</f>
        <v>0</v>
      </c>
      <c r="Z506" s="95" t="inlineStr">
        <f aca="false">IF(E506=0,"",Y506/E506%)</f>
        <is>
          <t/>
        </is>
      </c>
      <c r="AA506" s="94" t="n">
        <f aca="false">COUNTIF(J456:J493,"3")</f>
        <v>0</v>
      </c>
      <c r="AB506" s="95" t="inlineStr">
        <f aca="false">IF(E506=0,"",AA506/E506%)</f>
        <is>
          <t/>
        </is>
      </c>
      <c r="AC506" s="94" t="n">
        <f aca="false">COUNTIF(J456:J493,"2")</f>
        <v>0</v>
      </c>
      <c r="AD506" s="95" t="inlineStr">
        <f aca="false">IF(E506=0,"",AC506/E506%)</f>
        <is>
          <t/>
        </is>
      </c>
      <c r="AE506" s="94" t="n">
        <f aca="false">COUNTIF(J456:J493,"1")</f>
        <v>0</v>
      </c>
      <c r="AF506" s="96" t="inlineStr">
        <f aca="false">IF(E506=0,"",AE506/E506%)</f>
        <is>
          <t/>
        </is>
      </c>
      <c r="AG506" s="0"/>
      <c r="AH506" s="0"/>
      <c r="AI506" s="0"/>
      <c r="AJ506" s="0"/>
      <c r="AK506" s="0"/>
      <c r="AL506" s="0"/>
    </row>
    <row r="507" customFormat="false" ht="17.25" hidden="false" customHeight="true" outlineLevel="0" collapsed="false">
      <c r="A507" s="0"/>
      <c r="B507" s="0"/>
      <c r="C507" s="92" t="s">
        <v>124</v>
      </c>
      <c r="D507" s="92"/>
      <c r="E507" s="93" t="n">
        <f aca="false">B494</f>
        <v>0</v>
      </c>
      <c r="F507" s="93" t="n">
        <f aca="false">K494</f>
        <v>0</v>
      </c>
      <c r="G507" s="94" t="n">
        <f aca="false">COUNTIF(K456:K493,"T")</f>
        <v>0</v>
      </c>
      <c r="H507" s="95" t="inlineStr">
        <f aca="false">IF(E507=0,"",G507/E507%)</f>
        <is>
          <t/>
        </is>
      </c>
      <c r="I507" s="94" t="n">
        <f aca="false">COUNTIF(K456:K493,"H")</f>
        <v>0</v>
      </c>
      <c r="J507" s="95" t="inlineStr">
        <f aca="false">IF(E507=0,"",I507/E507%)</f>
        <is>
          <t/>
        </is>
      </c>
      <c r="K507" s="94" t="n">
        <f aca="false">COUNTIF(K456:K493,"C")</f>
        <v>0</v>
      </c>
      <c r="L507" s="95" t="inlineStr">
        <f aca="false">IF(E507=0,"",K507/E507%)</f>
        <is>
          <t/>
        </is>
      </c>
      <c r="M507" s="94" t="n">
        <f aca="false">COUNTIF(L456:L493,"10")</f>
        <v>0</v>
      </c>
      <c r="N507" s="95" t="inlineStr">
        <f aca="false">IF(E507=0,"",M507/E507%)</f>
        <is>
          <t/>
        </is>
      </c>
      <c r="O507" s="94" t="n">
        <f aca="false">COUNTIF(L456:L493,"9")</f>
        <v>0</v>
      </c>
      <c r="P507" s="95" t="inlineStr">
        <f aca="false">IF(E507=0,"",O507/E507%)</f>
        <is>
          <t/>
        </is>
      </c>
      <c r="Q507" s="94" t="n">
        <f aca="false">COUNTIF(L456:L493,"8")</f>
        <v>0</v>
      </c>
      <c r="R507" s="95" t="inlineStr">
        <f aca="false">IF(E507=0,"",Q507/E507%)</f>
        <is>
          <t/>
        </is>
      </c>
      <c r="S507" s="94" t="n">
        <f aca="false">COUNTIF(L456:L493,"7")</f>
        <v>0</v>
      </c>
      <c r="T507" s="95" t="inlineStr">
        <f aca="false">IF(E507=0,"",S507/E$59%)</f>
        <is>
          <t/>
        </is>
      </c>
      <c r="U507" s="94" t="n">
        <f aca="false">COUNTIF(L456:L493,"6")</f>
        <v>0</v>
      </c>
      <c r="V507" s="95" t="inlineStr">
        <f aca="false">IF(E507=0,"",U507/E507%)</f>
        <is>
          <t/>
        </is>
      </c>
      <c r="W507" s="94" t="n">
        <f aca="false">COUNTIF(L456:L493,"5")</f>
        <v>0</v>
      </c>
      <c r="X507" s="95" t="inlineStr">
        <f aca="false">IF(E507=0,"",W507/E507%)</f>
        <is>
          <t/>
        </is>
      </c>
      <c r="Y507" s="94" t="n">
        <f aca="false">COUNTIF(L456:L493,"4")</f>
        <v>0</v>
      </c>
      <c r="Z507" s="95" t="inlineStr">
        <f aca="false">IF(E507=0,"",Y507/E507%)</f>
        <is>
          <t/>
        </is>
      </c>
      <c r="AA507" s="94" t="n">
        <f aca="false">COUNTIF(L456:L493,"3")</f>
        <v>0</v>
      </c>
      <c r="AB507" s="95" t="inlineStr">
        <f aca="false">IF(E507=0,"",AA507/E507%)</f>
        <is>
          <t/>
        </is>
      </c>
      <c r="AC507" s="94" t="n">
        <f aca="false">COUNTIF(L456:L493,"2")</f>
        <v>0</v>
      </c>
      <c r="AD507" s="95" t="inlineStr">
        <f aca="false">IF(E507=0,"",AC507/E507%)</f>
        <is>
          <t/>
        </is>
      </c>
      <c r="AE507" s="94" t="n">
        <f aca="false">COUNTIF(L456:L493,"1")</f>
        <v>0</v>
      </c>
      <c r="AF507" s="96" t="inlineStr">
        <f aca="false">IF(E507=0,"",AE507/E507%)</f>
        <is>
          <t/>
        </is>
      </c>
      <c r="AG507" s="0"/>
      <c r="AH507" s="0"/>
      <c r="AI507" s="0"/>
      <c r="AJ507" s="0"/>
      <c r="AK507" s="0"/>
      <c r="AL507" s="0"/>
    </row>
    <row r="508" customFormat="false" ht="17.25" hidden="false" customHeight="true" outlineLevel="0" collapsed="false">
      <c r="A508" s="0"/>
      <c r="B508" s="0"/>
      <c r="C508" s="92" t="s">
        <v>35</v>
      </c>
      <c r="D508" s="92"/>
      <c r="E508" s="93" t="n">
        <f aca="false">B494</f>
        <v>0</v>
      </c>
      <c r="F508" s="93" t="n">
        <f aca="false">M494</f>
        <v>0</v>
      </c>
      <c r="G508" s="94" t="n">
        <f aca="false">COUNTIF(M456:M493,"T")</f>
        <v>0</v>
      </c>
      <c r="H508" s="95" t="inlineStr">
        <f aca="false">IF(E508=0,"",G508/E508%)</f>
        <is>
          <t/>
        </is>
      </c>
      <c r="I508" s="94" t="n">
        <f aca="false">COUNTIF(M456:M493,"H")</f>
        <v>0</v>
      </c>
      <c r="J508" s="95" t="inlineStr">
        <f aca="false">IF(E508=0,"",I508/E508%)</f>
        <is>
          <t/>
        </is>
      </c>
      <c r="K508" s="94" t="n">
        <f aca="false">COUNTIF(M456:M493,"C")</f>
        <v>0</v>
      </c>
      <c r="L508" s="95" t="inlineStr">
        <f aca="false">IF(E508=0,"",K508/E508%)</f>
        <is>
          <t/>
        </is>
      </c>
      <c r="M508" s="97"/>
      <c r="N508" s="97"/>
      <c r="O508" s="97"/>
      <c r="P508" s="98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  <c r="AF508" s="99"/>
      <c r="AG508" s="0"/>
      <c r="AH508" s="0"/>
      <c r="AI508" s="0"/>
      <c r="AJ508" s="0"/>
      <c r="AK508" s="0"/>
      <c r="AL508" s="0"/>
    </row>
    <row r="509" customFormat="false" ht="21.75" hidden="false" customHeight="true" outlineLevel="0" collapsed="false">
      <c r="A509" s="0"/>
      <c r="B509" s="0"/>
      <c r="C509" s="92" t="s">
        <v>125</v>
      </c>
      <c r="D509" s="92"/>
      <c r="E509" s="93" t="n">
        <f aca="false">B494</f>
        <v>0</v>
      </c>
      <c r="F509" s="93" t="n">
        <f aca="false">N494</f>
        <v>0</v>
      </c>
      <c r="G509" s="94" t="n">
        <f aca="false">COUNTIF(N456:N493,"T")</f>
        <v>0</v>
      </c>
      <c r="H509" s="95" t="inlineStr">
        <f aca="false">IF(E509=0,"",G509/E509%)</f>
        <is>
          <t/>
        </is>
      </c>
      <c r="I509" s="94" t="n">
        <f aca="false">COUNTIF(N456:N493,"H")</f>
        <v>0</v>
      </c>
      <c r="J509" s="95" t="inlineStr">
        <f aca="false">IF(E509=0,"",I509/E509%)</f>
        <is>
          <t/>
        </is>
      </c>
      <c r="K509" s="94" t="n">
        <f aca="false">COUNTIF(N456:N493,"C")</f>
        <v>0</v>
      </c>
      <c r="L509" s="95" t="inlineStr">
        <f aca="false">IF(E509=0,"",K509/E509%)</f>
        <is>
          <t/>
        </is>
      </c>
      <c r="M509" s="97"/>
      <c r="N509" s="97"/>
      <c r="O509" s="97"/>
      <c r="P509" s="98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  <c r="AF509" s="99"/>
      <c r="AG509" s="0"/>
      <c r="AH509" s="0"/>
      <c r="AI509" s="0"/>
      <c r="AJ509" s="0"/>
      <c r="AK509" s="0"/>
      <c r="AL509" s="0"/>
    </row>
    <row r="510" customFormat="false" ht="17.25" hidden="false" customHeight="true" outlineLevel="0" collapsed="false">
      <c r="A510" s="0"/>
      <c r="B510" s="0"/>
      <c r="C510" s="92" t="s">
        <v>37</v>
      </c>
      <c r="D510" s="92"/>
      <c r="E510" s="93" t="n">
        <f aca="false">B494</f>
        <v>0</v>
      </c>
      <c r="F510" s="93" t="n">
        <f aca="false">O494</f>
        <v>0</v>
      </c>
      <c r="G510" s="94" t="n">
        <f aca="false">COUNTIF(O456:O493,"T")</f>
        <v>0</v>
      </c>
      <c r="H510" s="95" t="inlineStr">
        <f aca="false">IF(E510=0,"",G510/E510%)</f>
        <is>
          <t/>
        </is>
      </c>
      <c r="I510" s="94" t="n">
        <f aca="false">COUNTIF(O456:O493,"H")</f>
        <v>0</v>
      </c>
      <c r="J510" s="95" t="inlineStr">
        <f aca="false">IF(E510=0,"",I510/E510%)</f>
        <is>
          <t/>
        </is>
      </c>
      <c r="K510" s="94" t="n">
        <f aca="false">COUNTIF(O456:O493,"C")</f>
        <v>0</v>
      </c>
      <c r="L510" s="95" t="inlineStr">
        <f aca="false">IF(E510=0,"",K510/E510%)</f>
        <is>
          <t/>
        </is>
      </c>
      <c r="M510" s="97"/>
      <c r="N510" s="97"/>
      <c r="O510" s="97"/>
      <c r="P510" s="98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  <c r="AF510" s="99"/>
      <c r="AG510" s="0"/>
      <c r="AH510" s="0"/>
      <c r="AI510" s="0"/>
      <c r="AJ510" s="0"/>
      <c r="AK510" s="0"/>
      <c r="AL510" s="0"/>
    </row>
    <row r="511" customFormat="false" ht="17.25" hidden="false" customHeight="true" outlineLevel="0" collapsed="false">
      <c r="A511" s="0"/>
      <c r="B511" s="0"/>
      <c r="C511" s="92" t="s">
        <v>38</v>
      </c>
      <c r="D511" s="92"/>
      <c r="E511" s="93" t="n">
        <f aca="false">B494</f>
        <v>0</v>
      </c>
      <c r="F511" s="93" t="n">
        <f aca="false">P494</f>
        <v>0</v>
      </c>
      <c r="G511" s="94" t="n">
        <f aca="false">COUNTIF(P456:P493,"T")</f>
        <v>0</v>
      </c>
      <c r="H511" s="95" t="inlineStr">
        <f aca="false">IF(E511=0,"",G511/E511%)</f>
        <is>
          <t/>
        </is>
      </c>
      <c r="I511" s="94" t="n">
        <f aca="false">COUNTIF(P456:P493,"H")</f>
        <v>0</v>
      </c>
      <c r="J511" s="95" t="inlineStr">
        <f aca="false">IF(E511=0,"",I511/E511%)</f>
        <is>
          <t/>
        </is>
      </c>
      <c r="K511" s="94" t="n">
        <f aca="false">COUNTIF(P456:P493,"C")</f>
        <v>0</v>
      </c>
      <c r="L511" s="95" t="inlineStr">
        <f aca="false">IF(E511=0,"",K511/E511%)</f>
        <is>
          <t/>
        </is>
      </c>
      <c r="M511" s="97"/>
      <c r="N511" s="97"/>
      <c r="O511" s="97"/>
      <c r="P511" s="98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9"/>
      <c r="AG511" s="0"/>
      <c r="AH511" s="0"/>
      <c r="AI511" s="0"/>
      <c r="AJ511" s="0"/>
      <c r="AK511" s="0"/>
      <c r="AL511" s="0"/>
    </row>
    <row r="512" customFormat="false" ht="17.25" hidden="false" customHeight="true" outlineLevel="0" collapsed="false">
      <c r="A512" s="0"/>
      <c r="B512" s="0"/>
      <c r="C512" s="92" t="s">
        <v>39</v>
      </c>
      <c r="D512" s="92"/>
      <c r="E512" s="93" t="n">
        <f aca="false">B494</f>
        <v>0</v>
      </c>
      <c r="F512" s="93" t="n">
        <f aca="false">Q494</f>
        <v>0</v>
      </c>
      <c r="G512" s="94" t="n">
        <f aca="false">COUNTIF(Q456:Q493,"T")</f>
        <v>0</v>
      </c>
      <c r="H512" s="95" t="inlineStr">
        <f aca="false">IF(E512=0,"",G512/E512%)</f>
        <is>
          <t/>
        </is>
      </c>
      <c r="I512" s="94" t="n">
        <f aca="false">COUNTIF(Q456:Q493,"H")</f>
        <v>0</v>
      </c>
      <c r="J512" s="95" t="inlineStr">
        <f aca="false">IF(E512=0,"",I512/E512%)</f>
        <is>
          <t/>
        </is>
      </c>
      <c r="K512" s="94" t="n">
        <f aca="false">COUNTIF(Q456:Q493,"C")</f>
        <v>0</v>
      </c>
      <c r="L512" s="95" t="inlineStr">
        <f aca="false">IF(E512=0,"",K512/E512%)</f>
        <is>
          <t/>
        </is>
      </c>
      <c r="M512" s="97"/>
      <c r="N512" s="97"/>
      <c r="O512" s="97"/>
      <c r="P512" s="98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9"/>
      <c r="AG512" s="0"/>
      <c r="AH512" s="0"/>
      <c r="AI512" s="0"/>
      <c r="AJ512" s="0"/>
      <c r="AK512" s="0"/>
      <c r="AL512" s="0"/>
    </row>
    <row r="513" customFormat="false" ht="17.25" hidden="false" customHeight="true" outlineLevel="0" collapsed="false">
      <c r="A513" s="0"/>
      <c r="B513" s="0"/>
      <c r="C513" s="92" t="s">
        <v>40</v>
      </c>
      <c r="D513" s="92"/>
      <c r="E513" s="93" t="n">
        <f aca="false">B494</f>
        <v>0</v>
      </c>
      <c r="F513" s="93" t="n">
        <f aca="false">R494</f>
        <v>0</v>
      </c>
      <c r="G513" s="94" t="n">
        <f aca="false">COUNTIF(R456:R493,"T")</f>
        <v>0</v>
      </c>
      <c r="H513" s="95" t="inlineStr">
        <f aca="false">IF(E513=0,"",G513/E513%)</f>
        <is>
          <t/>
        </is>
      </c>
      <c r="I513" s="94" t="n">
        <f aca="false">COUNTIF(R456:R493,"H")</f>
        <v>0</v>
      </c>
      <c r="J513" s="95" t="inlineStr">
        <f aca="false">IF(E513=0,"",I513/E513%)</f>
        <is>
          <t/>
        </is>
      </c>
      <c r="K513" s="94" t="n">
        <f aca="false">COUNTIF(R456:R493,"C")</f>
        <v>0</v>
      </c>
      <c r="L513" s="95" t="inlineStr">
        <f aca="false">IF(E513=0,"",K513/E513%)</f>
        <is>
          <t/>
        </is>
      </c>
      <c r="M513" s="94" t="n">
        <f aca="false">COUNTIF(S456:S493,"&gt;=9,5")</f>
        <v>0</v>
      </c>
      <c r="N513" s="95" t="str">
        <f aca="false">IF(E513=0,"",M513/E513%)</f>
        <v/>
      </c>
      <c r="O513" s="94" t="n">
        <f aca="false">COUNTIF(S456:S493,"&lt;=9,25")-COUNTIF(S456:S493,"&lt;=8,25")</f>
        <v>0</v>
      </c>
      <c r="P513" s="95" t="str">
        <f aca="false">IF(E513=0,"",O513/E513%)</f>
        <v/>
      </c>
      <c r="Q513" s="94" t="n">
        <f aca="false">COUNTIF(S456:S493,"&lt;=8,25")-COUNTIF(S456:S493,"&lt;=7,25")</f>
        <v>0</v>
      </c>
      <c r="R513" s="95" t="str">
        <f aca="false">IF(E513=0,"",Q513/E513%)</f>
        <v/>
      </c>
      <c r="S513" s="94" t="n">
        <f aca="false">COUNTIF(S456:S493,"&lt;=7,25")-COUNTIF(S456:S493,"&lt;=6,25")</f>
        <v>0</v>
      </c>
      <c r="T513" s="95" t="str">
        <f aca="false">IF(E513=0,"",S513/E$59%)</f>
        <v/>
      </c>
      <c r="U513" s="94" t="n">
        <f aca="false">COUNTIF(S456:S493,"&lt;=6,25")-COUNTIF(S456:S493,"&lt;=5,25")</f>
        <v>0</v>
      </c>
      <c r="V513" s="95" t="str">
        <f aca="false">IF(E513=0,"",U513/E513%)</f>
        <v/>
      </c>
      <c r="W513" s="94" t="n">
        <f aca="false">COUNTIF(S456:S493,"&lt;=5,25")-COUNTIF(S456:S493,"&lt;=4,25")</f>
        <v>0</v>
      </c>
      <c r="X513" s="95" t="str">
        <f aca="false">IF(E513=0,"",W513/E513%)</f>
        <v/>
      </c>
      <c r="Y513" s="94" t="n">
        <f aca="false">COUNTIF(S456:S493,"&lt;=4,25")-COUNTIF(S456:S493,"&lt;=3,25")</f>
        <v>0</v>
      </c>
      <c r="Z513" s="95" t="str">
        <f aca="false">IF(E513=0,"",Y513/E513%)</f>
        <v/>
      </c>
      <c r="AA513" s="94" t="n">
        <f aca="false">COUNTIF(S456:S493,"&lt;=3,25")-COUNTIF(S456:S493,"&lt;=2,25")</f>
        <v>0</v>
      </c>
      <c r="AB513" s="95" t="str">
        <f aca="false">IF(E513=0,"",AA513/E513%)</f>
        <v/>
      </c>
      <c r="AC513" s="94" t="n">
        <f aca="false">COUNTIF(S456:S493,"&lt;=2,25")-COUNTIF(S456:S493,"&lt;=1,25")</f>
        <v>0</v>
      </c>
      <c r="AD513" s="95" t="str">
        <f aca="false">IF(E513=0,"",AC513/E513%)</f>
        <v/>
      </c>
      <c r="AE513" s="94" t="n">
        <f aca="false">COUNTIF(S456:S493,"&lt;=1,25")</f>
        <v>0</v>
      </c>
      <c r="AF513" s="96" t="str">
        <f aca="false">IF(E513=0,"",AE513/E513%)</f>
        <v/>
      </c>
      <c r="AG513" s="0"/>
      <c r="AH513" s="0"/>
      <c r="AI513" s="0"/>
      <c r="AJ513" s="0"/>
      <c r="AK513" s="0"/>
      <c r="AL513" s="0"/>
    </row>
    <row r="514" customFormat="false" ht="17.25" hidden="false" customHeight="true" outlineLevel="0" collapsed="false">
      <c r="A514" s="0"/>
      <c r="B514" s="0"/>
      <c r="C514" s="92" t="s">
        <v>41</v>
      </c>
      <c r="D514" s="92"/>
      <c r="E514" s="93" t="n">
        <f aca="false">B494</f>
        <v>0</v>
      </c>
      <c r="F514" s="93" t="n">
        <f aca="false">T494</f>
        <v>0</v>
      </c>
      <c r="G514" s="94" t="n">
        <f aca="false">COUNTIF(T456:T493,"T")</f>
        <v>0</v>
      </c>
      <c r="H514" s="95" t="inlineStr">
        <f aca="false">IF(E514=0,"",G514/E514%)</f>
        <is>
          <t/>
        </is>
      </c>
      <c r="I514" s="94" t="n">
        <f aca="false">COUNTIF(T456:T493,"H")</f>
        <v>0</v>
      </c>
      <c r="J514" s="95" t="inlineStr">
        <f aca="false">IF(E514=0,"",I514/E514%)</f>
        <is>
          <t/>
        </is>
      </c>
      <c r="K514" s="94" t="n">
        <f aca="false">COUNTIF(T456:T493,"C")</f>
        <v>0</v>
      </c>
      <c r="L514" s="95" t="inlineStr">
        <f aca="false">IF(E514=0,"",K514/E514%)</f>
        <is>
          <t/>
        </is>
      </c>
      <c r="M514" s="94" t="n">
        <f aca="false">COUNTIF(U456:U493,"10")</f>
        <v>0</v>
      </c>
      <c r="N514" s="95" t="inlineStr">
        <f aca="false">IF(E514=0,"",M514/E514%)</f>
        <is>
          <t/>
        </is>
      </c>
      <c r="O514" s="94" t="n">
        <f aca="false">COUNTIF(U456:U493,"9")</f>
        <v>0</v>
      </c>
      <c r="P514" s="95" t="inlineStr">
        <f aca="false">IF(E514=0,"",O514/E514%)</f>
        <is>
          <t/>
        </is>
      </c>
      <c r="Q514" s="94" t="n">
        <f aca="false">COUNTIF(U456:U493,"8")</f>
        <v>0</v>
      </c>
      <c r="R514" s="95" t="inlineStr">
        <f aca="false">IF(E514=0,"",Q514/E514%)</f>
        <is>
          <t/>
        </is>
      </c>
      <c r="S514" s="94" t="n">
        <f aca="false">COUNTIF(U456:U493,"7")</f>
        <v>0</v>
      </c>
      <c r="T514" s="95" t="inlineStr">
        <f aca="false">IF(E514=0,"",S514/E$59%)</f>
        <is>
          <t/>
        </is>
      </c>
      <c r="U514" s="94" t="n">
        <f aca="false">COUNTIF(U456:U493,"6")</f>
        <v>0</v>
      </c>
      <c r="V514" s="95" t="inlineStr">
        <f aca="false">IF(E514=0,"",U514/E514%)</f>
        <is>
          <t/>
        </is>
      </c>
      <c r="W514" s="94" t="n">
        <f aca="false">COUNTIF(U456:U493,"5")</f>
        <v>0</v>
      </c>
      <c r="X514" s="95" t="inlineStr">
        <f aca="false">IF(E514=0,"",W514/E514%)</f>
        <is>
          <t/>
        </is>
      </c>
      <c r="Y514" s="94" t="n">
        <f aca="false">COUNTIF(U456:U493,"4")</f>
        <v>0</v>
      </c>
      <c r="Z514" s="95" t="inlineStr">
        <f aca="false">IF(E514=0,"",Y514/E514%)</f>
        <is>
          <t/>
        </is>
      </c>
      <c r="AA514" s="94" t="n">
        <f aca="false">COUNTIF(U456:U493,"3")</f>
        <v>0</v>
      </c>
      <c r="AB514" s="95" t="inlineStr">
        <f aca="false">IF(E514=0,"",AA514/E514%)</f>
        <is>
          <t/>
        </is>
      </c>
      <c r="AC514" s="94" t="n">
        <f aca="false">COUNTIF(U456:U493,"2")</f>
        <v>0</v>
      </c>
      <c r="AD514" s="95" t="inlineStr">
        <f aca="false">IF(E514=0,"",AC514/E514%)</f>
        <is>
          <t/>
        </is>
      </c>
      <c r="AE514" s="94" t="n">
        <f aca="false">COUNTIF(U456:U493,"1")</f>
        <v>0</v>
      </c>
      <c r="AF514" s="96" t="inlineStr">
        <f aca="false">IF(E514=0,"",AE514/E514%)</f>
        <is>
          <t/>
        </is>
      </c>
      <c r="AG514" s="0"/>
      <c r="AH514" s="0"/>
      <c r="AI514" s="0"/>
      <c r="AJ514" s="0"/>
      <c r="AK514" s="0"/>
      <c r="AL514" s="0"/>
    </row>
    <row r="515" customFormat="false" ht="17.25" hidden="false" customHeight="true" outlineLevel="0" collapsed="false">
      <c r="A515" s="0"/>
      <c r="B515" s="0"/>
      <c r="C515" s="92" t="s">
        <v>42</v>
      </c>
      <c r="D515" s="92"/>
      <c r="E515" s="93" t="n">
        <f aca="false">B494</f>
        <v>0</v>
      </c>
      <c r="F515" s="93" t="n">
        <f aca="false">V494</f>
        <v>0</v>
      </c>
      <c r="G515" s="94" t="n">
        <f aca="false">COUNTIF(V456:V493,"T")</f>
        <v>0</v>
      </c>
      <c r="H515" s="95" t="inlineStr">
        <f aca="false">IF(E515=0,"",G515/E515%)</f>
        <is>
          <t/>
        </is>
      </c>
      <c r="I515" s="94" t="n">
        <f aca="false">COUNTIF(V456:V493,"H")</f>
        <v>0</v>
      </c>
      <c r="J515" s="95" t="inlineStr">
        <f aca="false">IF(E515=0,"",I515/E515%)</f>
        <is>
          <t/>
        </is>
      </c>
      <c r="K515" s="94" t="n">
        <f aca="false">COUNTIF(V456:V493,"C")</f>
        <v>0</v>
      </c>
      <c r="L515" s="95" t="inlineStr">
        <f aca="false">IF(E515=0,"",K515/E515%)</f>
        <is>
          <t/>
        </is>
      </c>
      <c r="M515" s="94" t="n">
        <f aca="false">COUNTIF(W456:W493,"10")</f>
        <v>0</v>
      </c>
      <c r="N515" s="95" t="inlineStr">
        <f aca="false">IF(E515=0,"",M515/E515%)</f>
        <is>
          <t/>
        </is>
      </c>
      <c r="O515" s="94" t="n">
        <f aca="false">COUNTIF(W456:W493,"9")</f>
        <v>0</v>
      </c>
      <c r="P515" s="95" t="inlineStr">
        <f aca="false">IF(E515=0,"",O515/E515%)</f>
        <is>
          <t/>
        </is>
      </c>
      <c r="Q515" s="94" t="n">
        <f aca="false">COUNTIF(W456:W493,"8")</f>
        <v>0</v>
      </c>
      <c r="R515" s="95" t="inlineStr">
        <f aca="false">IF(E515=0,"",Q515/E515%)</f>
        <is>
          <t/>
        </is>
      </c>
      <c r="S515" s="94" t="n">
        <f aca="false">COUNTIF(W456:W493,"7")</f>
        <v>0</v>
      </c>
      <c r="T515" s="95" t="inlineStr">
        <f aca="false">IF(E515=0,"",S515/E$59%)</f>
        <is>
          <t/>
        </is>
      </c>
      <c r="U515" s="94" t="n">
        <f aca="false">COUNTIF(W456:W493,"6")</f>
        <v>0</v>
      </c>
      <c r="V515" s="95" t="inlineStr">
        <f aca="false">IF(E515=0,"",U515/E515%)</f>
        <is>
          <t/>
        </is>
      </c>
      <c r="W515" s="94" t="n">
        <f aca="false">COUNTIF(W456:W493,"5")</f>
        <v>0</v>
      </c>
      <c r="X515" s="95" t="inlineStr">
        <f aca="false">IF(E515=0,"",W515/E515%)</f>
        <is>
          <t/>
        </is>
      </c>
      <c r="Y515" s="94" t="n">
        <f aca="false">COUNTIF(W456:W493,"4")</f>
        <v>0</v>
      </c>
      <c r="Z515" s="95" t="inlineStr">
        <f aca="false">IF(E515=0,"",Y515/E515%)</f>
        <is>
          <t/>
        </is>
      </c>
      <c r="AA515" s="94" t="n">
        <f aca="false">COUNTIF(W456:W493,"3")</f>
        <v>0</v>
      </c>
      <c r="AB515" s="95" t="inlineStr">
        <f aca="false">IF(E515=0,"",AA515/E515%)</f>
        <is>
          <t/>
        </is>
      </c>
      <c r="AC515" s="94" t="n">
        <f aca="false">COUNTIF(W456:W493,"2")</f>
        <v>0</v>
      </c>
      <c r="AD515" s="95" t="inlineStr">
        <f aca="false">IF(E515=0,"",AC515/E515%)</f>
        <is>
          <t/>
        </is>
      </c>
      <c r="AE515" s="94" t="n">
        <f aca="false">COUNTIF(W456:W493,"1")</f>
        <v>0</v>
      </c>
      <c r="AF515" s="96" t="inlineStr">
        <f aca="false">IF(E515=0,"",AE515/E515%)</f>
        <is>
          <t/>
        </is>
      </c>
      <c r="AG515" s="0"/>
      <c r="AH515" s="0"/>
      <c r="AI515" s="0"/>
      <c r="AJ515" s="0"/>
      <c r="AK515" s="0"/>
      <c r="AL515" s="0"/>
    </row>
    <row r="516" customFormat="false" ht="14.25" hidden="false" customHeight="true" outlineLevel="0" collapsed="false">
      <c r="A516" s="0"/>
      <c r="B516" s="0"/>
      <c r="C516" s="100"/>
      <c r="D516" s="100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2"/>
      <c r="AE516" s="67"/>
      <c r="AF516" s="103"/>
      <c r="AG516" s="0"/>
      <c r="AH516" s="0"/>
      <c r="AI516" s="0"/>
      <c r="AJ516" s="0"/>
      <c r="AK516" s="0"/>
      <c r="AL516" s="0"/>
    </row>
    <row r="517" customFormat="false" ht="14.2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</row>
    <row r="518" customFormat="false" ht="31.5" hidden="false" customHeight="true" outlineLevel="0" collapsed="false">
      <c r="A518" s="0"/>
      <c r="B518" s="0"/>
      <c r="C518" s="104" t="s">
        <v>126</v>
      </c>
      <c r="D518" s="104"/>
      <c r="E518" s="104"/>
      <c r="F518" s="104"/>
      <c r="G518" s="104"/>
      <c r="H518" s="104"/>
      <c r="I518" s="104"/>
      <c r="J518" s="104"/>
      <c r="K518" s="105" t="s">
        <v>127</v>
      </c>
      <c r="L518" s="105" t="s">
        <v>128</v>
      </c>
      <c r="M518" s="105"/>
      <c r="N518" s="105" t="s">
        <v>129</v>
      </c>
      <c r="O518" s="105"/>
      <c r="P518" s="105" t="s">
        <v>130</v>
      </c>
      <c r="Q518" s="105"/>
      <c r="R518" s="105" t="s">
        <v>131</v>
      </c>
      <c r="S518" s="105"/>
      <c r="T518" s="105" t="s">
        <v>126</v>
      </c>
      <c r="U518" s="105"/>
      <c r="V518" s="105"/>
      <c r="W518" s="105"/>
      <c r="X518" s="105" t="s">
        <v>127</v>
      </c>
      <c r="Y518" s="105" t="s">
        <v>128</v>
      </c>
      <c r="Z518" s="105"/>
      <c r="AA518" s="105" t="s">
        <v>121</v>
      </c>
      <c r="AB518" s="106" t="s">
        <v>122</v>
      </c>
      <c r="AC518" s="106"/>
      <c r="AD518" s="0"/>
      <c r="AE518" s="0"/>
      <c r="AF518" s="0"/>
      <c r="AG518" s="0"/>
      <c r="AH518" s="0"/>
      <c r="AI518" s="0"/>
      <c r="AJ518" s="0"/>
      <c r="AK518" s="0"/>
      <c r="AL518" s="0"/>
    </row>
    <row r="519" customFormat="false" ht="21" hidden="false" customHeight="true" outlineLevel="0" collapsed="false">
      <c r="A519" s="0"/>
      <c r="B519" s="0"/>
      <c r="C519" s="104"/>
      <c r="D519" s="104"/>
      <c r="E519" s="104"/>
      <c r="F519" s="104"/>
      <c r="G519" s="104"/>
      <c r="H519" s="104"/>
      <c r="I519" s="104"/>
      <c r="J519" s="104"/>
      <c r="K519" s="105"/>
      <c r="L519" s="105"/>
      <c r="M519" s="105"/>
      <c r="N519" s="107" t="s">
        <v>121</v>
      </c>
      <c r="O519" s="107" t="s">
        <v>122</v>
      </c>
      <c r="P519" s="107" t="s">
        <v>121</v>
      </c>
      <c r="Q519" s="107" t="s">
        <v>122</v>
      </c>
      <c r="R519" s="108" t="s">
        <v>121</v>
      </c>
      <c r="S519" s="108" t="s">
        <v>122</v>
      </c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6"/>
      <c r="AD519" s="0"/>
      <c r="AE519" s="0"/>
      <c r="AF519" s="0"/>
      <c r="AG519" s="0"/>
      <c r="AH519" s="0"/>
      <c r="AI519" s="0"/>
      <c r="AJ519" s="0"/>
      <c r="AK519" s="0"/>
      <c r="AL519" s="0"/>
    </row>
    <row r="520" customFormat="false" ht="19.5" hidden="false" customHeight="true" outlineLevel="0" collapsed="false">
      <c r="A520" s="0"/>
      <c r="B520" s="0"/>
      <c r="C520" s="109" t="s">
        <v>25</v>
      </c>
      <c r="D520" s="109"/>
      <c r="E520" s="109"/>
      <c r="F520" s="110" t="s">
        <v>43</v>
      </c>
      <c r="G520" s="110"/>
      <c r="H520" s="110"/>
      <c r="I520" s="110"/>
      <c r="J520" s="110"/>
      <c r="K520" s="111" t="n">
        <f aca="false">B494</f>
        <v>0</v>
      </c>
      <c r="L520" s="112" t="n">
        <f aca="false">X494</f>
        <v>0</v>
      </c>
      <c r="M520" s="112"/>
      <c r="N520" s="113" t="n">
        <f aca="false">COUNTIF(X456:X493,"T")</f>
        <v>0</v>
      </c>
      <c r="O520" s="113" t="str">
        <f aca="false">IF(L520=0,"",N520/L520%)</f>
        <v/>
      </c>
      <c r="P520" s="113" t="n">
        <f aca="false">COUNTIF(X456:X493,"Đ")</f>
        <v>0</v>
      </c>
      <c r="Q520" s="113" t="str">
        <f aca="false">IF(L520=0,"",P520/L520%)</f>
        <v/>
      </c>
      <c r="R520" s="113" t="n">
        <f aca="false">COUNTIF(X456:X493,"C")</f>
        <v>0</v>
      </c>
      <c r="S520" s="113" t="str">
        <f aca="false">IF(L520=0,"",R520/L520%)</f>
        <v/>
      </c>
      <c r="T520" s="114" t="s">
        <v>132</v>
      </c>
      <c r="U520" s="114"/>
      <c r="V520" s="114"/>
      <c r="W520" s="114"/>
      <c r="X520" s="115" t="n">
        <f aca="false">B494</f>
        <v>0</v>
      </c>
      <c r="Y520" s="115" t="n">
        <f aca="false">AE494+AF494</f>
        <v>0</v>
      </c>
      <c r="Z520" s="115"/>
      <c r="AA520" s="115" t="n">
        <f aca="false">COUNTIF(AE456:AE493,"X")+COUNTIF(AJ456:AJ493,"X")</f>
        <v>0</v>
      </c>
      <c r="AB520" s="116" t="str">
        <f aca="false">IF(X520=0,"",AA520/X520%)</f>
        <v/>
      </c>
      <c r="AC520" s="116"/>
      <c r="AD520" s="0"/>
      <c r="AE520" s="0"/>
      <c r="AF520" s="0"/>
      <c r="AG520" s="0"/>
      <c r="AH520" s="0"/>
      <c r="AI520" s="0"/>
      <c r="AJ520" s="0"/>
      <c r="AK520" s="0"/>
      <c r="AL520" s="0"/>
    </row>
    <row r="521" customFormat="false" ht="19.5" hidden="false" customHeight="true" outlineLevel="0" collapsed="false">
      <c r="A521" s="0"/>
      <c r="B521" s="0"/>
      <c r="C521" s="109"/>
      <c r="D521" s="109"/>
      <c r="E521" s="109"/>
      <c r="F521" s="110" t="s">
        <v>44</v>
      </c>
      <c r="G521" s="110"/>
      <c r="H521" s="110"/>
      <c r="I521" s="110"/>
      <c r="J521" s="110"/>
      <c r="K521" s="111" t="n">
        <f aca="false">B494</f>
        <v>0</v>
      </c>
      <c r="L521" s="112" t="n">
        <f aca="false">Y494</f>
        <v>0</v>
      </c>
      <c r="M521" s="112"/>
      <c r="N521" s="113" t="n">
        <f aca="false">COUNTIF(Y456:Y493,"T")</f>
        <v>0</v>
      </c>
      <c r="O521" s="113" t="inlineStr">
        <f aca="false">IF(L521=0,"",N521/L521%)</f>
        <is>
          <t/>
        </is>
      </c>
      <c r="P521" s="113" t="n">
        <f aca="false">COUNTIF(Y456:Y493,"Đ")</f>
        <v>0</v>
      </c>
      <c r="Q521" s="113" t="inlineStr">
        <f aca="false">IF(L521=0,"",P521/L521%)</f>
        <is>
          <t/>
        </is>
      </c>
      <c r="R521" s="113" t="n">
        <f aca="false">COUNTIF(Y456:Y493,"C")</f>
        <v>0</v>
      </c>
      <c r="S521" s="113" t="inlineStr">
        <f aca="false">IF(L521=0,"",R521/L521%)</f>
        <is>
          <t/>
        </is>
      </c>
      <c r="T521" s="114"/>
      <c r="U521" s="114"/>
      <c r="V521" s="114"/>
      <c r="W521" s="114"/>
      <c r="X521" s="115"/>
      <c r="Y521" s="115"/>
      <c r="Z521" s="115"/>
      <c r="AA521" s="115"/>
      <c r="AB521" s="116"/>
      <c r="AC521" s="116"/>
      <c r="AD521" s="0"/>
      <c r="AE521" s="0"/>
      <c r="AF521" s="0"/>
      <c r="AG521" s="0"/>
      <c r="AH521" s="0"/>
      <c r="AI521" s="0"/>
      <c r="AJ521" s="0"/>
      <c r="AK521" s="0"/>
      <c r="AL521" s="0"/>
    </row>
    <row r="522" customFormat="false" ht="19.5" hidden="false" customHeight="true" outlineLevel="0" collapsed="false">
      <c r="A522" s="0"/>
      <c r="B522" s="0"/>
      <c r="C522" s="109"/>
      <c r="D522" s="109"/>
      <c r="E522" s="109"/>
      <c r="F522" s="110" t="s">
        <v>45</v>
      </c>
      <c r="G522" s="110"/>
      <c r="H522" s="110"/>
      <c r="I522" s="110"/>
      <c r="J522" s="110"/>
      <c r="K522" s="111" t="n">
        <f aca="false">B494</f>
        <v>0</v>
      </c>
      <c r="L522" s="112" t="n">
        <f aca="false">Z494</f>
        <v>0</v>
      </c>
      <c r="M522" s="112"/>
      <c r="N522" s="113" t="n">
        <f aca="false">COUNTIF(Z456:Z493,"T")</f>
        <v>0</v>
      </c>
      <c r="O522" s="113" t="inlineStr">
        <f aca="false">IF(L522=0,"",N522/L522%)</f>
        <is>
          <t/>
        </is>
      </c>
      <c r="P522" s="113" t="n">
        <f aca="false">COUNTIF(Z456:Z493,"Đ")</f>
        <v>0</v>
      </c>
      <c r="Q522" s="113" t="inlineStr">
        <f aca="false">IF(L522=0,"",P522/L522%)</f>
        <is>
          <t/>
        </is>
      </c>
      <c r="R522" s="113" t="n">
        <f aca="false">COUNTIF(Z456:Z493,"C")</f>
        <v>0</v>
      </c>
      <c r="S522" s="113" t="inlineStr">
        <f aca="false">IF(L522=0,"",R522/L522%)</f>
        <is>
          <t/>
        </is>
      </c>
      <c r="T522" s="114" t="s">
        <v>133</v>
      </c>
      <c r="U522" s="114"/>
      <c r="V522" s="114"/>
      <c r="W522" s="114"/>
      <c r="X522" s="115" t="n">
        <f aca="false">B494</f>
        <v>0</v>
      </c>
      <c r="Y522" s="115" t="n">
        <f aca="false">AG494</f>
        <v>0</v>
      </c>
      <c r="Z522" s="115"/>
      <c r="AA522" s="115" t="n">
        <f aca="false">COUNTIF(AG456:AH493,"X")</f>
        <v>0</v>
      </c>
      <c r="AB522" s="116" t="str">
        <f aca="false">IF(X522=0,"",AA522/X522%)</f>
        <v/>
      </c>
      <c r="AC522" s="116"/>
      <c r="AD522" s="0"/>
      <c r="AE522" s="0"/>
      <c r="AF522" s="0"/>
      <c r="AG522" s="0"/>
      <c r="AH522" s="0"/>
      <c r="AI522" s="0"/>
      <c r="AJ522" s="0"/>
      <c r="AK522" s="0"/>
      <c r="AL522" s="0"/>
    </row>
    <row r="523" customFormat="false" ht="19.5" hidden="false" customHeight="true" outlineLevel="0" collapsed="false">
      <c r="A523" s="0"/>
      <c r="B523" s="0"/>
      <c r="C523" s="117" t="s">
        <v>26</v>
      </c>
      <c r="D523" s="117"/>
      <c r="E523" s="117"/>
      <c r="F523" s="110" t="s">
        <v>46</v>
      </c>
      <c r="G523" s="110"/>
      <c r="H523" s="110"/>
      <c r="I523" s="110"/>
      <c r="J523" s="110"/>
      <c r="K523" s="111" t="n">
        <f aca="false">B494</f>
        <v>0</v>
      </c>
      <c r="L523" s="112" t="n">
        <f aca="false">AA494</f>
        <v>0</v>
      </c>
      <c r="M523" s="112"/>
      <c r="N523" s="113" t="n">
        <f aca="false">COUNTIF(AA456:AA493,"T")</f>
        <v>0</v>
      </c>
      <c r="O523" s="113" t="inlineStr">
        <f aca="false">IF(L523=0,"",N523/L523%)</f>
        <is>
          <t/>
        </is>
      </c>
      <c r="P523" s="113" t="n">
        <f aca="false">COUNTIF(AA456:AA493,"Đ")</f>
        <v>0</v>
      </c>
      <c r="Q523" s="113" t="inlineStr">
        <f aca="false">IF(L523=0,"",P523/L523%)</f>
        <is>
          <t/>
        </is>
      </c>
      <c r="R523" s="113" t="n">
        <f aca="false">COUNTIF(AA456:AA493,"C")</f>
        <v>0</v>
      </c>
      <c r="S523" s="113" t="inlineStr">
        <f aca="false">IF(L523=0,"",R523/L523%)</f>
        <is>
          <t/>
        </is>
      </c>
      <c r="T523" s="114"/>
      <c r="U523" s="114"/>
      <c r="V523" s="114"/>
      <c r="W523" s="114"/>
      <c r="X523" s="115"/>
      <c r="Y523" s="115"/>
      <c r="Z523" s="115"/>
      <c r="AA523" s="115"/>
      <c r="AB523" s="116"/>
      <c r="AC523" s="116"/>
      <c r="AD523" s="0"/>
      <c r="AE523" s="0"/>
      <c r="AF523" s="0"/>
      <c r="AG523" s="0"/>
      <c r="AH523" s="0"/>
      <c r="AI523" s="0"/>
      <c r="AJ523" s="0"/>
      <c r="AK523" s="0"/>
      <c r="AL523" s="0"/>
    </row>
    <row r="524" customFormat="false" ht="19.5" hidden="false" customHeight="true" outlineLevel="0" collapsed="false">
      <c r="A524" s="0"/>
      <c r="B524" s="0"/>
      <c r="C524" s="117"/>
      <c r="D524" s="117"/>
      <c r="E524" s="117"/>
      <c r="F524" s="110" t="s">
        <v>47</v>
      </c>
      <c r="G524" s="110"/>
      <c r="H524" s="110"/>
      <c r="I524" s="110"/>
      <c r="J524" s="110"/>
      <c r="K524" s="111" t="n">
        <f aca="false">B494</f>
        <v>0</v>
      </c>
      <c r="L524" s="112" t="n">
        <f aca="false">AB494</f>
        <v>0</v>
      </c>
      <c r="M524" s="112"/>
      <c r="N524" s="113" t="n">
        <f aca="false">COUNTIF(AB456:AB493,"T")</f>
        <v>0</v>
      </c>
      <c r="O524" s="113" t="inlineStr">
        <f aca="false">IF(L524=0,"",N524/L524%)</f>
        <is>
          <t/>
        </is>
      </c>
      <c r="P524" s="113" t="n">
        <f aca="false">COUNTIF(AB456:AB493,"Đ")</f>
        <v>0</v>
      </c>
      <c r="Q524" s="113" t="inlineStr">
        <f aca="false">IF(L524=0,"",P524/L524%)</f>
        <is>
          <t/>
        </is>
      </c>
      <c r="R524" s="113" t="n">
        <f aca="false">COUNTIF(AB456:AB493,"C")</f>
        <v>0</v>
      </c>
      <c r="S524" s="113" t="inlineStr">
        <f aca="false">IF(L524=0,"",R524/L524%)</f>
        <is>
          <t/>
        </is>
      </c>
      <c r="T524" s="114"/>
      <c r="U524" s="114"/>
      <c r="V524" s="114"/>
      <c r="W524" s="114"/>
      <c r="X524" s="115"/>
      <c r="Y524" s="115"/>
      <c r="Z524" s="115"/>
      <c r="AA524" s="115"/>
      <c r="AB524" s="116"/>
      <c r="AC524" s="116"/>
      <c r="AD524" s="0"/>
      <c r="AE524" s="0"/>
      <c r="AF524" s="0"/>
      <c r="AG524" s="0"/>
      <c r="AH524" s="0"/>
      <c r="AI524" s="0"/>
      <c r="AJ524" s="0"/>
      <c r="AK524" s="0"/>
      <c r="AL524" s="0"/>
    </row>
    <row r="525" customFormat="false" ht="19.5" hidden="false" customHeight="true" outlineLevel="0" collapsed="false">
      <c r="A525" s="0"/>
      <c r="B525" s="0"/>
      <c r="C525" s="117"/>
      <c r="D525" s="117"/>
      <c r="E525" s="117"/>
      <c r="F525" s="110" t="s">
        <v>48</v>
      </c>
      <c r="G525" s="110"/>
      <c r="H525" s="110"/>
      <c r="I525" s="110"/>
      <c r="J525" s="110"/>
      <c r="K525" s="111" t="n">
        <f aca="false">B494</f>
        <v>0</v>
      </c>
      <c r="L525" s="112" t="n">
        <f aca="false">AC494</f>
        <v>0</v>
      </c>
      <c r="M525" s="112"/>
      <c r="N525" s="113" t="n">
        <f aca="false">COUNTIF(AC456:AC493,"T")</f>
        <v>0</v>
      </c>
      <c r="O525" s="113" t="inlineStr">
        <f aca="false">IF(L525=0,"",N525/L525%)</f>
        <is>
          <t/>
        </is>
      </c>
      <c r="P525" s="113" t="n">
        <f aca="false">COUNTIF(AC456:AC493,"Đ")</f>
        <v>0</v>
      </c>
      <c r="Q525" s="113" t="inlineStr">
        <f aca="false">IF(L525=0,"",P525/L525%)</f>
        <is>
          <t/>
        </is>
      </c>
      <c r="R525" s="113" t="n">
        <f aca="false">COUNTIF(AC456:AC493,"C")</f>
        <v>0</v>
      </c>
      <c r="S525" s="113" t="inlineStr">
        <f aca="false">IF(L525=0,"",R525/L525%)</f>
        <is>
          <t/>
        </is>
      </c>
      <c r="T525" s="118" t="s">
        <v>134</v>
      </c>
      <c r="U525" s="118"/>
      <c r="V525" s="118"/>
      <c r="W525" s="118"/>
      <c r="X525" s="119" t="n">
        <f aca="false">B494</f>
        <v>0</v>
      </c>
      <c r="Y525" s="119" t="n">
        <f aca="false">AI494</f>
        <v>0</v>
      </c>
      <c r="Z525" s="119"/>
      <c r="AA525" s="120" t="n">
        <f aca="false">COUNTIF(AI456:AJ493,"X")</f>
        <v>0</v>
      </c>
      <c r="AB525" s="121" t="str">
        <f aca="false">IF(Y525=0,"",AA525/Y525%)</f>
        <v/>
      </c>
      <c r="AC525" s="121"/>
      <c r="AD525" s="0"/>
      <c r="AE525" s="0"/>
      <c r="AF525" s="0"/>
      <c r="AG525" s="0"/>
      <c r="AH525" s="0"/>
      <c r="AI525" s="0"/>
      <c r="AJ525" s="0"/>
      <c r="AK525" s="0"/>
      <c r="AL525" s="0"/>
    </row>
    <row r="526" customFormat="false" ht="19.5" hidden="false" customHeight="true" outlineLevel="0" collapsed="false">
      <c r="A526" s="0"/>
      <c r="B526" s="0"/>
      <c r="C526" s="117"/>
      <c r="D526" s="117"/>
      <c r="E526" s="117"/>
      <c r="F526" s="122" t="s">
        <v>49</v>
      </c>
      <c r="G526" s="122"/>
      <c r="H526" s="122"/>
      <c r="I526" s="122"/>
      <c r="J526" s="122"/>
      <c r="K526" s="123" t="n">
        <f aca="false">B494</f>
        <v>0</v>
      </c>
      <c r="L526" s="124" t="n">
        <f aca="false">AD494</f>
        <v>0</v>
      </c>
      <c r="M526" s="124"/>
      <c r="N526" s="125" t="n">
        <f aca="false">COUNTIF(AD456:AD493,"T")</f>
        <v>0</v>
      </c>
      <c r="O526" s="125" t="inlineStr">
        <f aca="false">IF(L526=0,"",N526/L526%)</f>
        <is>
          <t/>
        </is>
      </c>
      <c r="P526" s="125" t="n">
        <f aca="false">COUNTIF(AD456:AD493,"Đ")</f>
        <v>0</v>
      </c>
      <c r="Q526" s="125" t="inlineStr">
        <f aca="false">IF(L526=0,"",P526/L526%)</f>
        <is>
          <t/>
        </is>
      </c>
      <c r="R526" s="125" t="n">
        <f aca="false">COUNTIF(AD456:AD493,"C")</f>
        <v>0</v>
      </c>
      <c r="S526" s="125" t="inlineStr">
        <f aca="false">IF(L526=0,"",R526/L526%)</f>
        <is>
          <t/>
        </is>
      </c>
      <c r="T526" s="118"/>
      <c r="U526" s="118"/>
      <c r="V526" s="118"/>
      <c r="W526" s="118"/>
      <c r="X526" s="119"/>
      <c r="Y526" s="119"/>
      <c r="Z526" s="119"/>
      <c r="AA526" s="120"/>
      <c r="AB526" s="121"/>
      <c r="AC526" s="121"/>
      <c r="AD526" s="0"/>
      <c r="AE526" s="0"/>
      <c r="AF526" s="0"/>
      <c r="AG526" s="0"/>
      <c r="AH526" s="0"/>
      <c r="AI526" s="0"/>
      <c r="AJ526" s="0"/>
      <c r="AK526" s="0"/>
      <c r="AL526" s="0"/>
    </row>
    <row r="527" customFormat="false" ht="11.25" hidden="false" customHeight="tru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87"/>
      <c r="O527" s="0"/>
      <c r="P527" s="87"/>
      <c r="Q527" s="87"/>
      <c r="R527" s="87"/>
      <c r="S527" s="87"/>
      <c r="T527" s="87"/>
      <c r="U527" s="87"/>
      <c r="V527" s="87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</row>
    <row r="528" customFormat="false" ht="15" hidden="false" customHeight="tru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87"/>
      <c r="O528" s="0"/>
      <c r="P528" s="87"/>
      <c r="Q528" s="87"/>
      <c r="R528" s="87"/>
      <c r="S528" s="87"/>
      <c r="T528" s="87"/>
      <c r="U528" s="87"/>
      <c r="V528" s="87"/>
      <c r="W528" s="0"/>
      <c r="X528" s="126" t="str">
        <f aca="false">'THONG TIN'!$F$7</f>
        <v>Nguyên Lý, ngày 20 tháng  5 năm 2017</v>
      </c>
      <c r="Y528" s="126"/>
      <c r="Z528" s="126"/>
      <c r="AA528" s="126"/>
      <c r="AB528" s="126"/>
      <c r="AC528" s="126"/>
      <c r="AD528" s="126"/>
      <c r="AE528" s="126"/>
      <c r="AF528" s="126"/>
      <c r="AG528" s="126"/>
      <c r="AH528" s="126"/>
      <c r="AI528" s="126"/>
      <c r="AJ528" s="126"/>
      <c r="AK528" s="126"/>
      <c r="AL528" s="126"/>
    </row>
    <row r="529" customFormat="false" ht="16.5" hidden="false" customHeight="true" outlineLevel="0" collapsed="false">
      <c r="A529" s="0"/>
      <c r="B529" s="32" t="s">
        <v>135</v>
      </c>
      <c r="C529" s="32"/>
      <c r="D529" s="32"/>
      <c r="E529" s="32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2" t="s">
        <v>11</v>
      </c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7.25" hidden="false" customHeight="true" outlineLevel="0" collapsed="false">
      <c r="A530" s="0"/>
      <c r="B530" s="127" t="s">
        <v>136</v>
      </c>
      <c r="C530" s="127"/>
      <c r="D530" s="127"/>
      <c r="E530" s="127"/>
      <c r="F530" s="128"/>
      <c r="G530" s="128"/>
      <c r="H530" s="128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  <c r="AA530" s="129"/>
      <c r="AB530" s="129"/>
      <c r="AC530" s="129"/>
      <c r="AD530" s="129"/>
      <c r="AE530" s="129"/>
      <c r="AF530" s="129"/>
      <c r="AG530" s="129"/>
      <c r="AH530" s="129"/>
      <c r="AI530" s="129"/>
      <c r="AJ530" s="129"/>
      <c r="AK530" s="129"/>
      <c r="AL530" s="129"/>
    </row>
    <row r="531" customFormat="false" ht="21.75" hidden="false" customHeight="true" outlineLevel="0" collapsed="false">
      <c r="A531" s="0"/>
      <c r="B531" s="129"/>
      <c r="C531" s="29"/>
      <c r="D531" s="29"/>
      <c r="E531" s="29"/>
      <c r="F531" s="29"/>
      <c r="G531" s="29"/>
      <c r="H531" s="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  <c r="AA531" s="129"/>
      <c r="AB531" s="129"/>
      <c r="AC531" s="129"/>
      <c r="AD531" s="129"/>
      <c r="AE531" s="129"/>
      <c r="AF531" s="129"/>
      <c r="AG531" s="129"/>
      <c r="AH531" s="129"/>
      <c r="AI531" s="129"/>
      <c r="AJ531" s="129"/>
      <c r="AK531" s="129"/>
      <c r="AL531" s="129"/>
    </row>
    <row r="532" customFormat="false" ht="21.75" hidden="false" customHeight="true" outlineLevel="0" collapsed="false">
      <c r="A532" s="0"/>
      <c r="B532" s="129"/>
      <c r="C532" s="129"/>
      <c r="D532" s="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  <c r="AA532" s="129"/>
      <c r="AB532" s="129"/>
      <c r="AC532" s="129"/>
      <c r="AD532" s="129"/>
      <c r="AE532" s="129"/>
      <c r="AF532" s="129"/>
      <c r="AG532" s="129"/>
      <c r="AH532" s="129"/>
      <c r="AI532" s="129"/>
      <c r="AJ532" s="129"/>
      <c r="AK532" s="129"/>
      <c r="AL532" s="129"/>
    </row>
    <row r="533" customFormat="false" ht="21.75" hidden="false" customHeight="true" outlineLevel="0" collapsed="false">
      <c r="A533" s="0"/>
      <c r="B533" s="129"/>
      <c r="C533" s="129"/>
      <c r="D533" s="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  <c r="AA533" s="129"/>
      <c r="AB533" s="129"/>
      <c r="AC533" s="129"/>
      <c r="AD533" s="129"/>
      <c r="AE533" s="129"/>
      <c r="AF533" s="129"/>
      <c r="AG533" s="129"/>
      <c r="AH533" s="129"/>
      <c r="AI533" s="129"/>
      <c r="AJ533" s="129"/>
      <c r="AK533" s="129"/>
      <c r="AL533" s="129"/>
    </row>
    <row r="534" customFormat="false" ht="21.75" hidden="false" customHeight="true" outlineLevel="0" collapsed="false">
      <c r="A534" s="0"/>
      <c r="B534" s="29"/>
      <c r="C534" s="29"/>
      <c r="D534" s="29"/>
      <c r="E534" s="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30" t="str">
        <f aca="false">'THONG TIN'!$G$16</f>
        <v>Phạm Thị Hường</v>
      </c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customFormat="false" ht="15.75" hidden="false" customHeight="false" outlineLevel="0" collapsed="false">
      <c r="A535" s="29" t="s">
        <v>17</v>
      </c>
      <c r="B535" s="29"/>
      <c r="C535" s="29"/>
      <c r="D535" s="29"/>
      <c r="E535" s="29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</row>
    <row r="536" customFormat="false" ht="15.75" hidden="false" customHeight="false" outlineLevel="0" collapsed="false">
      <c r="A536" s="30" t="str">
        <f aca="false">'THONG TIN'!$C$2</f>
        <v>TRƯỜNG TIỂU HỌC XÃ NGUYÊN LÝ</v>
      </c>
      <c r="B536" s="30"/>
      <c r="C536" s="30"/>
      <c r="D536" s="30"/>
      <c r="E536" s="30"/>
      <c r="F536" s="31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</row>
    <row r="537" customFormat="false" ht="11.25" hidden="false" customHeight="true" outlineLevel="0" collapsed="false">
      <c r="A537" s="32"/>
      <c r="B537" s="32"/>
      <c r="C537" s="32"/>
      <c r="D537" s="32"/>
      <c r="E537" s="32"/>
      <c r="F537" s="31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</row>
    <row r="538" customFormat="false" ht="15.75" hidden="false" customHeight="false" outlineLevel="0" collapsed="false">
      <c r="A538" s="33" t="s">
        <v>18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4" t="str">
        <f aca="false">'THONG TIN'!$D$5</f>
        <v>CUỐI NĂM</v>
      </c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0"/>
      <c r="AK538" s="0"/>
      <c r="AL538" s="0"/>
    </row>
    <row r="539" customFormat="false" ht="15.75" hidden="false" customHeight="false" outlineLevel="0" collapsed="false">
      <c r="A539" s="33" t="s">
        <v>4</v>
      </c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6" t="str">
        <f aca="false">'THONG TIN'!$D$6</f>
        <v>2016 - 2017</v>
      </c>
      <c r="O539" s="36"/>
      <c r="P539" s="36"/>
      <c r="Q539" s="36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2" t="s">
        <v>595</v>
      </c>
      <c r="AF539" s="32"/>
      <c r="AG539" s="32"/>
      <c r="AH539" s="32"/>
      <c r="AI539" s="32"/>
      <c r="AJ539" s="32"/>
      <c r="AK539" s="32"/>
      <c r="AL539" s="32"/>
    </row>
    <row r="540" customFormat="false" ht="8.25" hidden="false" customHeight="tru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</row>
    <row r="541" customFormat="false" ht="17.25" hidden="false" customHeight="true" outlineLevel="0" collapsed="false">
      <c r="A541" s="37" t="s">
        <v>20</v>
      </c>
      <c r="B541" s="38" t="s">
        <v>21</v>
      </c>
      <c r="C541" s="39" t="s">
        <v>22</v>
      </c>
      <c r="D541" s="38" t="s">
        <v>23</v>
      </c>
      <c r="E541" s="39" t="s">
        <v>24</v>
      </c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 t="s">
        <v>25</v>
      </c>
      <c r="Y541" s="39"/>
      <c r="Z541" s="39"/>
      <c r="AA541" s="39" t="s">
        <v>26</v>
      </c>
      <c r="AB541" s="39"/>
      <c r="AC541" s="39"/>
      <c r="AD541" s="39"/>
      <c r="AE541" s="40" t="s">
        <v>27</v>
      </c>
      <c r="AF541" s="40"/>
      <c r="AG541" s="40" t="s">
        <v>28</v>
      </c>
      <c r="AH541" s="40"/>
      <c r="AI541" s="39" t="s">
        <v>29</v>
      </c>
      <c r="AJ541" s="39"/>
      <c r="AK541" s="41" t="s">
        <v>30</v>
      </c>
      <c r="AL541" s="41"/>
    </row>
    <row r="542" customFormat="false" ht="18" hidden="false" customHeight="true" outlineLevel="0" collapsed="false">
      <c r="A542" s="37"/>
      <c r="B542" s="38"/>
      <c r="C542" s="39"/>
      <c r="D542" s="38"/>
      <c r="E542" s="42" t="s">
        <v>31</v>
      </c>
      <c r="F542" s="42"/>
      <c r="G542" s="42" t="s">
        <v>32</v>
      </c>
      <c r="H542" s="42"/>
      <c r="I542" s="42" t="s">
        <v>33</v>
      </c>
      <c r="J542" s="42"/>
      <c r="K542" s="42" t="s">
        <v>34</v>
      </c>
      <c r="L542" s="42"/>
      <c r="M542" s="42" t="s">
        <v>35</v>
      </c>
      <c r="N542" s="42" t="s">
        <v>36</v>
      </c>
      <c r="O542" s="42" t="s">
        <v>37</v>
      </c>
      <c r="P542" s="42" t="s">
        <v>38</v>
      </c>
      <c r="Q542" s="42" t="s">
        <v>39</v>
      </c>
      <c r="R542" s="42" t="s">
        <v>40</v>
      </c>
      <c r="S542" s="42"/>
      <c r="T542" s="42" t="s">
        <v>41</v>
      </c>
      <c r="U542" s="42"/>
      <c r="V542" s="42" t="s">
        <v>42</v>
      </c>
      <c r="W542" s="42"/>
      <c r="X542" s="43" t="s">
        <v>43</v>
      </c>
      <c r="Y542" s="43" t="s">
        <v>44</v>
      </c>
      <c r="Z542" s="43" t="s">
        <v>45</v>
      </c>
      <c r="AA542" s="43" t="s">
        <v>46</v>
      </c>
      <c r="AB542" s="43" t="s">
        <v>47</v>
      </c>
      <c r="AC542" s="43" t="s">
        <v>48</v>
      </c>
      <c r="AD542" s="43" t="s">
        <v>49</v>
      </c>
      <c r="AE542" s="40"/>
      <c r="AF542" s="40"/>
      <c r="AG542" s="40"/>
      <c r="AH542" s="40"/>
      <c r="AI542" s="39"/>
      <c r="AJ542" s="39"/>
      <c r="AK542" s="41"/>
      <c r="AL542" s="41"/>
    </row>
    <row r="543" customFormat="false" ht="18" hidden="false" customHeight="true" outlineLevel="0" collapsed="false">
      <c r="A543" s="37"/>
      <c r="B543" s="38"/>
      <c r="C543" s="39"/>
      <c r="D543" s="38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3"/>
      <c r="Y543" s="43"/>
      <c r="Z543" s="43"/>
      <c r="AA543" s="43"/>
      <c r="AB543" s="43"/>
      <c r="AC543" s="43"/>
      <c r="AD543" s="43"/>
      <c r="AE543" s="40"/>
      <c r="AF543" s="40"/>
      <c r="AG543" s="40"/>
      <c r="AH543" s="40"/>
      <c r="AI543" s="39"/>
      <c r="AJ543" s="39"/>
      <c r="AK543" s="41"/>
      <c r="AL543" s="41"/>
    </row>
    <row r="544" customFormat="false" ht="63.75" hidden="false" customHeight="true" outlineLevel="0" collapsed="false">
      <c r="A544" s="37"/>
      <c r="B544" s="38"/>
      <c r="C544" s="39"/>
      <c r="D544" s="38"/>
      <c r="E544" s="43" t="s">
        <v>50</v>
      </c>
      <c r="F544" s="43" t="s">
        <v>51</v>
      </c>
      <c r="G544" s="43" t="s">
        <v>50</v>
      </c>
      <c r="H544" s="43" t="s">
        <v>51</v>
      </c>
      <c r="I544" s="43" t="s">
        <v>50</v>
      </c>
      <c r="J544" s="43" t="s">
        <v>51</v>
      </c>
      <c r="K544" s="43" t="s">
        <v>50</v>
      </c>
      <c r="L544" s="43" t="s">
        <v>51</v>
      </c>
      <c r="M544" s="43" t="s">
        <v>50</v>
      </c>
      <c r="N544" s="43" t="s">
        <v>50</v>
      </c>
      <c r="O544" s="43" t="s">
        <v>50</v>
      </c>
      <c r="P544" s="43" t="s">
        <v>50</v>
      </c>
      <c r="Q544" s="43" t="s">
        <v>50</v>
      </c>
      <c r="R544" s="43" t="s">
        <v>50</v>
      </c>
      <c r="S544" s="43" t="s">
        <v>51</v>
      </c>
      <c r="T544" s="43" t="s">
        <v>50</v>
      </c>
      <c r="U544" s="43" t="s">
        <v>51</v>
      </c>
      <c r="V544" s="43" t="s">
        <v>50</v>
      </c>
      <c r="W544" s="43" t="s">
        <v>51</v>
      </c>
      <c r="X544" s="43"/>
      <c r="Y544" s="43"/>
      <c r="Z544" s="43"/>
      <c r="AA544" s="43"/>
      <c r="AB544" s="43"/>
      <c r="AC544" s="43"/>
      <c r="AD544" s="43"/>
      <c r="AE544" s="43" t="s">
        <v>52</v>
      </c>
      <c r="AF544" s="43" t="s">
        <v>53</v>
      </c>
      <c r="AG544" s="40"/>
      <c r="AH544" s="40"/>
      <c r="AI544" s="39"/>
      <c r="AJ544" s="39"/>
      <c r="AK544" s="41"/>
      <c r="AL544" s="41"/>
    </row>
    <row r="545" customFormat="false" ht="12" hidden="false" customHeight="true" outlineLevel="0" collapsed="false">
      <c r="A545" s="44" t="str">
        <f aca="false">IF(B545&lt;&gt;"",COUNTA($B$545:B545),"")</f>
        <v/>
      </c>
      <c r="B545" s="63"/>
      <c r="C545" s="64"/>
      <c r="D545" s="65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2"/>
      <c r="AL545" s="52"/>
    </row>
    <row r="546" customFormat="false" ht="12" hidden="false" customHeight="true" outlineLevel="0" collapsed="false">
      <c r="A546" s="44" t="inlineStr">
        <f aca="false">IF(B546&lt;&gt;"",COUNTA($B$545:B546),"")</f>
        <is>
          <t/>
        </is>
      </c>
      <c r="B546" s="63"/>
      <c r="C546" s="64"/>
      <c r="D546" s="65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2"/>
      <c r="AL546" s="52"/>
    </row>
    <row r="547" customFormat="false" ht="12" hidden="false" customHeight="true" outlineLevel="0" collapsed="false">
      <c r="A547" s="44" t="inlineStr">
        <f aca="false">IF(B547&lt;&gt;"",COUNTA($B$545:B547),"")</f>
        <is>
          <t/>
        </is>
      </c>
      <c r="B547" s="63"/>
      <c r="C547" s="64"/>
      <c r="D547" s="65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2"/>
      <c r="AL547" s="52"/>
    </row>
    <row r="548" customFormat="false" ht="12" hidden="false" customHeight="true" outlineLevel="0" collapsed="false">
      <c r="A548" s="44" t="inlineStr">
        <f aca="false">IF(B548&lt;&gt;"",COUNTA($B$545:B548),"")</f>
        <is>
          <t/>
        </is>
      </c>
      <c r="B548" s="63"/>
      <c r="C548" s="64"/>
      <c r="D548" s="65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2"/>
      <c r="AL548" s="52"/>
    </row>
    <row r="549" customFormat="false" ht="12" hidden="false" customHeight="true" outlineLevel="0" collapsed="false">
      <c r="A549" s="44" t="inlineStr">
        <f aca="false">IF(B549&lt;&gt;"",COUNTA($B$545:B549),"")</f>
        <is>
          <t/>
        </is>
      </c>
      <c r="B549" s="63"/>
      <c r="C549" s="64"/>
      <c r="D549" s="65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2"/>
      <c r="AL549" s="52"/>
    </row>
    <row r="550" customFormat="false" ht="12" hidden="false" customHeight="true" outlineLevel="0" collapsed="false">
      <c r="A550" s="44" t="inlineStr">
        <f aca="false">IF(B550&lt;&gt;"",COUNTA($B$545:B550),"")</f>
        <is>
          <t/>
        </is>
      </c>
      <c r="B550" s="63"/>
      <c r="C550" s="64"/>
      <c r="D550" s="65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2"/>
      <c r="AL550" s="52"/>
    </row>
    <row r="551" customFormat="false" ht="12" hidden="false" customHeight="true" outlineLevel="0" collapsed="false">
      <c r="A551" s="44" t="inlineStr">
        <f aca="false">IF(B551&lt;&gt;"",COUNTA($B$545:B551),"")</f>
        <is>
          <t/>
        </is>
      </c>
      <c r="B551" s="63"/>
      <c r="C551" s="64"/>
      <c r="D551" s="65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2"/>
      <c r="AL551" s="52"/>
    </row>
    <row r="552" customFormat="false" ht="12" hidden="false" customHeight="true" outlineLevel="0" collapsed="false">
      <c r="A552" s="44" t="inlineStr">
        <f aca="false">IF(B552&lt;&gt;"",COUNTA($B$545:B552),"")</f>
        <is>
          <t/>
        </is>
      </c>
      <c r="B552" s="63"/>
      <c r="C552" s="64"/>
      <c r="D552" s="65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2"/>
      <c r="AL552" s="52"/>
    </row>
    <row r="553" customFormat="false" ht="12" hidden="false" customHeight="true" outlineLevel="0" collapsed="false">
      <c r="A553" s="44" t="inlineStr">
        <f aca="false">IF(B553&lt;&gt;"",COUNTA($B$545:B553),"")</f>
        <is>
          <t/>
        </is>
      </c>
      <c r="B553" s="63"/>
      <c r="C553" s="64"/>
      <c r="D553" s="65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2"/>
      <c r="AL553" s="52"/>
    </row>
    <row r="554" customFormat="false" ht="12" hidden="false" customHeight="true" outlineLevel="0" collapsed="false">
      <c r="A554" s="44" t="inlineStr">
        <f aca="false">IF(B554&lt;&gt;"",COUNTA($B$545:B554),"")</f>
        <is>
          <t/>
        </is>
      </c>
      <c r="B554" s="63"/>
      <c r="C554" s="64"/>
      <c r="D554" s="65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2"/>
      <c r="AL554" s="52"/>
    </row>
    <row r="555" customFormat="false" ht="12" hidden="false" customHeight="true" outlineLevel="0" collapsed="false">
      <c r="A555" s="44" t="inlineStr">
        <f aca="false">IF(B555&lt;&gt;"",COUNTA($B$545:B555),"")</f>
        <is>
          <t/>
        </is>
      </c>
      <c r="B555" s="63"/>
      <c r="C555" s="64"/>
      <c r="D555" s="65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2"/>
      <c r="AL555" s="52"/>
    </row>
    <row r="556" customFormat="false" ht="12" hidden="false" customHeight="true" outlineLevel="0" collapsed="false">
      <c r="A556" s="44" t="inlineStr">
        <f aca="false">IF(B556&lt;&gt;"",COUNTA($B$545:B556),"")</f>
        <is>
          <t/>
        </is>
      </c>
      <c r="B556" s="63"/>
      <c r="C556" s="64"/>
      <c r="D556" s="65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2"/>
      <c r="AL556" s="52"/>
    </row>
    <row r="557" customFormat="false" ht="12" hidden="false" customHeight="true" outlineLevel="0" collapsed="false">
      <c r="A557" s="44" t="inlineStr">
        <f aca="false">IF(B557&lt;&gt;"",COUNTA($B$545:B557),"")</f>
        <is>
          <t/>
        </is>
      </c>
      <c r="B557" s="63"/>
      <c r="C557" s="64"/>
      <c r="D557" s="65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2"/>
      <c r="AL557" s="52"/>
    </row>
    <row r="558" customFormat="false" ht="12" hidden="false" customHeight="true" outlineLevel="0" collapsed="false">
      <c r="A558" s="44" t="inlineStr">
        <f aca="false">IF(B558&lt;&gt;"",COUNTA($B$545:B558),"")</f>
        <is>
          <t/>
        </is>
      </c>
      <c r="B558" s="63"/>
      <c r="C558" s="64"/>
      <c r="D558" s="65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2"/>
      <c r="AL558" s="52"/>
    </row>
    <row r="559" customFormat="false" ht="12" hidden="false" customHeight="true" outlineLevel="0" collapsed="false">
      <c r="A559" s="44" t="inlineStr">
        <f aca="false">IF(B559&lt;&gt;"",COUNTA($B$545:B559),"")</f>
        <is>
          <t/>
        </is>
      </c>
      <c r="B559" s="63"/>
      <c r="C559" s="64"/>
      <c r="D559" s="65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2"/>
      <c r="AL559" s="52"/>
    </row>
    <row r="560" customFormat="false" ht="12" hidden="false" customHeight="true" outlineLevel="0" collapsed="false">
      <c r="A560" s="44" t="inlineStr">
        <f aca="false">IF(B560&lt;&gt;"",COUNTA($B$545:B560),"")</f>
        <is>
          <t/>
        </is>
      </c>
      <c r="B560" s="63"/>
      <c r="C560" s="64"/>
      <c r="D560" s="65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2"/>
      <c r="AL560" s="52"/>
    </row>
    <row r="561" customFormat="false" ht="12" hidden="false" customHeight="true" outlineLevel="0" collapsed="false">
      <c r="A561" s="44" t="inlineStr">
        <f aca="false">IF(B561&lt;&gt;"",COUNTA($B$545:B561),"")</f>
        <is>
          <t/>
        </is>
      </c>
      <c r="B561" s="63"/>
      <c r="C561" s="64"/>
      <c r="D561" s="65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2"/>
      <c r="AL561" s="52"/>
    </row>
    <row r="562" customFormat="false" ht="12" hidden="false" customHeight="true" outlineLevel="0" collapsed="false">
      <c r="A562" s="44" t="inlineStr">
        <f aca="false">IF(B562&lt;&gt;"",COUNTA($B$545:B562),"")</f>
        <is>
          <t/>
        </is>
      </c>
      <c r="B562" s="63"/>
      <c r="C562" s="64"/>
      <c r="D562" s="65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2"/>
      <c r="AL562" s="52"/>
    </row>
    <row r="563" customFormat="false" ht="12" hidden="false" customHeight="true" outlineLevel="0" collapsed="false">
      <c r="A563" s="44" t="inlineStr">
        <f aca="false">IF(B563&lt;&gt;"",COUNTA($B$545:B563),"")</f>
        <is>
          <t/>
        </is>
      </c>
      <c r="B563" s="63"/>
      <c r="C563" s="64"/>
      <c r="D563" s="65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2"/>
      <c r="AL563" s="52"/>
    </row>
    <row r="564" customFormat="false" ht="12" hidden="false" customHeight="true" outlineLevel="0" collapsed="false">
      <c r="A564" s="44" t="inlineStr">
        <f aca="false">IF(B564&lt;&gt;"",COUNTA($B$545:B564),"")</f>
        <is>
          <t/>
        </is>
      </c>
      <c r="B564" s="63"/>
      <c r="C564" s="64"/>
      <c r="D564" s="65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2"/>
      <c r="AL564" s="52"/>
    </row>
    <row r="565" customFormat="false" ht="12" hidden="false" customHeight="true" outlineLevel="0" collapsed="false">
      <c r="A565" s="44" t="inlineStr">
        <f aca="false">IF(B565&lt;&gt;"",COUNTA($B$545:B565),"")</f>
        <is>
          <t/>
        </is>
      </c>
      <c r="B565" s="63"/>
      <c r="C565" s="64"/>
      <c r="D565" s="65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2"/>
      <c r="AL565" s="52"/>
    </row>
    <row r="566" customFormat="false" ht="12" hidden="false" customHeight="true" outlineLevel="0" collapsed="false">
      <c r="A566" s="44" t="inlineStr">
        <f aca="false">IF(B566&lt;&gt;"",COUNTA($B$545:B566),"")</f>
        <is>
          <t/>
        </is>
      </c>
      <c r="B566" s="63"/>
      <c r="C566" s="64"/>
      <c r="D566" s="65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2"/>
      <c r="AL566" s="52"/>
    </row>
    <row r="567" customFormat="false" ht="12" hidden="false" customHeight="true" outlineLevel="0" collapsed="false">
      <c r="A567" s="44" t="inlineStr">
        <f aca="false">IF(B567&lt;&gt;"",COUNTA($B$545:B567),"")</f>
        <is>
          <t/>
        </is>
      </c>
      <c r="B567" s="63"/>
      <c r="C567" s="64"/>
      <c r="D567" s="65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2"/>
      <c r="AL567" s="52"/>
    </row>
    <row r="568" customFormat="false" ht="12" hidden="false" customHeight="true" outlineLevel="0" collapsed="false">
      <c r="A568" s="44" t="inlineStr">
        <f aca="false">IF(B568&lt;&gt;"",COUNTA($B$545:B568),"")</f>
        <is>
          <t/>
        </is>
      </c>
      <c r="B568" s="63"/>
      <c r="C568" s="64"/>
      <c r="D568" s="65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2"/>
      <c r="AL568" s="52"/>
    </row>
    <row r="569" customFormat="false" ht="12" hidden="false" customHeight="true" outlineLevel="0" collapsed="false">
      <c r="A569" s="44" t="inlineStr">
        <f aca="false">IF(B569&lt;&gt;"",COUNTA($B$545:B569),"")</f>
        <is>
          <t/>
        </is>
      </c>
      <c r="B569" s="63"/>
      <c r="C569" s="64"/>
      <c r="D569" s="65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2"/>
      <c r="AL569" s="52"/>
    </row>
    <row r="570" customFormat="false" ht="12" hidden="false" customHeight="true" outlineLevel="0" collapsed="false">
      <c r="A570" s="44" t="inlineStr">
        <f aca="false">IF(B570&lt;&gt;"",COUNTA($B$545:B570),"")</f>
        <is>
          <t/>
        </is>
      </c>
      <c r="B570" s="63"/>
      <c r="C570" s="64"/>
      <c r="D570" s="65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2"/>
      <c r="AL570" s="52"/>
    </row>
    <row r="571" customFormat="false" ht="12" hidden="false" customHeight="true" outlineLevel="0" collapsed="false">
      <c r="A571" s="44" t="inlineStr">
        <f aca="false">IF(B571&lt;&gt;"",COUNTA($B$545:B571),"")</f>
        <is>
          <t/>
        </is>
      </c>
      <c r="B571" s="63"/>
      <c r="C571" s="64"/>
      <c r="D571" s="65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2"/>
      <c r="AL571" s="52"/>
    </row>
    <row r="572" customFormat="false" ht="12" hidden="false" customHeight="true" outlineLevel="0" collapsed="false">
      <c r="A572" s="44" t="inlineStr">
        <f aca="false">IF(B572&lt;&gt;"",COUNTA($B$545:B572),"")</f>
        <is>
          <t/>
        </is>
      </c>
      <c r="B572" s="63"/>
      <c r="C572" s="64"/>
      <c r="D572" s="65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2"/>
      <c r="AL572" s="52"/>
    </row>
    <row r="573" customFormat="false" ht="12" hidden="false" customHeight="true" outlineLevel="0" collapsed="false">
      <c r="A573" s="44" t="inlineStr">
        <f aca="false">IF(B573&lt;&gt;"",COUNTA($B$545:B573),"")</f>
        <is>
          <t/>
        </is>
      </c>
      <c r="B573" s="63"/>
      <c r="C573" s="64"/>
      <c r="D573" s="65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2"/>
      <c r="AL573" s="52"/>
    </row>
    <row r="574" customFormat="false" ht="12" hidden="false" customHeight="true" outlineLevel="0" collapsed="false">
      <c r="A574" s="44" t="inlineStr">
        <f aca="false">IF(B574&lt;&gt;"",COUNTA($B$545:B574),"")</f>
        <is>
          <t/>
        </is>
      </c>
      <c r="B574" s="63"/>
      <c r="C574" s="64"/>
      <c r="D574" s="65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2"/>
      <c r="AL574" s="52"/>
    </row>
    <row r="575" customFormat="false" ht="12" hidden="false" customHeight="true" outlineLevel="0" collapsed="false">
      <c r="A575" s="44" t="inlineStr">
        <f aca="false">IF(B575&lt;&gt;"",COUNTA($B$545:B575),"")</f>
        <is>
          <t/>
        </is>
      </c>
      <c r="B575" s="63"/>
      <c r="C575" s="64"/>
      <c r="D575" s="65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2"/>
      <c r="AL575" s="52"/>
    </row>
    <row r="576" customFormat="false" ht="12" hidden="false" customHeight="true" outlineLevel="0" collapsed="false">
      <c r="A576" s="44" t="inlineStr">
        <f aca="false">IF(B576&lt;&gt;"",COUNTA($B$545:B576),"")</f>
        <is>
          <t/>
        </is>
      </c>
      <c r="B576" s="63"/>
      <c r="C576" s="64"/>
      <c r="D576" s="65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2"/>
      <c r="AL576" s="52"/>
    </row>
    <row r="577" customFormat="false" ht="12" hidden="false" customHeight="true" outlineLevel="0" collapsed="false">
      <c r="A577" s="44" t="inlineStr">
        <f aca="false">IF(B577&lt;&gt;"",COUNTA($B$545:B577),"")</f>
        <is>
          <t/>
        </is>
      </c>
      <c r="B577" s="63"/>
      <c r="C577" s="64"/>
      <c r="D577" s="65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2"/>
      <c r="AL577" s="52"/>
    </row>
    <row r="578" customFormat="false" ht="12" hidden="false" customHeight="true" outlineLevel="0" collapsed="false">
      <c r="A578" s="44" t="inlineStr">
        <f aca="false">IF(B578&lt;&gt;"",COUNTA($B$545:B578),"")</f>
        <is>
          <t/>
        </is>
      </c>
      <c r="B578" s="63"/>
      <c r="C578" s="64"/>
      <c r="D578" s="65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2"/>
      <c r="AL578" s="52"/>
    </row>
    <row r="579" customFormat="false" ht="12" hidden="false" customHeight="true" outlineLevel="0" collapsed="false">
      <c r="A579" s="44" t="inlineStr">
        <f aca="false">IF(B579&lt;&gt;"",COUNTA($B$545:B579),"")</f>
        <is>
          <t/>
        </is>
      </c>
      <c r="B579" s="63"/>
      <c r="C579" s="64"/>
      <c r="D579" s="65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2"/>
      <c r="AL579" s="52"/>
    </row>
    <row r="580" customFormat="false" ht="12" hidden="false" customHeight="true" outlineLevel="0" collapsed="false">
      <c r="A580" s="44" t="inlineStr">
        <f aca="false">IF(B580&lt;&gt;"",COUNTA($B$545:B580),"")</f>
        <is>
          <t/>
        </is>
      </c>
      <c r="B580" s="63"/>
      <c r="C580" s="64"/>
      <c r="D580" s="65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2"/>
      <c r="AL580" s="52"/>
    </row>
    <row r="581" customFormat="false" ht="12" hidden="false" customHeight="true" outlineLevel="0" collapsed="false">
      <c r="A581" s="44" t="inlineStr">
        <f aca="false">IF(B581&lt;&gt;"",COUNTA($B$545:B581),"")</f>
        <is>
          <t/>
        </is>
      </c>
      <c r="B581" s="63"/>
      <c r="C581" s="64"/>
      <c r="D581" s="65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2"/>
      <c r="AL581" s="52"/>
    </row>
    <row r="582" customFormat="false" ht="12" hidden="false" customHeight="true" outlineLevel="0" collapsed="false">
      <c r="A582" s="66" t="inlineStr">
        <f aca="false">IF(B582&lt;&gt;"",COUNTA($B$545:B582),"")</f>
        <is>
          <t/>
        </is>
      </c>
      <c r="B582" s="67"/>
      <c r="C582" s="67"/>
      <c r="D582" s="68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70"/>
      <c r="AL582" s="70"/>
    </row>
    <row r="583" customFormat="false" ht="13.5" hidden="false" customHeight="false" outlineLevel="0" collapsed="false">
      <c r="A583" s="71"/>
      <c r="B583" s="72" t="n">
        <f aca="false">COUNTA(B545:B582)</f>
        <v>0</v>
      </c>
      <c r="C583" s="73"/>
      <c r="D583" s="74" t="n">
        <f aca="false">COUNTA(D545:D582)</f>
        <v>0</v>
      </c>
      <c r="E583" s="75" t="n">
        <f aca="false">COUNTA(E545:E582)</f>
        <v>0</v>
      </c>
      <c r="F583" s="75" t="n">
        <f aca="false">COUNTA(F545:F582)</f>
        <v>0</v>
      </c>
      <c r="G583" s="75" t="n">
        <f aca="false">COUNTA(G545:G582)</f>
        <v>0</v>
      </c>
      <c r="H583" s="75" t="n">
        <f aca="false">COUNTA(H545:H582)</f>
        <v>0</v>
      </c>
      <c r="I583" s="75" t="n">
        <f aca="false">COUNTA(I545:I582)</f>
        <v>0</v>
      </c>
      <c r="J583" s="75" t="n">
        <f aca="false">COUNTA(J545:J582)</f>
        <v>0</v>
      </c>
      <c r="K583" s="75" t="n">
        <f aca="false">COUNTA(K545:K582)</f>
        <v>0</v>
      </c>
      <c r="L583" s="75" t="n">
        <f aca="false">COUNTA(L545:L582)</f>
        <v>0</v>
      </c>
      <c r="M583" s="75" t="n">
        <f aca="false">COUNTA(M545:M582)</f>
        <v>0</v>
      </c>
      <c r="N583" s="75" t="n">
        <f aca="false">COUNTA(N545:N582)</f>
        <v>0</v>
      </c>
      <c r="O583" s="75" t="n">
        <f aca="false">COUNTA(O545:O582)</f>
        <v>0</v>
      </c>
      <c r="P583" s="75" t="n">
        <f aca="false">COUNTA(P545:P582)</f>
        <v>0</v>
      </c>
      <c r="Q583" s="75" t="n">
        <f aca="false">COUNTA(Q545:Q582)</f>
        <v>0</v>
      </c>
      <c r="R583" s="75" t="n">
        <f aca="false">COUNTA(R545:R582)</f>
        <v>0</v>
      </c>
      <c r="S583" s="75" t="n">
        <f aca="false">COUNTA(S545:S582)</f>
        <v>0</v>
      </c>
      <c r="T583" s="75" t="n">
        <f aca="false">COUNTA(T545:T582)</f>
        <v>0</v>
      </c>
      <c r="U583" s="75" t="n">
        <f aca="false">COUNTA(U545:U582)</f>
        <v>0</v>
      </c>
      <c r="V583" s="75" t="n">
        <f aca="false">COUNTA(V545:V582)</f>
        <v>0</v>
      </c>
      <c r="W583" s="75" t="n">
        <f aca="false">COUNTA(W545:W582)</f>
        <v>0</v>
      </c>
      <c r="X583" s="75" t="n">
        <f aca="false">COUNTA(X545:X582)</f>
        <v>0</v>
      </c>
      <c r="Y583" s="75" t="n">
        <f aca="false">COUNTA(Y545:Y582)</f>
        <v>0</v>
      </c>
      <c r="Z583" s="75" t="n">
        <f aca="false">COUNTA(Z545:Z582)</f>
        <v>0</v>
      </c>
      <c r="AA583" s="75" t="n">
        <f aca="false">COUNTA(AA545:AA582)</f>
        <v>0</v>
      </c>
      <c r="AB583" s="75" t="n">
        <f aca="false">COUNTA(AB545:AB582)</f>
        <v>0</v>
      </c>
      <c r="AC583" s="75" t="n">
        <f aca="false">COUNTA(AC545:AC582)</f>
        <v>0</v>
      </c>
      <c r="AD583" s="75" t="n">
        <f aca="false">COUNTA(AD545:AD582)</f>
        <v>0</v>
      </c>
      <c r="AE583" s="75" t="n">
        <f aca="false">COUNTA(AE545:AE582)</f>
        <v>0</v>
      </c>
      <c r="AF583" s="75" t="n">
        <f aca="false">COUNTA(AF545:AF582)</f>
        <v>0</v>
      </c>
      <c r="AG583" s="76" t="n">
        <f aca="false">COUNTA(AG545:AH582)</f>
        <v>0</v>
      </c>
      <c r="AH583" s="76"/>
      <c r="AI583" s="76" t="n">
        <f aca="false">COUNTA(AI545:AJ582)</f>
        <v>0</v>
      </c>
      <c r="AJ583" s="76"/>
      <c r="AK583" s="77"/>
      <c r="AL583" s="77"/>
    </row>
    <row r="584" customFormat="false" ht="12.75" hidden="false" customHeight="false" outlineLevel="0" collapsed="false">
      <c r="A584" s="0"/>
      <c r="B584" s="78"/>
      <c r="C584" s="78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</row>
    <row r="585" customFormat="false" ht="12.75" hidden="false" customHeight="false" outlineLevel="0" collapsed="false">
      <c r="A585" s="79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80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</row>
    <row r="586" customFormat="false" ht="13.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</row>
    <row r="587" customFormat="false" ht="21.75" hidden="false" customHeight="true" outlineLevel="0" collapsed="false">
      <c r="A587" s="0"/>
      <c r="B587" s="0"/>
      <c r="C587" s="81" t="s">
        <v>112</v>
      </c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2"/>
      <c r="AH587" s="82"/>
      <c r="AI587" s="82"/>
      <c r="AJ587" s="82"/>
      <c r="AK587" s="82"/>
      <c r="AL587" s="82"/>
    </row>
    <row r="588" customFormat="false" ht="18.75" hidden="false" customHeight="true" outlineLevel="0" collapsed="false">
      <c r="A588" s="0"/>
      <c r="B588" s="0"/>
      <c r="C588" s="83" t="s">
        <v>113</v>
      </c>
      <c r="D588" s="83"/>
      <c r="E588" s="84" t="s">
        <v>114</v>
      </c>
      <c r="F588" s="84" t="s">
        <v>115</v>
      </c>
      <c r="G588" s="85" t="s">
        <v>116</v>
      </c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6"/>
      <c r="AH588" s="86"/>
      <c r="AI588" s="86"/>
      <c r="AJ588" s="86"/>
      <c r="AK588" s="86"/>
      <c r="AL588" s="86"/>
    </row>
    <row r="589" customFormat="false" ht="21.75" hidden="false" customHeight="true" outlineLevel="0" collapsed="false">
      <c r="A589" s="0"/>
      <c r="B589" s="0"/>
      <c r="C589" s="83"/>
      <c r="D589" s="83"/>
      <c r="E589" s="84"/>
      <c r="F589" s="84"/>
      <c r="G589" s="84" t="s">
        <v>50</v>
      </c>
      <c r="H589" s="84"/>
      <c r="I589" s="84"/>
      <c r="J589" s="84"/>
      <c r="K589" s="84"/>
      <c r="L589" s="84"/>
      <c r="M589" s="85" t="s">
        <v>117</v>
      </c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7"/>
      <c r="AH589" s="87"/>
      <c r="AI589" s="87"/>
      <c r="AJ589" s="87"/>
      <c r="AK589" s="87"/>
      <c r="AL589" s="87"/>
    </row>
    <row r="590" customFormat="false" ht="20.25" hidden="false" customHeight="true" outlineLevel="0" collapsed="false">
      <c r="A590" s="0"/>
      <c r="B590" s="0"/>
      <c r="C590" s="83"/>
      <c r="D590" s="83"/>
      <c r="E590" s="84"/>
      <c r="F590" s="84"/>
      <c r="G590" s="84" t="s">
        <v>118</v>
      </c>
      <c r="H590" s="84"/>
      <c r="I590" s="84" t="s">
        <v>119</v>
      </c>
      <c r="J590" s="84"/>
      <c r="K590" s="84" t="s">
        <v>120</v>
      </c>
      <c r="L590" s="84"/>
      <c r="M590" s="84" t="n">
        <v>10</v>
      </c>
      <c r="N590" s="84"/>
      <c r="O590" s="84" t="n">
        <v>9</v>
      </c>
      <c r="P590" s="84"/>
      <c r="Q590" s="84" t="n">
        <v>8</v>
      </c>
      <c r="R590" s="84"/>
      <c r="S590" s="84" t="n">
        <v>7</v>
      </c>
      <c r="T590" s="84"/>
      <c r="U590" s="84" t="n">
        <v>6</v>
      </c>
      <c r="V590" s="84"/>
      <c r="W590" s="88" t="n">
        <v>5</v>
      </c>
      <c r="X590" s="88"/>
      <c r="Y590" s="88" t="n">
        <v>4</v>
      </c>
      <c r="Z590" s="88"/>
      <c r="AA590" s="88" t="n">
        <v>3</v>
      </c>
      <c r="AB590" s="88"/>
      <c r="AC590" s="88" t="n">
        <v>2</v>
      </c>
      <c r="AD590" s="88"/>
      <c r="AE590" s="89" t="n">
        <v>1</v>
      </c>
      <c r="AF590" s="89"/>
      <c r="AG590" s="90"/>
      <c r="AH590" s="90"/>
      <c r="AI590" s="90"/>
      <c r="AJ590" s="90"/>
      <c r="AK590" s="90"/>
      <c r="AL590" s="90"/>
    </row>
    <row r="591" customFormat="false" ht="27" hidden="false" customHeight="true" outlineLevel="0" collapsed="false">
      <c r="A591" s="0"/>
      <c r="B591" s="0"/>
      <c r="C591" s="83"/>
      <c r="D591" s="83"/>
      <c r="E591" s="84"/>
      <c r="F591" s="84"/>
      <c r="G591" s="84"/>
      <c r="H591" s="84"/>
      <c r="I591" s="84"/>
      <c r="J591" s="84"/>
      <c r="K591" s="84"/>
      <c r="L591" s="84"/>
      <c r="M591" s="84" t="s">
        <v>121</v>
      </c>
      <c r="N591" s="84" t="s">
        <v>122</v>
      </c>
      <c r="O591" s="84" t="s">
        <v>121</v>
      </c>
      <c r="P591" s="84" t="s">
        <v>122</v>
      </c>
      <c r="Q591" s="84" t="s">
        <v>121</v>
      </c>
      <c r="R591" s="84" t="s">
        <v>122</v>
      </c>
      <c r="S591" s="84" t="s">
        <v>121</v>
      </c>
      <c r="T591" s="84" t="s">
        <v>122</v>
      </c>
      <c r="U591" s="84" t="s">
        <v>121</v>
      </c>
      <c r="V591" s="84" t="s">
        <v>122</v>
      </c>
      <c r="W591" s="84" t="s">
        <v>121</v>
      </c>
      <c r="X591" s="84" t="s">
        <v>122</v>
      </c>
      <c r="Y591" s="84" t="s">
        <v>121</v>
      </c>
      <c r="Z591" s="84" t="s">
        <v>122</v>
      </c>
      <c r="AA591" s="84" t="s">
        <v>121</v>
      </c>
      <c r="AB591" s="84" t="s">
        <v>122</v>
      </c>
      <c r="AC591" s="84" t="s">
        <v>121</v>
      </c>
      <c r="AD591" s="84" t="s">
        <v>122</v>
      </c>
      <c r="AE591" s="84" t="s">
        <v>121</v>
      </c>
      <c r="AF591" s="85" t="s">
        <v>122</v>
      </c>
      <c r="AG591" s="91"/>
      <c r="AH591" s="91"/>
      <c r="AI591" s="91"/>
      <c r="AJ591" s="91"/>
      <c r="AK591" s="91"/>
      <c r="AL591" s="91"/>
    </row>
    <row r="592" customFormat="false" ht="21" hidden="false" customHeight="true" outlineLevel="0" collapsed="false">
      <c r="A592" s="0"/>
      <c r="B592" s="0"/>
      <c r="C592" s="83"/>
      <c r="D592" s="83"/>
      <c r="E592" s="84"/>
      <c r="F592" s="84"/>
      <c r="G592" s="84" t="s">
        <v>121</v>
      </c>
      <c r="H592" s="84" t="s">
        <v>122</v>
      </c>
      <c r="I592" s="84" t="s">
        <v>121</v>
      </c>
      <c r="J592" s="84" t="s">
        <v>122</v>
      </c>
      <c r="K592" s="84" t="s">
        <v>121</v>
      </c>
      <c r="L592" s="84" t="s">
        <v>122</v>
      </c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5"/>
      <c r="AG592" s="91"/>
      <c r="AH592" s="91"/>
      <c r="AI592" s="91"/>
      <c r="AJ592" s="91"/>
      <c r="AK592" s="91"/>
      <c r="AL592" s="91"/>
    </row>
    <row r="593" customFormat="false" ht="17.25" hidden="false" customHeight="true" outlineLevel="0" collapsed="false">
      <c r="A593" s="0"/>
      <c r="B593" s="0"/>
      <c r="C593" s="92" t="s">
        <v>31</v>
      </c>
      <c r="D593" s="92"/>
      <c r="E593" s="93" t="n">
        <f aca="false">B583</f>
        <v>0</v>
      </c>
      <c r="F593" s="93" t="n">
        <f aca="false">E583</f>
        <v>0</v>
      </c>
      <c r="G593" s="94" t="n">
        <f aca="false">COUNTIF(E545:E582,"T")</f>
        <v>0</v>
      </c>
      <c r="H593" s="94" t="str">
        <f aca="false">IF(E593=0,"",G593/E593%)</f>
        <v/>
      </c>
      <c r="I593" s="94" t="n">
        <f aca="false">COUNTIF(E545:E582,"H")</f>
        <v>0</v>
      </c>
      <c r="J593" s="94" t="str">
        <f aca="false">IF(E593=0,"",I593/E593%)</f>
        <v/>
      </c>
      <c r="K593" s="94" t="n">
        <f aca="false">COUNTIF(E545:E582,"C")</f>
        <v>0</v>
      </c>
      <c r="L593" s="94" t="str">
        <f aca="false">IF(E593=0,"",K593/E593%)</f>
        <v/>
      </c>
      <c r="M593" s="94" t="n">
        <f aca="false">COUNTIF(F545:F582,"10")</f>
        <v>0</v>
      </c>
      <c r="N593" s="95" t="str">
        <f aca="false">IF(E593=0,"",M593/E593%)</f>
        <v/>
      </c>
      <c r="O593" s="94" t="n">
        <f aca="false">COUNTIF(F545:F582,"9")</f>
        <v>0</v>
      </c>
      <c r="P593" s="95" t="str">
        <f aca="false">IF(E593=0,"",O593/E593%)</f>
        <v/>
      </c>
      <c r="Q593" s="94" t="n">
        <f aca="false">COUNTIF(F545:F582,"8")</f>
        <v>0</v>
      </c>
      <c r="R593" s="95" t="str">
        <f aca="false">IF(E593=0,"",Q593/E593%)</f>
        <v/>
      </c>
      <c r="S593" s="94" t="n">
        <f aca="false">COUNTIF(F545:F582,"7")</f>
        <v>0</v>
      </c>
      <c r="T593" s="95" t="str">
        <f aca="false">IF(E593=0,"",S593/E$59%)</f>
        <v/>
      </c>
      <c r="U593" s="94" t="n">
        <f aca="false">COUNTIF(F545:F582,"6")</f>
        <v>0</v>
      </c>
      <c r="V593" s="95" t="str">
        <f aca="false">IF(E593=0,"",U593/E593%)</f>
        <v/>
      </c>
      <c r="W593" s="94" t="n">
        <f aca="false">COUNTIF(F545:F582,"5")</f>
        <v>0</v>
      </c>
      <c r="X593" s="95" t="str">
        <f aca="false">IF(E593=0,"",W593/E593%)</f>
        <v/>
      </c>
      <c r="Y593" s="94" t="n">
        <f aca="false">COUNTIF(F545:F582,"4")</f>
        <v>0</v>
      </c>
      <c r="Z593" s="95" t="str">
        <f aca="false">IF(E593=0,"",Y593/E593%)</f>
        <v/>
      </c>
      <c r="AA593" s="94" t="n">
        <f aca="false">COUNTIF(F545:F582,"3")</f>
        <v>0</v>
      </c>
      <c r="AB593" s="95" t="str">
        <f aca="false">IF(E593=0,"",AA593/E593%)</f>
        <v/>
      </c>
      <c r="AC593" s="94" t="n">
        <f aca="false">COUNTIF(F545:F582,"2")</f>
        <v>0</v>
      </c>
      <c r="AD593" s="95" t="str">
        <f aca="false">IF(E593=0,"",AC593/E593%)</f>
        <v/>
      </c>
      <c r="AE593" s="94" t="n">
        <f aca="false">COUNTIF(F545:F582,"1")</f>
        <v>0</v>
      </c>
      <c r="AF593" s="96" t="str">
        <f aca="false">IF(E593=0,"",AE593/E593%)</f>
        <v/>
      </c>
      <c r="AG593" s="0"/>
      <c r="AH593" s="0"/>
      <c r="AI593" s="0"/>
      <c r="AJ593" s="0"/>
      <c r="AK593" s="0"/>
      <c r="AL593" s="0"/>
    </row>
    <row r="594" customFormat="false" ht="17.25" hidden="false" customHeight="true" outlineLevel="0" collapsed="false">
      <c r="A594" s="0"/>
      <c r="B594" s="0"/>
      <c r="C594" s="92" t="s">
        <v>32</v>
      </c>
      <c r="D594" s="92"/>
      <c r="E594" s="93" t="n">
        <f aca="false">B583</f>
        <v>0</v>
      </c>
      <c r="F594" s="93" t="n">
        <f aca="false">G583</f>
        <v>0</v>
      </c>
      <c r="G594" s="94" t="n">
        <f aca="false">COUNTIF(G545:G582,"T")</f>
        <v>0</v>
      </c>
      <c r="H594" s="95" t="inlineStr">
        <f aca="false">IF(E594=0,"",G594/E594%)</f>
        <is>
          <t/>
        </is>
      </c>
      <c r="I594" s="94" t="n">
        <f aca="false">COUNTIF(G545:G582,"H")</f>
        <v>0</v>
      </c>
      <c r="J594" s="95" t="inlineStr">
        <f aca="false">IF(E594=0,"",I594/E594%)</f>
        <is>
          <t/>
        </is>
      </c>
      <c r="K594" s="94" t="n">
        <f aca="false">COUNTIF(G545:G582,"C")</f>
        <v>0</v>
      </c>
      <c r="L594" s="95" t="inlineStr">
        <f aca="false">IF(E594=0,"",K594/E594%)</f>
        <is>
          <t/>
        </is>
      </c>
      <c r="M594" s="94" t="n">
        <f aca="false">COUNTIF(H545:H582,"10")</f>
        <v>0</v>
      </c>
      <c r="N594" s="95" t="inlineStr">
        <f aca="false">IF(E594=0,"",M594/E594%)</f>
        <is>
          <t/>
        </is>
      </c>
      <c r="O594" s="94" t="n">
        <f aca="false">COUNTIF(H545:H582,"9")</f>
        <v>0</v>
      </c>
      <c r="P594" s="95" t="inlineStr">
        <f aca="false">IF(E594=0,"",O594/E594%)</f>
        <is>
          <t/>
        </is>
      </c>
      <c r="Q594" s="94" t="n">
        <f aca="false">COUNTIF(H545:H582,"8")</f>
        <v>0</v>
      </c>
      <c r="R594" s="95" t="inlineStr">
        <f aca="false">IF(E594=0,"",Q594/E594%)</f>
        <is>
          <t/>
        </is>
      </c>
      <c r="S594" s="94" t="n">
        <f aca="false">COUNTIF(H545:H582,"7")</f>
        <v>0</v>
      </c>
      <c r="T594" s="95" t="inlineStr">
        <f aca="false">IF(E594=0,"",S594/E$59%)</f>
        <is>
          <t/>
        </is>
      </c>
      <c r="U594" s="94" t="n">
        <f aca="false">COUNTIF(H545:H582,"6")</f>
        <v>0</v>
      </c>
      <c r="V594" s="95" t="inlineStr">
        <f aca="false">IF(E594=0,"",U594/E594%)</f>
        <is>
          <t/>
        </is>
      </c>
      <c r="W594" s="94" t="n">
        <f aca="false">COUNTIF(H545:H582,"5")</f>
        <v>0</v>
      </c>
      <c r="X594" s="95" t="inlineStr">
        <f aca="false">IF(E594=0,"",W594/E594%)</f>
        <is>
          <t/>
        </is>
      </c>
      <c r="Y594" s="94" t="n">
        <f aca="false">COUNTIF(H545:H582,"4")</f>
        <v>0</v>
      </c>
      <c r="Z594" s="95" t="inlineStr">
        <f aca="false">IF(E594=0,"",Y594/E594%)</f>
        <is>
          <t/>
        </is>
      </c>
      <c r="AA594" s="94" t="n">
        <f aca="false">COUNTIF(H545:H582,"3")</f>
        <v>0</v>
      </c>
      <c r="AB594" s="95" t="inlineStr">
        <f aca="false">IF(E594=0,"",AA594/E594%)</f>
        <is>
          <t/>
        </is>
      </c>
      <c r="AC594" s="94" t="n">
        <f aca="false">COUNTIF(H545:H582,"2")</f>
        <v>0</v>
      </c>
      <c r="AD594" s="95" t="inlineStr">
        <f aca="false">IF(E594=0,"",AC594/E594%)</f>
        <is>
          <t/>
        </is>
      </c>
      <c r="AE594" s="94" t="n">
        <f aca="false">COUNTIF(H545:H582,"1")</f>
        <v>0</v>
      </c>
      <c r="AF594" s="96" t="inlineStr">
        <f aca="false">IF(E594=0,"",AE594/E594%)</f>
        <is>
          <t/>
        </is>
      </c>
      <c r="AG594" s="0"/>
      <c r="AH594" s="0"/>
      <c r="AI594" s="0"/>
      <c r="AJ594" s="0"/>
      <c r="AK594" s="0"/>
      <c r="AL594" s="0"/>
    </row>
    <row r="595" customFormat="false" ht="17.25" hidden="false" customHeight="true" outlineLevel="0" collapsed="false">
      <c r="A595" s="0"/>
      <c r="B595" s="0"/>
      <c r="C595" s="92" t="s">
        <v>123</v>
      </c>
      <c r="D595" s="92"/>
      <c r="E595" s="93" t="n">
        <f aca="false">B583</f>
        <v>0</v>
      </c>
      <c r="F595" s="93" t="n">
        <f aca="false">I583</f>
        <v>0</v>
      </c>
      <c r="G595" s="94" t="n">
        <f aca="false">COUNTIF(I545:I582,"T")</f>
        <v>0</v>
      </c>
      <c r="H595" s="95" t="inlineStr">
        <f aca="false">IF(E595=0,"",G595/E595%)</f>
        <is>
          <t/>
        </is>
      </c>
      <c r="I595" s="94" t="n">
        <f aca="false">COUNTIF(I545:I582,"H")</f>
        <v>0</v>
      </c>
      <c r="J595" s="95" t="inlineStr">
        <f aca="false">IF(E595=0,"",I595/E595%)</f>
        <is>
          <t/>
        </is>
      </c>
      <c r="K595" s="94" t="n">
        <f aca="false">COUNTIF(I545:I582,"C")</f>
        <v>0</v>
      </c>
      <c r="L595" s="95" t="inlineStr">
        <f aca="false">IF(E595=0,"",K595/E595%)</f>
        <is>
          <t/>
        </is>
      </c>
      <c r="M595" s="94" t="n">
        <f aca="false">COUNTIF(J545:J582,"10")</f>
        <v>0</v>
      </c>
      <c r="N595" s="95" t="inlineStr">
        <f aca="false">IF(E595=0,"",M595/E595%)</f>
        <is>
          <t/>
        </is>
      </c>
      <c r="O595" s="94" t="n">
        <f aca="false">COUNTIF(J545:J582,"9")</f>
        <v>0</v>
      </c>
      <c r="P595" s="95" t="inlineStr">
        <f aca="false">IF(E595=0,"",O595/E595%)</f>
        <is>
          <t/>
        </is>
      </c>
      <c r="Q595" s="94" t="n">
        <f aca="false">COUNTIF(J545:J582,"8")</f>
        <v>0</v>
      </c>
      <c r="R595" s="95" t="inlineStr">
        <f aca="false">IF(E595=0,"",Q595/E595%)</f>
        <is>
          <t/>
        </is>
      </c>
      <c r="S595" s="94" t="n">
        <f aca="false">COUNTIF(J545:J582,"7")</f>
        <v>0</v>
      </c>
      <c r="T595" s="95" t="inlineStr">
        <f aca="false">IF(E595=0,"",S595/E$59%)</f>
        <is>
          <t/>
        </is>
      </c>
      <c r="U595" s="94" t="n">
        <f aca="false">COUNTIF(J545:J582,"6")</f>
        <v>0</v>
      </c>
      <c r="V595" s="95" t="inlineStr">
        <f aca="false">IF(E595=0,"",U595/E595%)</f>
        <is>
          <t/>
        </is>
      </c>
      <c r="W595" s="94" t="n">
        <f aca="false">COUNTIF(J545:J582,"5")</f>
        <v>0</v>
      </c>
      <c r="X595" s="95" t="inlineStr">
        <f aca="false">IF(E595=0,"",W595/E595%)</f>
        <is>
          <t/>
        </is>
      </c>
      <c r="Y595" s="94" t="n">
        <f aca="false">COUNTIF(J545:J582,"4")</f>
        <v>0</v>
      </c>
      <c r="Z595" s="95" t="inlineStr">
        <f aca="false">IF(E595=0,"",Y595/E595%)</f>
        <is>
          <t/>
        </is>
      </c>
      <c r="AA595" s="94" t="n">
        <f aca="false">COUNTIF(J545:J582,"3")</f>
        <v>0</v>
      </c>
      <c r="AB595" s="95" t="inlineStr">
        <f aca="false">IF(E595=0,"",AA595/E595%)</f>
        <is>
          <t/>
        </is>
      </c>
      <c r="AC595" s="94" t="n">
        <f aca="false">COUNTIF(J545:J582,"2")</f>
        <v>0</v>
      </c>
      <c r="AD595" s="95" t="inlineStr">
        <f aca="false">IF(E595=0,"",AC595/E595%)</f>
        <is>
          <t/>
        </is>
      </c>
      <c r="AE595" s="94" t="n">
        <f aca="false">COUNTIF(J545:J582,"1")</f>
        <v>0</v>
      </c>
      <c r="AF595" s="96" t="inlineStr">
        <f aca="false">IF(E595=0,"",AE595/E595%)</f>
        <is>
          <t/>
        </is>
      </c>
      <c r="AG595" s="0"/>
      <c r="AH595" s="0"/>
      <c r="AI595" s="0"/>
      <c r="AJ595" s="0"/>
      <c r="AK595" s="0"/>
      <c r="AL595" s="0"/>
    </row>
    <row r="596" customFormat="false" ht="17.25" hidden="false" customHeight="true" outlineLevel="0" collapsed="false">
      <c r="A596" s="0"/>
      <c r="B596" s="0"/>
      <c r="C596" s="92" t="s">
        <v>124</v>
      </c>
      <c r="D596" s="92"/>
      <c r="E596" s="93" t="n">
        <f aca="false">B583</f>
        <v>0</v>
      </c>
      <c r="F596" s="93" t="n">
        <f aca="false">K583</f>
        <v>0</v>
      </c>
      <c r="G596" s="94" t="n">
        <f aca="false">COUNTIF(K545:K582,"T")</f>
        <v>0</v>
      </c>
      <c r="H596" s="95" t="inlineStr">
        <f aca="false">IF(E596=0,"",G596/E596%)</f>
        <is>
          <t/>
        </is>
      </c>
      <c r="I596" s="94" t="n">
        <f aca="false">COUNTIF(K545:K582,"H")</f>
        <v>0</v>
      </c>
      <c r="J596" s="95" t="inlineStr">
        <f aca="false">IF(E596=0,"",I596/E596%)</f>
        <is>
          <t/>
        </is>
      </c>
      <c r="K596" s="94" t="n">
        <f aca="false">COUNTIF(K545:K582,"C")</f>
        <v>0</v>
      </c>
      <c r="L596" s="95" t="inlineStr">
        <f aca="false">IF(E596=0,"",K596/E596%)</f>
        <is>
          <t/>
        </is>
      </c>
      <c r="M596" s="94" t="n">
        <f aca="false">COUNTIF(L545:L582,"10")</f>
        <v>0</v>
      </c>
      <c r="N596" s="95" t="inlineStr">
        <f aca="false">IF(E596=0,"",M596/E596%)</f>
        <is>
          <t/>
        </is>
      </c>
      <c r="O596" s="94" t="n">
        <f aca="false">COUNTIF(L545:L582,"9")</f>
        <v>0</v>
      </c>
      <c r="P596" s="95" t="inlineStr">
        <f aca="false">IF(E596=0,"",O596/E596%)</f>
        <is>
          <t/>
        </is>
      </c>
      <c r="Q596" s="94" t="n">
        <f aca="false">COUNTIF(L545:L582,"8")</f>
        <v>0</v>
      </c>
      <c r="R596" s="95" t="inlineStr">
        <f aca="false">IF(E596=0,"",Q596/E596%)</f>
        <is>
          <t/>
        </is>
      </c>
      <c r="S596" s="94" t="n">
        <f aca="false">COUNTIF(L545:L582,"7")</f>
        <v>0</v>
      </c>
      <c r="T596" s="95" t="inlineStr">
        <f aca="false">IF(E596=0,"",S596/E$59%)</f>
        <is>
          <t/>
        </is>
      </c>
      <c r="U596" s="94" t="n">
        <f aca="false">COUNTIF(L545:L582,"6")</f>
        <v>0</v>
      </c>
      <c r="V596" s="95" t="inlineStr">
        <f aca="false">IF(E596=0,"",U596/E596%)</f>
        <is>
          <t/>
        </is>
      </c>
      <c r="W596" s="94" t="n">
        <f aca="false">COUNTIF(L545:L582,"5")</f>
        <v>0</v>
      </c>
      <c r="X596" s="95" t="inlineStr">
        <f aca="false">IF(E596=0,"",W596/E596%)</f>
        <is>
          <t/>
        </is>
      </c>
      <c r="Y596" s="94" t="n">
        <f aca="false">COUNTIF(L545:L582,"4")</f>
        <v>0</v>
      </c>
      <c r="Z596" s="95" t="inlineStr">
        <f aca="false">IF(E596=0,"",Y596/E596%)</f>
        <is>
          <t/>
        </is>
      </c>
      <c r="AA596" s="94" t="n">
        <f aca="false">COUNTIF(L545:L582,"3")</f>
        <v>0</v>
      </c>
      <c r="AB596" s="95" t="inlineStr">
        <f aca="false">IF(E596=0,"",AA596/E596%)</f>
        <is>
          <t/>
        </is>
      </c>
      <c r="AC596" s="94" t="n">
        <f aca="false">COUNTIF(L545:L582,"2")</f>
        <v>0</v>
      </c>
      <c r="AD596" s="95" t="inlineStr">
        <f aca="false">IF(E596=0,"",AC596/E596%)</f>
        <is>
          <t/>
        </is>
      </c>
      <c r="AE596" s="94" t="n">
        <f aca="false">COUNTIF(L545:L582,"1")</f>
        <v>0</v>
      </c>
      <c r="AF596" s="96" t="inlineStr">
        <f aca="false">IF(E596=0,"",AE596/E596%)</f>
        <is>
          <t/>
        </is>
      </c>
      <c r="AG596" s="0"/>
      <c r="AH596" s="0"/>
      <c r="AI596" s="0"/>
      <c r="AJ596" s="0"/>
      <c r="AK596" s="0"/>
      <c r="AL596" s="0"/>
    </row>
    <row r="597" customFormat="false" ht="17.25" hidden="false" customHeight="true" outlineLevel="0" collapsed="false">
      <c r="A597" s="0"/>
      <c r="B597" s="0"/>
      <c r="C597" s="92" t="s">
        <v>35</v>
      </c>
      <c r="D597" s="92"/>
      <c r="E597" s="93" t="n">
        <f aca="false">B583</f>
        <v>0</v>
      </c>
      <c r="F597" s="93" t="n">
        <f aca="false">M583</f>
        <v>0</v>
      </c>
      <c r="G597" s="94" t="n">
        <f aca="false">COUNTIF(M545:M582,"T")</f>
        <v>0</v>
      </c>
      <c r="H597" s="95" t="inlineStr">
        <f aca="false">IF(E597=0,"",G597/E597%)</f>
        <is>
          <t/>
        </is>
      </c>
      <c r="I597" s="94" t="n">
        <f aca="false">COUNTIF(M545:M582,"H")</f>
        <v>0</v>
      </c>
      <c r="J597" s="95" t="inlineStr">
        <f aca="false">IF(E597=0,"",I597/E597%)</f>
        <is>
          <t/>
        </is>
      </c>
      <c r="K597" s="94" t="n">
        <f aca="false">COUNTIF(M545:M582,"C")</f>
        <v>0</v>
      </c>
      <c r="L597" s="95" t="inlineStr">
        <f aca="false">IF(E597=0,"",K597/E597%)</f>
        <is>
          <t/>
        </is>
      </c>
      <c r="M597" s="97"/>
      <c r="N597" s="97"/>
      <c r="O597" s="97"/>
      <c r="P597" s="98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  <c r="AF597" s="99"/>
      <c r="AG597" s="0"/>
      <c r="AH597" s="0"/>
      <c r="AI597" s="0"/>
      <c r="AJ597" s="0"/>
      <c r="AK597" s="0"/>
      <c r="AL597" s="0"/>
    </row>
    <row r="598" customFormat="false" ht="21.75" hidden="false" customHeight="true" outlineLevel="0" collapsed="false">
      <c r="A598" s="0"/>
      <c r="B598" s="0"/>
      <c r="C598" s="92" t="s">
        <v>125</v>
      </c>
      <c r="D598" s="92"/>
      <c r="E598" s="93" t="n">
        <f aca="false">B583</f>
        <v>0</v>
      </c>
      <c r="F598" s="93" t="n">
        <f aca="false">N583</f>
        <v>0</v>
      </c>
      <c r="G598" s="94" t="n">
        <f aca="false">COUNTIF(N545:N582,"T")</f>
        <v>0</v>
      </c>
      <c r="H598" s="95" t="inlineStr">
        <f aca="false">IF(E598=0,"",G598/E598%)</f>
        <is>
          <t/>
        </is>
      </c>
      <c r="I598" s="94" t="n">
        <f aca="false">COUNTIF(N545:N582,"H")</f>
        <v>0</v>
      </c>
      <c r="J598" s="95" t="inlineStr">
        <f aca="false">IF(E598=0,"",I598/E598%)</f>
        <is>
          <t/>
        </is>
      </c>
      <c r="K598" s="94" t="n">
        <f aca="false">COUNTIF(N545:N582,"C")</f>
        <v>0</v>
      </c>
      <c r="L598" s="95" t="inlineStr">
        <f aca="false">IF(E598=0,"",K598/E598%)</f>
        <is>
          <t/>
        </is>
      </c>
      <c r="M598" s="97"/>
      <c r="N598" s="97"/>
      <c r="O598" s="97"/>
      <c r="P598" s="98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9"/>
      <c r="AG598" s="0"/>
      <c r="AH598" s="0"/>
      <c r="AI598" s="0"/>
      <c r="AJ598" s="0"/>
      <c r="AK598" s="0"/>
      <c r="AL598" s="0"/>
    </row>
    <row r="599" customFormat="false" ht="17.25" hidden="false" customHeight="true" outlineLevel="0" collapsed="false">
      <c r="A599" s="0"/>
      <c r="B599" s="0"/>
      <c r="C599" s="92" t="s">
        <v>37</v>
      </c>
      <c r="D599" s="92"/>
      <c r="E599" s="93" t="n">
        <f aca="false">B583</f>
        <v>0</v>
      </c>
      <c r="F599" s="93" t="n">
        <f aca="false">O583</f>
        <v>0</v>
      </c>
      <c r="G599" s="94" t="n">
        <f aca="false">COUNTIF(O545:O582,"T")</f>
        <v>0</v>
      </c>
      <c r="H599" s="95" t="inlineStr">
        <f aca="false">IF(E599=0,"",G599/E599%)</f>
        <is>
          <t/>
        </is>
      </c>
      <c r="I599" s="94" t="n">
        <f aca="false">COUNTIF(O545:O582,"H")</f>
        <v>0</v>
      </c>
      <c r="J599" s="95" t="inlineStr">
        <f aca="false">IF(E599=0,"",I599/E599%)</f>
        <is>
          <t/>
        </is>
      </c>
      <c r="K599" s="94" t="n">
        <f aca="false">COUNTIF(O545:O582,"C")</f>
        <v>0</v>
      </c>
      <c r="L599" s="95" t="inlineStr">
        <f aca="false">IF(E599=0,"",K599/E599%)</f>
        <is>
          <t/>
        </is>
      </c>
      <c r="M599" s="97"/>
      <c r="N599" s="97"/>
      <c r="O599" s="97"/>
      <c r="P599" s="98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9"/>
      <c r="AG599" s="0"/>
      <c r="AH599" s="0"/>
      <c r="AI599" s="0"/>
      <c r="AJ599" s="0"/>
      <c r="AK599" s="0"/>
      <c r="AL599" s="0"/>
    </row>
    <row r="600" customFormat="false" ht="17.25" hidden="false" customHeight="true" outlineLevel="0" collapsed="false">
      <c r="A600" s="0"/>
      <c r="B600" s="0"/>
      <c r="C600" s="92" t="s">
        <v>38</v>
      </c>
      <c r="D600" s="92"/>
      <c r="E600" s="93" t="n">
        <f aca="false">B583</f>
        <v>0</v>
      </c>
      <c r="F600" s="93" t="n">
        <f aca="false">P583</f>
        <v>0</v>
      </c>
      <c r="G600" s="94" t="n">
        <f aca="false">COUNTIF(P545:P582,"T")</f>
        <v>0</v>
      </c>
      <c r="H600" s="95" t="inlineStr">
        <f aca="false">IF(E600=0,"",G600/E600%)</f>
        <is>
          <t/>
        </is>
      </c>
      <c r="I600" s="94" t="n">
        <f aca="false">COUNTIF(P545:P582,"H")</f>
        <v>0</v>
      </c>
      <c r="J600" s="95" t="inlineStr">
        <f aca="false">IF(E600=0,"",I600/E600%)</f>
        <is>
          <t/>
        </is>
      </c>
      <c r="K600" s="94" t="n">
        <f aca="false">COUNTIF(P545:P582,"C")</f>
        <v>0</v>
      </c>
      <c r="L600" s="95" t="inlineStr">
        <f aca="false">IF(E600=0,"",K600/E600%)</f>
        <is>
          <t/>
        </is>
      </c>
      <c r="M600" s="97"/>
      <c r="N600" s="97"/>
      <c r="O600" s="97"/>
      <c r="P600" s="98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  <c r="AF600" s="99"/>
      <c r="AG600" s="0"/>
      <c r="AH600" s="0"/>
      <c r="AI600" s="0"/>
      <c r="AJ600" s="0"/>
      <c r="AK600" s="0"/>
      <c r="AL600" s="0"/>
    </row>
    <row r="601" customFormat="false" ht="17.25" hidden="false" customHeight="true" outlineLevel="0" collapsed="false">
      <c r="A601" s="0"/>
      <c r="B601" s="0"/>
      <c r="C601" s="92" t="s">
        <v>39</v>
      </c>
      <c r="D601" s="92"/>
      <c r="E601" s="93" t="n">
        <f aca="false">B583</f>
        <v>0</v>
      </c>
      <c r="F601" s="93" t="n">
        <f aca="false">Q583</f>
        <v>0</v>
      </c>
      <c r="G601" s="94" t="n">
        <f aca="false">COUNTIF(Q545:Q582,"T")</f>
        <v>0</v>
      </c>
      <c r="H601" s="95" t="inlineStr">
        <f aca="false">IF(E601=0,"",G601/E601%)</f>
        <is>
          <t/>
        </is>
      </c>
      <c r="I601" s="94" t="n">
        <f aca="false">COUNTIF(Q545:Q582,"H")</f>
        <v>0</v>
      </c>
      <c r="J601" s="95" t="inlineStr">
        <f aca="false">IF(E601=0,"",I601/E601%)</f>
        <is>
          <t/>
        </is>
      </c>
      <c r="K601" s="94" t="n">
        <f aca="false">COUNTIF(Q545:Q582,"C")</f>
        <v>0</v>
      </c>
      <c r="L601" s="95" t="inlineStr">
        <f aca="false">IF(E601=0,"",K601/E601%)</f>
        <is>
          <t/>
        </is>
      </c>
      <c r="M601" s="97"/>
      <c r="N601" s="97"/>
      <c r="O601" s="97"/>
      <c r="P601" s="98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9"/>
      <c r="AG601" s="0"/>
      <c r="AH601" s="0"/>
      <c r="AI601" s="0"/>
      <c r="AJ601" s="0"/>
      <c r="AK601" s="0"/>
      <c r="AL601" s="0"/>
    </row>
    <row r="602" customFormat="false" ht="17.25" hidden="false" customHeight="true" outlineLevel="0" collapsed="false">
      <c r="A602" s="0"/>
      <c r="B602" s="0"/>
      <c r="C602" s="92" t="s">
        <v>40</v>
      </c>
      <c r="D602" s="92"/>
      <c r="E602" s="93" t="n">
        <f aca="false">B583</f>
        <v>0</v>
      </c>
      <c r="F602" s="93" t="n">
        <f aca="false">R583</f>
        <v>0</v>
      </c>
      <c r="G602" s="94" t="n">
        <f aca="false">COUNTIF(R545:R582,"T")</f>
        <v>0</v>
      </c>
      <c r="H602" s="95" t="inlineStr">
        <f aca="false">IF(E602=0,"",G602/E602%)</f>
        <is>
          <t/>
        </is>
      </c>
      <c r="I602" s="94" t="n">
        <f aca="false">COUNTIF(R545:R582,"H")</f>
        <v>0</v>
      </c>
      <c r="J602" s="95" t="inlineStr">
        <f aca="false">IF(E602=0,"",I602/E602%)</f>
        <is>
          <t/>
        </is>
      </c>
      <c r="K602" s="94" t="n">
        <f aca="false">COUNTIF(R545:R582,"C")</f>
        <v>0</v>
      </c>
      <c r="L602" s="95" t="inlineStr">
        <f aca="false">IF(E602=0,"",K602/E602%)</f>
        <is>
          <t/>
        </is>
      </c>
      <c r="M602" s="94" t="n">
        <f aca="false">COUNTIF(S545:S582,"&gt;=9,5")</f>
        <v>0</v>
      </c>
      <c r="N602" s="95" t="str">
        <f aca="false">IF(E602=0,"",M602/E602%)</f>
        <v/>
      </c>
      <c r="O602" s="94" t="n">
        <f aca="false">COUNTIF(S545:S582,"&lt;=9,25")-COUNTIF(S545:S582,"&lt;=8,25")</f>
        <v>0</v>
      </c>
      <c r="P602" s="95" t="str">
        <f aca="false">IF(E602=0,"",O602/E602%)</f>
        <v/>
      </c>
      <c r="Q602" s="94" t="n">
        <f aca="false">COUNTIF(S545:S582,"&lt;=8,25")-COUNTIF(S545:S582,"&lt;=7,25")</f>
        <v>0</v>
      </c>
      <c r="R602" s="95" t="str">
        <f aca="false">IF(E602=0,"",Q602/E602%)</f>
        <v/>
      </c>
      <c r="S602" s="94" t="n">
        <f aca="false">COUNTIF(S545:S582,"&lt;=7,25")-COUNTIF(S545:S582,"&lt;=6,25")</f>
        <v>0</v>
      </c>
      <c r="T602" s="95" t="str">
        <f aca="false">IF(E602=0,"",S602/E$59%)</f>
        <v/>
      </c>
      <c r="U602" s="94" t="n">
        <f aca="false">COUNTIF(S545:S582,"&lt;=6,25")-COUNTIF(S545:S582,"&lt;=5,25")</f>
        <v>0</v>
      </c>
      <c r="V602" s="95" t="str">
        <f aca="false">IF(E602=0,"",U602/E602%)</f>
        <v/>
      </c>
      <c r="W602" s="94" t="n">
        <f aca="false">COUNTIF(S545:S582,"&lt;=5,25")-COUNTIF(S545:S582,"&lt;=4,25")</f>
        <v>0</v>
      </c>
      <c r="X602" s="95" t="str">
        <f aca="false">IF(E602=0,"",W602/E602%)</f>
        <v/>
      </c>
      <c r="Y602" s="94" t="n">
        <f aca="false">COUNTIF(S545:S582,"&lt;=4,25")-COUNTIF(S545:S582,"&lt;=3,25")</f>
        <v>0</v>
      </c>
      <c r="Z602" s="95" t="str">
        <f aca="false">IF(E602=0,"",Y602/E602%)</f>
        <v/>
      </c>
      <c r="AA602" s="94" t="n">
        <f aca="false">COUNTIF(S545:S582,"&lt;=3,25")-COUNTIF(S545:S582,"&lt;=2,25")</f>
        <v>0</v>
      </c>
      <c r="AB602" s="95" t="str">
        <f aca="false">IF(E602=0,"",AA602/E602%)</f>
        <v/>
      </c>
      <c r="AC602" s="94" t="n">
        <f aca="false">COUNTIF(S545:S582,"&lt;=2,25")-COUNTIF(S545:S582,"&lt;=1,25")</f>
        <v>0</v>
      </c>
      <c r="AD602" s="95" t="str">
        <f aca="false">IF(E602=0,"",AC602/E602%)</f>
        <v/>
      </c>
      <c r="AE602" s="94" t="n">
        <f aca="false">COUNTIF(S545:S582,"&lt;=1,25")</f>
        <v>0</v>
      </c>
      <c r="AF602" s="96" t="str">
        <f aca="false">IF(E602=0,"",AE602/E602%)</f>
        <v/>
      </c>
      <c r="AG602" s="0"/>
      <c r="AH602" s="0"/>
      <c r="AI602" s="0"/>
      <c r="AJ602" s="0"/>
      <c r="AK602" s="0"/>
      <c r="AL602" s="0"/>
    </row>
    <row r="603" customFormat="false" ht="17.25" hidden="false" customHeight="true" outlineLevel="0" collapsed="false">
      <c r="A603" s="0"/>
      <c r="B603" s="0"/>
      <c r="C603" s="92" t="s">
        <v>41</v>
      </c>
      <c r="D603" s="92"/>
      <c r="E603" s="93" t="n">
        <f aca="false">B583</f>
        <v>0</v>
      </c>
      <c r="F603" s="93" t="n">
        <f aca="false">T583</f>
        <v>0</v>
      </c>
      <c r="G603" s="94" t="n">
        <f aca="false">COUNTIF(T545:T582,"T")</f>
        <v>0</v>
      </c>
      <c r="H603" s="95" t="inlineStr">
        <f aca="false">IF(E603=0,"",G603/E603%)</f>
        <is>
          <t/>
        </is>
      </c>
      <c r="I603" s="94" t="n">
        <f aca="false">COUNTIF(T545:T582,"H")</f>
        <v>0</v>
      </c>
      <c r="J603" s="95" t="inlineStr">
        <f aca="false">IF(E603=0,"",I603/E603%)</f>
        <is>
          <t/>
        </is>
      </c>
      <c r="K603" s="94" t="n">
        <f aca="false">COUNTIF(T545:T582,"C")</f>
        <v>0</v>
      </c>
      <c r="L603" s="95" t="inlineStr">
        <f aca="false">IF(E603=0,"",K603/E603%)</f>
        <is>
          <t/>
        </is>
      </c>
      <c r="M603" s="94" t="n">
        <f aca="false">COUNTIF(U545:U582,"10")</f>
        <v>0</v>
      </c>
      <c r="N603" s="95" t="inlineStr">
        <f aca="false">IF(E603=0,"",M603/E603%)</f>
        <is>
          <t/>
        </is>
      </c>
      <c r="O603" s="94" t="n">
        <f aca="false">COUNTIF(U545:U582,"9")</f>
        <v>0</v>
      </c>
      <c r="P603" s="95" t="inlineStr">
        <f aca="false">IF(E603=0,"",O603/E603%)</f>
        <is>
          <t/>
        </is>
      </c>
      <c r="Q603" s="94" t="n">
        <f aca="false">COUNTIF(U545:U582,"8")</f>
        <v>0</v>
      </c>
      <c r="R603" s="95" t="inlineStr">
        <f aca="false">IF(E603=0,"",Q603/E603%)</f>
        <is>
          <t/>
        </is>
      </c>
      <c r="S603" s="94" t="n">
        <f aca="false">COUNTIF(U545:U582,"7")</f>
        <v>0</v>
      </c>
      <c r="T603" s="95" t="inlineStr">
        <f aca="false">IF(E603=0,"",S603/E$59%)</f>
        <is>
          <t/>
        </is>
      </c>
      <c r="U603" s="94" t="n">
        <f aca="false">COUNTIF(U545:U582,"6")</f>
        <v>0</v>
      </c>
      <c r="V603" s="95" t="inlineStr">
        <f aca="false">IF(E603=0,"",U603/E603%)</f>
        <is>
          <t/>
        </is>
      </c>
      <c r="W603" s="94" t="n">
        <f aca="false">COUNTIF(U545:U582,"5")</f>
        <v>0</v>
      </c>
      <c r="X603" s="95" t="inlineStr">
        <f aca="false">IF(E603=0,"",W603/E603%)</f>
        <is>
          <t/>
        </is>
      </c>
      <c r="Y603" s="94" t="n">
        <f aca="false">COUNTIF(U545:U582,"4")</f>
        <v>0</v>
      </c>
      <c r="Z603" s="95" t="inlineStr">
        <f aca="false">IF(E603=0,"",Y603/E603%)</f>
        <is>
          <t/>
        </is>
      </c>
      <c r="AA603" s="94" t="n">
        <f aca="false">COUNTIF(U545:U582,"3")</f>
        <v>0</v>
      </c>
      <c r="AB603" s="95" t="inlineStr">
        <f aca="false">IF(E603=0,"",AA603/E603%)</f>
        <is>
          <t/>
        </is>
      </c>
      <c r="AC603" s="94" t="n">
        <f aca="false">COUNTIF(U545:U582,"2")</f>
        <v>0</v>
      </c>
      <c r="AD603" s="95" t="inlineStr">
        <f aca="false">IF(E603=0,"",AC603/E603%)</f>
        <is>
          <t/>
        </is>
      </c>
      <c r="AE603" s="94" t="n">
        <f aca="false">COUNTIF(U545:U582,"1")</f>
        <v>0</v>
      </c>
      <c r="AF603" s="96" t="inlineStr">
        <f aca="false">IF(E603=0,"",AE603/E603%)</f>
        <is>
          <t/>
        </is>
      </c>
      <c r="AG603" s="0"/>
      <c r="AH603" s="0"/>
      <c r="AI603" s="0"/>
      <c r="AJ603" s="0"/>
      <c r="AK603" s="0"/>
      <c r="AL603" s="0"/>
    </row>
    <row r="604" customFormat="false" ht="17.25" hidden="false" customHeight="true" outlineLevel="0" collapsed="false">
      <c r="A604" s="0"/>
      <c r="B604" s="0"/>
      <c r="C604" s="92" t="s">
        <v>42</v>
      </c>
      <c r="D604" s="92"/>
      <c r="E604" s="93" t="n">
        <f aca="false">B583</f>
        <v>0</v>
      </c>
      <c r="F604" s="93" t="n">
        <f aca="false">V583</f>
        <v>0</v>
      </c>
      <c r="G604" s="94" t="n">
        <f aca="false">COUNTIF(V545:V582,"T")</f>
        <v>0</v>
      </c>
      <c r="H604" s="95" t="inlineStr">
        <f aca="false">IF(E604=0,"",G604/E604%)</f>
        <is>
          <t/>
        </is>
      </c>
      <c r="I604" s="94" t="n">
        <f aca="false">COUNTIF(V545:V582,"H")</f>
        <v>0</v>
      </c>
      <c r="J604" s="95" t="inlineStr">
        <f aca="false">IF(E604=0,"",I604/E604%)</f>
        <is>
          <t/>
        </is>
      </c>
      <c r="K604" s="94" t="n">
        <f aca="false">COUNTIF(V545:V582,"C")</f>
        <v>0</v>
      </c>
      <c r="L604" s="95" t="inlineStr">
        <f aca="false">IF(E604=0,"",K604/E604%)</f>
        <is>
          <t/>
        </is>
      </c>
      <c r="M604" s="94" t="n">
        <f aca="false">COUNTIF(W545:W582,"10")</f>
        <v>0</v>
      </c>
      <c r="N604" s="95" t="inlineStr">
        <f aca="false">IF(E604=0,"",M604/E604%)</f>
        <is>
          <t/>
        </is>
      </c>
      <c r="O604" s="94" t="n">
        <f aca="false">COUNTIF(W545:W582,"9")</f>
        <v>0</v>
      </c>
      <c r="P604" s="95" t="inlineStr">
        <f aca="false">IF(E604=0,"",O604/E604%)</f>
        <is>
          <t/>
        </is>
      </c>
      <c r="Q604" s="94" t="n">
        <f aca="false">COUNTIF(W545:W582,"8")</f>
        <v>0</v>
      </c>
      <c r="R604" s="95" t="inlineStr">
        <f aca="false">IF(E604=0,"",Q604/E604%)</f>
        <is>
          <t/>
        </is>
      </c>
      <c r="S604" s="94" t="n">
        <f aca="false">COUNTIF(W545:W582,"7")</f>
        <v>0</v>
      </c>
      <c r="T604" s="95" t="inlineStr">
        <f aca="false">IF(E604=0,"",S604/E$59%)</f>
        <is>
          <t/>
        </is>
      </c>
      <c r="U604" s="94" t="n">
        <f aca="false">COUNTIF(W545:W582,"6")</f>
        <v>0</v>
      </c>
      <c r="V604" s="95" t="inlineStr">
        <f aca="false">IF(E604=0,"",U604/E604%)</f>
        <is>
          <t/>
        </is>
      </c>
      <c r="W604" s="94" t="n">
        <f aca="false">COUNTIF(W545:W582,"5")</f>
        <v>0</v>
      </c>
      <c r="X604" s="95" t="inlineStr">
        <f aca="false">IF(E604=0,"",W604/E604%)</f>
        <is>
          <t/>
        </is>
      </c>
      <c r="Y604" s="94" t="n">
        <f aca="false">COUNTIF(W545:W582,"4")</f>
        <v>0</v>
      </c>
      <c r="Z604" s="95" t="inlineStr">
        <f aca="false">IF(E604=0,"",Y604/E604%)</f>
        <is>
          <t/>
        </is>
      </c>
      <c r="AA604" s="94" t="n">
        <f aca="false">COUNTIF(W545:W582,"3")</f>
        <v>0</v>
      </c>
      <c r="AB604" s="95" t="inlineStr">
        <f aca="false">IF(E604=0,"",AA604/E604%)</f>
        <is>
          <t/>
        </is>
      </c>
      <c r="AC604" s="94" t="n">
        <f aca="false">COUNTIF(W545:W582,"2")</f>
        <v>0</v>
      </c>
      <c r="AD604" s="95" t="inlineStr">
        <f aca="false">IF(E604=0,"",AC604/E604%)</f>
        <is>
          <t/>
        </is>
      </c>
      <c r="AE604" s="94" t="n">
        <f aca="false">COUNTIF(W545:W582,"1")</f>
        <v>0</v>
      </c>
      <c r="AF604" s="96" t="inlineStr">
        <f aca="false">IF(E604=0,"",AE604/E604%)</f>
        <is>
          <t/>
        </is>
      </c>
      <c r="AG604" s="0"/>
      <c r="AH604" s="0"/>
      <c r="AI604" s="0"/>
      <c r="AJ604" s="0"/>
      <c r="AK604" s="0"/>
      <c r="AL604" s="0"/>
    </row>
    <row r="605" customFormat="false" ht="14.25" hidden="false" customHeight="true" outlineLevel="0" collapsed="false">
      <c r="A605" s="0"/>
      <c r="B605" s="0"/>
      <c r="C605" s="100"/>
      <c r="D605" s="100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2"/>
      <c r="AE605" s="67"/>
      <c r="AF605" s="103"/>
      <c r="AG605" s="0"/>
      <c r="AH605" s="0"/>
      <c r="AI605" s="0"/>
      <c r="AJ605" s="0"/>
      <c r="AK605" s="0"/>
      <c r="AL605" s="0"/>
    </row>
    <row r="606" customFormat="false" ht="14.2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</row>
    <row r="607" customFormat="false" ht="31.5" hidden="false" customHeight="true" outlineLevel="0" collapsed="false">
      <c r="A607" s="0"/>
      <c r="B607" s="0"/>
      <c r="C607" s="104" t="s">
        <v>126</v>
      </c>
      <c r="D607" s="104"/>
      <c r="E607" s="104"/>
      <c r="F607" s="104"/>
      <c r="G607" s="104"/>
      <c r="H607" s="104"/>
      <c r="I607" s="104"/>
      <c r="J607" s="104"/>
      <c r="K607" s="105" t="s">
        <v>127</v>
      </c>
      <c r="L607" s="105" t="s">
        <v>128</v>
      </c>
      <c r="M607" s="105"/>
      <c r="N607" s="105" t="s">
        <v>129</v>
      </c>
      <c r="O607" s="105"/>
      <c r="P607" s="105" t="s">
        <v>130</v>
      </c>
      <c r="Q607" s="105"/>
      <c r="R607" s="105" t="s">
        <v>131</v>
      </c>
      <c r="S607" s="105"/>
      <c r="T607" s="105" t="s">
        <v>126</v>
      </c>
      <c r="U607" s="105"/>
      <c r="V607" s="105"/>
      <c r="W607" s="105"/>
      <c r="X607" s="105" t="s">
        <v>127</v>
      </c>
      <c r="Y607" s="105" t="s">
        <v>128</v>
      </c>
      <c r="Z607" s="105"/>
      <c r="AA607" s="105" t="s">
        <v>121</v>
      </c>
      <c r="AB607" s="106" t="s">
        <v>122</v>
      </c>
      <c r="AC607" s="106"/>
      <c r="AD607" s="0"/>
      <c r="AE607" s="0"/>
      <c r="AF607" s="0"/>
      <c r="AG607" s="0"/>
      <c r="AH607" s="0"/>
      <c r="AI607" s="0"/>
      <c r="AJ607" s="0"/>
      <c r="AK607" s="0"/>
      <c r="AL607" s="0"/>
    </row>
    <row r="608" customFormat="false" ht="21" hidden="false" customHeight="true" outlineLevel="0" collapsed="false">
      <c r="A608" s="0"/>
      <c r="B608" s="0"/>
      <c r="C608" s="104"/>
      <c r="D608" s="104"/>
      <c r="E608" s="104"/>
      <c r="F608" s="104"/>
      <c r="G608" s="104"/>
      <c r="H608" s="104"/>
      <c r="I608" s="104"/>
      <c r="J608" s="104"/>
      <c r="K608" s="105"/>
      <c r="L608" s="105"/>
      <c r="M608" s="105"/>
      <c r="N608" s="107" t="s">
        <v>121</v>
      </c>
      <c r="O608" s="107" t="s">
        <v>122</v>
      </c>
      <c r="P608" s="107" t="s">
        <v>121</v>
      </c>
      <c r="Q608" s="107" t="s">
        <v>122</v>
      </c>
      <c r="R608" s="108" t="s">
        <v>121</v>
      </c>
      <c r="S608" s="108" t="s">
        <v>122</v>
      </c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6"/>
      <c r="AD608" s="0"/>
      <c r="AE608" s="0"/>
      <c r="AF608" s="0"/>
      <c r="AG608" s="0"/>
      <c r="AH608" s="0"/>
      <c r="AI608" s="0"/>
      <c r="AJ608" s="0"/>
      <c r="AK608" s="0"/>
      <c r="AL608" s="0"/>
    </row>
    <row r="609" customFormat="false" ht="19.5" hidden="false" customHeight="true" outlineLevel="0" collapsed="false">
      <c r="A609" s="0"/>
      <c r="B609" s="0"/>
      <c r="C609" s="109" t="s">
        <v>25</v>
      </c>
      <c r="D609" s="109"/>
      <c r="E609" s="109"/>
      <c r="F609" s="110" t="s">
        <v>43</v>
      </c>
      <c r="G609" s="110"/>
      <c r="H609" s="110"/>
      <c r="I609" s="110"/>
      <c r="J609" s="110"/>
      <c r="K609" s="111" t="n">
        <f aca="false">B583</f>
        <v>0</v>
      </c>
      <c r="L609" s="112" t="n">
        <f aca="false">X583</f>
        <v>0</v>
      </c>
      <c r="M609" s="112"/>
      <c r="N609" s="113" t="n">
        <f aca="false">COUNTIF(X545:X582,"T")</f>
        <v>0</v>
      </c>
      <c r="O609" s="113" t="str">
        <f aca="false">IF(L609=0,"",N609/L609%)</f>
        <v/>
      </c>
      <c r="P609" s="113" t="n">
        <f aca="false">COUNTIF(X545:X582,"Đ")</f>
        <v>0</v>
      </c>
      <c r="Q609" s="113" t="str">
        <f aca="false">IF(L609=0,"",P609/L609%)</f>
        <v/>
      </c>
      <c r="R609" s="113" t="n">
        <f aca="false">COUNTIF(X545:X582,"C")</f>
        <v>0</v>
      </c>
      <c r="S609" s="113" t="str">
        <f aca="false">IF(L609=0,"",R609/L609%)</f>
        <v/>
      </c>
      <c r="T609" s="114" t="s">
        <v>132</v>
      </c>
      <c r="U609" s="114"/>
      <c r="V609" s="114"/>
      <c r="W609" s="114"/>
      <c r="X609" s="115" t="n">
        <f aca="false">B583</f>
        <v>0</v>
      </c>
      <c r="Y609" s="115" t="n">
        <f aca="false">AE583+AF583</f>
        <v>0</v>
      </c>
      <c r="Z609" s="115"/>
      <c r="AA609" s="115" t="n">
        <f aca="false">COUNTIF(AE545:AE582,"X")+COUNTIF(AJ545:AJ582,"X")</f>
        <v>0</v>
      </c>
      <c r="AB609" s="116" t="str">
        <f aca="false">IF(X609=0,"",AA609/X609%)</f>
        <v/>
      </c>
      <c r="AC609" s="116"/>
      <c r="AD609" s="0"/>
      <c r="AE609" s="0"/>
      <c r="AF609" s="0"/>
      <c r="AG609" s="0"/>
      <c r="AH609" s="0"/>
      <c r="AI609" s="0"/>
      <c r="AJ609" s="0"/>
      <c r="AK609" s="0"/>
      <c r="AL609" s="0"/>
    </row>
    <row r="610" customFormat="false" ht="19.5" hidden="false" customHeight="true" outlineLevel="0" collapsed="false">
      <c r="A610" s="0"/>
      <c r="B610" s="0"/>
      <c r="C610" s="109"/>
      <c r="D610" s="109"/>
      <c r="E610" s="109"/>
      <c r="F610" s="110" t="s">
        <v>44</v>
      </c>
      <c r="G610" s="110"/>
      <c r="H610" s="110"/>
      <c r="I610" s="110"/>
      <c r="J610" s="110"/>
      <c r="K610" s="111" t="n">
        <f aca="false">B583</f>
        <v>0</v>
      </c>
      <c r="L610" s="112" t="n">
        <f aca="false">Y583</f>
        <v>0</v>
      </c>
      <c r="M610" s="112"/>
      <c r="N610" s="113" t="n">
        <f aca="false">COUNTIF(Y545:Y582,"T")</f>
        <v>0</v>
      </c>
      <c r="O610" s="113" t="inlineStr">
        <f aca="false">IF(L610=0,"",N610/L610%)</f>
        <is>
          <t/>
        </is>
      </c>
      <c r="P610" s="113" t="n">
        <f aca="false">COUNTIF(Y545:Y582,"Đ")</f>
        <v>0</v>
      </c>
      <c r="Q610" s="113" t="inlineStr">
        <f aca="false">IF(L610=0,"",P610/L610%)</f>
        <is>
          <t/>
        </is>
      </c>
      <c r="R610" s="113" t="n">
        <f aca="false">COUNTIF(Y545:Y582,"C")</f>
        <v>0</v>
      </c>
      <c r="S610" s="113" t="inlineStr">
        <f aca="false">IF(L610=0,"",R610/L610%)</f>
        <is>
          <t/>
        </is>
      </c>
      <c r="T610" s="114"/>
      <c r="U610" s="114"/>
      <c r="V610" s="114"/>
      <c r="W610" s="114"/>
      <c r="X610" s="115"/>
      <c r="Y610" s="115"/>
      <c r="Z610" s="115"/>
      <c r="AA610" s="115"/>
      <c r="AB610" s="116"/>
      <c r="AC610" s="116"/>
      <c r="AD610" s="0"/>
      <c r="AE610" s="0"/>
      <c r="AF610" s="0"/>
      <c r="AG610" s="0"/>
      <c r="AH610" s="0"/>
      <c r="AI610" s="0"/>
      <c r="AJ610" s="0"/>
      <c r="AK610" s="0"/>
      <c r="AL610" s="0"/>
    </row>
    <row r="611" customFormat="false" ht="19.5" hidden="false" customHeight="true" outlineLevel="0" collapsed="false">
      <c r="A611" s="0"/>
      <c r="B611" s="0"/>
      <c r="C611" s="109"/>
      <c r="D611" s="109"/>
      <c r="E611" s="109"/>
      <c r="F611" s="110" t="s">
        <v>45</v>
      </c>
      <c r="G611" s="110"/>
      <c r="H611" s="110"/>
      <c r="I611" s="110"/>
      <c r="J611" s="110"/>
      <c r="K611" s="111" t="n">
        <f aca="false">B583</f>
        <v>0</v>
      </c>
      <c r="L611" s="112" t="n">
        <f aca="false">Z583</f>
        <v>0</v>
      </c>
      <c r="M611" s="112"/>
      <c r="N611" s="113" t="n">
        <f aca="false">COUNTIF(Z545:Z582,"T")</f>
        <v>0</v>
      </c>
      <c r="O611" s="113" t="inlineStr">
        <f aca="false">IF(L611=0,"",N611/L611%)</f>
        <is>
          <t/>
        </is>
      </c>
      <c r="P611" s="113" t="n">
        <f aca="false">COUNTIF(Z545:Z582,"Đ")</f>
        <v>0</v>
      </c>
      <c r="Q611" s="113" t="inlineStr">
        <f aca="false">IF(L611=0,"",P611/L611%)</f>
        <is>
          <t/>
        </is>
      </c>
      <c r="R611" s="113" t="n">
        <f aca="false">COUNTIF(Z545:Z582,"C")</f>
        <v>0</v>
      </c>
      <c r="S611" s="113" t="inlineStr">
        <f aca="false">IF(L611=0,"",R611/L611%)</f>
        <is>
          <t/>
        </is>
      </c>
      <c r="T611" s="114" t="s">
        <v>133</v>
      </c>
      <c r="U611" s="114"/>
      <c r="V611" s="114"/>
      <c r="W611" s="114"/>
      <c r="X611" s="115" t="n">
        <f aca="false">B583</f>
        <v>0</v>
      </c>
      <c r="Y611" s="115" t="n">
        <f aca="false">AG583</f>
        <v>0</v>
      </c>
      <c r="Z611" s="115"/>
      <c r="AA611" s="115" t="n">
        <f aca="false">COUNTIF(AG545:AH582,"X")</f>
        <v>0</v>
      </c>
      <c r="AB611" s="116" t="str">
        <f aca="false">IF(X611=0,"",AA611/X611%)</f>
        <v/>
      </c>
      <c r="AC611" s="116"/>
      <c r="AD611" s="0"/>
      <c r="AE611" s="0"/>
      <c r="AF611" s="0"/>
      <c r="AG611" s="0"/>
      <c r="AH611" s="0"/>
      <c r="AI611" s="0"/>
      <c r="AJ611" s="0"/>
      <c r="AK611" s="0"/>
      <c r="AL611" s="0"/>
    </row>
    <row r="612" customFormat="false" ht="19.5" hidden="false" customHeight="true" outlineLevel="0" collapsed="false">
      <c r="A612" s="0"/>
      <c r="B612" s="0"/>
      <c r="C612" s="117" t="s">
        <v>26</v>
      </c>
      <c r="D612" s="117"/>
      <c r="E612" s="117"/>
      <c r="F612" s="110" t="s">
        <v>46</v>
      </c>
      <c r="G612" s="110"/>
      <c r="H612" s="110"/>
      <c r="I612" s="110"/>
      <c r="J612" s="110"/>
      <c r="K612" s="111" t="n">
        <f aca="false">B583</f>
        <v>0</v>
      </c>
      <c r="L612" s="112" t="n">
        <f aca="false">AA583</f>
        <v>0</v>
      </c>
      <c r="M612" s="112"/>
      <c r="N612" s="113" t="n">
        <f aca="false">COUNTIF(AA545:AA582,"T")</f>
        <v>0</v>
      </c>
      <c r="O612" s="113" t="inlineStr">
        <f aca="false">IF(L612=0,"",N612/L612%)</f>
        <is>
          <t/>
        </is>
      </c>
      <c r="P612" s="113" t="n">
        <f aca="false">COUNTIF(AA545:AA582,"Đ")</f>
        <v>0</v>
      </c>
      <c r="Q612" s="113" t="inlineStr">
        <f aca="false">IF(L612=0,"",P612/L612%)</f>
        <is>
          <t/>
        </is>
      </c>
      <c r="R612" s="113" t="n">
        <f aca="false">COUNTIF(AA545:AA582,"C")</f>
        <v>0</v>
      </c>
      <c r="S612" s="113" t="inlineStr">
        <f aca="false">IF(L612=0,"",R612/L612%)</f>
        <is>
          <t/>
        </is>
      </c>
      <c r="T612" s="114"/>
      <c r="U612" s="114"/>
      <c r="V612" s="114"/>
      <c r="W612" s="114"/>
      <c r="X612" s="115"/>
      <c r="Y612" s="115"/>
      <c r="Z612" s="115"/>
      <c r="AA612" s="115"/>
      <c r="AB612" s="116"/>
      <c r="AC612" s="116"/>
      <c r="AD612" s="0"/>
      <c r="AE612" s="0"/>
      <c r="AF612" s="0"/>
      <c r="AG612" s="0"/>
      <c r="AH612" s="0"/>
      <c r="AI612" s="0"/>
      <c r="AJ612" s="0"/>
      <c r="AK612" s="0"/>
      <c r="AL612" s="0"/>
    </row>
    <row r="613" customFormat="false" ht="19.5" hidden="false" customHeight="true" outlineLevel="0" collapsed="false">
      <c r="A613" s="0"/>
      <c r="B613" s="0"/>
      <c r="C613" s="117"/>
      <c r="D613" s="117"/>
      <c r="E613" s="117"/>
      <c r="F613" s="110" t="s">
        <v>47</v>
      </c>
      <c r="G613" s="110"/>
      <c r="H613" s="110"/>
      <c r="I613" s="110"/>
      <c r="J613" s="110"/>
      <c r="K613" s="111" t="n">
        <f aca="false">B583</f>
        <v>0</v>
      </c>
      <c r="L613" s="112" t="n">
        <f aca="false">AB583</f>
        <v>0</v>
      </c>
      <c r="M613" s="112"/>
      <c r="N613" s="113" t="n">
        <f aca="false">COUNTIF(AB545:AB582,"T")</f>
        <v>0</v>
      </c>
      <c r="O613" s="113" t="inlineStr">
        <f aca="false">IF(L613=0,"",N613/L613%)</f>
        <is>
          <t/>
        </is>
      </c>
      <c r="P613" s="113" t="n">
        <f aca="false">COUNTIF(AB545:AB582,"Đ")</f>
        <v>0</v>
      </c>
      <c r="Q613" s="113" t="inlineStr">
        <f aca="false">IF(L613=0,"",P613/L613%)</f>
        <is>
          <t/>
        </is>
      </c>
      <c r="R613" s="113" t="n">
        <f aca="false">COUNTIF(AB545:AB582,"C")</f>
        <v>0</v>
      </c>
      <c r="S613" s="113" t="inlineStr">
        <f aca="false">IF(L613=0,"",R613/L613%)</f>
        <is>
          <t/>
        </is>
      </c>
      <c r="T613" s="114"/>
      <c r="U613" s="114"/>
      <c r="V613" s="114"/>
      <c r="W613" s="114"/>
      <c r="X613" s="115"/>
      <c r="Y613" s="115"/>
      <c r="Z613" s="115"/>
      <c r="AA613" s="115"/>
      <c r="AB613" s="116"/>
      <c r="AC613" s="116"/>
      <c r="AD613" s="0"/>
      <c r="AE613" s="0"/>
      <c r="AF613" s="0"/>
      <c r="AG613" s="0"/>
      <c r="AH613" s="0"/>
      <c r="AI613" s="0"/>
      <c r="AJ613" s="0"/>
      <c r="AK613" s="0"/>
      <c r="AL613" s="0"/>
    </row>
    <row r="614" customFormat="false" ht="19.5" hidden="false" customHeight="true" outlineLevel="0" collapsed="false">
      <c r="A614" s="0"/>
      <c r="B614" s="0"/>
      <c r="C614" s="117"/>
      <c r="D614" s="117"/>
      <c r="E614" s="117"/>
      <c r="F614" s="110" t="s">
        <v>48</v>
      </c>
      <c r="G614" s="110"/>
      <c r="H614" s="110"/>
      <c r="I614" s="110"/>
      <c r="J614" s="110"/>
      <c r="K614" s="111" t="n">
        <f aca="false">B583</f>
        <v>0</v>
      </c>
      <c r="L614" s="112" t="n">
        <f aca="false">AC583</f>
        <v>0</v>
      </c>
      <c r="M614" s="112"/>
      <c r="N614" s="113" t="n">
        <f aca="false">COUNTIF(AC545:AC582,"T")</f>
        <v>0</v>
      </c>
      <c r="O614" s="113" t="inlineStr">
        <f aca="false">IF(L614=0,"",N614/L614%)</f>
        <is>
          <t/>
        </is>
      </c>
      <c r="P614" s="113" t="n">
        <f aca="false">COUNTIF(AC545:AC582,"Đ")</f>
        <v>0</v>
      </c>
      <c r="Q614" s="113" t="inlineStr">
        <f aca="false">IF(L614=0,"",P614/L614%)</f>
        <is>
          <t/>
        </is>
      </c>
      <c r="R614" s="113" t="n">
        <f aca="false">COUNTIF(AC545:AC582,"C")</f>
        <v>0</v>
      </c>
      <c r="S614" s="113" t="inlineStr">
        <f aca="false">IF(L614=0,"",R614/L614%)</f>
        <is>
          <t/>
        </is>
      </c>
      <c r="T614" s="118" t="s">
        <v>134</v>
      </c>
      <c r="U614" s="118"/>
      <c r="V614" s="118"/>
      <c r="W614" s="118"/>
      <c r="X614" s="119" t="n">
        <f aca="false">B583</f>
        <v>0</v>
      </c>
      <c r="Y614" s="119" t="n">
        <f aca="false">AI583</f>
        <v>0</v>
      </c>
      <c r="Z614" s="119"/>
      <c r="AA614" s="120" t="n">
        <f aca="false">COUNTIF(AI545:AJ582,"X")</f>
        <v>0</v>
      </c>
      <c r="AB614" s="121" t="str">
        <f aca="false">IF(Y614=0,"",AA614/Y614%)</f>
        <v/>
      </c>
      <c r="AC614" s="121"/>
      <c r="AD614" s="0"/>
      <c r="AE614" s="0"/>
      <c r="AF614" s="0"/>
      <c r="AG614" s="0"/>
      <c r="AH614" s="0"/>
      <c r="AI614" s="0"/>
      <c r="AJ614" s="0"/>
      <c r="AK614" s="0"/>
      <c r="AL614" s="0"/>
    </row>
    <row r="615" customFormat="false" ht="19.5" hidden="false" customHeight="true" outlineLevel="0" collapsed="false">
      <c r="A615" s="0"/>
      <c r="B615" s="0"/>
      <c r="C615" s="117"/>
      <c r="D615" s="117"/>
      <c r="E615" s="117"/>
      <c r="F615" s="122" t="s">
        <v>49</v>
      </c>
      <c r="G615" s="122"/>
      <c r="H615" s="122"/>
      <c r="I615" s="122"/>
      <c r="J615" s="122"/>
      <c r="K615" s="123" t="n">
        <f aca="false">B583</f>
        <v>0</v>
      </c>
      <c r="L615" s="124" t="n">
        <f aca="false">AD583</f>
        <v>0</v>
      </c>
      <c r="M615" s="124"/>
      <c r="N615" s="125" t="n">
        <f aca="false">COUNTIF(AD545:AD582,"T")</f>
        <v>0</v>
      </c>
      <c r="O615" s="125" t="inlineStr">
        <f aca="false">IF(L615=0,"",N615/L615%)</f>
        <is>
          <t/>
        </is>
      </c>
      <c r="P615" s="125" t="n">
        <f aca="false">COUNTIF(AD545:AD582,"Đ")</f>
        <v>0</v>
      </c>
      <c r="Q615" s="125" t="inlineStr">
        <f aca="false">IF(L615=0,"",P615/L615%)</f>
        <is>
          <t/>
        </is>
      </c>
      <c r="R615" s="125" t="n">
        <f aca="false">COUNTIF(AD545:AD582,"C")</f>
        <v>0</v>
      </c>
      <c r="S615" s="125" t="inlineStr">
        <f aca="false">IF(L615=0,"",R615/L615%)</f>
        <is>
          <t/>
        </is>
      </c>
      <c r="T615" s="118"/>
      <c r="U615" s="118"/>
      <c r="V615" s="118"/>
      <c r="W615" s="118"/>
      <c r="X615" s="119"/>
      <c r="Y615" s="119"/>
      <c r="Z615" s="119"/>
      <c r="AA615" s="120"/>
      <c r="AB615" s="121"/>
      <c r="AC615" s="121"/>
      <c r="AD615" s="0"/>
      <c r="AE615" s="0"/>
      <c r="AF615" s="0"/>
      <c r="AG615" s="0"/>
      <c r="AH615" s="0"/>
      <c r="AI615" s="0"/>
      <c r="AJ615" s="0"/>
      <c r="AK615" s="0"/>
      <c r="AL615" s="0"/>
    </row>
    <row r="616" customFormat="false" ht="11.25" hidden="false" customHeight="tru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87"/>
      <c r="O616" s="0"/>
      <c r="P616" s="87"/>
      <c r="Q616" s="87"/>
      <c r="R616" s="87"/>
      <c r="S616" s="87"/>
      <c r="T616" s="87"/>
      <c r="U616" s="87"/>
      <c r="V616" s="87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</row>
    <row r="617" customFormat="false" ht="15" hidden="false" customHeight="tru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87"/>
      <c r="O617" s="0"/>
      <c r="P617" s="87"/>
      <c r="Q617" s="87"/>
      <c r="R617" s="87"/>
      <c r="S617" s="87"/>
      <c r="T617" s="87"/>
      <c r="U617" s="87"/>
      <c r="V617" s="87"/>
      <c r="W617" s="0"/>
      <c r="X617" s="126" t="str">
        <f aca="false">'THONG TIN'!$F$7</f>
        <v>Nguyên Lý, ngày 20 tháng  5 năm 2017</v>
      </c>
      <c r="Y617" s="126"/>
      <c r="Z617" s="126"/>
      <c r="AA617" s="126"/>
      <c r="AB617" s="126"/>
      <c r="AC617" s="126"/>
      <c r="AD617" s="126"/>
      <c r="AE617" s="126"/>
      <c r="AF617" s="126"/>
      <c r="AG617" s="126"/>
      <c r="AH617" s="126"/>
      <c r="AI617" s="126"/>
      <c r="AJ617" s="126"/>
      <c r="AK617" s="126"/>
      <c r="AL617" s="126"/>
    </row>
    <row r="618" customFormat="false" ht="16.5" hidden="false" customHeight="true" outlineLevel="0" collapsed="false">
      <c r="A618" s="0"/>
      <c r="B618" s="32" t="s">
        <v>135</v>
      </c>
      <c r="C618" s="32"/>
      <c r="D618" s="32"/>
      <c r="E618" s="32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2" t="s">
        <v>11</v>
      </c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7.25" hidden="false" customHeight="true" outlineLevel="0" collapsed="false">
      <c r="A619" s="0"/>
      <c r="B619" s="127" t="s">
        <v>136</v>
      </c>
      <c r="C619" s="127"/>
      <c r="D619" s="127"/>
      <c r="E619" s="127"/>
      <c r="F619" s="128"/>
      <c r="G619" s="128"/>
      <c r="H619" s="128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  <c r="AA619" s="129"/>
      <c r="AB619" s="129"/>
      <c r="AC619" s="129"/>
      <c r="AD619" s="129"/>
      <c r="AE619" s="129"/>
      <c r="AF619" s="129"/>
      <c r="AG619" s="129"/>
      <c r="AH619" s="129"/>
      <c r="AI619" s="129"/>
      <c r="AJ619" s="129"/>
      <c r="AK619" s="129"/>
      <c r="AL619" s="129"/>
    </row>
    <row r="620" customFormat="false" ht="21.75" hidden="false" customHeight="true" outlineLevel="0" collapsed="false">
      <c r="A620" s="0"/>
      <c r="B620" s="129"/>
      <c r="C620" s="29"/>
      <c r="D620" s="29"/>
      <c r="E620" s="29"/>
      <c r="F620" s="29"/>
      <c r="G620" s="29"/>
      <c r="H620" s="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  <c r="AA620" s="129"/>
      <c r="AB620" s="129"/>
      <c r="AC620" s="129"/>
      <c r="AD620" s="129"/>
      <c r="AE620" s="129"/>
      <c r="AF620" s="129"/>
      <c r="AG620" s="129"/>
      <c r="AH620" s="129"/>
      <c r="AI620" s="129"/>
      <c r="AJ620" s="129"/>
      <c r="AK620" s="129"/>
      <c r="AL620" s="129"/>
    </row>
    <row r="621" customFormat="false" ht="21.75" hidden="false" customHeight="true" outlineLevel="0" collapsed="false">
      <c r="A621" s="0"/>
      <c r="B621" s="129"/>
      <c r="C621" s="129"/>
      <c r="D621" s="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  <c r="AC621" s="129"/>
      <c r="AD621" s="129"/>
      <c r="AE621" s="129"/>
      <c r="AF621" s="129"/>
      <c r="AG621" s="129"/>
      <c r="AH621" s="129"/>
      <c r="AI621" s="129"/>
      <c r="AJ621" s="129"/>
      <c r="AK621" s="129"/>
      <c r="AL621" s="129"/>
    </row>
    <row r="622" customFormat="false" ht="21.75" hidden="false" customHeight="true" outlineLevel="0" collapsed="false">
      <c r="A622" s="0"/>
      <c r="B622" s="129"/>
      <c r="C622" s="129"/>
      <c r="D622" s="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  <c r="AA622" s="129"/>
      <c r="AB622" s="129"/>
      <c r="AC622" s="129"/>
      <c r="AD622" s="129"/>
      <c r="AE622" s="129"/>
      <c r="AF622" s="129"/>
      <c r="AG622" s="129"/>
      <c r="AH622" s="129"/>
      <c r="AI622" s="129"/>
      <c r="AJ622" s="129"/>
      <c r="AK622" s="129"/>
      <c r="AL622" s="129"/>
    </row>
    <row r="623" customFormat="false" ht="21.75" hidden="false" customHeight="true" outlineLevel="0" collapsed="false">
      <c r="A623" s="0"/>
      <c r="B623" s="29"/>
      <c r="C623" s="29"/>
      <c r="D623" s="29"/>
      <c r="E623" s="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30" t="str">
        <f aca="false">'THONG TIN'!$G$16</f>
        <v>Phạm Thị Hường</v>
      </c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customFormat="false" ht="15.75" hidden="false" customHeight="false" outlineLevel="0" collapsed="false">
      <c r="A624" s="29" t="s">
        <v>17</v>
      </c>
      <c r="B624" s="29"/>
      <c r="C624" s="29"/>
      <c r="D624" s="29"/>
      <c r="E624" s="29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</row>
    <row r="625" customFormat="false" ht="15.75" hidden="false" customHeight="false" outlineLevel="0" collapsed="false">
      <c r="A625" s="30" t="str">
        <f aca="false">'THONG TIN'!$C$2</f>
        <v>TRƯỜNG TIỂU HỌC XÃ NGUYÊN LÝ</v>
      </c>
      <c r="B625" s="30"/>
      <c r="C625" s="30"/>
      <c r="D625" s="30"/>
      <c r="E625" s="30"/>
      <c r="F625" s="31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</row>
    <row r="626" customFormat="false" ht="11.25" hidden="false" customHeight="true" outlineLevel="0" collapsed="false">
      <c r="A626" s="32"/>
      <c r="B626" s="32"/>
      <c r="C626" s="32"/>
      <c r="D626" s="32"/>
      <c r="E626" s="32"/>
      <c r="F626" s="31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</row>
    <row r="627" customFormat="false" ht="15.75" hidden="false" customHeight="false" outlineLevel="0" collapsed="false">
      <c r="A627" s="33" t="s">
        <v>18</v>
      </c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4" t="str">
        <f aca="false">'THONG TIN'!$D$5</f>
        <v>CUỐI NĂM</v>
      </c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0"/>
      <c r="AK627" s="0"/>
      <c r="AL627" s="0"/>
    </row>
    <row r="628" customFormat="false" ht="15.75" hidden="false" customHeight="false" outlineLevel="0" collapsed="false">
      <c r="A628" s="33" t="s">
        <v>4</v>
      </c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6" t="str">
        <f aca="false">'THONG TIN'!$D$6</f>
        <v>2016 - 2017</v>
      </c>
      <c r="O628" s="36"/>
      <c r="P628" s="36"/>
      <c r="Q628" s="36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2" t="s">
        <v>596</v>
      </c>
      <c r="AF628" s="32"/>
      <c r="AG628" s="32"/>
      <c r="AH628" s="32"/>
      <c r="AI628" s="32"/>
      <c r="AJ628" s="32"/>
      <c r="AK628" s="32"/>
      <c r="AL628" s="32"/>
    </row>
    <row r="629" customFormat="false" ht="8.25" hidden="false" customHeight="tru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</row>
    <row r="630" customFormat="false" ht="17.25" hidden="false" customHeight="true" outlineLevel="0" collapsed="false">
      <c r="A630" s="37" t="s">
        <v>20</v>
      </c>
      <c r="B630" s="38" t="s">
        <v>21</v>
      </c>
      <c r="C630" s="39" t="s">
        <v>22</v>
      </c>
      <c r="D630" s="38" t="s">
        <v>23</v>
      </c>
      <c r="E630" s="39" t="s">
        <v>24</v>
      </c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 t="s">
        <v>25</v>
      </c>
      <c r="Y630" s="39"/>
      <c r="Z630" s="39"/>
      <c r="AA630" s="39" t="s">
        <v>26</v>
      </c>
      <c r="AB630" s="39"/>
      <c r="AC630" s="39"/>
      <c r="AD630" s="39"/>
      <c r="AE630" s="40" t="s">
        <v>27</v>
      </c>
      <c r="AF630" s="40"/>
      <c r="AG630" s="40" t="s">
        <v>28</v>
      </c>
      <c r="AH630" s="40"/>
      <c r="AI630" s="39" t="s">
        <v>29</v>
      </c>
      <c r="AJ630" s="39"/>
      <c r="AK630" s="41" t="s">
        <v>30</v>
      </c>
      <c r="AL630" s="41"/>
    </row>
    <row r="631" customFormat="false" ht="18" hidden="false" customHeight="true" outlineLevel="0" collapsed="false">
      <c r="A631" s="37"/>
      <c r="B631" s="38"/>
      <c r="C631" s="39"/>
      <c r="D631" s="38"/>
      <c r="E631" s="42" t="s">
        <v>31</v>
      </c>
      <c r="F631" s="42"/>
      <c r="G631" s="42" t="s">
        <v>32</v>
      </c>
      <c r="H631" s="42"/>
      <c r="I631" s="42" t="s">
        <v>33</v>
      </c>
      <c r="J631" s="42"/>
      <c r="K631" s="42" t="s">
        <v>34</v>
      </c>
      <c r="L631" s="42"/>
      <c r="M631" s="42" t="s">
        <v>35</v>
      </c>
      <c r="N631" s="42" t="s">
        <v>36</v>
      </c>
      <c r="O631" s="42" t="s">
        <v>37</v>
      </c>
      <c r="P631" s="42" t="s">
        <v>38</v>
      </c>
      <c r="Q631" s="42" t="s">
        <v>39</v>
      </c>
      <c r="R631" s="42" t="s">
        <v>40</v>
      </c>
      <c r="S631" s="42"/>
      <c r="T631" s="42" t="s">
        <v>41</v>
      </c>
      <c r="U631" s="42"/>
      <c r="V631" s="42" t="s">
        <v>42</v>
      </c>
      <c r="W631" s="42"/>
      <c r="X631" s="43" t="s">
        <v>43</v>
      </c>
      <c r="Y631" s="43" t="s">
        <v>44</v>
      </c>
      <c r="Z631" s="43" t="s">
        <v>45</v>
      </c>
      <c r="AA631" s="43" t="s">
        <v>46</v>
      </c>
      <c r="AB631" s="43" t="s">
        <v>47</v>
      </c>
      <c r="AC631" s="43" t="s">
        <v>48</v>
      </c>
      <c r="AD631" s="43" t="s">
        <v>49</v>
      </c>
      <c r="AE631" s="40"/>
      <c r="AF631" s="40"/>
      <c r="AG631" s="40"/>
      <c r="AH631" s="40"/>
      <c r="AI631" s="39"/>
      <c r="AJ631" s="39"/>
      <c r="AK631" s="41"/>
      <c r="AL631" s="41"/>
    </row>
    <row r="632" customFormat="false" ht="18" hidden="false" customHeight="true" outlineLevel="0" collapsed="false">
      <c r="A632" s="37"/>
      <c r="B632" s="38"/>
      <c r="C632" s="39"/>
      <c r="D632" s="38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3"/>
      <c r="Y632" s="43"/>
      <c r="Z632" s="43"/>
      <c r="AA632" s="43"/>
      <c r="AB632" s="43"/>
      <c r="AC632" s="43"/>
      <c r="AD632" s="43"/>
      <c r="AE632" s="40"/>
      <c r="AF632" s="40"/>
      <c r="AG632" s="40"/>
      <c r="AH632" s="40"/>
      <c r="AI632" s="39"/>
      <c r="AJ632" s="39"/>
      <c r="AK632" s="41"/>
      <c r="AL632" s="41"/>
    </row>
    <row r="633" customFormat="false" ht="63.75" hidden="false" customHeight="true" outlineLevel="0" collapsed="false">
      <c r="A633" s="37"/>
      <c r="B633" s="38"/>
      <c r="C633" s="39"/>
      <c r="D633" s="38"/>
      <c r="E633" s="43" t="s">
        <v>50</v>
      </c>
      <c r="F633" s="43" t="s">
        <v>51</v>
      </c>
      <c r="G633" s="43" t="s">
        <v>50</v>
      </c>
      <c r="H633" s="43" t="s">
        <v>51</v>
      </c>
      <c r="I633" s="43" t="s">
        <v>50</v>
      </c>
      <c r="J633" s="43" t="s">
        <v>51</v>
      </c>
      <c r="K633" s="43" t="s">
        <v>50</v>
      </c>
      <c r="L633" s="43" t="s">
        <v>51</v>
      </c>
      <c r="M633" s="43" t="s">
        <v>50</v>
      </c>
      <c r="N633" s="43" t="s">
        <v>50</v>
      </c>
      <c r="O633" s="43" t="s">
        <v>50</v>
      </c>
      <c r="P633" s="43" t="s">
        <v>50</v>
      </c>
      <c r="Q633" s="43" t="s">
        <v>50</v>
      </c>
      <c r="R633" s="43" t="s">
        <v>50</v>
      </c>
      <c r="S633" s="43" t="s">
        <v>51</v>
      </c>
      <c r="T633" s="43" t="s">
        <v>50</v>
      </c>
      <c r="U633" s="43" t="s">
        <v>51</v>
      </c>
      <c r="V633" s="43" t="s">
        <v>50</v>
      </c>
      <c r="W633" s="43" t="s">
        <v>51</v>
      </c>
      <c r="X633" s="43"/>
      <c r="Y633" s="43"/>
      <c r="Z633" s="43"/>
      <c r="AA633" s="43"/>
      <c r="AB633" s="43"/>
      <c r="AC633" s="43"/>
      <c r="AD633" s="43"/>
      <c r="AE633" s="43" t="s">
        <v>52</v>
      </c>
      <c r="AF633" s="43" t="s">
        <v>53</v>
      </c>
      <c r="AG633" s="40"/>
      <c r="AH633" s="40"/>
      <c r="AI633" s="39"/>
      <c r="AJ633" s="39"/>
      <c r="AK633" s="41"/>
      <c r="AL633" s="41"/>
    </row>
    <row r="634" customFormat="false" ht="12" hidden="false" customHeight="true" outlineLevel="0" collapsed="false">
      <c r="A634" s="44" t="str">
        <f aca="false">IF(B634&lt;&gt;"",COUNTA($B$634:B634),"")</f>
        <v/>
      </c>
      <c r="B634" s="63"/>
      <c r="C634" s="64"/>
      <c r="D634" s="65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2"/>
      <c r="AL634" s="52"/>
    </row>
    <row r="635" customFormat="false" ht="12" hidden="false" customHeight="true" outlineLevel="0" collapsed="false">
      <c r="A635" s="44" t="inlineStr">
        <f aca="false">IF(B635&lt;&gt;"",COUNTA($B$634:B635),"")</f>
        <is>
          <t/>
        </is>
      </c>
      <c r="B635" s="63"/>
      <c r="C635" s="64"/>
      <c r="D635" s="65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2"/>
      <c r="AL635" s="52"/>
    </row>
    <row r="636" customFormat="false" ht="12" hidden="false" customHeight="true" outlineLevel="0" collapsed="false">
      <c r="A636" s="44" t="inlineStr">
        <f aca="false">IF(B636&lt;&gt;"",COUNTA($B$634:B636),"")</f>
        <is>
          <t/>
        </is>
      </c>
      <c r="B636" s="63"/>
      <c r="C636" s="64"/>
      <c r="D636" s="65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2"/>
      <c r="AL636" s="52"/>
    </row>
    <row r="637" customFormat="false" ht="12" hidden="false" customHeight="true" outlineLevel="0" collapsed="false">
      <c r="A637" s="44" t="inlineStr">
        <f aca="false">IF(B637&lt;&gt;"",COUNTA($B$634:B637),"")</f>
        <is>
          <t/>
        </is>
      </c>
      <c r="B637" s="63"/>
      <c r="C637" s="64"/>
      <c r="D637" s="65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2"/>
      <c r="AL637" s="52"/>
    </row>
    <row r="638" customFormat="false" ht="12" hidden="false" customHeight="true" outlineLevel="0" collapsed="false">
      <c r="A638" s="44" t="inlineStr">
        <f aca="false">IF(B638&lt;&gt;"",COUNTA($B$634:B638),"")</f>
        <is>
          <t/>
        </is>
      </c>
      <c r="B638" s="63"/>
      <c r="C638" s="64"/>
      <c r="D638" s="65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2"/>
      <c r="AL638" s="52"/>
    </row>
    <row r="639" customFormat="false" ht="12" hidden="false" customHeight="true" outlineLevel="0" collapsed="false">
      <c r="A639" s="44" t="inlineStr">
        <f aca="false">IF(B639&lt;&gt;"",COUNTA($B$634:B639),"")</f>
        <is>
          <t/>
        </is>
      </c>
      <c r="B639" s="63"/>
      <c r="C639" s="64"/>
      <c r="D639" s="65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2"/>
      <c r="AL639" s="52"/>
    </row>
    <row r="640" customFormat="false" ht="12" hidden="false" customHeight="true" outlineLevel="0" collapsed="false">
      <c r="A640" s="44" t="inlineStr">
        <f aca="false">IF(B640&lt;&gt;"",COUNTA($B$634:B640),"")</f>
        <is>
          <t/>
        </is>
      </c>
      <c r="B640" s="63"/>
      <c r="C640" s="64"/>
      <c r="D640" s="65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2"/>
      <c r="AL640" s="52"/>
    </row>
    <row r="641" customFormat="false" ht="12" hidden="false" customHeight="true" outlineLevel="0" collapsed="false">
      <c r="A641" s="44" t="inlineStr">
        <f aca="false">IF(B641&lt;&gt;"",COUNTA($B$634:B641),"")</f>
        <is>
          <t/>
        </is>
      </c>
      <c r="B641" s="63"/>
      <c r="C641" s="64"/>
      <c r="D641" s="65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2"/>
      <c r="AL641" s="52"/>
    </row>
    <row r="642" customFormat="false" ht="12" hidden="false" customHeight="true" outlineLevel="0" collapsed="false">
      <c r="A642" s="44" t="inlineStr">
        <f aca="false">IF(B642&lt;&gt;"",COUNTA($B$634:B642),"")</f>
        <is>
          <t/>
        </is>
      </c>
      <c r="B642" s="63"/>
      <c r="C642" s="64"/>
      <c r="D642" s="65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2"/>
      <c r="AL642" s="52"/>
    </row>
    <row r="643" customFormat="false" ht="12" hidden="false" customHeight="true" outlineLevel="0" collapsed="false">
      <c r="A643" s="44" t="inlineStr">
        <f aca="false">IF(B643&lt;&gt;"",COUNTA($B$634:B643),"")</f>
        <is>
          <t/>
        </is>
      </c>
      <c r="B643" s="63"/>
      <c r="C643" s="64"/>
      <c r="D643" s="65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2"/>
      <c r="AL643" s="52"/>
    </row>
    <row r="644" customFormat="false" ht="12" hidden="false" customHeight="true" outlineLevel="0" collapsed="false">
      <c r="A644" s="44" t="inlineStr">
        <f aca="false">IF(B644&lt;&gt;"",COUNTA($B$634:B644),"")</f>
        <is>
          <t/>
        </is>
      </c>
      <c r="B644" s="63"/>
      <c r="C644" s="64"/>
      <c r="D644" s="65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2"/>
      <c r="AL644" s="52"/>
    </row>
    <row r="645" customFormat="false" ht="12" hidden="false" customHeight="true" outlineLevel="0" collapsed="false">
      <c r="A645" s="44" t="inlineStr">
        <f aca="false">IF(B645&lt;&gt;"",COUNTA($B$634:B645),"")</f>
        <is>
          <t/>
        </is>
      </c>
      <c r="B645" s="63"/>
      <c r="C645" s="64"/>
      <c r="D645" s="65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2"/>
      <c r="AL645" s="52"/>
    </row>
    <row r="646" customFormat="false" ht="12" hidden="false" customHeight="true" outlineLevel="0" collapsed="false">
      <c r="A646" s="44" t="inlineStr">
        <f aca="false">IF(B646&lt;&gt;"",COUNTA($B$634:B646),"")</f>
        <is>
          <t/>
        </is>
      </c>
      <c r="B646" s="63"/>
      <c r="C646" s="64"/>
      <c r="D646" s="65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2"/>
      <c r="AL646" s="52"/>
    </row>
    <row r="647" customFormat="false" ht="12" hidden="false" customHeight="true" outlineLevel="0" collapsed="false">
      <c r="A647" s="44" t="inlineStr">
        <f aca="false">IF(B647&lt;&gt;"",COUNTA($B$634:B647),"")</f>
        <is>
          <t/>
        </is>
      </c>
      <c r="B647" s="63"/>
      <c r="C647" s="64"/>
      <c r="D647" s="65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2"/>
      <c r="AL647" s="52"/>
    </row>
    <row r="648" customFormat="false" ht="12" hidden="false" customHeight="true" outlineLevel="0" collapsed="false">
      <c r="A648" s="44" t="inlineStr">
        <f aca="false">IF(B648&lt;&gt;"",COUNTA($B$634:B648),"")</f>
        <is>
          <t/>
        </is>
      </c>
      <c r="B648" s="63"/>
      <c r="C648" s="64"/>
      <c r="D648" s="65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2"/>
      <c r="AL648" s="52"/>
    </row>
    <row r="649" customFormat="false" ht="12" hidden="false" customHeight="true" outlineLevel="0" collapsed="false">
      <c r="A649" s="44" t="inlineStr">
        <f aca="false">IF(B649&lt;&gt;"",COUNTA($B$634:B649),"")</f>
        <is>
          <t/>
        </is>
      </c>
      <c r="B649" s="63"/>
      <c r="C649" s="64"/>
      <c r="D649" s="65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2"/>
      <c r="AL649" s="52"/>
    </row>
    <row r="650" customFormat="false" ht="12" hidden="false" customHeight="true" outlineLevel="0" collapsed="false">
      <c r="A650" s="44" t="inlineStr">
        <f aca="false">IF(B650&lt;&gt;"",COUNTA($B$634:B650),"")</f>
        <is>
          <t/>
        </is>
      </c>
      <c r="B650" s="63"/>
      <c r="C650" s="64"/>
      <c r="D650" s="65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2"/>
      <c r="AL650" s="52"/>
    </row>
    <row r="651" customFormat="false" ht="12" hidden="false" customHeight="true" outlineLevel="0" collapsed="false">
      <c r="A651" s="44" t="inlineStr">
        <f aca="false">IF(B651&lt;&gt;"",COUNTA($B$634:B651),"")</f>
        <is>
          <t/>
        </is>
      </c>
      <c r="B651" s="63"/>
      <c r="C651" s="64"/>
      <c r="D651" s="65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2"/>
      <c r="AL651" s="52"/>
    </row>
    <row r="652" customFormat="false" ht="12" hidden="false" customHeight="true" outlineLevel="0" collapsed="false">
      <c r="A652" s="44" t="inlineStr">
        <f aca="false">IF(B652&lt;&gt;"",COUNTA($B$634:B652),"")</f>
        <is>
          <t/>
        </is>
      </c>
      <c r="B652" s="63"/>
      <c r="C652" s="64"/>
      <c r="D652" s="65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2"/>
      <c r="AL652" s="52"/>
    </row>
    <row r="653" customFormat="false" ht="12" hidden="false" customHeight="true" outlineLevel="0" collapsed="false">
      <c r="A653" s="44" t="inlineStr">
        <f aca="false">IF(B653&lt;&gt;"",COUNTA($B$634:B653),"")</f>
        <is>
          <t/>
        </is>
      </c>
      <c r="B653" s="63"/>
      <c r="C653" s="64"/>
      <c r="D653" s="65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2"/>
      <c r="AL653" s="52"/>
    </row>
    <row r="654" customFormat="false" ht="12" hidden="false" customHeight="true" outlineLevel="0" collapsed="false">
      <c r="A654" s="44" t="inlineStr">
        <f aca="false">IF(B654&lt;&gt;"",COUNTA($B$634:B654),"")</f>
        <is>
          <t/>
        </is>
      </c>
      <c r="B654" s="63"/>
      <c r="C654" s="64"/>
      <c r="D654" s="65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2"/>
      <c r="AL654" s="52"/>
    </row>
    <row r="655" customFormat="false" ht="12" hidden="false" customHeight="true" outlineLevel="0" collapsed="false">
      <c r="A655" s="44" t="inlineStr">
        <f aca="false">IF(B655&lt;&gt;"",COUNTA($B$634:B655),"")</f>
        <is>
          <t/>
        </is>
      </c>
      <c r="B655" s="63"/>
      <c r="C655" s="64"/>
      <c r="D655" s="65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2"/>
      <c r="AL655" s="52"/>
    </row>
    <row r="656" customFormat="false" ht="12" hidden="false" customHeight="true" outlineLevel="0" collapsed="false">
      <c r="A656" s="44" t="inlineStr">
        <f aca="false">IF(B656&lt;&gt;"",COUNTA($B$634:B656),"")</f>
        <is>
          <t/>
        </is>
      </c>
      <c r="B656" s="63"/>
      <c r="C656" s="64"/>
      <c r="D656" s="65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2"/>
      <c r="AL656" s="52"/>
    </row>
    <row r="657" customFormat="false" ht="12" hidden="false" customHeight="true" outlineLevel="0" collapsed="false">
      <c r="A657" s="44" t="inlineStr">
        <f aca="false">IF(B657&lt;&gt;"",COUNTA($B$634:B657),"")</f>
        <is>
          <t/>
        </is>
      </c>
      <c r="B657" s="63"/>
      <c r="C657" s="64"/>
      <c r="D657" s="65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2"/>
      <c r="AL657" s="52"/>
    </row>
    <row r="658" customFormat="false" ht="12" hidden="false" customHeight="true" outlineLevel="0" collapsed="false">
      <c r="A658" s="44" t="inlineStr">
        <f aca="false">IF(B658&lt;&gt;"",COUNTA($B$634:B658),"")</f>
        <is>
          <t/>
        </is>
      </c>
      <c r="B658" s="63"/>
      <c r="C658" s="64"/>
      <c r="D658" s="65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2"/>
      <c r="AL658" s="52"/>
    </row>
    <row r="659" customFormat="false" ht="12" hidden="false" customHeight="true" outlineLevel="0" collapsed="false">
      <c r="A659" s="44" t="inlineStr">
        <f aca="false">IF(B659&lt;&gt;"",COUNTA($B$634:B659),"")</f>
        <is>
          <t/>
        </is>
      </c>
      <c r="B659" s="63"/>
      <c r="C659" s="64"/>
      <c r="D659" s="65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2"/>
      <c r="AL659" s="52"/>
    </row>
    <row r="660" customFormat="false" ht="12" hidden="false" customHeight="true" outlineLevel="0" collapsed="false">
      <c r="A660" s="44" t="inlineStr">
        <f aca="false">IF(B660&lt;&gt;"",COUNTA($B$634:B660),"")</f>
        <is>
          <t/>
        </is>
      </c>
      <c r="B660" s="63"/>
      <c r="C660" s="64"/>
      <c r="D660" s="65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2"/>
      <c r="AL660" s="52"/>
    </row>
    <row r="661" customFormat="false" ht="12" hidden="false" customHeight="true" outlineLevel="0" collapsed="false">
      <c r="A661" s="44" t="inlineStr">
        <f aca="false">IF(B661&lt;&gt;"",COUNTA($B$634:B661),"")</f>
        <is>
          <t/>
        </is>
      </c>
      <c r="B661" s="63"/>
      <c r="C661" s="64"/>
      <c r="D661" s="65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2"/>
      <c r="AL661" s="52"/>
    </row>
    <row r="662" customFormat="false" ht="12" hidden="false" customHeight="true" outlineLevel="0" collapsed="false">
      <c r="A662" s="44" t="inlineStr">
        <f aca="false">IF(B662&lt;&gt;"",COUNTA($B$634:B662),"")</f>
        <is>
          <t/>
        </is>
      </c>
      <c r="B662" s="63"/>
      <c r="C662" s="64"/>
      <c r="D662" s="65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2"/>
      <c r="AL662" s="52"/>
    </row>
    <row r="663" customFormat="false" ht="12" hidden="false" customHeight="true" outlineLevel="0" collapsed="false">
      <c r="A663" s="44" t="inlineStr">
        <f aca="false">IF(B663&lt;&gt;"",COUNTA($B$634:B663),"")</f>
        <is>
          <t/>
        </is>
      </c>
      <c r="B663" s="63"/>
      <c r="C663" s="64"/>
      <c r="D663" s="65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2"/>
      <c r="AL663" s="52"/>
    </row>
    <row r="664" customFormat="false" ht="12" hidden="false" customHeight="true" outlineLevel="0" collapsed="false">
      <c r="A664" s="44" t="inlineStr">
        <f aca="false">IF(B664&lt;&gt;"",COUNTA($B$634:B664),"")</f>
        <is>
          <t/>
        </is>
      </c>
      <c r="B664" s="63"/>
      <c r="C664" s="64"/>
      <c r="D664" s="65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2"/>
      <c r="AL664" s="52"/>
    </row>
    <row r="665" customFormat="false" ht="12" hidden="false" customHeight="true" outlineLevel="0" collapsed="false">
      <c r="A665" s="44" t="inlineStr">
        <f aca="false">IF(B665&lt;&gt;"",COUNTA($B$634:B665),"")</f>
        <is>
          <t/>
        </is>
      </c>
      <c r="B665" s="63"/>
      <c r="C665" s="64"/>
      <c r="D665" s="65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2"/>
      <c r="AL665" s="52"/>
    </row>
    <row r="666" customFormat="false" ht="12" hidden="false" customHeight="true" outlineLevel="0" collapsed="false">
      <c r="A666" s="44" t="inlineStr">
        <f aca="false">IF(B666&lt;&gt;"",COUNTA($B$634:B666),"")</f>
        <is>
          <t/>
        </is>
      </c>
      <c r="B666" s="63"/>
      <c r="C666" s="64"/>
      <c r="D666" s="65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2"/>
      <c r="AL666" s="52"/>
    </row>
    <row r="667" customFormat="false" ht="12" hidden="false" customHeight="true" outlineLevel="0" collapsed="false">
      <c r="A667" s="44" t="inlineStr">
        <f aca="false">IF(B667&lt;&gt;"",COUNTA($B$634:B667),"")</f>
        <is>
          <t/>
        </is>
      </c>
      <c r="B667" s="63"/>
      <c r="C667" s="64"/>
      <c r="D667" s="65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2"/>
      <c r="AL667" s="52"/>
    </row>
    <row r="668" customFormat="false" ht="12" hidden="false" customHeight="true" outlineLevel="0" collapsed="false">
      <c r="A668" s="44" t="inlineStr">
        <f aca="false">IF(B668&lt;&gt;"",COUNTA($B$634:B668),"")</f>
        <is>
          <t/>
        </is>
      </c>
      <c r="B668" s="63"/>
      <c r="C668" s="64"/>
      <c r="D668" s="65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2"/>
      <c r="AL668" s="52"/>
    </row>
    <row r="669" customFormat="false" ht="12" hidden="false" customHeight="true" outlineLevel="0" collapsed="false">
      <c r="A669" s="44" t="inlineStr">
        <f aca="false">IF(B669&lt;&gt;"",COUNTA($B$634:B669),"")</f>
        <is>
          <t/>
        </is>
      </c>
      <c r="B669" s="63"/>
      <c r="C669" s="64"/>
      <c r="D669" s="65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2"/>
      <c r="AL669" s="52"/>
    </row>
    <row r="670" customFormat="false" ht="12" hidden="false" customHeight="true" outlineLevel="0" collapsed="false">
      <c r="A670" s="44" t="inlineStr">
        <f aca="false">IF(B670&lt;&gt;"",COUNTA($B$634:B670),"")</f>
        <is>
          <t/>
        </is>
      </c>
      <c r="B670" s="63"/>
      <c r="C670" s="64"/>
      <c r="D670" s="65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2"/>
      <c r="AL670" s="52"/>
    </row>
    <row r="671" customFormat="false" ht="12" hidden="false" customHeight="true" outlineLevel="0" collapsed="false">
      <c r="A671" s="66" t="inlineStr">
        <f aca="false">IF(B671&lt;&gt;"",COUNTA($B$634:B671),"")</f>
        <is>
          <t/>
        </is>
      </c>
      <c r="B671" s="67"/>
      <c r="C671" s="67"/>
      <c r="D671" s="68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70"/>
      <c r="AL671" s="70"/>
    </row>
    <row r="672" customFormat="false" ht="13.5" hidden="false" customHeight="false" outlineLevel="0" collapsed="false">
      <c r="A672" s="71"/>
      <c r="B672" s="72" t="n">
        <f aca="false">COUNTA(B634:B671)</f>
        <v>0</v>
      </c>
      <c r="C672" s="73"/>
      <c r="D672" s="74" t="n">
        <f aca="false">COUNTA(D634:D671)</f>
        <v>0</v>
      </c>
      <c r="E672" s="75" t="n">
        <f aca="false">COUNTA(E634:E671)</f>
        <v>0</v>
      </c>
      <c r="F672" s="75" t="n">
        <f aca="false">COUNTA(F634:F671)</f>
        <v>0</v>
      </c>
      <c r="G672" s="75" t="n">
        <f aca="false">COUNTA(G634:G671)</f>
        <v>0</v>
      </c>
      <c r="H672" s="75" t="n">
        <f aca="false">COUNTA(H634:H671)</f>
        <v>0</v>
      </c>
      <c r="I672" s="75" t="n">
        <f aca="false">COUNTA(I634:I671)</f>
        <v>0</v>
      </c>
      <c r="J672" s="75" t="n">
        <f aca="false">COUNTA(J634:J671)</f>
        <v>0</v>
      </c>
      <c r="K672" s="75" t="n">
        <f aca="false">COUNTA(K634:K671)</f>
        <v>0</v>
      </c>
      <c r="L672" s="75" t="n">
        <f aca="false">COUNTA(L634:L671)</f>
        <v>0</v>
      </c>
      <c r="M672" s="75" t="n">
        <f aca="false">COUNTA(M634:M671)</f>
        <v>0</v>
      </c>
      <c r="N672" s="75" t="n">
        <f aca="false">COUNTA(N634:N671)</f>
        <v>0</v>
      </c>
      <c r="O672" s="75" t="n">
        <f aca="false">COUNTA(O634:O671)</f>
        <v>0</v>
      </c>
      <c r="P672" s="75" t="n">
        <f aca="false">COUNTA(P634:P671)</f>
        <v>0</v>
      </c>
      <c r="Q672" s="75" t="n">
        <f aca="false">COUNTA(Q634:Q671)</f>
        <v>0</v>
      </c>
      <c r="R672" s="75" t="n">
        <f aca="false">COUNTA(R634:R671)</f>
        <v>0</v>
      </c>
      <c r="S672" s="75" t="n">
        <f aca="false">COUNTA(S634:S671)</f>
        <v>0</v>
      </c>
      <c r="T672" s="75" t="n">
        <f aca="false">COUNTA(T634:T671)</f>
        <v>0</v>
      </c>
      <c r="U672" s="75" t="n">
        <f aca="false">COUNTA(U634:U671)</f>
        <v>0</v>
      </c>
      <c r="V672" s="75" t="n">
        <f aca="false">COUNTA(V634:V671)</f>
        <v>0</v>
      </c>
      <c r="W672" s="75" t="n">
        <f aca="false">COUNTA(W634:W671)</f>
        <v>0</v>
      </c>
      <c r="X672" s="75" t="n">
        <f aca="false">COUNTA(X634:X671)</f>
        <v>0</v>
      </c>
      <c r="Y672" s="75" t="n">
        <f aca="false">COUNTA(Y634:Y671)</f>
        <v>0</v>
      </c>
      <c r="Z672" s="75" t="n">
        <f aca="false">COUNTA(Z634:Z671)</f>
        <v>0</v>
      </c>
      <c r="AA672" s="75" t="n">
        <f aca="false">COUNTA(AA634:AA671)</f>
        <v>0</v>
      </c>
      <c r="AB672" s="75" t="n">
        <f aca="false">COUNTA(AB634:AB671)</f>
        <v>0</v>
      </c>
      <c r="AC672" s="75" t="n">
        <f aca="false">COUNTA(AC634:AC671)</f>
        <v>0</v>
      </c>
      <c r="AD672" s="75" t="n">
        <f aca="false">COUNTA(AD634:AD671)</f>
        <v>0</v>
      </c>
      <c r="AE672" s="75" t="n">
        <f aca="false">COUNTA(AE634:AE671)</f>
        <v>0</v>
      </c>
      <c r="AF672" s="75" t="n">
        <f aca="false">COUNTA(AF634:AF671)</f>
        <v>0</v>
      </c>
      <c r="AG672" s="76" t="n">
        <f aca="false">COUNTA(AG634:AH671)</f>
        <v>0</v>
      </c>
      <c r="AH672" s="76"/>
      <c r="AI672" s="76" t="n">
        <f aca="false">COUNTA(AI634:AJ671)</f>
        <v>0</v>
      </c>
      <c r="AJ672" s="76"/>
      <c r="AK672" s="77"/>
      <c r="AL672" s="77"/>
    </row>
    <row r="673" customFormat="false" ht="12.75" hidden="false" customHeight="false" outlineLevel="0" collapsed="false">
      <c r="A673" s="0"/>
      <c r="B673" s="78"/>
      <c r="C673" s="78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</row>
    <row r="674" customFormat="false" ht="12.75" hidden="false" customHeight="false" outlineLevel="0" collapsed="false">
      <c r="A674" s="79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80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</row>
    <row r="675" customFormat="false" ht="13.5" hidden="false" customHeight="false" outlineLevel="0" collapsed="false"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</row>
    <row r="676" customFormat="false" ht="21.75" hidden="false" customHeight="true" outlineLevel="0" collapsed="false">
      <c r="B676" s="0"/>
      <c r="C676" s="81" t="s">
        <v>112</v>
      </c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2"/>
      <c r="AH676" s="82"/>
      <c r="AI676" s="82"/>
      <c r="AJ676" s="82"/>
      <c r="AK676" s="82"/>
      <c r="AL676" s="82"/>
    </row>
    <row r="677" customFormat="false" ht="18.75" hidden="false" customHeight="true" outlineLevel="0" collapsed="false">
      <c r="B677" s="0"/>
      <c r="C677" s="83" t="s">
        <v>113</v>
      </c>
      <c r="D677" s="83"/>
      <c r="E677" s="84" t="s">
        <v>114</v>
      </c>
      <c r="F677" s="84" t="s">
        <v>115</v>
      </c>
      <c r="G677" s="85" t="s">
        <v>116</v>
      </c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6"/>
      <c r="AH677" s="86"/>
      <c r="AI677" s="86"/>
      <c r="AJ677" s="86"/>
      <c r="AK677" s="86"/>
      <c r="AL677" s="86"/>
    </row>
    <row r="678" customFormat="false" ht="21.75" hidden="false" customHeight="true" outlineLevel="0" collapsed="false">
      <c r="B678" s="0"/>
      <c r="C678" s="83"/>
      <c r="D678" s="83"/>
      <c r="E678" s="84"/>
      <c r="F678" s="84"/>
      <c r="G678" s="84" t="s">
        <v>50</v>
      </c>
      <c r="H678" s="84"/>
      <c r="I678" s="84"/>
      <c r="J678" s="84"/>
      <c r="K678" s="84"/>
      <c r="L678" s="84"/>
      <c r="M678" s="85" t="s">
        <v>117</v>
      </c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7"/>
      <c r="AH678" s="87"/>
      <c r="AI678" s="87"/>
      <c r="AJ678" s="87"/>
      <c r="AK678" s="87"/>
      <c r="AL678" s="87"/>
    </row>
    <row r="679" customFormat="false" ht="20.25" hidden="false" customHeight="true" outlineLevel="0" collapsed="false">
      <c r="B679" s="0"/>
      <c r="C679" s="83"/>
      <c r="D679" s="83"/>
      <c r="E679" s="84"/>
      <c r="F679" s="84"/>
      <c r="G679" s="84" t="s">
        <v>118</v>
      </c>
      <c r="H679" s="84"/>
      <c r="I679" s="84" t="s">
        <v>119</v>
      </c>
      <c r="J679" s="84"/>
      <c r="K679" s="84" t="s">
        <v>120</v>
      </c>
      <c r="L679" s="84"/>
      <c r="M679" s="84" t="n">
        <v>10</v>
      </c>
      <c r="N679" s="84"/>
      <c r="O679" s="84" t="n">
        <v>9</v>
      </c>
      <c r="P679" s="84"/>
      <c r="Q679" s="84" t="n">
        <v>8</v>
      </c>
      <c r="R679" s="84"/>
      <c r="S679" s="84" t="n">
        <v>7</v>
      </c>
      <c r="T679" s="84"/>
      <c r="U679" s="84" t="n">
        <v>6</v>
      </c>
      <c r="V679" s="84"/>
      <c r="W679" s="88" t="n">
        <v>5</v>
      </c>
      <c r="X679" s="88"/>
      <c r="Y679" s="88" t="n">
        <v>4</v>
      </c>
      <c r="Z679" s="88"/>
      <c r="AA679" s="88" t="n">
        <v>3</v>
      </c>
      <c r="AB679" s="88"/>
      <c r="AC679" s="88" t="n">
        <v>2</v>
      </c>
      <c r="AD679" s="88"/>
      <c r="AE679" s="89" t="n">
        <v>1</v>
      </c>
      <c r="AF679" s="89"/>
      <c r="AG679" s="90"/>
      <c r="AH679" s="90"/>
      <c r="AI679" s="90"/>
      <c r="AJ679" s="90"/>
      <c r="AK679" s="90"/>
      <c r="AL679" s="90"/>
    </row>
    <row r="680" customFormat="false" ht="27" hidden="false" customHeight="true" outlineLevel="0" collapsed="false">
      <c r="B680" s="0"/>
      <c r="C680" s="83"/>
      <c r="D680" s="83"/>
      <c r="E680" s="84"/>
      <c r="F680" s="84"/>
      <c r="G680" s="84"/>
      <c r="H680" s="84"/>
      <c r="I680" s="84"/>
      <c r="J680" s="84"/>
      <c r="K680" s="84"/>
      <c r="L680" s="84"/>
      <c r="M680" s="84" t="s">
        <v>121</v>
      </c>
      <c r="N680" s="84" t="s">
        <v>122</v>
      </c>
      <c r="O680" s="84" t="s">
        <v>121</v>
      </c>
      <c r="P680" s="84" t="s">
        <v>122</v>
      </c>
      <c r="Q680" s="84" t="s">
        <v>121</v>
      </c>
      <c r="R680" s="84" t="s">
        <v>122</v>
      </c>
      <c r="S680" s="84" t="s">
        <v>121</v>
      </c>
      <c r="T680" s="84" t="s">
        <v>122</v>
      </c>
      <c r="U680" s="84" t="s">
        <v>121</v>
      </c>
      <c r="V680" s="84" t="s">
        <v>122</v>
      </c>
      <c r="W680" s="84" t="s">
        <v>121</v>
      </c>
      <c r="X680" s="84" t="s">
        <v>122</v>
      </c>
      <c r="Y680" s="84" t="s">
        <v>121</v>
      </c>
      <c r="Z680" s="84" t="s">
        <v>122</v>
      </c>
      <c r="AA680" s="84" t="s">
        <v>121</v>
      </c>
      <c r="AB680" s="84" t="s">
        <v>122</v>
      </c>
      <c r="AC680" s="84" t="s">
        <v>121</v>
      </c>
      <c r="AD680" s="84" t="s">
        <v>122</v>
      </c>
      <c r="AE680" s="84" t="s">
        <v>121</v>
      </c>
      <c r="AF680" s="85" t="s">
        <v>122</v>
      </c>
      <c r="AG680" s="91"/>
      <c r="AH680" s="91"/>
      <c r="AI680" s="91"/>
      <c r="AJ680" s="91"/>
      <c r="AK680" s="91"/>
      <c r="AL680" s="91"/>
    </row>
    <row r="681" customFormat="false" ht="21" hidden="false" customHeight="true" outlineLevel="0" collapsed="false">
      <c r="B681" s="0"/>
      <c r="C681" s="83"/>
      <c r="D681" s="83"/>
      <c r="E681" s="84"/>
      <c r="F681" s="84"/>
      <c r="G681" s="84" t="s">
        <v>121</v>
      </c>
      <c r="H681" s="84" t="s">
        <v>122</v>
      </c>
      <c r="I681" s="84" t="s">
        <v>121</v>
      </c>
      <c r="J681" s="84" t="s">
        <v>122</v>
      </c>
      <c r="K681" s="84" t="s">
        <v>121</v>
      </c>
      <c r="L681" s="84" t="s">
        <v>122</v>
      </c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5"/>
      <c r="AG681" s="91"/>
      <c r="AH681" s="91"/>
      <c r="AI681" s="91"/>
      <c r="AJ681" s="91"/>
      <c r="AK681" s="91"/>
      <c r="AL681" s="91"/>
    </row>
    <row r="682" customFormat="false" ht="17.25" hidden="false" customHeight="true" outlineLevel="0" collapsed="false">
      <c r="B682" s="0"/>
      <c r="C682" s="92" t="s">
        <v>31</v>
      </c>
      <c r="D682" s="92"/>
      <c r="E682" s="93" t="n">
        <f aca="false">B672</f>
        <v>0</v>
      </c>
      <c r="F682" s="93" t="n">
        <f aca="false">E672</f>
        <v>0</v>
      </c>
      <c r="G682" s="94" t="n">
        <f aca="false">COUNTIF(E634:E671,"T")</f>
        <v>0</v>
      </c>
      <c r="H682" s="94" t="str">
        <f aca="false">IF(E682=0,"",G682/E682%)</f>
        <v/>
      </c>
      <c r="I682" s="94" t="n">
        <f aca="false">COUNTIF(E634:E671,"H")</f>
        <v>0</v>
      </c>
      <c r="J682" s="94" t="str">
        <f aca="false">IF(E682=0,"",I682/E682%)</f>
        <v/>
      </c>
      <c r="K682" s="94" t="n">
        <f aca="false">COUNTIF(E634:E671,"C")</f>
        <v>0</v>
      </c>
      <c r="L682" s="94" t="str">
        <f aca="false">IF(E682=0,"",K682/E682%)</f>
        <v/>
      </c>
      <c r="M682" s="94" t="n">
        <f aca="false">COUNTIF(F634:F671,"10")</f>
        <v>0</v>
      </c>
      <c r="N682" s="95" t="str">
        <f aca="false">IF(E682=0,"",M682/E682%)</f>
        <v/>
      </c>
      <c r="O682" s="94" t="n">
        <f aca="false">COUNTIF(F634:F671,"9")</f>
        <v>0</v>
      </c>
      <c r="P682" s="95" t="str">
        <f aca="false">IF(E682=0,"",O682/E682%)</f>
        <v/>
      </c>
      <c r="Q682" s="94" t="n">
        <f aca="false">COUNTIF(F634:F671,"8")</f>
        <v>0</v>
      </c>
      <c r="R682" s="95" t="str">
        <f aca="false">IF(E682=0,"",Q682/E682%)</f>
        <v/>
      </c>
      <c r="S682" s="94" t="n">
        <f aca="false">COUNTIF(F634:F671,"7")</f>
        <v>0</v>
      </c>
      <c r="T682" s="95" t="str">
        <f aca="false">IF(E682=0,"",S682/E$59%)</f>
        <v/>
      </c>
      <c r="U682" s="94" t="n">
        <f aca="false">COUNTIF(F634:F671,"6")</f>
        <v>0</v>
      </c>
      <c r="V682" s="95" t="str">
        <f aca="false">IF(E682=0,"",U682/E682%)</f>
        <v/>
      </c>
      <c r="W682" s="94" t="n">
        <f aca="false">COUNTIF(F634:F671,"5")</f>
        <v>0</v>
      </c>
      <c r="X682" s="95" t="str">
        <f aca="false">IF(E682=0,"",W682/E682%)</f>
        <v/>
      </c>
      <c r="Y682" s="94" t="n">
        <f aca="false">COUNTIF(F634:F671,"4")</f>
        <v>0</v>
      </c>
      <c r="Z682" s="95" t="str">
        <f aca="false">IF(E682=0,"",Y682/E682%)</f>
        <v/>
      </c>
      <c r="AA682" s="94" t="n">
        <f aca="false">COUNTIF(F634:F671,"3")</f>
        <v>0</v>
      </c>
      <c r="AB682" s="95" t="str">
        <f aca="false">IF(E682=0,"",AA682/E682%)</f>
        <v/>
      </c>
      <c r="AC682" s="94" t="n">
        <f aca="false">COUNTIF(F634:F671,"2")</f>
        <v>0</v>
      </c>
      <c r="AD682" s="95" t="str">
        <f aca="false">IF(E682=0,"",AC682/E682%)</f>
        <v/>
      </c>
      <c r="AE682" s="94" t="n">
        <f aca="false">COUNTIF(F634:F671,"1")</f>
        <v>0</v>
      </c>
      <c r="AF682" s="96" t="str">
        <f aca="false">IF(E682=0,"",AE682/E682%)</f>
        <v/>
      </c>
      <c r="AG682" s="0"/>
      <c r="AH682" s="0"/>
      <c r="AI682" s="0"/>
      <c r="AJ682" s="0"/>
      <c r="AK682" s="0"/>
      <c r="AL682" s="0"/>
    </row>
    <row r="683" customFormat="false" ht="17.25" hidden="false" customHeight="true" outlineLevel="0" collapsed="false">
      <c r="B683" s="0"/>
      <c r="C683" s="92" t="s">
        <v>32</v>
      </c>
      <c r="D683" s="92"/>
      <c r="E683" s="93" t="n">
        <f aca="false">B672</f>
        <v>0</v>
      </c>
      <c r="F683" s="93" t="n">
        <f aca="false">G672</f>
        <v>0</v>
      </c>
      <c r="G683" s="94" t="n">
        <f aca="false">COUNTIF(G634:G671,"T")</f>
        <v>0</v>
      </c>
      <c r="H683" s="95" t="inlineStr">
        <f aca="false">IF(E683=0,"",G683/E683%)</f>
        <is>
          <t/>
        </is>
      </c>
      <c r="I683" s="94" t="n">
        <f aca="false">COUNTIF(G634:G671,"H")</f>
        <v>0</v>
      </c>
      <c r="J683" s="95" t="inlineStr">
        <f aca="false">IF(E683=0,"",I683/E683%)</f>
        <is>
          <t/>
        </is>
      </c>
      <c r="K683" s="94" t="n">
        <f aca="false">COUNTIF(G634:G671,"C")</f>
        <v>0</v>
      </c>
      <c r="L683" s="95" t="inlineStr">
        <f aca="false">IF(E683=0,"",K683/E683%)</f>
        <is>
          <t/>
        </is>
      </c>
      <c r="M683" s="94" t="n">
        <f aca="false">COUNTIF(H634:H671,"10")</f>
        <v>0</v>
      </c>
      <c r="N683" s="95" t="inlineStr">
        <f aca="false">IF(E683=0,"",M683/E683%)</f>
        <is>
          <t/>
        </is>
      </c>
      <c r="O683" s="94" t="n">
        <f aca="false">COUNTIF(H634:H671,"9")</f>
        <v>0</v>
      </c>
      <c r="P683" s="95" t="inlineStr">
        <f aca="false">IF(E683=0,"",O683/E683%)</f>
        <is>
          <t/>
        </is>
      </c>
      <c r="Q683" s="94" t="n">
        <f aca="false">COUNTIF(H634:H671,"8")</f>
        <v>0</v>
      </c>
      <c r="R683" s="95" t="inlineStr">
        <f aca="false">IF(E683=0,"",Q683/E683%)</f>
        <is>
          <t/>
        </is>
      </c>
      <c r="S683" s="94" t="n">
        <f aca="false">COUNTIF(H634:H671,"7")</f>
        <v>0</v>
      </c>
      <c r="T683" s="95" t="inlineStr">
        <f aca="false">IF(E683=0,"",S683/E$59%)</f>
        <is>
          <t/>
        </is>
      </c>
      <c r="U683" s="94" t="n">
        <f aca="false">COUNTIF(H634:H671,"6")</f>
        <v>0</v>
      </c>
      <c r="V683" s="95" t="inlineStr">
        <f aca="false">IF(E683=0,"",U683/E683%)</f>
        <is>
          <t/>
        </is>
      </c>
      <c r="W683" s="94" t="n">
        <f aca="false">COUNTIF(H634:H671,"5")</f>
        <v>0</v>
      </c>
      <c r="X683" s="95" t="inlineStr">
        <f aca="false">IF(E683=0,"",W683/E683%)</f>
        <is>
          <t/>
        </is>
      </c>
      <c r="Y683" s="94" t="n">
        <f aca="false">COUNTIF(H634:H671,"4")</f>
        <v>0</v>
      </c>
      <c r="Z683" s="95" t="inlineStr">
        <f aca="false">IF(E683=0,"",Y683/E683%)</f>
        <is>
          <t/>
        </is>
      </c>
      <c r="AA683" s="94" t="n">
        <f aca="false">COUNTIF(H634:H671,"3")</f>
        <v>0</v>
      </c>
      <c r="AB683" s="95" t="inlineStr">
        <f aca="false">IF(E683=0,"",AA683/E683%)</f>
        <is>
          <t/>
        </is>
      </c>
      <c r="AC683" s="94" t="n">
        <f aca="false">COUNTIF(H634:H671,"2")</f>
        <v>0</v>
      </c>
      <c r="AD683" s="95" t="inlineStr">
        <f aca="false">IF(E683=0,"",AC683/E683%)</f>
        <is>
          <t/>
        </is>
      </c>
      <c r="AE683" s="94" t="n">
        <f aca="false">COUNTIF(H634:H671,"1")</f>
        <v>0</v>
      </c>
      <c r="AF683" s="96" t="inlineStr">
        <f aca="false">IF(E683=0,"",AE683/E683%)</f>
        <is>
          <t/>
        </is>
      </c>
      <c r="AG683" s="0"/>
      <c r="AH683" s="0"/>
      <c r="AI683" s="0"/>
      <c r="AJ683" s="0"/>
      <c r="AK683" s="0"/>
      <c r="AL683" s="0"/>
    </row>
    <row r="684" customFormat="false" ht="17.25" hidden="false" customHeight="true" outlineLevel="0" collapsed="false">
      <c r="B684" s="0"/>
      <c r="C684" s="92" t="s">
        <v>123</v>
      </c>
      <c r="D684" s="92"/>
      <c r="E684" s="93" t="n">
        <f aca="false">B672</f>
        <v>0</v>
      </c>
      <c r="F684" s="93" t="n">
        <f aca="false">I672</f>
        <v>0</v>
      </c>
      <c r="G684" s="94" t="n">
        <f aca="false">COUNTIF(I634:I671,"T")</f>
        <v>0</v>
      </c>
      <c r="H684" s="95" t="inlineStr">
        <f aca="false">IF(E684=0,"",G684/E684%)</f>
        <is>
          <t/>
        </is>
      </c>
      <c r="I684" s="94" t="n">
        <f aca="false">COUNTIF(I634:I671,"H")</f>
        <v>0</v>
      </c>
      <c r="J684" s="95" t="inlineStr">
        <f aca="false">IF(E684=0,"",I684/E684%)</f>
        <is>
          <t/>
        </is>
      </c>
      <c r="K684" s="94" t="n">
        <f aca="false">COUNTIF(I634:I671,"C")</f>
        <v>0</v>
      </c>
      <c r="L684" s="95" t="inlineStr">
        <f aca="false">IF(E684=0,"",K684/E684%)</f>
        <is>
          <t/>
        </is>
      </c>
      <c r="M684" s="94" t="n">
        <f aca="false">COUNTIF(J634:J671,"10")</f>
        <v>0</v>
      </c>
      <c r="N684" s="95" t="inlineStr">
        <f aca="false">IF(E684=0,"",M684/E684%)</f>
        <is>
          <t/>
        </is>
      </c>
      <c r="O684" s="94" t="n">
        <f aca="false">COUNTIF(J634:J671,"9")</f>
        <v>0</v>
      </c>
      <c r="P684" s="95" t="inlineStr">
        <f aca="false">IF(E684=0,"",O684/E684%)</f>
        <is>
          <t/>
        </is>
      </c>
      <c r="Q684" s="94" t="n">
        <f aca="false">COUNTIF(J634:J671,"8")</f>
        <v>0</v>
      </c>
      <c r="R684" s="95" t="inlineStr">
        <f aca="false">IF(E684=0,"",Q684/E684%)</f>
        <is>
          <t/>
        </is>
      </c>
      <c r="S684" s="94" t="n">
        <f aca="false">COUNTIF(J634:J671,"7")</f>
        <v>0</v>
      </c>
      <c r="T684" s="95" t="inlineStr">
        <f aca="false">IF(E684=0,"",S684/E$59%)</f>
        <is>
          <t/>
        </is>
      </c>
      <c r="U684" s="94" t="n">
        <f aca="false">COUNTIF(J634:J671,"6")</f>
        <v>0</v>
      </c>
      <c r="V684" s="95" t="inlineStr">
        <f aca="false">IF(E684=0,"",U684/E684%)</f>
        <is>
          <t/>
        </is>
      </c>
      <c r="W684" s="94" t="n">
        <f aca="false">COUNTIF(J634:J671,"5")</f>
        <v>0</v>
      </c>
      <c r="X684" s="95" t="inlineStr">
        <f aca="false">IF(E684=0,"",W684/E684%)</f>
        <is>
          <t/>
        </is>
      </c>
      <c r="Y684" s="94" t="n">
        <f aca="false">COUNTIF(J634:J671,"4")</f>
        <v>0</v>
      </c>
      <c r="Z684" s="95" t="inlineStr">
        <f aca="false">IF(E684=0,"",Y684/E684%)</f>
        <is>
          <t/>
        </is>
      </c>
      <c r="AA684" s="94" t="n">
        <f aca="false">COUNTIF(J634:J671,"3")</f>
        <v>0</v>
      </c>
      <c r="AB684" s="95" t="inlineStr">
        <f aca="false">IF(E684=0,"",AA684/E684%)</f>
        <is>
          <t/>
        </is>
      </c>
      <c r="AC684" s="94" t="n">
        <f aca="false">COUNTIF(J634:J671,"2")</f>
        <v>0</v>
      </c>
      <c r="AD684" s="95" t="inlineStr">
        <f aca="false">IF(E684=0,"",AC684/E684%)</f>
        <is>
          <t/>
        </is>
      </c>
      <c r="AE684" s="94" t="n">
        <f aca="false">COUNTIF(J634:J671,"1")</f>
        <v>0</v>
      </c>
      <c r="AF684" s="96" t="inlineStr">
        <f aca="false">IF(E684=0,"",AE684/E684%)</f>
        <is>
          <t/>
        </is>
      </c>
      <c r="AG684" s="0"/>
      <c r="AH684" s="0"/>
      <c r="AI684" s="0"/>
      <c r="AJ684" s="0"/>
      <c r="AK684" s="0"/>
      <c r="AL684" s="0"/>
    </row>
    <row r="685" customFormat="false" ht="17.25" hidden="false" customHeight="true" outlineLevel="0" collapsed="false">
      <c r="B685" s="0"/>
      <c r="C685" s="92" t="s">
        <v>124</v>
      </c>
      <c r="D685" s="92"/>
      <c r="E685" s="93" t="n">
        <f aca="false">B672</f>
        <v>0</v>
      </c>
      <c r="F685" s="93" t="n">
        <f aca="false">K672</f>
        <v>0</v>
      </c>
      <c r="G685" s="94" t="n">
        <f aca="false">COUNTIF(K634:K671,"T")</f>
        <v>0</v>
      </c>
      <c r="H685" s="95" t="inlineStr">
        <f aca="false">IF(E685=0,"",G685/E685%)</f>
        <is>
          <t/>
        </is>
      </c>
      <c r="I685" s="94" t="n">
        <f aca="false">COUNTIF(K634:K671,"H")</f>
        <v>0</v>
      </c>
      <c r="J685" s="95" t="inlineStr">
        <f aca="false">IF(E685=0,"",I685/E685%)</f>
        <is>
          <t/>
        </is>
      </c>
      <c r="K685" s="94" t="n">
        <f aca="false">COUNTIF(K634:K671,"C")</f>
        <v>0</v>
      </c>
      <c r="L685" s="95" t="inlineStr">
        <f aca="false">IF(E685=0,"",K685/E685%)</f>
        <is>
          <t/>
        </is>
      </c>
      <c r="M685" s="94" t="n">
        <f aca="false">COUNTIF(L634:L671,"10")</f>
        <v>0</v>
      </c>
      <c r="N685" s="95" t="inlineStr">
        <f aca="false">IF(E685=0,"",M685/E685%)</f>
        <is>
          <t/>
        </is>
      </c>
      <c r="O685" s="94" t="n">
        <f aca="false">COUNTIF(L634:L671,"9")</f>
        <v>0</v>
      </c>
      <c r="P685" s="95" t="inlineStr">
        <f aca="false">IF(E685=0,"",O685/E685%)</f>
        <is>
          <t/>
        </is>
      </c>
      <c r="Q685" s="94" t="n">
        <f aca="false">COUNTIF(L634:L671,"8")</f>
        <v>0</v>
      </c>
      <c r="R685" s="95" t="inlineStr">
        <f aca="false">IF(E685=0,"",Q685/E685%)</f>
        <is>
          <t/>
        </is>
      </c>
      <c r="S685" s="94" t="n">
        <f aca="false">COUNTIF(L634:L671,"7")</f>
        <v>0</v>
      </c>
      <c r="T685" s="95" t="inlineStr">
        <f aca="false">IF(E685=0,"",S685/E$59%)</f>
        <is>
          <t/>
        </is>
      </c>
      <c r="U685" s="94" t="n">
        <f aca="false">COUNTIF(L634:L671,"6")</f>
        <v>0</v>
      </c>
      <c r="V685" s="95" t="inlineStr">
        <f aca="false">IF(E685=0,"",U685/E685%)</f>
        <is>
          <t/>
        </is>
      </c>
      <c r="W685" s="94" t="n">
        <f aca="false">COUNTIF(L634:L671,"5")</f>
        <v>0</v>
      </c>
      <c r="X685" s="95" t="inlineStr">
        <f aca="false">IF(E685=0,"",W685/E685%)</f>
        <is>
          <t/>
        </is>
      </c>
      <c r="Y685" s="94" t="n">
        <f aca="false">COUNTIF(L634:L671,"4")</f>
        <v>0</v>
      </c>
      <c r="Z685" s="95" t="inlineStr">
        <f aca="false">IF(E685=0,"",Y685/E685%)</f>
        <is>
          <t/>
        </is>
      </c>
      <c r="AA685" s="94" t="n">
        <f aca="false">COUNTIF(L634:L671,"3")</f>
        <v>0</v>
      </c>
      <c r="AB685" s="95" t="inlineStr">
        <f aca="false">IF(E685=0,"",AA685/E685%)</f>
        <is>
          <t/>
        </is>
      </c>
      <c r="AC685" s="94" t="n">
        <f aca="false">COUNTIF(L634:L671,"2")</f>
        <v>0</v>
      </c>
      <c r="AD685" s="95" t="inlineStr">
        <f aca="false">IF(E685=0,"",AC685/E685%)</f>
        <is>
          <t/>
        </is>
      </c>
      <c r="AE685" s="94" t="n">
        <f aca="false">COUNTIF(L634:L671,"1")</f>
        <v>0</v>
      </c>
      <c r="AF685" s="96" t="inlineStr">
        <f aca="false">IF(E685=0,"",AE685/E685%)</f>
        <is>
          <t/>
        </is>
      </c>
      <c r="AG685" s="0"/>
      <c r="AH685" s="0"/>
      <c r="AI685" s="0"/>
      <c r="AJ685" s="0"/>
      <c r="AK685" s="0"/>
      <c r="AL685" s="0"/>
    </row>
    <row r="686" customFormat="false" ht="17.25" hidden="false" customHeight="true" outlineLevel="0" collapsed="false">
      <c r="B686" s="0"/>
      <c r="C686" s="92" t="s">
        <v>35</v>
      </c>
      <c r="D686" s="92"/>
      <c r="E686" s="93" t="n">
        <f aca="false">B672</f>
        <v>0</v>
      </c>
      <c r="F686" s="93" t="n">
        <f aca="false">M672</f>
        <v>0</v>
      </c>
      <c r="G686" s="94" t="n">
        <f aca="false">COUNTIF(M634:M671,"T")</f>
        <v>0</v>
      </c>
      <c r="H686" s="95" t="inlineStr">
        <f aca="false">IF(E686=0,"",G686/E686%)</f>
        <is>
          <t/>
        </is>
      </c>
      <c r="I686" s="94" t="n">
        <f aca="false">COUNTIF(M634:M671,"H")</f>
        <v>0</v>
      </c>
      <c r="J686" s="95" t="inlineStr">
        <f aca="false">IF(E686=0,"",I686/E686%)</f>
        <is>
          <t/>
        </is>
      </c>
      <c r="K686" s="94" t="n">
        <f aca="false">COUNTIF(M634:M671,"C")</f>
        <v>0</v>
      </c>
      <c r="L686" s="95" t="inlineStr">
        <f aca="false">IF(E686=0,"",K686/E686%)</f>
        <is>
          <t/>
        </is>
      </c>
      <c r="M686" s="97"/>
      <c r="N686" s="97"/>
      <c r="O686" s="97"/>
      <c r="P686" s="98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  <c r="AF686" s="99"/>
      <c r="AG686" s="0"/>
      <c r="AH686" s="0"/>
      <c r="AI686" s="0"/>
      <c r="AJ686" s="0"/>
      <c r="AK686" s="0"/>
      <c r="AL686" s="0"/>
    </row>
    <row r="687" customFormat="false" ht="21.75" hidden="false" customHeight="true" outlineLevel="0" collapsed="false">
      <c r="B687" s="0"/>
      <c r="C687" s="92" t="s">
        <v>125</v>
      </c>
      <c r="D687" s="92"/>
      <c r="E687" s="93" t="n">
        <f aca="false">B672</f>
        <v>0</v>
      </c>
      <c r="F687" s="93" t="n">
        <f aca="false">N672</f>
        <v>0</v>
      </c>
      <c r="G687" s="94" t="n">
        <f aca="false">COUNTIF(N634:N671,"T")</f>
        <v>0</v>
      </c>
      <c r="H687" s="95" t="inlineStr">
        <f aca="false">IF(E687=0,"",G687/E687%)</f>
        <is>
          <t/>
        </is>
      </c>
      <c r="I687" s="94" t="n">
        <f aca="false">COUNTIF(N634:N671,"H")</f>
        <v>0</v>
      </c>
      <c r="J687" s="95" t="inlineStr">
        <f aca="false">IF(E687=0,"",I687/E687%)</f>
        <is>
          <t/>
        </is>
      </c>
      <c r="K687" s="94" t="n">
        <f aca="false">COUNTIF(N634:N671,"C")</f>
        <v>0</v>
      </c>
      <c r="L687" s="95" t="inlineStr">
        <f aca="false">IF(E687=0,"",K687/E687%)</f>
        <is>
          <t/>
        </is>
      </c>
      <c r="M687" s="97"/>
      <c r="N687" s="97"/>
      <c r="O687" s="97"/>
      <c r="P687" s="98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  <c r="AF687" s="99"/>
      <c r="AG687" s="0"/>
      <c r="AH687" s="0"/>
      <c r="AI687" s="0"/>
      <c r="AJ687" s="0"/>
      <c r="AK687" s="0"/>
      <c r="AL687" s="0"/>
    </row>
    <row r="688" customFormat="false" ht="17.25" hidden="false" customHeight="true" outlineLevel="0" collapsed="false">
      <c r="B688" s="0"/>
      <c r="C688" s="92" t="s">
        <v>37</v>
      </c>
      <c r="D688" s="92"/>
      <c r="E688" s="93" t="n">
        <f aca="false">B672</f>
        <v>0</v>
      </c>
      <c r="F688" s="93" t="n">
        <f aca="false">O672</f>
        <v>0</v>
      </c>
      <c r="G688" s="94" t="n">
        <f aca="false">COUNTIF(O634:O671,"T")</f>
        <v>0</v>
      </c>
      <c r="H688" s="95" t="inlineStr">
        <f aca="false">IF(E688=0,"",G688/E688%)</f>
        <is>
          <t/>
        </is>
      </c>
      <c r="I688" s="94" t="n">
        <f aca="false">COUNTIF(O634:O671,"H")</f>
        <v>0</v>
      </c>
      <c r="J688" s="95" t="inlineStr">
        <f aca="false">IF(E688=0,"",I688/E688%)</f>
        <is>
          <t/>
        </is>
      </c>
      <c r="K688" s="94" t="n">
        <f aca="false">COUNTIF(O634:O671,"C")</f>
        <v>0</v>
      </c>
      <c r="L688" s="95" t="inlineStr">
        <f aca="false">IF(E688=0,"",K688/E688%)</f>
        <is>
          <t/>
        </is>
      </c>
      <c r="M688" s="97"/>
      <c r="N688" s="97"/>
      <c r="O688" s="97"/>
      <c r="P688" s="98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  <c r="AF688" s="99"/>
      <c r="AG688" s="0"/>
      <c r="AH688" s="0"/>
      <c r="AI688" s="0"/>
      <c r="AJ688" s="0"/>
      <c r="AK688" s="0"/>
      <c r="AL688" s="0"/>
    </row>
    <row r="689" customFormat="false" ht="17.25" hidden="false" customHeight="true" outlineLevel="0" collapsed="false">
      <c r="B689" s="0"/>
      <c r="C689" s="92" t="s">
        <v>38</v>
      </c>
      <c r="D689" s="92"/>
      <c r="E689" s="93" t="n">
        <f aca="false">B672</f>
        <v>0</v>
      </c>
      <c r="F689" s="93" t="n">
        <f aca="false">P672</f>
        <v>0</v>
      </c>
      <c r="G689" s="94" t="n">
        <f aca="false">COUNTIF(P634:P671,"T")</f>
        <v>0</v>
      </c>
      <c r="H689" s="95" t="inlineStr">
        <f aca="false">IF(E689=0,"",G689/E689%)</f>
        <is>
          <t/>
        </is>
      </c>
      <c r="I689" s="94" t="n">
        <f aca="false">COUNTIF(P634:P671,"H")</f>
        <v>0</v>
      </c>
      <c r="J689" s="95" t="inlineStr">
        <f aca="false">IF(E689=0,"",I689/E689%)</f>
        <is>
          <t/>
        </is>
      </c>
      <c r="K689" s="94" t="n">
        <f aca="false">COUNTIF(P634:P671,"C")</f>
        <v>0</v>
      </c>
      <c r="L689" s="95" t="inlineStr">
        <f aca="false">IF(E689=0,"",K689/E689%)</f>
        <is>
          <t/>
        </is>
      </c>
      <c r="M689" s="97"/>
      <c r="N689" s="97"/>
      <c r="O689" s="97"/>
      <c r="P689" s="98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  <c r="AF689" s="99"/>
      <c r="AG689" s="0"/>
      <c r="AH689" s="0"/>
      <c r="AI689" s="0"/>
      <c r="AJ689" s="0"/>
      <c r="AK689" s="0"/>
      <c r="AL689" s="0"/>
    </row>
    <row r="690" customFormat="false" ht="17.25" hidden="false" customHeight="true" outlineLevel="0" collapsed="false">
      <c r="B690" s="0"/>
      <c r="C690" s="92" t="s">
        <v>39</v>
      </c>
      <c r="D690" s="92"/>
      <c r="E690" s="93" t="n">
        <f aca="false">B672</f>
        <v>0</v>
      </c>
      <c r="F690" s="93" t="n">
        <f aca="false">Q672</f>
        <v>0</v>
      </c>
      <c r="G690" s="94" t="n">
        <f aca="false">COUNTIF(Q634:Q671,"T")</f>
        <v>0</v>
      </c>
      <c r="H690" s="95" t="inlineStr">
        <f aca="false">IF(E690=0,"",G690/E690%)</f>
        <is>
          <t/>
        </is>
      </c>
      <c r="I690" s="94" t="n">
        <f aca="false">COUNTIF(Q634:Q671,"H")</f>
        <v>0</v>
      </c>
      <c r="J690" s="95" t="inlineStr">
        <f aca="false">IF(E690=0,"",I690/E690%)</f>
        <is>
          <t/>
        </is>
      </c>
      <c r="K690" s="94" t="n">
        <f aca="false">COUNTIF(Q634:Q671,"C")</f>
        <v>0</v>
      </c>
      <c r="L690" s="95" t="inlineStr">
        <f aca="false">IF(E690=0,"",K690/E690%)</f>
        <is>
          <t/>
        </is>
      </c>
      <c r="M690" s="97"/>
      <c r="N690" s="97"/>
      <c r="O690" s="97"/>
      <c r="P690" s="98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  <c r="AF690" s="99"/>
      <c r="AG690" s="0"/>
      <c r="AH690" s="0"/>
      <c r="AI690" s="0"/>
      <c r="AJ690" s="0"/>
      <c r="AK690" s="0"/>
      <c r="AL690" s="0"/>
    </row>
    <row r="691" customFormat="false" ht="17.25" hidden="false" customHeight="true" outlineLevel="0" collapsed="false">
      <c r="B691" s="0"/>
      <c r="C691" s="92" t="s">
        <v>40</v>
      </c>
      <c r="D691" s="92"/>
      <c r="E691" s="93" t="n">
        <f aca="false">B672</f>
        <v>0</v>
      </c>
      <c r="F691" s="93" t="n">
        <f aca="false">R672</f>
        <v>0</v>
      </c>
      <c r="G691" s="94" t="n">
        <f aca="false">COUNTIF(R634:R671,"T")</f>
        <v>0</v>
      </c>
      <c r="H691" s="95" t="inlineStr">
        <f aca="false">IF(E691=0,"",G691/E691%)</f>
        <is>
          <t/>
        </is>
      </c>
      <c r="I691" s="94" t="n">
        <f aca="false">COUNTIF(R634:R671,"H")</f>
        <v>0</v>
      </c>
      <c r="J691" s="95" t="inlineStr">
        <f aca="false">IF(E691=0,"",I691/E691%)</f>
        <is>
          <t/>
        </is>
      </c>
      <c r="K691" s="94" t="n">
        <f aca="false">COUNTIF(R634:R671,"C")</f>
        <v>0</v>
      </c>
      <c r="L691" s="95" t="inlineStr">
        <f aca="false">IF(E691=0,"",K691/E691%)</f>
        <is>
          <t/>
        </is>
      </c>
      <c r="M691" s="94" t="n">
        <f aca="false">COUNTIF(S634:S671,"&gt;=9,5")</f>
        <v>0</v>
      </c>
      <c r="N691" s="95" t="str">
        <f aca="false">IF(E691=0,"",M691/E691%)</f>
        <v/>
      </c>
      <c r="O691" s="94" t="n">
        <f aca="false">COUNTIF(S634:S671,"&lt;=9,25")-COUNTIF(S634:S671,"&lt;=8,25")</f>
        <v>0</v>
      </c>
      <c r="P691" s="95" t="str">
        <f aca="false">IF(E691=0,"",O691/E691%)</f>
        <v/>
      </c>
      <c r="Q691" s="94" t="n">
        <f aca="false">COUNTIF(S634:S671,"&lt;=8,25")-COUNTIF(S634:S671,"&lt;=7,25")</f>
        <v>0</v>
      </c>
      <c r="R691" s="95" t="str">
        <f aca="false">IF(E691=0,"",Q691/E691%)</f>
        <v/>
      </c>
      <c r="S691" s="94" t="n">
        <f aca="false">COUNTIF(S634:S671,"&lt;=7,25")-COUNTIF(S634:S671,"&lt;=6,25")</f>
        <v>0</v>
      </c>
      <c r="T691" s="95" t="str">
        <f aca="false">IF(E691=0,"",S691/E$59%)</f>
        <v/>
      </c>
      <c r="U691" s="94" t="n">
        <f aca="false">COUNTIF(S634:S671,"&lt;=6,25")-COUNTIF(S634:S671,"&lt;=5,25")</f>
        <v>0</v>
      </c>
      <c r="V691" s="95" t="str">
        <f aca="false">IF(E691=0,"",U691/E691%)</f>
        <v/>
      </c>
      <c r="W691" s="94" t="n">
        <f aca="false">COUNTIF(S634:S671,"&lt;=5,25")-COUNTIF(S634:S671,"&lt;=4,25")</f>
        <v>0</v>
      </c>
      <c r="X691" s="95" t="str">
        <f aca="false">IF(E691=0,"",W691/E691%)</f>
        <v/>
      </c>
      <c r="Y691" s="94" t="n">
        <f aca="false">COUNTIF(S634:S671,"&lt;=4,25")-COUNTIF(S634:S671,"&lt;=3,25")</f>
        <v>0</v>
      </c>
      <c r="Z691" s="95" t="str">
        <f aca="false">IF(E691=0,"",Y691/E691%)</f>
        <v/>
      </c>
      <c r="AA691" s="94" t="n">
        <f aca="false">COUNTIF(S634:S671,"&lt;=3,25")-COUNTIF(S634:S671,"&lt;=2,25")</f>
        <v>0</v>
      </c>
      <c r="AB691" s="95" t="str">
        <f aca="false">IF(E691=0,"",AA691/E691%)</f>
        <v/>
      </c>
      <c r="AC691" s="94" t="n">
        <f aca="false">COUNTIF(S634:S671,"&lt;=2,25")-COUNTIF(S634:S671,"&lt;=1,25")</f>
        <v>0</v>
      </c>
      <c r="AD691" s="95" t="str">
        <f aca="false">IF(E691=0,"",AC691/E691%)</f>
        <v/>
      </c>
      <c r="AE691" s="94" t="n">
        <f aca="false">COUNTIF(S634:S671,"&lt;=1,25")</f>
        <v>0</v>
      </c>
      <c r="AF691" s="96" t="str">
        <f aca="false">IF(E691=0,"",AE691/E691%)</f>
        <v/>
      </c>
      <c r="AG691" s="0"/>
      <c r="AH691" s="0"/>
      <c r="AI691" s="0"/>
      <c r="AJ691" s="0"/>
      <c r="AK691" s="0"/>
      <c r="AL691" s="0"/>
    </row>
    <row r="692" customFormat="false" ht="17.25" hidden="false" customHeight="true" outlineLevel="0" collapsed="false">
      <c r="B692" s="0"/>
      <c r="C692" s="92" t="s">
        <v>41</v>
      </c>
      <c r="D692" s="92"/>
      <c r="E692" s="93" t="n">
        <f aca="false">B672</f>
        <v>0</v>
      </c>
      <c r="F692" s="93" t="n">
        <f aca="false">T672</f>
        <v>0</v>
      </c>
      <c r="G692" s="94" t="n">
        <f aca="false">COUNTIF(T634:T671,"T")</f>
        <v>0</v>
      </c>
      <c r="H692" s="95" t="inlineStr">
        <f aca="false">IF(E692=0,"",G692/E692%)</f>
        <is>
          <t/>
        </is>
      </c>
      <c r="I692" s="94" t="n">
        <f aca="false">COUNTIF(T634:T671,"H")</f>
        <v>0</v>
      </c>
      <c r="J692" s="95" t="inlineStr">
        <f aca="false">IF(E692=0,"",I692/E692%)</f>
        <is>
          <t/>
        </is>
      </c>
      <c r="K692" s="94" t="n">
        <f aca="false">COUNTIF(T634:T671,"C")</f>
        <v>0</v>
      </c>
      <c r="L692" s="95" t="inlineStr">
        <f aca="false">IF(E692=0,"",K692/E692%)</f>
        <is>
          <t/>
        </is>
      </c>
      <c r="M692" s="94" t="n">
        <f aca="false">COUNTIF(U634:U671,"10")</f>
        <v>0</v>
      </c>
      <c r="N692" s="95" t="inlineStr">
        <f aca="false">IF(E692=0,"",M692/E692%)</f>
        <is>
          <t/>
        </is>
      </c>
      <c r="O692" s="94" t="n">
        <f aca="false">COUNTIF(U634:U671,"9")</f>
        <v>0</v>
      </c>
      <c r="P692" s="95" t="inlineStr">
        <f aca="false">IF(E692=0,"",O692/E692%)</f>
        <is>
          <t/>
        </is>
      </c>
      <c r="Q692" s="94" t="n">
        <f aca="false">COUNTIF(U634:U671,"8")</f>
        <v>0</v>
      </c>
      <c r="R692" s="95" t="inlineStr">
        <f aca="false">IF(E692=0,"",Q692/E692%)</f>
        <is>
          <t/>
        </is>
      </c>
      <c r="S692" s="94" t="n">
        <f aca="false">COUNTIF(U634:U671,"7")</f>
        <v>0</v>
      </c>
      <c r="T692" s="95" t="inlineStr">
        <f aca="false">IF(E692=0,"",S692/E$59%)</f>
        <is>
          <t/>
        </is>
      </c>
      <c r="U692" s="94" t="n">
        <f aca="false">COUNTIF(U634:U671,"6")</f>
        <v>0</v>
      </c>
      <c r="V692" s="95" t="inlineStr">
        <f aca="false">IF(E692=0,"",U692/E692%)</f>
        <is>
          <t/>
        </is>
      </c>
      <c r="W692" s="94" t="n">
        <f aca="false">COUNTIF(U634:U671,"5")</f>
        <v>0</v>
      </c>
      <c r="X692" s="95" t="inlineStr">
        <f aca="false">IF(E692=0,"",W692/E692%)</f>
        <is>
          <t/>
        </is>
      </c>
      <c r="Y692" s="94" t="n">
        <f aca="false">COUNTIF(U634:U671,"4")</f>
        <v>0</v>
      </c>
      <c r="Z692" s="95" t="inlineStr">
        <f aca="false">IF(E692=0,"",Y692/E692%)</f>
        <is>
          <t/>
        </is>
      </c>
      <c r="AA692" s="94" t="n">
        <f aca="false">COUNTIF(U634:U671,"3")</f>
        <v>0</v>
      </c>
      <c r="AB692" s="95" t="inlineStr">
        <f aca="false">IF(E692=0,"",AA692/E692%)</f>
        <is>
          <t/>
        </is>
      </c>
      <c r="AC692" s="94" t="n">
        <f aca="false">COUNTIF(U634:U671,"2")</f>
        <v>0</v>
      </c>
      <c r="AD692" s="95" t="inlineStr">
        <f aca="false">IF(E692=0,"",AC692/E692%)</f>
        <is>
          <t/>
        </is>
      </c>
      <c r="AE692" s="94" t="n">
        <f aca="false">COUNTIF(U634:U671,"1")</f>
        <v>0</v>
      </c>
      <c r="AF692" s="96" t="inlineStr">
        <f aca="false">IF(E692=0,"",AE692/E692%)</f>
        <is>
          <t/>
        </is>
      </c>
      <c r="AG692" s="0"/>
      <c r="AH692" s="0"/>
      <c r="AI692" s="0"/>
      <c r="AJ692" s="0"/>
      <c r="AK692" s="0"/>
      <c r="AL692" s="0"/>
    </row>
    <row r="693" customFormat="false" ht="17.25" hidden="false" customHeight="true" outlineLevel="0" collapsed="false">
      <c r="B693" s="0"/>
      <c r="C693" s="92" t="s">
        <v>42</v>
      </c>
      <c r="D693" s="92"/>
      <c r="E693" s="93" t="n">
        <f aca="false">B672</f>
        <v>0</v>
      </c>
      <c r="F693" s="93" t="n">
        <f aca="false">V672</f>
        <v>0</v>
      </c>
      <c r="G693" s="94" t="n">
        <f aca="false">COUNTIF(V634:V671,"T")</f>
        <v>0</v>
      </c>
      <c r="H693" s="95" t="inlineStr">
        <f aca="false">IF(E693=0,"",G693/E693%)</f>
        <is>
          <t/>
        </is>
      </c>
      <c r="I693" s="94" t="n">
        <f aca="false">COUNTIF(V634:V671,"H")</f>
        <v>0</v>
      </c>
      <c r="J693" s="95" t="inlineStr">
        <f aca="false">IF(E693=0,"",I693/E693%)</f>
        <is>
          <t/>
        </is>
      </c>
      <c r="K693" s="94" t="n">
        <f aca="false">COUNTIF(V634:V671,"C")</f>
        <v>0</v>
      </c>
      <c r="L693" s="95" t="inlineStr">
        <f aca="false">IF(E693=0,"",K693/E693%)</f>
        <is>
          <t/>
        </is>
      </c>
      <c r="M693" s="94" t="n">
        <f aca="false">COUNTIF(W634:W671,"10")</f>
        <v>0</v>
      </c>
      <c r="N693" s="95" t="inlineStr">
        <f aca="false">IF(E693=0,"",M693/E693%)</f>
        <is>
          <t/>
        </is>
      </c>
      <c r="O693" s="94" t="n">
        <f aca="false">COUNTIF(W634:W671,"9")</f>
        <v>0</v>
      </c>
      <c r="P693" s="95" t="inlineStr">
        <f aca="false">IF(E693=0,"",O693/E693%)</f>
        <is>
          <t/>
        </is>
      </c>
      <c r="Q693" s="94" t="n">
        <f aca="false">COUNTIF(W634:W671,"8")</f>
        <v>0</v>
      </c>
      <c r="R693" s="95" t="inlineStr">
        <f aca="false">IF(E693=0,"",Q693/E693%)</f>
        <is>
          <t/>
        </is>
      </c>
      <c r="S693" s="94" t="n">
        <f aca="false">COUNTIF(W634:W671,"7")</f>
        <v>0</v>
      </c>
      <c r="T693" s="95" t="inlineStr">
        <f aca="false">IF(E693=0,"",S693/E$59%)</f>
        <is>
          <t/>
        </is>
      </c>
      <c r="U693" s="94" t="n">
        <f aca="false">COUNTIF(W634:W671,"6")</f>
        <v>0</v>
      </c>
      <c r="V693" s="95" t="inlineStr">
        <f aca="false">IF(E693=0,"",U693/E693%)</f>
        <is>
          <t/>
        </is>
      </c>
      <c r="W693" s="94" t="n">
        <f aca="false">COUNTIF(W634:W671,"5")</f>
        <v>0</v>
      </c>
      <c r="X693" s="95" t="inlineStr">
        <f aca="false">IF(E693=0,"",W693/E693%)</f>
        <is>
          <t/>
        </is>
      </c>
      <c r="Y693" s="94" t="n">
        <f aca="false">COUNTIF(W634:W671,"4")</f>
        <v>0</v>
      </c>
      <c r="Z693" s="95" t="inlineStr">
        <f aca="false">IF(E693=0,"",Y693/E693%)</f>
        <is>
          <t/>
        </is>
      </c>
      <c r="AA693" s="94" t="n">
        <f aca="false">COUNTIF(W634:W671,"3")</f>
        <v>0</v>
      </c>
      <c r="AB693" s="95" t="inlineStr">
        <f aca="false">IF(E693=0,"",AA693/E693%)</f>
        <is>
          <t/>
        </is>
      </c>
      <c r="AC693" s="94" t="n">
        <f aca="false">COUNTIF(W634:W671,"2")</f>
        <v>0</v>
      </c>
      <c r="AD693" s="95" t="inlineStr">
        <f aca="false">IF(E693=0,"",AC693/E693%)</f>
        <is>
          <t/>
        </is>
      </c>
      <c r="AE693" s="94" t="n">
        <f aca="false">COUNTIF(W634:W671,"1")</f>
        <v>0</v>
      </c>
      <c r="AF693" s="96" t="inlineStr">
        <f aca="false">IF(E693=0,"",AE693/E693%)</f>
        <is>
          <t/>
        </is>
      </c>
      <c r="AG693" s="0"/>
      <c r="AH693" s="0"/>
      <c r="AI693" s="0"/>
      <c r="AJ693" s="0"/>
      <c r="AK693" s="0"/>
      <c r="AL693" s="0"/>
    </row>
    <row r="694" customFormat="false" ht="14.25" hidden="false" customHeight="true" outlineLevel="0" collapsed="false">
      <c r="B694" s="0"/>
      <c r="C694" s="100"/>
      <c r="D694" s="100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2"/>
      <c r="AE694" s="67"/>
      <c r="AF694" s="103"/>
      <c r="AG694" s="0"/>
      <c r="AH694" s="0"/>
      <c r="AI694" s="0"/>
      <c r="AJ694" s="0"/>
      <c r="AK694" s="0"/>
      <c r="AL694" s="0"/>
    </row>
    <row r="695" customFormat="false" ht="14.25" hidden="false" customHeight="false" outlineLevel="0" collapsed="false"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</row>
    <row r="696" customFormat="false" ht="31.5" hidden="false" customHeight="true" outlineLevel="0" collapsed="false">
      <c r="B696" s="0"/>
      <c r="C696" s="104" t="s">
        <v>126</v>
      </c>
      <c r="D696" s="104"/>
      <c r="E696" s="104"/>
      <c r="F696" s="104"/>
      <c r="G696" s="104"/>
      <c r="H696" s="104"/>
      <c r="I696" s="104"/>
      <c r="J696" s="104"/>
      <c r="K696" s="105" t="s">
        <v>127</v>
      </c>
      <c r="L696" s="105" t="s">
        <v>128</v>
      </c>
      <c r="M696" s="105"/>
      <c r="N696" s="105" t="s">
        <v>129</v>
      </c>
      <c r="O696" s="105"/>
      <c r="P696" s="105" t="s">
        <v>130</v>
      </c>
      <c r="Q696" s="105"/>
      <c r="R696" s="105" t="s">
        <v>131</v>
      </c>
      <c r="S696" s="105"/>
      <c r="T696" s="105" t="s">
        <v>126</v>
      </c>
      <c r="U696" s="105"/>
      <c r="V696" s="105"/>
      <c r="W696" s="105"/>
      <c r="X696" s="105" t="s">
        <v>127</v>
      </c>
      <c r="Y696" s="105" t="s">
        <v>128</v>
      </c>
      <c r="Z696" s="105"/>
      <c r="AA696" s="105" t="s">
        <v>121</v>
      </c>
      <c r="AB696" s="106" t="s">
        <v>122</v>
      </c>
      <c r="AC696" s="106"/>
      <c r="AD696" s="0"/>
      <c r="AE696" s="0"/>
      <c r="AF696" s="0"/>
      <c r="AG696" s="0"/>
      <c r="AH696" s="0"/>
      <c r="AI696" s="0"/>
      <c r="AJ696" s="0"/>
      <c r="AK696" s="0"/>
      <c r="AL696" s="0"/>
    </row>
    <row r="697" customFormat="false" ht="21" hidden="false" customHeight="true" outlineLevel="0" collapsed="false">
      <c r="B697" s="0"/>
      <c r="C697" s="104"/>
      <c r="D697" s="104"/>
      <c r="E697" s="104"/>
      <c r="F697" s="104"/>
      <c r="G697" s="104"/>
      <c r="H697" s="104"/>
      <c r="I697" s="104"/>
      <c r="J697" s="104"/>
      <c r="K697" s="105"/>
      <c r="L697" s="105"/>
      <c r="M697" s="105"/>
      <c r="N697" s="107" t="s">
        <v>121</v>
      </c>
      <c r="O697" s="107" t="s">
        <v>122</v>
      </c>
      <c r="P697" s="107" t="s">
        <v>121</v>
      </c>
      <c r="Q697" s="107" t="s">
        <v>122</v>
      </c>
      <c r="R697" s="108" t="s">
        <v>121</v>
      </c>
      <c r="S697" s="108" t="s">
        <v>122</v>
      </c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6"/>
      <c r="AD697" s="0"/>
      <c r="AE697" s="0"/>
      <c r="AF697" s="0"/>
      <c r="AG697" s="0"/>
      <c r="AH697" s="0"/>
      <c r="AI697" s="0"/>
      <c r="AJ697" s="0"/>
      <c r="AK697" s="0"/>
      <c r="AL697" s="0"/>
    </row>
    <row r="698" customFormat="false" ht="19.5" hidden="false" customHeight="true" outlineLevel="0" collapsed="false">
      <c r="B698" s="0"/>
      <c r="C698" s="109" t="s">
        <v>25</v>
      </c>
      <c r="D698" s="109"/>
      <c r="E698" s="109"/>
      <c r="F698" s="110" t="s">
        <v>43</v>
      </c>
      <c r="G698" s="110"/>
      <c r="H698" s="110"/>
      <c r="I698" s="110"/>
      <c r="J698" s="110"/>
      <c r="K698" s="111" t="n">
        <f aca="false">B672</f>
        <v>0</v>
      </c>
      <c r="L698" s="112" t="n">
        <f aca="false">X672</f>
        <v>0</v>
      </c>
      <c r="M698" s="112"/>
      <c r="N698" s="113" t="n">
        <f aca="false">COUNTIF(X634:X671,"T")</f>
        <v>0</v>
      </c>
      <c r="O698" s="113" t="str">
        <f aca="false">IF(L698=0,"",N698/L698%)</f>
        <v/>
      </c>
      <c r="P698" s="113" t="n">
        <f aca="false">COUNTIF(X634:X671,"Đ")</f>
        <v>0</v>
      </c>
      <c r="Q698" s="113" t="str">
        <f aca="false">IF(L698=0,"",P698/L698%)</f>
        <v/>
      </c>
      <c r="R698" s="113" t="n">
        <f aca="false">COUNTIF(X634:X671,"C")</f>
        <v>0</v>
      </c>
      <c r="S698" s="113" t="str">
        <f aca="false">IF(L698=0,"",R698/L698%)</f>
        <v/>
      </c>
      <c r="T698" s="114" t="s">
        <v>132</v>
      </c>
      <c r="U698" s="114"/>
      <c r="V698" s="114"/>
      <c r="W698" s="114"/>
      <c r="X698" s="115" t="n">
        <f aca="false">B672</f>
        <v>0</v>
      </c>
      <c r="Y698" s="115" t="n">
        <f aca="false">AE672+AF672</f>
        <v>0</v>
      </c>
      <c r="Z698" s="115"/>
      <c r="AA698" s="115" t="n">
        <f aca="false">COUNTIF(AE634:AE671,"X")+COUNTIF(AJ634:AJ671,"X")</f>
        <v>0</v>
      </c>
      <c r="AB698" s="116" t="str">
        <f aca="false">IF(X698=0,"",AA698/X698%)</f>
        <v/>
      </c>
      <c r="AC698" s="116"/>
      <c r="AD698" s="0"/>
      <c r="AE698" s="0"/>
      <c r="AF698" s="0"/>
      <c r="AG698" s="0"/>
      <c r="AH698" s="0"/>
      <c r="AI698" s="0"/>
      <c r="AJ698" s="0"/>
      <c r="AK698" s="0"/>
      <c r="AL698" s="0"/>
    </row>
    <row r="699" customFormat="false" ht="19.5" hidden="false" customHeight="true" outlineLevel="0" collapsed="false">
      <c r="B699" s="0"/>
      <c r="C699" s="109"/>
      <c r="D699" s="109"/>
      <c r="E699" s="109"/>
      <c r="F699" s="110" t="s">
        <v>44</v>
      </c>
      <c r="G699" s="110"/>
      <c r="H699" s="110"/>
      <c r="I699" s="110"/>
      <c r="J699" s="110"/>
      <c r="K699" s="111" t="n">
        <f aca="false">B672</f>
        <v>0</v>
      </c>
      <c r="L699" s="112" t="n">
        <f aca="false">Y672</f>
        <v>0</v>
      </c>
      <c r="M699" s="112"/>
      <c r="N699" s="113" t="n">
        <f aca="false">COUNTIF(Y634:Y671,"T")</f>
        <v>0</v>
      </c>
      <c r="O699" s="113" t="inlineStr">
        <f aca="false">IF(L699=0,"",N699/L699%)</f>
        <is>
          <t/>
        </is>
      </c>
      <c r="P699" s="113" t="n">
        <f aca="false">COUNTIF(Y634:Y671,"Đ")</f>
        <v>0</v>
      </c>
      <c r="Q699" s="113" t="inlineStr">
        <f aca="false">IF(L699=0,"",P699/L699%)</f>
        <is>
          <t/>
        </is>
      </c>
      <c r="R699" s="113" t="n">
        <f aca="false">COUNTIF(Y634:Y671,"C")</f>
        <v>0</v>
      </c>
      <c r="S699" s="113" t="inlineStr">
        <f aca="false">IF(L699=0,"",R699/L699%)</f>
        <is>
          <t/>
        </is>
      </c>
      <c r="T699" s="114"/>
      <c r="U699" s="114"/>
      <c r="V699" s="114"/>
      <c r="W699" s="114"/>
      <c r="X699" s="115"/>
      <c r="Y699" s="115"/>
      <c r="Z699" s="115"/>
      <c r="AA699" s="115"/>
      <c r="AB699" s="116"/>
      <c r="AC699" s="116"/>
      <c r="AD699" s="0"/>
      <c r="AE699" s="0"/>
      <c r="AF699" s="0"/>
      <c r="AG699" s="0"/>
      <c r="AH699" s="0"/>
      <c r="AI699" s="0"/>
      <c r="AJ699" s="0"/>
      <c r="AK699" s="0"/>
      <c r="AL699" s="0"/>
    </row>
    <row r="700" customFormat="false" ht="19.5" hidden="false" customHeight="true" outlineLevel="0" collapsed="false">
      <c r="B700" s="0"/>
      <c r="C700" s="109"/>
      <c r="D700" s="109"/>
      <c r="E700" s="109"/>
      <c r="F700" s="110" t="s">
        <v>45</v>
      </c>
      <c r="G700" s="110"/>
      <c r="H700" s="110"/>
      <c r="I700" s="110"/>
      <c r="J700" s="110"/>
      <c r="K700" s="111" t="n">
        <f aca="false">B672</f>
        <v>0</v>
      </c>
      <c r="L700" s="112" t="n">
        <f aca="false">Z672</f>
        <v>0</v>
      </c>
      <c r="M700" s="112"/>
      <c r="N700" s="113" t="n">
        <f aca="false">COUNTIF(Z634:Z671,"T")</f>
        <v>0</v>
      </c>
      <c r="O700" s="113" t="inlineStr">
        <f aca="false">IF(L700=0,"",N700/L700%)</f>
        <is>
          <t/>
        </is>
      </c>
      <c r="P700" s="113" t="n">
        <f aca="false">COUNTIF(Z634:Z671,"Đ")</f>
        <v>0</v>
      </c>
      <c r="Q700" s="113" t="inlineStr">
        <f aca="false">IF(L700=0,"",P700/L700%)</f>
        <is>
          <t/>
        </is>
      </c>
      <c r="R700" s="113" t="n">
        <f aca="false">COUNTIF(Z634:Z671,"C")</f>
        <v>0</v>
      </c>
      <c r="S700" s="113" t="inlineStr">
        <f aca="false">IF(L700=0,"",R700/L700%)</f>
        <is>
          <t/>
        </is>
      </c>
      <c r="T700" s="114" t="s">
        <v>133</v>
      </c>
      <c r="U700" s="114"/>
      <c r="V700" s="114"/>
      <c r="W700" s="114"/>
      <c r="X700" s="115" t="n">
        <f aca="false">B672</f>
        <v>0</v>
      </c>
      <c r="Y700" s="115" t="n">
        <f aca="false">AG672</f>
        <v>0</v>
      </c>
      <c r="Z700" s="115"/>
      <c r="AA700" s="115" t="n">
        <f aca="false">COUNTIF(AG634:AH671,"X")</f>
        <v>0</v>
      </c>
      <c r="AB700" s="116" t="str">
        <f aca="false">IF(X700=0,"",AA700/X700%)</f>
        <v/>
      </c>
      <c r="AC700" s="116"/>
      <c r="AD700" s="0"/>
      <c r="AE700" s="0"/>
      <c r="AF700" s="0"/>
      <c r="AG700" s="0"/>
      <c r="AH700" s="0"/>
      <c r="AI700" s="0"/>
      <c r="AJ700" s="0"/>
      <c r="AK700" s="0"/>
      <c r="AL700" s="0"/>
    </row>
    <row r="701" customFormat="false" ht="19.5" hidden="false" customHeight="true" outlineLevel="0" collapsed="false">
      <c r="B701" s="0"/>
      <c r="C701" s="117" t="s">
        <v>26</v>
      </c>
      <c r="D701" s="117"/>
      <c r="E701" s="117"/>
      <c r="F701" s="110" t="s">
        <v>46</v>
      </c>
      <c r="G701" s="110"/>
      <c r="H701" s="110"/>
      <c r="I701" s="110"/>
      <c r="J701" s="110"/>
      <c r="K701" s="111" t="n">
        <f aca="false">B672</f>
        <v>0</v>
      </c>
      <c r="L701" s="112" t="n">
        <f aca="false">AA672</f>
        <v>0</v>
      </c>
      <c r="M701" s="112"/>
      <c r="N701" s="113" t="n">
        <f aca="false">COUNTIF(AA634:AA671,"T")</f>
        <v>0</v>
      </c>
      <c r="O701" s="113" t="inlineStr">
        <f aca="false">IF(L701=0,"",N701/L701%)</f>
        <is>
          <t/>
        </is>
      </c>
      <c r="P701" s="113" t="n">
        <f aca="false">COUNTIF(AA634:AA671,"Đ")</f>
        <v>0</v>
      </c>
      <c r="Q701" s="113" t="inlineStr">
        <f aca="false">IF(L701=0,"",P701/L701%)</f>
        <is>
          <t/>
        </is>
      </c>
      <c r="R701" s="113" t="n">
        <f aca="false">COUNTIF(AA634:AA671,"C")</f>
        <v>0</v>
      </c>
      <c r="S701" s="113" t="inlineStr">
        <f aca="false">IF(L701=0,"",R701/L701%)</f>
        <is>
          <t/>
        </is>
      </c>
      <c r="T701" s="114"/>
      <c r="U701" s="114"/>
      <c r="V701" s="114"/>
      <c r="W701" s="114"/>
      <c r="X701" s="115"/>
      <c r="Y701" s="115"/>
      <c r="Z701" s="115"/>
      <c r="AA701" s="115"/>
      <c r="AB701" s="116"/>
      <c r="AC701" s="116"/>
      <c r="AD701" s="0"/>
      <c r="AE701" s="0"/>
      <c r="AF701" s="0"/>
      <c r="AG701" s="0"/>
      <c r="AH701" s="0"/>
      <c r="AI701" s="0"/>
      <c r="AJ701" s="0"/>
      <c r="AK701" s="0"/>
      <c r="AL701" s="0"/>
    </row>
    <row r="702" customFormat="false" ht="19.5" hidden="false" customHeight="true" outlineLevel="0" collapsed="false">
      <c r="B702" s="0"/>
      <c r="C702" s="117"/>
      <c r="D702" s="117"/>
      <c r="E702" s="117"/>
      <c r="F702" s="110" t="s">
        <v>47</v>
      </c>
      <c r="G702" s="110"/>
      <c r="H702" s="110"/>
      <c r="I702" s="110"/>
      <c r="J702" s="110"/>
      <c r="K702" s="111" t="n">
        <f aca="false">B672</f>
        <v>0</v>
      </c>
      <c r="L702" s="112" t="n">
        <f aca="false">AB672</f>
        <v>0</v>
      </c>
      <c r="M702" s="112"/>
      <c r="N702" s="113" t="n">
        <f aca="false">COUNTIF(AB634:AB671,"T")</f>
        <v>0</v>
      </c>
      <c r="O702" s="113" t="inlineStr">
        <f aca="false">IF(L702=0,"",N702/L702%)</f>
        <is>
          <t/>
        </is>
      </c>
      <c r="P702" s="113" t="n">
        <f aca="false">COUNTIF(AB634:AB671,"Đ")</f>
        <v>0</v>
      </c>
      <c r="Q702" s="113" t="inlineStr">
        <f aca="false">IF(L702=0,"",P702/L702%)</f>
        <is>
          <t/>
        </is>
      </c>
      <c r="R702" s="113" t="n">
        <f aca="false">COUNTIF(AB634:AB671,"C")</f>
        <v>0</v>
      </c>
      <c r="S702" s="113" t="inlineStr">
        <f aca="false">IF(L702=0,"",R702/L702%)</f>
        <is>
          <t/>
        </is>
      </c>
      <c r="T702" s="114"/>
      <c r="U702" s="114"/>
      <c r="V702" s="114"/>
      <c r="W702" s="114"/>
      <c r="X702" s="115"/>
      <c r="Y702" s="115"/>
      <c r="Z702" s="115"/>
      <c r="AA702" s="115"/>
      <c r="AB702" s="116"/>
      <c r="AC702" s="116"/>
      <c r="AD702" s="0"/>
      <c r="AE702" s="0"/>
      <c r="AF702" s="0"/>
      <c r="AG702" s="0"/>
      <c r="AH702" s="0"/>
      <c r="AI702" s="0"/>
      <c r="AJ702" s="0"/>
      <c r="AK702" s="0"/>
      <c r="AL702" s="0"/>
    </row>
    <row r="703" customFormat="false" ht="19.5" hidden="false" customHeight="true" outlineLevel="0" collapsed="false">
      <c r="B703" s="0"/>
      <c r="C703" s="117"/>
      <c r="D703" s="117"/>
      <c r="E703" s="117"/>
      <c r="F703" s="110" t="s">
        <v>48</v>
      </c>
      <c r="G703" s="110"/>
      <c r="H703" s="110"/>
      <c r="I703" s="110"/>
      <c r="J703" s="110"/>
      <c r="K703" s="111" t="n">
        <f aca="false">B672</f>
        <v>0</v>
      </c>
      <c r="L703" s="112" t="n">
        <f aca="false">AC672</f>
        <v>0</v>
      </c>
      <c r="M703" s="112"/>
      <c r="N703" s="113" t="n">
        <f aca="false">COUNTIF(AC634:AC671,"T")</f>
        <v>0</v>
      </c>
      <c r="O703" s="113" t="inlineStr">
        <f aca="false">IF(L703=0,"",N703/L703%)</f>
        <is>
          <t/>
        </is>
      </c>
      <c r="P703" s="113" t="n">
        <f aca="false">COUNTIF(AC634:AC671,"Đ")</f>
        <v>0</v>
      </c>
      <c r="Q703" s="113" t="inlineStr">
        <f aca="false">IF(L703=0,"",P703/L703%)</f>
        <is>
          <t/>
        </is>
      </c>
      <c r="R703" s="113" t="n">
        <f aca="false">COUNTIF(AC634:AC671,"C")</f>
        <v>0</v>
      </c>
      <c r="S703" s="113" t="inlineStr">
        <f aca="false">IF(L703=0,"",R703/L703%)</f>
        <is>
          <t/>
        </is>
      </c>
      <c r="T703" s="118" t="s">
        <v>134</v>
      </c>
      <c r="U703" s="118"/>
      <c r="V703" s="118"/>
      <c r="W703" s="118"/>
      <c r="X703" s="119" t="n">
        <f aca="false">B672</f>
        <v>0</v>
      </c>
      <c r="Y703" s="119" t="n">
        <f aca="false">AI672</f>
        <v>0</v>
      </c>
      <c r="Z703" s="119"/>
      <c r="AA703" s="120" t="n">
        <f aca="false">COUNTIF(AI634:AJ671,"X")</f>
        <v>0</v>
      </c>
      <c r="AB703" s="121" t="str">
        <f aca="false">IF(Y703=0,"",AA703/Y703%)</f>
        <v/>
      </c>
      <c r="AC703" s="121"/>
      <c r="AD703" s="0"/>
      <c r="AE703" s="0"/>
      <c r="AF703" s="0"/>
      <c r="AG703" s="0"/>
      <c r="AH703" s="0"/>
      <c r="AI703" s="0"/>
      <c r="AJ703" s="0"/>
      <c r="AK703" s="0"/>
      <c r="AL703" s="0"/>
    </row>
    <row r="704" customFormat="false" ht="19.5" hidden="false" customHeight="true" outlineLevel="0" collapsed="false">
      <c r="B704" s="0"/>
      <c r="C704" s="117"/>
      <c r="D704" s="117"/>
      <c r="E704" s="117"/>
      <c r="F704" s="122" t="s">
        <v>49</v>
      </c>
      <c r="G704" s="122"/>
      <c r="H704" s="122"/>
      <c r="I704" s="122"/>
      <c r="J704" s="122"/>
      <c r="K704" s="123" t="n">
        <f aca="false">B672</f>
        <v>0</v>
      </c>
      <c r="L704" s="124" t="n">
        <f aca="false">AD672</f>
        <v>0</v>
      </c>
      <c r="M704" s="124"/>
      <c r="N704" s="125" t="n">
        <f aca="false">COUNTIF(AD634:AD671,"T")</f>
        <v>0</v>
      </c>
      <c r="O704" s="125" t="inlineStr">
        <f aca="false">IF(L704=0,"",N704/L704%)</f>
        <is>
          <t/>
        </is>
      </c>
      <c r="P704" s="125" t="n">
        <f aca="false">COUNTIF(AD634:AD671,"Đ")</f>
        <v>0</v>
      </c>
      <c r="Q704" s="125" t="inlineStr">
        <f aca="false">IF(L704=0,"",P704/L704%)</f>
        <is>
          <t/>
        </is>
      </c>
      <c r="R704" s="125" t="n">
        <f aca="false">COUNTIF(AD634:AD671,"C")</f>
        <v>0</v>
      </c>
      <c r="S704" s="125" t="inlineStr">
        <f aca="false">IF(L704=0,"",R704/L704%)</f>
        <is>
          <t/>
        </is>
      </c>
      <c r="T704" s="118"/>
      <c r="U704" s="118"/>
      <c r="V704" s="118"/>
      <c r="W704" s="118"/>
      <c r="X704" s="119"/>
      <c r="Y704" s="119"/>
      <c r="Z704" s="119"/>
      <c r="AA704" s="120"/>
      <c r="AB704" s="121"/>
      <c r="AC704" s="121"/>
      <c r="AD704" s="0"/>
      <c r="AE704" s="0"/>
      <c r="AF704" s="0"/>
      <c r="AG704" s="0"/>
      <c r="AH704" s="0"/>
      <c r="AI704" s="0"/>
      <c r="AJ704" s="0"/>
      <c r="AK704" s="0"/>
      <c r="AL704" s="0"/>
    </row>
    <row r="705" customFormat="false" ht="11.25" hidden="false" customHeight="true" outlineLevel="0" collapsed="false"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87"/>
      <c r="O705" s="0"/>
      <c r="P705" s="87"/>
      <c r="Q705" s="87"/>
      <c r="R705" s="87"/>
      <c r="S705" s="87"/>
      <c r="T705" s="87"/>
      <c r="U705" s="87"/>
      <c r="V705" s="87"/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</row>
    <row r="706" customFormat="false" ht="15" hidden="false" customHeight="true" outlineLevel="0" collapsed="false"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87"/>
      <c r="O706" s="0"/>
      <c r="P706" s="87"/>
      <c r="Q706" s="87"/>
      <c r="R706" s="87"/>
      <c r="S706" s="87"/>
      <c r="T706" s="87"/>
      <c r="U706" s="87"/>
      <c r="V706" s="87"/>
      <c r="W706" s="0"/>
      <c r="X706" s="126" t="str">
        <f aca="false">'THONG TIN'!$F$7</f>
        <v>Nguyên Lý, ngày 20 tháng  5 năm 2017</v>
      </c>
      <c r="Y706" s="126"/>
      <c r="Z706" s="126"/>
      <c r="AA706" s="126"/>
      <c r="AB706" s="126"/>
      <c r="AC706" s="126"/>
      <c r="AD706" s="126"/>
      <c r="AE706" s="126"/>
      <c r="AF706" s="126"/>
      <c r="AG706" s="126"/>
      <c r="AH706" s="126"/>
      <c r="AI706" s="126"/>
      <c r="AJ706" s="126"/>
      <c r="AK706" s="126"/>
      <c r="AL706" s="126"/>
    </row>
    <row r="707" customFormat="false" ht="16.5" hidden="false" customHeight="true" outlineLevel="0" collapsed="false">
      <c r="B707" s="32" t="s">
        <v>135</v>
      </c>
      <c r="C707" s="32"/>
      <c r="D707" s="32"/>
      <c r="E707" s="32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2" t="s">
        <v>11</v>
      </c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7.25" hidden="false" customHeight="true" outlineLevel="0" collapsed="false">
      <c r="B708" s="127" t="s">
        <v>136</v>
      </c>
      <c r="C708" s="127"/>
      <c r="D708" s="127"/>
      <c r="E708" s="127"/>
      <c r="F708" s="128"/>
      <c r="G708" s="128"/>
      <c r="H708" s="128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  <c r="AA708" s="129"/>
      <c r="AB708" s="129"/>
      <c r="AC708" s="129"/>
      <c r="AD708" s="129"/>
      <c r="AE708" s="129"/>
      <c r="AF708" s="129"/>
      <c r="AG708" s="129"/>
      <c r="AH708" s="129"/>
      <c r="AI708" s="129"/>
      <c r="AJ708" s="129"/>
      <c r="AK708" s="129"/>
      <c r="AL708" s="129"/>
    </row>
    <row r="709" customFormat="false" ht="21.75" hidden="false" customHeight="true" outlineLevel="0" collapsed="false">
      <c r="B709" s="129"/>
      <c r="C709" s="29"/>
      <c r="D709" s="29"/>
      <c r="E709" s="29"/>
      <c r="F709" s="29"/>
      <c r="G709" s="29"/>
      <c r="H709" s="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  <c r="AA709" s="129"/>
      <c r="AB709" s="129"/>
      <c r="AC709" s="129"/>
      <c r="AD709" s="129"/>
      <c r="AE709" s="129"/>
      <c r="AF709" s="129"/>
      <c r="AG709" s="129"/>
      <c r="AH709" s="129"/>
      <c r="AI709" s="129"/>
      <c r="AJ709" s="129"/>
      <c r="AK709" s="129"/>
      <c r="AL709" s="129"/>
    </row>
    <row r="710" customFormat="false" ht="21.75" hidden="false" customHeight="true" outlineLevel="0" collapsed="false">
      <c r="B710" s="129"/>
      <c r="C710" s="129"/>
      <c r="D710" s="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  <c r="AA710" s="129"/>
      <c r="AB710" s="129"/>
      <c r="AC710" s="129"/>
      <c r="AD710" s="129"/>
      <c r="AE710" s="129"/>
      <c r="AF710" s="129"/>
      <c r="AG710" s="129"/>
      <c r="AH710" s="129"/>
      <c r="AI710" s="129"/>
      <c r="AJ710" s="129"/>
      <c r="AK710" s="129"/>
      <c r="AL710" s="129"/>
    </row>
    <row r="711" customFormat="false" ht="21.75" hidden="false" customHeight="true" outlineLevel="0" collapsed="false">
      <c r="B711" s="129"/>
      <c r="C711" s="129"/>
      <c r="D711" s="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  <c r="AA711" s="129"/>
      <c r="AB711" s="129"/>
      <c r="AC711" s="129"/>
      <c r="AD711" s="129"/>
      <c r="AE711" s="129"/>
      <c r="AF711" s="129"/>
      <c r="AG711" s="129"/>
      <c r="AH711" s="129"/>
      <c r="AI711" s="129"/>
      <c r="AJ711" s="129"/>
      <c r="AK711" s="129"/>
      <c r="AL711" s="129"/>
    </row>
    <row r="712" customFormat="false" ht="15.75" hidden="false" customHeight="false" outlineLevel="0" collapsed="false">
      <c r="B712" s="29"/>
      <c r="C712" s="29"/>
      <c r="D712" s="29"/>
      <c r="E712" s="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30" t="str">
        <f aca="false">'THONG TIN'!$G$16</f>
        <v>Phạm Thị Hường</v>
      </c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</sheetData>
  <sheetProtection sheet="true" password="ec6e" objects="true" scenarios="true"/>
  <mergeCells count="1897">
    <mergeCell ref="A1:E1"/>
    <mergeCell ref="A2:E2"/>
    <mergeCell ref="A4:R4"/>
    <mergeCell ref="A5:M5"/>
    <mergeCell ref="N5:Q5"/>
    <mergeCell ref="AE5:AL5"/>
    <mergeCell ref="A7:A10"/>
    <mergeCell ref="B7:B10"/>
    <mergeCell ref="C7:C10"/>
    <mergeCell ref="D7:D10"/>
    <mergeCell ref="E7:W7"/>
    <mergeCell ref="X7:Z7"/>
    <mergeCell ref="AA7:AD7"/>
    <mergeCell ref="AE7:AF9"/>
    <mergeCell ref="AG7:AH10"/>
    <mergeCell ref="AI7:AJ10"/>
    <mergeCell ref="AK7:AL10"/>
    <mergeCell ref="E8:F9"/>
    <mergeCell ref="G8:H9"/>
    <mergeCell ref="I8:J9"/>
    <mergeCell ref="K8:L9"/>
    <mergeCell ref="M8:M9"/>
    <mergeCell ref="N8:N9"/>
    <mergeCell ref="O8:O9"/>
    <mergeCell ref="P8:P9"/>
    <mergeCell ref="Q8:Q9"/>
    <mergeCell ref="R8:S9"/>
    <mergeCell ref="T8:U9"/>
    <mergeCell ref="V8:W9"/>
    <mergeCell ref="X8:X10"/>
    <mergeCell ref="Y8:Y10"/>
    <mergeCell ref="Z8:Z10"/>
    <mergeCell ref="AA8:AA10"/>
    <mergeCell ref="AB8:AB10"/>
    <mergeCell ref="AC8:AC10"/>
    <mergeCell ref="AD8:AD10"/>
    <mergeCell ref="AG11:AH11"/>
    <mergeCell ref="AI11:AJ11"/>
    <mergeCell ref="AK11:AL11"/>
    <mergeCell ref="AG12:AH12"/>
    <mergeCell ref="AI12:AJ12"/>
    <mergeCell ref="AK12:AL12"/>
    <mergeCell ref="AG13:AH13"/>
    <mergeCell ref="AI13:AJ13"/>
    <mergeCell ref="AK13:AL13"/>
    <mergeCell ref="AG14:AH14"/>
    <mergeCell ref="AI14:AJ14"/>
    <mergeCell ref="AK14:AL14"/>
    <mergeCell ref="AG15:AH15"/>
    <mergeCell ref="AI15:AJ15"/>
    <mergeCell ref="AK15:AL15"/>
    <mergeCell ref="AG16:AH16"/>
    <mergeCell ref="AI16:AJ16"/>
    <mergeCell ref="AK16:AL16"/>
    <mergeCell ref="AG17:AH17"/>
    <mergeCell ref="AI17:AJ17"/>
    <mergeCell ref="AK17:AL17"/>
    <mergeCell ref="AG18:AH18"/>
    <mergeCell ref="AI18:AJ18"/>
    <mergeCell ref="AK18:AL18"/>
    <mergeCell ref="AG19:AH19"/>
    <mergeCell ref="AI19:AJ19"/>
    <mergeCell ref="AK19:AL19"/>
    <mergeCell ref="AG20:AH20"/>
    <mergeCell ref="AI20:AJ20"/>
    <mergeCell ref="AK20:AL20"/>
    <mergeCell ref="AG21:AH21"/>
    <mergeCell ref="AI21:AJ21"/>
    <mergeCell ref="AK21:AL21"/>
    <mergeCell ref="AG22:AH22"/>
    <mergeCell ref="AI22:AJ22"/>
    <mergeCell ref="AK22:AL22"/>
    <mergeCell ref="AG23:AH23"/>
    <mergeCell ref="AI23:AJ23"/>
    <mergeCell ref="AK23:AL23"/>
    <mergeCell ref="AG24:AH24"/>
    <mergeCell ref="AI24:AJ24"/>
    <mergeCell ref="AK24:AL24"/>
    <mergeCell ref="AG25:AH25"/>
    <mergeCell ref="AI25:AJ25"/>
    <mergeCell ref="AK25:AL25"/>
    <mergeCell ref="AG26:AH26"/>
    <mergeCell ref="AI26:AJ26"/>
    <mergeCell ref="AK26:AL26"/>
    <mergeCell ref="AG27:AH27"/>
    <mergeCell ref="AI27:AJ27"/>
    <mergeCell ref="AK27:AL27"/>
    <mergeCell ref="AG28:AH28"/>
    <mergeCell ref="AI28:AJ28"/>
    <mergeCell ref="AK28:AL28"/>
    <mergeCell ref="AG29:AH29"/>
    <mergeCell ref="AI29:AJ29"/>
    <mergeCell ref="AK29:AL29"/>
    <mergeCell ref="AG30:AH30"/>
    <mergeCell ref="AI30:AJ30"/>
    <mergeCell ref="AK30:AL30"/>
    <mergeCell ref="AG31:AH31"/>
    <mergeCell ref="AI31:AJ31"/>
    <mergeCell ref="AK31:AL31"/>
    <mergeCell ref="AG32:AH32"/>
    <mergeCell ref="AI32:AJ32"/>
    <mergeCell ref="AK32:AL32"/>
    <mergeCell ref="AG33:AH33"/>
    <mergeCell ref="AI33:AJ33"/>
    <mergeCell ref="AK33:AL33"/>
    <mergeCell ref="AG34:AH34"/>
    <mergeCell ref="AI34:AJ34"/>
    <mergeCell ref="AK34:AL34"/>
    <mergeCell ref="AG35:AH35"/>
    <mergeCell ref="AI35:AJ35"/>
    <mergeCell ref="AK35:AL35"/>
    <mergeCell ref="AG36:AH36"/>
    <mergeCell ref="AI36:AJ36"/>
    <mergeCell ref="AK36:AL36"/>
    <mergeCell ref="AG37:AH37"/>
    <mergeCell ref="AI37:AJ37"/>
    <mergeCell ref="AK37:AL37"/>
    <mergeCell ref="AG38:AH38"/>
    <mergeCell ref="AI38:AJ38"/>
    <mergeCell ref="AK38:AL38"/>
    <mergeCell ref="AG39:AH39"/>
    <mergeCell ref="AI39:AJ39"/>
    <mergeCell ref="AK39:AL39"/>
    <mergeCell ref="AG40:AH40"/>
    <mergeCell ref="AI40:AJ40"/>
    <mergeCell ref="AK40:AL40"/>
    <mergeCell ref="AG41:AH41"/>
    <mergeCell ref="AI41:AJ41"/>
    <mergeCell ref="AK41:AL41"/>
    <mergeCell ref="AG42:AH42"/>
    <mergeCell ref="AI42:AJ42"/>
    <mergeCell ref="AK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AG46:AH46"/>
    <mergeCell ref="AI46:AJ46"/>
    <mergeCell ref="AK46:AL46"/>
    <mergeCell ref="AG47:AH47"/>
    <mergeCell ref="AI47:AJ47"/>
    <mergeCell ref="AK47:AL47"/>
    <mergeCell ref="AG48:AH48"/>
    <mergeCell ref="AI48:AJ48"/>
    <mergeCell ref="AK48:AL48"/>
    <mergeCell ref="AG49:AH49"/>
    <mergeCell ref="AI49:AJ49"/>
    <mergeCell ref="AK49:AL49"/>
    <mergeCell ref="C53:AF53"/>
    <mergeCell ref="C54:D58"/>
    <mergeCell ref="E54:E58"/>
    <mergeCell ref="F54:F58"/>
    <mergeCell ref="G54:AF54"/>
    <mergeCell ref="G55:L55"/>
    <mergeCell ref="M55:AF55"/>
    <mergeCell ref="G56:H57"/>
    <mergeCell ref="I56:J57"/>
    <mergeCell ref="K56:L57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3:J74"/>
    <mergeCell ref="K73:K74"/>
    <mergeCell ref="L73:M74"/>
    <mergeCell ref="N73:O73"/>
    <mergeCell ref="P73:Q73"/>
    <mergeCell ref="R73:S73"/>
    <mergeCell ref="T73:W74"/>
    <mergeCell ref="X73:X74"/>
    <mergeCell ref="Y73:Z74"/>
    <mergeCell ref="AA73:AA74"/>
    <mergeCell ref="AB73:AC74"/>
    <mergeCell ref="C75:E77"/>
    <mergeCell ref="F75:J75"/>
    <mergeCell ref="L75:M75"/>
    <mergeCell ref="T75:W76"/>
    <mergeCell ref="X75:X76"/>
    <mergeCell ref="Y75:Z76"/>
    <mergeCell ref="AA75:AA76"/>
    <mergeCell ref="AB75:AC76"/>
    <mergeCell ref="F76:J76"/>
    <mergeCell ref="L76:M76"/>
    <mergeCell ref="F77:J77"/>
    <mergeCell ref="L77:M77"/>
    <mergeCell ref="T77:W79"/>
    <mergeCell ref="X77:X79"/>
    <mergeCell ref="Y77:Z79"/>
    <mergeCell ref="AA77:AA79"/>
    <mergeCell ref="AB77:AC79"/>
    <mergeCell ref="C78:E81"/>
    <mergeCell ref="F78:J78"/>
    <mergeCell ref="L78:M78"/>
    <mergeCell ref="F79:J79"/>
    <mergeCell ref="L79:M79"/>
    <mergeCell ref="F80:J80"/>
    <mergeCell ref="L80:M80"/>
    <mergeCell ref="T80:W81"/>
    <mergeCell ref="X80:X81"/>
    <mergeCell ref="Y80:Z81"/>
    <mergeCell ref="AA80:AA81"/>
    <mergeCell ref="AB80:AC81"/>
    <mergeCell ref="F81:J81"/>
    <mergeCell ref="L81:M81"/>
    <mergeCell ref="X83:AL83"/>
    <mergeCell ref="B84:E84"/>
    <mergeCell ref="X84:AL84"/>
    <mergeCell ref="B85:E85"/>
    <mergeCell ref="C86:D86"/>
    <mergeCell ref="E86:F86"/>
    <mergeCell ref="G86:H86"/>
    <mergeCell ref="B88:E88"/>
    <mergeCell ref="B89:E89"/>
    <mergeCell ref="X89:AL89"/>
    <mergeCell ref="A90:E90"/>
    <mergeCell ref="A91:E91"/>
    <mergeCell ref="A93:R93"/>
    <mergeCell ref="A94:M94"/>
    <mergeCell ref="N94:Q94"/>
    <mergeCell ref="AE94:AL94"/>
    <mergeCell ref="A96:A99"/>
    <mergeCell ref="B96:B99"/>
    <mergeCell ref="C96:C99"/>
    <mergeCell ref="D96:D99"/>
    <mergeCell ref="E96:W96"/>
    <mergeCell ref="X96:Z96"/>
    <mergeCell ref="AA96:AD96"/>
    <mergeCell ref="AE96:AF98"/>
    <mergeCell ref="AG96:AH99"/>
    <mergeCell ref="AI96:AJ99"/>
    <mergeCell ref="AK96:AL99"/>
    <mergeCell ref="E97:F98"/>
    <mergeCell ref="G97:H98"/>
    <mergeCell ref="I97:J98"/>
    <mergeCell ref="K97:L98"/>
    <mergeCell ref="M97:M98"/>
    <mergeCell ref="N97:N98"/>
    <mergeCell ref="O97:O98"/>
    <mergeCell ref="P97:P98"/>
    <mergeCell ref="Q97:Q98"/>
    <mergeCell ref="R97:S98"/>
    <mergeCell ref="T97:U98"/>
    <mergeCell ref="V97:W98"/>
    <mergeCell ref="X97:X99"/>
    <mergeCell ref="Y97:Y99"/>
    <mergeCell ref="Z97:Z99"/>
    <mergeCell ref="AA97:AA99"/>
    <mergeCell ref="AB97:AB99"/>
    <mergeCell ref="AC97:AC99"/>
    <mergeCell ref="AD97:AD99"/>
    <mergeCell ref="AG100:AH100"/>
    <mergeCell ref="AI100:AJ100"/>
    <mergeCell ref="AK100:AL100"/>
    <mergeCell ref="AG101:AH101"/>
    <mergeCell ref="AI101:AJ101"/>
    <mergeCell ref="AK101:AL101"/>
    <mergeCell ref="AG102:AH102"/>
    <mergeCell ref="AI102:AJ102"/>
    <mergeCell ref="AK102:AL102"/>
    <mergeCell ref="AG103:AH103"/>
    <mergeCell ref="AI103:AJ103"/>
    <mergeCell ref="AK103:AL103"/>
    <mergeCell ref="AG104:AH104"/>
    <mergeCell ref="AI104:AJ104"/>
    <mergeCell ref="AK104:AL104"/>
    <mergeCell ref="AG105:AH105"/>
    <mergeCell ref="AI105:AJ105"/>
    <mergeCell ref="AK105:AL105"/>
    <mergeCell ref="AG106:AH106"/>
    <mergeCell ref="AI106:AJ106"/>
    <mergeCell ref="AK106:AL106"/>
    <mergeCell ref="AG107:AH107"/>
    <mergeCell ref="AI107:AJ107"/>
    <mergeCell ref="AK107:AL107"/>
    <mergeCell ref="AG108:AH108"/>
    <mergeCell ref="AI108:AJ108"/>
    <mergeCell ref="AK108:AL108"/>
    <mergeCell ref="AG109:AH109"/>
    <mergeCell ref="AI109:AJ109"/>
    <mergeCell ref="AK109:AL109"/>
    <mergeCell ref="AG110:AH110"/>
    <mergeCell ref="AI110:AJ110"/>
    <mergeCell ref="AK110:AL110"/>
    <mergeCell ref="AG111:AH111"/>
    <mergeCell ref="AI111:AJ111"/>
    <mergeCell ref="AK111:AL111"/>
    <mergeCell ref="AG112:AH112"/>
    <mergeCell ref="AI112:AJ112"/>
    <mergeCell ref="AK112:AL112"/>
    <mergeCell ref="AG113:AH113"/>
    <mergeCell ref="AI113:AJ113"/>
    <mergeCell ref="AK113:AL113"/>
    <mergeCell ref="AG114:AH114"/>
    <mergeCell ref="AI114:AJ114"/>
    <mergeCell ref="AK114:AL114"/>
    <mergeCell ref="AG115:AH115"/>
    <mergeCell ref="AI115:AJ115"/>
    <mergeCell ref="AK115:AL115"/>
    <mergeCell ref="AG116:AH116"/>
    <mergeCell ref="AI116:AJ116"/>
    <mergeCell ref="AK116:AL116"/>
    <mergeCell ref="AG117:AH117"/>
    <mergeCell ref="AI117:AJ117"/>
    <mergeCell ref="AK117:AL117"/>
    <mergeCell ref="AG118:AH118"/>
    <mergeCell ref="AI118:AJ118"/>
    <mergeCell ref="AK118:AL118"/>
    <mergeCell ref="AG119:AH119"/>
    <mergeCell ref="AI119:AJ119"/>
    <mergeCell ref="AK119:AL119"/>
    <mergeCell ref="AG120:AH120"/>
    <mergeCell ref="AI120:AJ120"/>
    <mergeCell ref="AK120:AL120"/>
    <mergeCell ref="AG121:AH121"/>
    <mergeCell ref="AI121:AJ121"/>
    <mergeCell ref="AK121:AL121"/>
    <mergeCell ref="AG122:AH122"/>
    <mergeCell ref="AI122:AJ122"/>
    <mergeCell ref="AK122:AL122"/>
    <mergeCell ref="AG123:AH123"/>
    <mergeCell ref="AI123:AJ123"/>
    <mergeCell ref="AK123:AL123"/>
    <mergeCell ref="AG124:AH124"/>
    <mergeCell ref="AI124:AJ124"/>
    <mergeCell ref="AK124:AL124"/>
    <mergeCell ref="AG125:AH125"/>
    <mergeCell ref="AI125:AJ125"/>
    <mergeCell ref="AK125:AL125"/>
    <mergeCell ref="AG126:AH126"/>
    <mergeCell ref="AI126:AJ126"/>
    <mergeCell ref="AK126:AL126"/>
    <mergeCell ref="AG127:AH127"/>
    <mergeCell ref="AI127:AJ127"/>
    <mergeCell ref="AK127:AL127"/>
    <mergeCell ref="AG128:AH128"/>
    <mergeCell ref="AI128:AJ128"/>
    <mergeCell ref="AK128:AL128"/>
    <mergeCell ref="AG129:AH129"/>
    <mergeCell ref="AI129:AJ129"/>
    <mergeCell ref="AK129:AL129"/>
    <mergeCell ref="AG130:AH130"/>
    <mergeCell ref="AI130:AJ130"/>
    <mergeCell ref="AK130:AL130"/>
    <mergeCell ref="AG131:AH131"/>
    <mergeCell ref="AI131:AJ131"/>
    <mergeCell ref="AK131:AL131"/>
    <mergeCell ref="AG132:AH132"/>
    <mergeCell ref="AI132:AJ132"/>
    <mergeCell ref="AK132:AL132"/>
    <mergeCell ref="AG133:AH133"/>
    <mergeCell ref="AI133:AJ133"/>
    <mergeCell ref="AK133:AL133"/>
    <mergeCell ref="AG134:AH134"/>
    <mergeCell ref="AI134:AJ134"/>
    <mergeCell ref="AK134:AL134"/>
    <mergeCell ref="AG135:AH135"/>
    <mergeCell ref="AI135:AJ135"/>
    <mergeCell ref="AK135:AL135"/>
    <mergeCell ref="AG136:AH136"/>
    <mergeCell ref="AI136:AJ136"/>
    <mergeCell ref="AK136:AL136"/>
    <mergeCell ref="AG137:AH137"/>
    <mergeCell ref="AI137:AJ137"/>
    <mergeCell ref="AK137:AL137"/>
    <mergeCell ref="AG138:AH138"/>
    <mergeCell ref="AI138:AJ138"/>
    <mergeCell ref="AK138:AL138"/>
    <mergeCell ref="C142:AF142"/>
    <mergeCell ref="C143:D147"/>
    <mergeCell ref="E143:E147"/>
    <mergeCell ref="F143:F147"/>
    <mergeCell ref="G143:AF143"/>
    <mergeCell ref="G144:L144"/>
    <mergeCell ref="M144:AF144"/>
    <mergeCell ref="G145:H146"/>
    <mergeCell ref="I145:J146"/>
    <mergeCell ref="K145:L146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2:J163"/>
    <mergeCell ref="K162:K163"/>
    <mergeCell ref="L162:M163"/>
    <mergeCell ref="N162:O162"/>
    <mergeCell ref="P162:Q162"/>
    <mergeCell ref="R162:S162"/>
    <mergeCell ref="T162:W163"/>
    <mergeCell ref="X162:X163"/>
    <mergeCell ref="Y162:Z163"/>
    <mergeCell ref="AA162:AA163"/>
    <mergeCell ref="AB162:AC163"/>
    <mergeCell ref="C164:E166"/>
    <mergeCell ref="F164:J164"/>
    <mergeCell ref="L164:M164"/>
    <mergeCell ref="T164:W165"/>
    <mergeCell ref="X164:X165"/>
    <mergeCell ref="Y164:Z165"/>
    <mergeCell ref="AA164:AA165"/>
    <mergeCell ref="AB164:AC165"/>
    <mergeCell ref="F165:J165"/>
    <mergeCell ref="L165:M165"/>
    <mergeCell ref="F166:J166"/>
    <mergeCell ref="L166:M166"/>
    <mergeCell ref="T166:W168"/>
    <mergeCell ref="X166:X168"/>
    <mergeCell ref="Y166:Z168"/>
    <mergeCell ref="AA166:AA168"/>
    <mergeCell ref="AB166:AC168"/>
    <mergeCell ref="C167:E170"/>
    <mergeCell ref="F167:J167"/>
    <mergeCell ref="L167:M167"/>
    <mergeCell ref="F168:J168"/>
    <mergeCell ref="L168:M168"/>
    <mergeCell ref="F169:J169"/>
    <mergeCell ref="L169:M169"/>
    <mergeCell ref="T169:W170"/>
    <mergeCell ref="X169:X170"/>
    <mergeCell ref="Y169:Z170"/>
    <mergeCell ref="AA169:AA170"/>
    <mergeCell ref="AB169:AC170"/>
    <mergeCell ref="F170:J170"/>
    <mergeCell ref="L170:M170"/>
    <mergeCell ref="X172:AL172"/>
    <mergeCell ref="B173:E173"/>
    <mergeCell ref="X173:AL173"/>
    <mergeCell ref="B174:E174"/>
    <mergeCell ref="C175:D175"/>
    <mergeCell ref="E175:F175"/>
    <mergeCell ref="G175:H175"/>
    <mergeCell ref="B178:E178"/>
    <mergeCell ref="X178:AL178"/>
    <mergeCell ref="A179:E179"/>
    <mergeCell ref="A180:E180"/>
    <mergeCell ref="A182:R182"/>
    <mergeCell ref="A183:M183"/>
    <mergeCell ref="N183:Q183"/>
    <mergeCell ref="AE183:AL183"/>
    <mergeCell ref="A185:A188"/>
    <mergeCell ref="B185:B188"/>
    <mergeCell ref="C185:C188"/>
    <mergeCell ref="D185:D188"/>
    <mergeCell ref="E185:W185"/>
    <mergeCell ref="X185:Z185"/>
    <mergeCell ref="AA185:AD185"/>
    <mergeCell ref="AE185:AF187"/>
    <mergeCell ref="AG185:AH188"/>
    <mergeCell ref="AI185:AJ188"/>
    <mergeCell ref="AK185:AL188"/>
    <mergeCell ref="E186:F187"/>
    <mergeCell ref="G186:H187"/>
    <mergeCell ref="I186:J187"/>
    <mergeCell ref="K186:L187"/>
    <mergeCell ref="M186:M187"/>
    <mergeCell ref="N186:N187"/>
    <mergeCell ref="O186:O187"/>
    <mergeCell ref="P186:P187"/>
    <mergeCell ref="Q186:Q187"/>
    <mergeCell ref="R186:S187"/>
    <mergeCell ref="T186:U187"/>
    <mergeCell ref="V186:W187"/>
    <mergeCell ref="X186:X188"/>
    <mergeCell ref="Y186:Y188"/>
    <mergeCell ref="Z186:Z188"/>
    <mergeCell ref="AA186:AA188"/>
    <mergeCell ref="AB186:AB188"/>
    <mergeCell ref="AC186:AC188"/>
    <mergeCell ref="AD186:AD188"/>
    <mergeCell ref="AG189:AH189"/>
    <mergeCell ref="AI189:AJ189"/>
    <mergeCell ref="AK189:AL189"/>
    <mergeCell ref="AG190:AH190"/>
    <mergeCell ref="AI190:AJ190"/>
    <mergeCell ref="AK190:AL190"/>
    <mergeCell ref="AG191:AH191"/>
    <mergeCell ref="AI191:AJ191"/>
    <mergeCell ref="AK191:AL191"/>
    <mergeCell ref="AG192:AH192"/>
    <mergeCell ref="AI192:AJ192"/>
    <mergeCell ref="AK192:AL192"/>
    <mergeCell ref="AG193:AH193"/>
    <mergeCell ref="AI193:AJ193"/>
    <mergeCell ref="AK193:AL193"/>
    <mergeCell ref="AG194:AH194"/>
    <mergeCell ref="AI194:AJ194"/>
    <mergeCell ref="AK194:AL194"/>
    <mergeCell ref="AG195:AH195"/>
    <mergeCell ref="AI195:AJ195"/>
    <mergeCell ref="AK195:AL195"/>
    <mergeCell ref="AG196:AH196"/>
    <mergeCell ref="AI196:AJ196"/>
    <mergeCell ref="AK196:AL196"/>
    <mergeCell ref="AG197:AH197"/>
    <mergeCell ref="AI197:AJ197"/>
    <mergeCell ref="AK197:AL197"/>
    <mergeCell ref="AG198:AH198"/>
    <mergeCell ref="AI198:AJ198"/>
    <mergeCell ref="AK198:AL198"/>
    <mergeCell ref="AG199:AH199"/>
    <mergeCell ref="AI199:AJ199"/>
    <mergeCell ref="AK199:AL199"/>
    <mergeCell ref="AG200:AH200"/>
    <mergeCell ref="AI200:AJ200"/>
    <mergeCell ref="AK200:AL200"/>
    <mergeCell ref="AG201:AH201"/>
    <mergeCell ref="AI201:AJ201"/>
    <mergeCell ref="AK201:AL201"/>
    <mergeCell ref="AG202:AH202"/>
    <mergeCell ref="AI202:AJ202"/>
    <mergeCell ref="AK202:AL202"/>
    <mergeCell ref="AG203:AH203"/>
    <mergeCell ref="AI203:AJ203"/>
    <mergeCell ref="AK203:AL203"/>
    <mergeCell ref="AG204:AH204"/>
    <mergeCell ref="AI204:AJ204"/>
    <mergeCell ref="AK204:AL204"/>
    <mergeCell ref="AG205:AH205"/>
    <mergeCell ref="AI205:AJ205"/>
    <mergeCell ref="AK205:AL205"/>
    <mergeCell ref="AG206:AH206"/>
    <mergeCell ref="AI206:AJ206"/>
    <mergeCell ref="AK206:AL206"/>
    <mergeCell ref="AG207:AH207"/>
    <mergeCell ref="AI207:AJ207"/>
    <mergeCell ref="AK207:AL207"/>
    <mergeCell ref="AG208:AH208"/>
    <mergeCell ref="AI208:AJ208"/>
    <mergeCell ref="AK208:AL208"/>
    <mergeCell ref="AG209:AH209"/>
    <mergeCell ref="AI209:AJ209"/>
    <mergeCell ref="AK209:AL209"/>
    <mergeCell ref="AG210:AH210"/>
    <mergeCell ref="AI210:AJ210"/>
    <mergeCell ref="AK210:AL210"/>
    <mergeCell ref="AG211:AH211"/>
    <mergeCell ref="AI211:AJ211"/>
    <mergeCell ref="AK211:AL211"/>
    <mergeCell ref="AG212:AH212"/>
    <mergeCell ref="AI212:AJ212"/>
    <mergeCell ref="AK212:AL212"/>
    <mergeCell ref="AG213:AH213"/>
    <mergeCell ref="AI213:AJ213"/>
    <mergeCell ref="AK213:AL213"/>
    <mergeCell ref="AG214:AH214"/>
    <mergeCell ref="AI214:AJ214"/>
    <mergeCell ref="AK214:AL214"/>
    <mergeCell ref="AG215:AH215"/>
    <mergeCell ref="AI215:AJ215"/>
    <mergeCell ref="AK215:AL215"/>
    <mergeCell ref="AG216:AH216"/>
    <mergeCell ref="AI216:AJ216"/>
    <mergeCell ref="AK216:AL216"/>
    <mergeCell ref="AG217:AH217"/>
    <mergeCell ref="AI217:AJ217"/>
    <mergeCell ref="AK217:AL217"/>
    <mergeCell ref="AG218:AH218"/>
    <mergeCell ref="AI218:AJ218"/>
    <mergeCell ref="AK218:AL218"/>
    <mergeCell ref="AG219:AH219"/>
    <mergeCell ref="AI219:AJ219"/>
    <mergeCell ref="AK219:AL219"/>
    <mergeCell ref="AG220:AH220"/>
    <mergeCell ref="AI220:AJ220"/>
    <mergeCell ref="AK220:AL220"/>
    <mergeCell ref="AG221:AH221"/>
    <mergeCell ref="AI221:AJ221"/>
    <mergeCell ref="AK221:AL221"/>
    <mergeCell ref="AG222:AH222"/>
    <mergeCell ref="AI222:AJ222"/>
    <mergeCell ref="AK222:AL222"/>
    <mergeCell ref="AG223:AH223"/>
    <mergeCell ref="AI223:AJ223"/>
    <mergeCell ref="AK223:AL223"/>
    <mergeCell ref="AG224:AH224"/>
    <mergeCell ref="AI224:AJ224"/>
    <mergeCell ref="AK224:AL224"/>
    <mergeCell ref="AG225:AH225"/>
    <mergeCell ref="AI225:AJ225"/>
    <mergeCell ref="AK225:AL225"/>
    <mergeCell ref="AG226:AH226"/>
    <mergeCell ref="AI226:AJ226"/>
    <mergeCell ref="AK226:AL226"/>
    <mergeCell ref="AG227:AH227"/>
    <mergeCell ref="AI227:AJ227"/>
    <mergeCell ref="AK227:AL227"/>
    <mergeCell ref="C231:AF231"/>
    <mergeCell ref="C232:D236"/>
    <mergeCell ref="E232:E236"/>
    <mergeCell ref="F232:F236"/>
    <mergeCell ref="G232:AF232"/>
    <mergeCell ref="G233:L233"/>
    <mergeCell ref="M233:AF233"/>
    <mergeCell ref="G234:H235"/>
    <mergeCell ref="I234:J235"/>
    <mergeCell ref="K234:L235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C234:AD234"/>
    <mergeCell ref="AE234:AF234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1:J252"/>
    <mergeCell ref="K251:K252"/>
    <mergeCell ref="L251:M252"/>
    <mergeCell ref="N251:O251"/>
    <mergeCell ref="P251:Q251"/>
    <mergeCell ref="R251:S251"/>
    <mergeCell ref="T251:W252"/>
    <mergeCell ref="X251:X252"/>
    <mergeCell ref="Y251:Z252"/>
    <mergeCell ref="AA251:AA252"/>
    <mergeCell ref="AB251:AC252"/>
    <mergeCell ref="C253:E255"/>
    <mergeCell ref="F253:J253"/>
    <mergeCell ref="L253:M253"/>
    <mergeCell ref="T253:W254"/>
    <mergeCell ref="X253:X254"/>
    <mergeCell ref="Y253:Z254"/>
    <mergeCell ref="AA253:AA254"/>
    <mergeCell ref="AB253:AC254"/>
    <mergeCell ref="F254:J254"/>
    <mergeCell ref="L254:M254"/>
    <mergeCell ref="F255:J255"/>
    <mergeCell ref="L255:M255"/>
    <mergeCell ref="T255:W257"/>
    <mergeCell ref="X255:X257"/>
    <mergeCell ref="Y255:Z257"/>
    <mergeCell ref="AA255:AA257"/>
    <mergeCell ref="AB255:AC257"/>
    <mergeCell ref="C256:E259"/>
    <mergeCell ref="F256:J256"/>
    <mergeCell ref="L256:M256"/>
    <mergeCell ref="F257:J257"/>
    <mergeCell ref="L257:M257"/>
    <mergeCell ref="F258:J258"/>
    <mergeCell ref="L258:M258"/>
    <mergeCell ref="T258:W259"/>
    <mergeCell ref="X258:X259"/>
    <mergeCell ref="Y258:Z259"/>
    <mergeCell ref="AA258:AA259"/>
    <mergeCell ref="AB258:AC259"/>
    <mergeCell ref="F259:J259"/>
    <mergeCell ref="L259:M259"/>
    <mergeCell ref="X261:AL261"/>
    <mergeCell ref="B262:E262"/>
    <mergeCell ref="X262:AL262"/>
    <mergeCell ref="B263:E263"/>
    <mergeCell ref="C264:D264"/>
    <mergeCell ref="E264:F264"/>
    <mergeCell ref="G264:H264"/>
    <mergeCell ref="B267:E267"/>
    <mergeCell ref="X267:AL267"/>
    <mergeCell ref="A268:E268"/>
    <mergeCell ref="A269:E269"/>
    <mergeCell ref="A271:R271"/>
    <mergeCell ref="A272:M272"/>
    <mergeCell ref="N272:Q272"/>
    <mergeCell ref="AE272:AL272"/>
    <mergeCell ref="A274:A277"/>
    <mergeCell ref="B274:B277"/>
    <mergeCell ref="C274:C277"/>
    <mergeCell ref="D274:D277"/>
    <mergeCell ref="E274:W274"/>
    <mergeCell ref="X274:Z274"/>
    <mergeCell ref="AA274:AD274"/>
    <mergeCell ref="AE274:AF276"/>
    <mergeCell ref="AG274:AH277"/>
    <mergeCell ref="AI274:AJ277"/>
    <mergeCell ref="AK274:AL277"/>
    <mergeCell ref="E275:F276"/>
    <mergeCell ref="G275:H276"/>
    <mergeCell ref="I275:J276"/>
    <mergeCell ref="K275:L276"/>
    <mergeCell ref="M275:M276"/>
    <mergeCell ref="N275:N276"/>
    <mergeCell ref="O275:O276"/>
    <mergeCell ref="P275:P276"/>
    <mergeCell ref="Q275:Q276"/>
    <mergeCell ref="R275:S276"/>
    <mergeCell ref="T275:U276"/>
    <mergeCell ref="V275:W276"/>
    <mergeCell ref="X275:X277"/>
    <mergeCell ref="Y275:Y277"/>
    <mergeCell ref="Z275:Z277"/>
    <mergeCell ref="AA275:AA277"/>
    <mergeCell ref="AB275:AB277"/>
    <mergeCell ref="AC275:AC277"/>
    <mergeCell ref="AD275:AD277"/>
    <mergeCell ref="AG278:AH278"/>
    <mergeCell ref="AI278:AJ278"/>
    <mergeCell ref="AK278:AL278"/>
    <mergeCell ref="AG279:AH279"/>
    <mergeCell ref="AI279:AJ279"/>
    <mergeCell ref="AK279:AL279"/>
    <mergeCell ref="AG280:AH280"/>
    <mergeCell ref="AI280:AJ280"/>
    <mergeCell ref="AK280:AL280"/>
    <mergeCell ref="AG281:AH281"/>
    <mergeCell ref="AI281:AJ281"/>
    <mergeCell ref="AK281:AL281"/>
    <mergeCell ref="AG282:AH282"/>
    <mergeCell ref="AI282:AJ282"/>
    <mergeCell ref="AK282:AL282"/>
    <mergeCell ref="AG283:AH283"/>
    <mergeCell ref="AI283:AJ283"/>
    <mergeCell ref="AK283:AL283"/>
    <mergeCell ref="AG284:AH284"/>
    <mergeCell ref="AI284:AJ284"/>
    <mergeCell ref="AK284:AL284"/>
    <mergeCell ref="AG285:AH285"/>
    <mergeCell ref="AI285:AJ285"/>
    <mergeCell ref="AK285:AL285"/>
    <mergeCell ref="AG286:AH286"/>
    <mergeCell ref="AI286:AJ286"/>
    <mergeCell ref="AK286:AL286"/>
    <mergeCell ref="AG287:AH287"/>
    <mergeCell ref="AI287:AJ287"/>
    <mergeCell ref="AK287:AL287"/>
    <mergeCell ref="AG288:AH288"/>
    <mergeCell ref="AI288:AJ288"/>
    <mergeCell ref="AK288:AL288"/>
    <mergeCell ref="AG289:AH289"/>
    <mergeCell ref="AI289:AJ289"/>
    <mergeCell ref="AK289:AL289"/>
    <mergeCell ref="AG290:AH290"/>
    <mergeCell ref="AI290:AJ290"/>
    <mergeCell ref="AK290:AL290"/>
    <mergeCell ref="AG291:AH291"/>
    <mergeCell ref="AI291:AJ291"/>
    <mergeCell ref="AK291:AL291"/>
    <mergeCell ref="AG292:AH292"/>
    <mergeCell ref="AI292:AJ292"/>
    <mergeCell ref="AK292:AL292"/>
    <mergeCell ref="AG293:AH293"/>
    <mergeCell ref="AI293:AJ293"/>
    <mergeCell ref="AK293:AL293"/>
    <mergeCell ref="AG294:AH294"/>
    <mergeCell ref="AI294:AJ294"/>
    <mergeCell ref="AK294:AL294"/>
    <mergeCell ref="AG295:AH295"/>
    <mergeCell ref="AI295:AJ295"/>
    <mergeCell ref="AK295:AL295"/>
    <mergeCell ref="AG296:AH296"/>
    <mergeCell ref="AI296:AJ296"/>
    <mergeCell ref="AK296:AL296"/>
    <mergeCell ref="AG297:AH297"/>
    <mergeCell ref="AI297:AJ297"/>
    <mergeCell ref="AK297:AL297"/>
    <mergeCell ref="AG298:AH298"/>
    <mergeCell ref="AI298:AJ298"/>
    <mergeCell ref="AK298:AL298"/>
    <mergeCell ref="AG299:AH299"/>
    <mergeCell ref="AI299:AJ299"/>
    <mergeCell ref="AK299:AL299"/>
    <mergeCell ref="AG300:AH300"/>
    <mergeCell ref="AI300:AJ300"/>
    <mergeCell ref="AK300:AL300"/>
    <mergeCell ref="AG301:AH301"/>
    <mergeCell ref="AI301:AJ301"/>
    <mergeCell ref="AK301:AL301"/>
    <mergeCell ref="AG302:AH302"/>
    <mergeCell ref="AI302:AJ302"/>
    <mergeCell ref="AK302:AL302"/>
    <mergeCell ref="AG303:AH303"/>
    <mergeCell ref="AI303:AJ303"/>
    <mergeCell ref="AK303:AL303"/>
    <mergeCell ref="AG304:AH304"/>
    <mergeCell ref="AI304:AJ304"/>
    <mergeCell ref="AK304:AL304"/>
    <mergeCell ref="AG305:AH305"/>
    <mergeCell ref="AI305:AJ305"/>
    <mergeCell ref="AK305:AL305"/>
    <mergeCell ref="AG306:AH306"/>
    <mergeCell ref="AI306:AJ306"/>
    <mergeCell ref="AK306:AL306"/>
    <mergeCell ref="AG307:AH307"/>
    <mergeCell ref="AI307:AJ307"/>
    <mergeCell ref="AK307:AL307"/>
    <mergeCell ref="AG308:AH308"/>
    <mergeCell ref="AI308:AJ308"/>
    <mergeCell ref="AK308:AL308"/>
    <mergeCell ref="AG309:AH309"/>
    <mergeCell ref="AI309:AJ309"/>
    <mergeCell ref="AK309:AL309"/>
    <mergeCell ref="AG310:AH310"/>
    <mergeCell ref="AI310:AJ310"/>
    <mergeCell ref="AK310:AL310"/>
    <mergeCell ref="AG311:AH311"/>
    <mergeCell ref="AI311:AJ311"/>
    <mergeCell ref="AK311:AL311"/>
    <mergeCell ref="AG312:AH312"/>
    <mergeCell ref="AI312:AJ312"/>
    <mergeCell ref="AK312:AL312"/>
    <mergeCell ref="AG313:AH313"/>
    <mergeCell ref="AI313:AJ313"/>
    <mergeCell ref="AK313:AL313"/>
    <mergeCell ref="AG314:AH314"/>
    <mergeCell ref="AI314:AJ314"/>
    <mergeCell ref="AK314:AL314"/>
    <mergeCell ref="AG315:AH315"/>
    <mergeCell ref="AI315:AJ315"/>
    <mergeCell ref="AK315:AL315"/>
    <mergeCell ref="AG316:AH316"/>
    <mergeCell ref="AI316:AJ316"/>
    <mergeCell ref="AK316:AL316"/>
    <mergeCell ref="C320:AF320"/>
    <mergeCell ref="C321:D325"/>
    <mergeCell ref="E321:E325"/>
    <mergeCell ref="F321:F325"/>
    <mergeCell ref="G321:AF321"/>
    <mergeCell ref="G322:L322"/>
    <mergeCell ref="M322:AF322"/>
    <mergeCell ref="G323:H324"/>
    <mergeCell ref="I323:J324"/>
    <mergeCell ref="K323:L324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40:J341"/>
    <mergeCell ref="K340:K341"/>
    <mergeCell ref="L340:M341"/>
    <mergeCell ref="N340:O340"/>
    <mergeCell ref="P340:Q340"/>
    <mergeCell ref="R340:S340"/>
    <mergeCell ref="T340:W341"/>
    <mergeCell ref="X340:X341"/>
    <mergeCell ref="Y340:Z341"/>
    <mergeCell ref="AA340:AA341"/>
    <mergeCell ref="AB340:AC341"/>
    <mergeCell ref="C342:E344"/>
    <mergeCell ref="F342:J342"/>
    <mergeCell ref="L342:M342"/>
    <mergeCell ref="T342:W343"/>
    <mergeCell ref="X342:X343"/>
    <mergeCell ref="Y342:Z343"/>
    <mergeCell ref="AA342:AA343"/>
    <mergeCell ref="AB342:AC343"/>
    <mergeCell ref="F343:J343"/>
    <mergeCell ref="L343:M343"/>
    <mergeCell ref="F344:J344"/>
    <mergeCell ref="L344:M344"/>
    <mergeCell ref="T344:W346"/>
    <mergeCell ref="X344:X346"/>
    <mergeCell ref="Y344:Z346"/>
    <mergeCell ref="AA344:AA346"/>
    <mergeCell ref="AB344:AC346"/>
    <mergeCell ref="C345:E348"/>
    <mergeCell ref="F345:J345"/>
    <mergeCell ref="L345:M345"/>
    <mergeCell ref="F346:J346"/>
    <mergeCell ref="L346:M346"/>
    <mergeCell ref="F347:J347"/>
    <mergeCell ref="L347:M347"/>
    <mergeCell ref="T347:W348"/>
    <mergeCell ref="X347:X348"/>
    <mergeCell ref="Y347:Z348"/>
    <mergeCell ref="AA347:AA348"/>
    <mergeCell ref="AB347:AC348"/>
    <mergeCell ref="F348:J348"/>
    <mergeCell ref="L348:M348"/>
    <mergeCell ref="X350:AL350"/>
    <mergeCell ref="B351:E351"/>
    <mergeCell ref="X351:AL351"/>
    <mergeCell ref="B352:E352"/>
    <mergeCell ref="C353:D353"/>
    <mergeCell ref="E353:F353"/>
    <mergeCell ref="G353:H353"/>
    <mergeCell ref="B356:E356"/>
    <mergeCell ref="X356:AL356"/>
    <mergeCell ref="A357:E357"/>
    <mergeCell ref="A358:E358"/>
    <mergeCell ref="A360:R360"/>
    <mergeCell ref="A361:M361"/>
    <mergeCell ref="N361:Q361"/>
    <mergeCell ref="AE361:AL361"/>
    <mergeCell ref="A363:A366"/>
    <mergeCell ref="B363:B366"/>
    <mergeCell ref="C363:C366"/>
    <mergeCell ref="D363:D366"/>
    <mergeCell ref="E363:W363"/>
    <mergeCell ref="X363:Z363"/>
    <mergeCell ref="AA363:AD363"/>
    <mergeCell ref="AE363:AF365"/>
    <mergeCell ref="AG363:AH366"/>
    <mergeCell ref="AI363:AJ366"/>
    <mergeCell ref="AK363:AL366"/>
    <mergeCell ref="E364:F365"/>
    <mergeCell ref="G364:H365"/>
    <mergeCell ref="I364:J365"/>
    <mergeCell ref="K364:L365"/>
    <mergeCell ref="M364:M365"/>
    <mergeCell ref="N364:N365"/>
    <mergeCell ref="O364:O365"/>
    <mergeCell ref="P364:P365"/>
    <mergeCell ref="Q364:Q365"/>
    <mergeCell ref="R364:S365"/>
    <mergeCell ref="T364:U365"/>
    <mergeCell ref="V364:W365"/>
    <mergeCell ref="X364:X366"/>
    <mergeCell ref="Y364:Y366"/>
    <mergeCell ref="Z364:Z366"/>
    <mergeCell ref="AA364:AA366"/>
    <mergeCell ref="AB364:AB366"/>
    <mergeCell ref="AC364:AC366"/>
    <mergeCell ref="AD364:AD366"/>
    <mergeCell ref="AG367:AH367"/>
    <mergeCell ref="AI367:AJ367"/>
    <mergeCell ref="AK367:AL367"/>
    <mergeCell ref="AG368:AH368"/>
    <mergeCell ref="AI368:AJ368"/>
    <mergeCell ref="AK368:AL368"/>
    <mergeCell ref="AG369:AH369"/>
    <mergeCell ref="AI369:AJ369"/>
    <mergeCell ref="AK369:AL369"/>
    <mergeCell ref="AG370:AH370"/>
    <mergeCell ref="AI370:AJ370"/>
    <mergeCell ref="AK370:AL370"/>
    <mergeCell ref="AG371:AH371"/>
    <mergeCell ref="AI371:AJ371"/>
    <mergeCell ref="AK371:AL371"/>
    <mergeCell ref="AG372:AH372"/>
    <mergeCell ref="AI372:AJ372"/>
    <mergeCell ref="AK372:AL372"/>
    <mergeCell ref="AG373:AH373"/>
    <mergeCell ref="AI373:AJ373"/>
    <mergeCell ref="AK373:AL373"/>
    <mergeCell ref="AG374:AH374"/>
    <mergeCell ref="AI374:AJ374"/>
    <mergeCell ref="AK374:AL374"/>
    <mergeCell ref="AG375:AH375"/>
    <mergeCell ref="AI375:AJ375"/>
    <mergeCell ref="AK375:AL375"/>
    <mergeCell ref="AG376:AH376"/>
    <mergeCell ref="AI376:AJ376"/>
    <mergeCell ref="AK376:AL376"/>
    <mergeCell ref="AG377:AH377"/>
    <mergeCell ref="AI377:AJ377"/>
    <mergeCell ref="AK377:AL377"/>
    <mergeCell ref="AG378:AH378"/>
    <mergeCell ref="AI378:AJ378"/>
    <mergeCell ref="AK378:AL378"/>
    <mergeCell ref="AG379:AH379"/>
    <mergeCell ref="AI379:AJ379"/>
    <mergeCell ref="AK379:AL379"/>
    <mergeCell ref="AG380:AH380"/>
    <mergeCell ref="AI380:AJ380"/>
    <mergeCell ref="AK380:AL380"/>
    <mergeCell ref="AG381:AH381"/>
    <mergeCell ref="AI381:AJ381"/>
    <mergeCell ref="AK381:AL381"/>
    <mergeCell ref="AG382:AH382"/>
    <mergeCell ref="AI382:AJ382"/>
    <mergeCell ref="AK382:AL382"/>
    <mergeCell ref="AG383:AH383"/>
    <mergeCell ref="AI383:AJ383"/>
    <mergeCell ref="AK383:AL383"/>
    <mergeCell ref="AG384:AH384"/>
    <mergeCell ref="AI384:AJ384"/>
    <mergeCell ref="AK384:AL384"/>
    <mergeCell ref="AG385:AH385"/>
    <mergeCell ref="AI385:AJ385"/>
    <mergeCell ref="AK385:AL385"/>
    <mergeCell ref="AG386:AH386"/>
    <mergeCell ref="AI386:AJ386"/>
    <mergeCell ref="AK386:AL386"/>
    <mergeCell ref="AG387:AH387"/>
    <mergeCell ref="AI387:AJ387"/>
    <mergeCell ref="AK387:AL387"/>
    <mergeCell ref="AG388:AH388"/>
    <mergeCell ref="AI388:AJ388"/>
    <mergeCell ref="AK388:AL388"/>
    <mergeCell ref="AG389:AH389"/>
    <mergeCell ref="AI389:AJ389"/>
    <mergeCell ref="AK389:AL389"/>
    <mergeCell ref="AG390:AH390"/>
    <mergeCell ref="AI390:AJ390"/>
    <mergeCell ref="AK390:AL390"/>
    <mergeCell ref="AG391:AH391"/>
    <mergeCell ref="AI391:AJ391"/>
    <mergeCell ref="AK391:AL391"/>
    <mergeCell ref="AG392:AH392"/>
    <mergeCell ref="AI392:AJ392"/>
    <mergeCell ref="AK392:AL392"/>
    <mergeCell ref="AG393:AH393"/>
    <mergeCell ref="AI393:AJ393"/>
    <mergeCell ref="AK393:AL393"/>
    <mergeCell ref="AG394:AH394"/>
    <mergeCell ref="AI394:AJ394"/>
    <mergeCell ref="AK394:AL394"/>
    <mergeCell ref="AG395:AH395"/>
    <mergeCell ref="AI395:AJ395"/>
    <mergeCell ref="AK395:AL395"/>
    <mergeCell ref="AG396:AH396"/>
    <mergeCell ref="AI396:AJ396"/>
    <mergeCell ref="AK396:AL396"/>
    <mergeCell ref="AG397:AH397"/>
    <mergeCell ref="AI397:AJ397"/>
    <mergeCell ref="AK397:AL397"/>
    <mergeCell ref="AG398:AH398"/>
    <mergeCell ref="AI398:AJ398"/>
    <mergeCell ref="AK398:AL398"/>
    <mergeCell ref="AG399:AH399"/>
    <mergeCell ref="AI399:AJ399"/>
    <mergeCell ref="AK399:AL399"/>
    <mergeCell ref="AG400:AH400"/>
    <mergeCell ref="AI400:AJ400"/>
    <mergeCell ref="AK400:AL400"/>
    <mergeCell ref="AG401:AH401"/>
    <mergeCell ref="AI401:AJ401"/>
    <mergeCell ref="AK401:AL401"/>
    <mergeCell ref="AG402:AH402"/>
    <mergeCell ref="AI402:AJ402"/>
    <mergeCell ref="AK402:AL402"/>
    <mergeCell ref="AG403:AH403"/>
    <mergeCell ref="AI403:AJ403"/>
    <mergeCell ref="AK403:AL403"/>
    <mergeCell ref="AG404:AH404"/>
    <mergeCell ref="AI404:AJ404"/>
    <mergeCell ref="AK404:AL404"/>
    <mergeCell ref="AG405:AH405"/>
    <mergeCell ref="AI405:AJ405"/>
    <mergeCell ref="AK405:AL405"/>
    <mergeCell ref="C409:AF409"/>
    <mergeCell ref="C410:D414"/>
    <mergeCell ref="E410:E414"/>
    <mergeCell ref="F410:F414"/>
    <mergeCell ref="G410:AF410"/>
    <mergeCell ref="G411:L411"/>
    <mergeCell ref="M411:AF411"/>
    <mergeCell ref="G412:H413"/>
    <mergeCell ref="I412:J413"/>
    <mergeCell ref="K412:L413"/>
    <mergeCell ref="M412:N412"/>
    <mergeCell ref="O412:P412"/>
    <mergeCell ref="Q412:R412"/>
    <mergeCell ref="S412:T412"/>
    <mergeCell ref="U412:V412"/>
    <mergeCell ref="W412:X412"/>
    <mergeCell ref="Y412:Z412"/>
    <mergeCell ref="AA412:AB412"/>
    <mergeCell ref="AC412:AD412"/>
    <mergeCell ref="AE412:AF412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9:J430"/>
    <mergeCell ref="K429:K430"/>
    <mergeCell ref="L429:M430"/>
    <mergeCell ref="N429:O429"/>
    <mergeCell ref="P429:Q429"/>
    <mergeCell ref="R429:S429"/>
    <mergeCell ref="T429:W430"/>
    <mergeCell ref="X429:X430"/>
    <mergeCell ref="Y429:Z430"/>
    <mergeCell ref="AA429:AA430"/>
    <mergeCell ref="AB429:AC430"/>
    <mergeCell ref="C431:E433"/>
    <mergeCell ref="F431:J431"/>
    <mergeCell ref="L431:M431"/>
    <mergeCell ref="T431:W432"/>
    <mergeCell ref="X431:X432"/>
    <mergeCell ref="Y431:Z432"/>
    <mergeCell ref="AA431:AA432"/>
    <mergeCell ref="AB431:AC432"/>
    <mergeCell ref="F432:J432"/>
    <mergeCell ref="L432:M432"/>
    <mergeCell ref="F433:J433"/>
    <mergeCell ref="L433:M433"/>
    <mergeCell ref="T433:W435"/>
    <mergeCell ref="X433:X435"/>
    <mergeCell ref="Y433:Z435"/>
    <mergeCell ref="AA433:AA435"/>
    <mergeCell ref="AB433:AC435"/>
    <mergeCell ref="C434:E437"/>
    <mergeCell ref="F434:J434"/>
    <mergeCell ref="L434:M434"/>
    <mergeCell ref="F435:J435"/>
    <mergeCell ref="L435:M435"/>
    <mergeCell ref="F436:J436"/>
    <mergeCell ref="L436:M436"/>
    <mergeCell ref="T436:W437"/>
    <mergeCell ref="X436:X437"/>
    <mergeCell ref="Y436:Z437"/>
    <mergeCell ref="AA436:AA437"/>
    <mergeCell ref="AB436:AC437"/>
    <mergeCell ref="F437:J437"/>
    <mergeCell ref="L437:M437"/>
    <mergeCell ref="X439:AL439"/>
    <mergeCell ref="B440:E440"/>
    <mergeCell ref="X440:AL440"/>
    <mergeCell ref="B441:E441"/>
    <mergeCell ref="C442:D442"/>
    <mergeCell ref="E442:F442"/>
    <mergeCell ref="G442:H442"/>
    <mergeCell ref="B445:E445"/>
    <mergeCell ref="X445:AL445"/>
    <mergeCell ref="A446:E446"/>
    <mergeCell ref="A447:E447"/>
    <mergeCell ref="A449:R449"/>
    <mergeCell ref="A450:M450"/>
    <mergeCell ref="N450:Q450"/>
    <mergeCell ref="AE450:AL450"/>
    <mergeCell ref="A452:A455"/>
    <mergeCell ref="B452:B455"/>
    <mergeCell ref="C452:C455"/>
    <mergeCell ref="D452:D455"/>
    <mergeCell ref="E452:W452"/>
    <mergeCell ref="X452:Z452"/>
    <mergeCell ref="AA452:AD452"/>
    <mergeCell ref="AE452:AF454"/>
    <mergeCell ref="AG452:AH455"/>
    <mergeCell ref="AI452:AJ455"/>
    <mergeCell ref="AK452:AL455"/>
    <mergeCell ref="E453:F454"/>
    <mergeCell ref="G453:H454"/>
    <mergeCell ref="I453:J454"/>
    <mergeCell ref="K453:L454"/>
    <mergeCell ref="M453:M454"/>
    <mergeCell ref="N453:N454"/>
    <mergeCell ref="O453:O454"/>
    <mergeCell ref="P453:P454"/>
    <mergeCell ref="Q453:Q454"/>
    <mergeCell ref="R453:S454"/>
    <mergeCell ref="T453:U454"/>
    <mergeCell ref="V453:W454"/>
    <mergeCell ref="X453:X455"/>
    <mergeCell ref="Y453:Y455"/>
    <mergeCell ref="Z453:Z455"/>
    <mergeCell ref="AA453:AA455"/>
    <mergeCell ref="AB453:AB455"/>
    <mergeCell ref="AC453:AC455"/>
    <mergeCell ref="AD453:AD455"/>
    <mergeCell ref="AG456:AH456"/>
    <mergeCell ref="AI456:AJ456"/>
    <mergeCell ref="AK456:AL456"/>
    <mergeCell ref="AG457:AH457"/>
    <mergeCell ref="AI457:AJ457"/>
    <mergeCell ref="AK457:AL457"/>
    <mergeCell ref="AG458:AH458"/>
    <mergeCell ref="AI458:AJ458"/>
    <mergeCell ref="AK458:AL458"/>
    <mergeCell ref="AG459:AH459"/>
    <mergeCell ref="AI459:AJ459"/>
    <mergeCell ref="AK459:AL459"/>
    <mergeCell ref="AG460:AH460"/>
    <mergeCell ref="AI460:AJ460"/>
    <mergeCell ref="AK460:AL460"/>
    <mergeCell ref="AG461:AH461"/>
    <mergeCell ref="AI461:AJ461"/>
    <mergeCell ref="AK461:AL461"/>
    <mergeCell ref="AG462:AH462"/>
    <mergeCell ref="AI462:AJ462"/>
    <mergeCell ref="AK462:AL462"/>
    <mergeCell ref="AG463:AH463"/>
    <mergeCell ref="AI463:AJ463"/>
    <mergeCell ref="AK463:AL463"/>
    <mergeCell ref="AG464:AH464"/>
    <mergeCell ref="AI464:AJ464"/>
    <mergeCell ref="AK464:AL464"/>
    <mergeCell ref="AG465:AH465"/>
    <mergeCell ref="AI465:AJ465"/>
    <mergeCell ref="AK465:AL465"/>
    <mergeCell ref="AG466:AH466"/>
    <mergeCell ref="AI466:AJ466"/>
    <mergeCell ref="AK466:AL466"/>
    <mergeCell ref="AG467:AH467"/>
    <mergeCell ref="AI467:AJ467"/>
    <mergeCell ref="AK467:AL467"/>
    <mergeCell ref="AG468:AH468"/>
    <mergeCell ref="AI468:AJ468"/>
    <mergeCell ref="AK468:AL468"/>
    <mergeCell ref="AG469:AH469"/>
    <mergeCell ref="AI469:AJ469"/>
    <mergeCell ref="AK469:AL469"/>
    <mergeCell ref="AG470:AH470"/>
    <mergeCell ref="AI470:AJ470"/>
    <mergeCell ref="AK470:AL470"/>
    <mergeCell ref="AG471:AH471"/>
    <mergeCell ref="AI471:AJ471"/>
    <mergeCell ref="AK471:AL471"/>
    <mergeCell ref="AG472:AH472"/>
    <mergeCell ref="AI472:AJ472"/>
    <mergeCell ref="AK472:AL472"/>
    <mergeCell ref="AG473:AH473"/>
    <mergeCell ref="AI473:AJ473"/>
    <mergeCell ref="AK473:AL473"/>
    <mergeCell ref="AG474:AH474"/>
    <mergeCell ref="AI474:AJ474"/>
    <mergeCell ref="AK474:AL474"/>
    <mergeCell ref="AG475:AH475"/>
    <mergeCell ref="AI475:AJ475"/>
    <mergeCell ref="AK475:AL475"/>
    <mergeCell ref="AG476:AH476"/>
    <mergeCell ref="AI476:AJ476"/>
    <mergeCell ref="AK476:AL476"/>
    <mergeCell ref="AG477:AH477"/>
    <mergeCell ref="AI477:AJ477"/>
    <mergeCell ref="AK477:AL477"/>
    <mergeCell ref="AG478:AH478"/>
    <mergeCell ref="AI478:AJ478"/>
    <mergeCell ref="AK478:AL478"/>
    <mergeCell ref="AG479:AH479"/>
    <mergeCell ref="AI479:AJ479"/>
    <mergeCell ref="AK479:AL479"/>
    <mergeCell ref="AG480:AH480"/>
    <mergeCell ref="AI480:AJ480"/>
    <mergeCell ref="AK480:AL480"/>
    <mergeCell ref="AG481:AH481"/>
    <mergeCell ref="AI481:AJ481"/>
    <mergeCell ref="AK481:AL481"/>
    <mergeCell ref="AG482:AH482"/>
    <mergeCell ref="AI482:AJ482"/>
    <mergeCell ref="AK482:AL482"/>
    <mergeCell ref="AG483:AH483"/>
    <mergeCell ref="AI483:AJ483"/>
    <mergeCell ref="AK483:AL483"/>
    <mergeCell ref="AG484:AH484"/>
    <mergeCell ref="AI484:AJ484"/>
    <mergeCell ref="AK484:AL484"/>
    <mergeCell ref="AG485:AH485"/>
    <mergeCell ref="AI485:AJ485"/>
    <mergeCell ref="AK485:AL485"/>
    <mergeCell ref="AG486:AH486"/>
    <mergeCell ref="AI486:AJ486"/>
    <mergeCell ref="AK486:AL486"/>
    <mergeCell ref="AG487:AH487"/>
    <mergeCell ref="AI487:AJ487"/>
    <mergeCell ref="AK487:AL487"/>
    <mergeCell ref="AG488:AH488"/>
    <mergeCell ref="AI488:AJ488"/>
    <mergeCell ref="AK488:AL488"/>
    <mergeCell ref="AG489:AH489"/>
    <mergeCell ref="AI489:AJ489"/>
    <mergeCell ref="AK489:AL489"/>
    <mergeCell ref="AG490:AH490"/>
    <mergeCell ref="AI490:AJ490"/>
    <mergeCell ref="AK490:AL490"/>
    <mergeCell ref="AG491:AH491"/>
    <mergeCell ref="AI491:AJ491"/>
    <mergeCell ref="AK491:AL491"/>
    <mergeCell ref="AG492:AH492"/>
    <mergeCell ref="AI492:AJ492"/>
    <mergeCell ref="AK492:AL492"/>
    <mergeCell ref="AG493:AH493"/>
    <mergeCell ref="AI493:AJ493"/>
    <mergeCell ref="AK493:AL493"/>
    <mergeCell ref="AG494:AH494"/>
    <mergeCell ref="AI494:AJ494"/>
    <mergeCell ref="AK494:AL494"/>
    <mergeCell ref="C498:AF498"/>
    <mergeCell ref="C499:D503"/>
    <mergeCell ref="E499:E503"/>
    <mergeCell ref="F499:F503"/>
    <mergeCell ref="G499:AF499"/>
    <mergeCell ref="G500:L500"/>
    <mergeCell ref="M500:AF500"/>
    <mergeCell ref="G501:H502"/>
    <mergeCell ref="I501:J502"/>
    <mergeCell ref="K501:L502"/>
    <mergeCell ref="M501:N501"/>
    <mergeCell ref="O501:P501"/>
    <mergeCell ref="Q501:R501"/>
    <mergeCell ref="S501:T501"/>
    <mergeCell ref="U501:V501"/>
    <mergeCell ref="W501:X501"/>
    <mergeCell ref="Y501:Z501"/>
    <mergeCell ref="AA501:AB501"/>
    <mergeCell ref="AC501:AD501"/>
    <mergeCell ref="AE501:AF501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8:J519"/>
    <mergeCell ref="K518:K519"/>
    <mergeCell ref="L518:M519"/>
    <mergeCell ref="N518:O518"/>
    <mergeCell ref="P518:Q518"/>
    <mergeCell ref="R518:S518"/>
    <mergeCell ref="T518:W519"/>
    <mergeCell ref="X518:X519"/>
    <mergeCell ref="Y518:Z519"/>
    <mergeCell ref="AA518:AA519"/>
    <mergeCell ref="AB518:AC519"/>
    <mergeCell ref="C520:E522"/>
    <mergeCell ref="F520:J520"/>
    <mergeCell ref="L520:M520"/>
    <mergeCell ref="T520:W521"/>
    <mergeCell ref="X520:X521"/>
    <mergeCell ref="Y520:Z521"/>
    <mergeCell ref="AA520:AA521"/>
    <mergeCell ref="AB520:AC521"/>
    <mergeCell ref="F521:J521"/>
    <mergeCell ref="L521:M521"/>
    <mergeCell ref="F522:J522"/>
    <mergeCell ref="L522:M522"/>
    <mergeCell ref="T522:W524"/>
    <mergeCell ref="X522:X524"/>
    <mergeCell ref="Y522:Z524"/>
    <mergeCell ref="AA522:AA524"/>
    <mergeCell ref="AB522:AC524"/>
    <mergeCell ref="C523:E526"/>
    <mergeCell ref="F523:J523"/>
    <mergeCell ref="L523:M523"/>
    <mergeCell ref="F524:J524"/>
    <mergeCell ref="L524:M524"/>
    <mergeCell ref="F525:J525"/>
    <mergeCell ref="L525:M525"/>
    <mergeCell ref="T525:W526"/>
    <mergeCell ref="X525:X526"/>
    <mergeCell ref="Y525:Z526"/>
    <mergeCell ref="AA525:AA526"/>
    <mergeCell ref="AB525:AC526"/>
    <mergeCell ref="F526:J526"/>
    <mergeCell ref="L526:M526"/>
    <mergeCell ref="X528:AL528"/>
    <mergeCell ref="B529:E529"/>
    <mergeCell ref="X529:AL529"/>
    <mergeCell ref="B530:E530"/>
    <mergeCell ref="C531:D531"/>
    <mergeCell ref="E531:F531"/>
    <mergeCell ref="G531:H531"/>
    <mergeCell ref="B534:E534"/>
    <mergeCell ref="X534:AL534"/>
    <mergeCell ref="A535:E535"/>
    <mergeCell ref="A536:E536"/>
    <mergeCell ref="A538:R538"/>
    <mergeCell ref="A539:M539"/>
    <mergeCell ref="N539:Q539"/>
    <mergeCell ref="AE539:AL539"/>
    <mergeCell ref="A541:A544"/>
    <mergeCell ref="B541:B544"/>
    <mergeCell ref="C541:C544"/>
    <mergeCell ref="D541:D544"/>
    <mergeCell ref="E541:W541"/>
    <mergeCell ref="X541:Z541"/>
    <mergeCell ref="AA541:AD541"/>
    <mergeCell ref="AE541:AF543"/>
    <mergeCell ref="AG541:AH544"/>
    <mergeCell ref="AI541:AJ544"/>
    <mergeCell ref="AK541:AL544"/>
    <mergeCell ref="E542:F543"/>
    <mergeCell ref="G542:H543"/>
    <mergeCell ref="I542:J543"/>
    <mergeCell ref="K542:L543"/>
    <mergeCell ref="M542:M543"/>
    <mergeCell ref="N542:N543"/>
    <mergeCell ref="O542:O543"/>
    <mergeCell ref="P542:P543"/>
    <mergeCell ref="Q542:Q543"/>
    <mergeCell ref="R542:S543"/>
    <mergeCell ref="T542:U543"/>
    <mergeCell ref="V542:W543"/>
    <mergeCell ref="X542:X544"/>
    <mergeCell ref="Y542:Y544"/>
    <mergeCell ref="Z542:Z544"/>
    <mergeCell ref="AA542:AA544"/>
    <mergeCell ref="AB542:AB544"/>
    <mergeCell ref="AC542:AC544"/>
    <mergeCell ref="AD542:AD544"/>
    <mergeCell ref="AG545:AH545"/>
    <mergeCell ref="AI545:AJ545"/>
    <mergeCell ref="AK545:AL545"/>
    <mergeCell ref="AG546:AH546"/>
    <mergeCell ref="AI546:AJ546"/>
    <mergeCell ref="AK546:AL546"/>
    <mergeCell ref="AG547:AH547"/>
    <mergeCell ref="AI547:AJ547"/>
    <mergeCell ref="AK547:AL547"/>
    <mergeCell ref="AG548:AH548"/>
    <mergeCell ref="AI548:AJ548"/>
    <mergeCell ref="AK548:AL548"/>
    <mergeCell ref="AG549:AH549"/>
    <mergeCell ref="AI549:AJ549"/>
    <mergeCell ref="AK549:AL549"/>
    <mergeCell ref="AG550:AH550"/>
    <mergeCell ref="AI550:AJ550"/>
    <mergeCell ref="AK550:AL550"/>
    <mergeCell ref="AG551:AH551"/>
    <mergeCell ref="AI551:AJ551"/>
    <mergeCell ref="AK551:AL551"/>
    <mergeCell ref="AG552:AH552"/>
    <mergeCell ref="AI552:AJ552"/>
    <mergeCell ref="AK552:AL552"/>
    <mergeCell ref="AG553:AH553"/>
    <mergeCell ref="AI553:AJ553"/>
    <mergeCell ref="AK553:AL553"/>
    <mergeCell ref="AG554:AH554"/>
    <mergeCell ref="AI554:AJ554"/>
    <mergeCell ref="AK554:AL554"/>
    <mergeCell ref="AG555:AH555"/>
    <mergeCell ref="AI555:AJ555"/>
    <mergeCell ref="AK555:AL555"/>
    <mergeCell ref="AG556:AH556"/>
    <mergeCell ref="AI556:AJ556"/>
    <mergeCell ref="AK556:AL556"/>
    <mergeCell ref="AG557:AH557"/>
    <mergeCell ref="AI557:AJ557"/>
    <mergeCell ref="AK557:AL557"/>
    <mergeCell ref="AG558:AH558"/>
    <mergeCell ref="AI558:AJ558"/>
    <mergeCell ref="AK558:AL558"/>
    <mergeCell ref="AG559:AH559"/>
    <mergeCell ref="AI559:AJ559"/>
    <mergeCell ref="AK559:AL559"/>
    <mergeCell ref="AG560:AH560"/>
    <mergeCell ref="AI560:AJ560"/>
    <mergeCell ref="AK560:AL560"/>
    <mergeCell ref="AG561:AH561"/>
    <mergeCell ref="AI561:AJ561"/>
    <mergeCell ref="AK561:AL561"/>
    <mergeCell ref="AG562:AH562"/>
    <mergeCell ref="AI562:AJ562"/>
    <mergeCell ref="AK562:AL562"/>
    <mergeCell ref="AG563:AH563"/>
    <mergeCell ref="AI563:AJ563"/>
    <mergeCell ref="AK563:AL563"/>
    <mergeCell ref="AG564:AH564"/>
    <mergeCell ref="AI564:AJ564"/>
    <mergeCell ref="AK564:AL564"/>
    <mergeCell ref="AG565:AH565"/>
    <mergeCell ref="AI565:AJ565"/>
    <mergeCell ref="AK565:AL565"/>
    <mergeCell ref="AG566:AH566"/>
    <mergeCell ref="AI566:AJ566"/>
    <mergeCell ref="AK566:AL566"/>
    <mergeCell ref="AG567:AH567"/>
    <mergeCell ref="AI567:AJ567"/>
    <mergeCell ref="AK567:AL567"/>
    <mergeCell ref="AG568:AH568"/>
    <mergeCell ref="AI568:AJ568"/>
    <mergeCell ref="AK568:AL568"/>
    <mergeCell ref="AG569:AH569"/>
    <mergeCell ref="AI569:AJ569"/>
    <mergeCell ref="AK569:AL569"/>
    <mergeCell ref="AG570:AH570"/>
    <mergeCell ref="AI570:AJ570"/>
    <mergeCell ref="AK570:AL570"/>
    <mergeCell ref="AG571:AH571"/>
    <mergeCell ref="AI571:AJ571"/>
    <mergeCell ref="AK571:AL571"/>
    <mergeCell ref="AG572:AH572"/>
    <mergeCell ref="AI572:AJ572"/>
    <mergeCell ref="AK572:AL572"/>
    <mergeCell ref="AG573:AH573"/>
    <mergeCell ref="AI573:AJ573"/>
    <mergeCell ref="AK573:AL573"/>
    <mergeCell ref="AG574:AH574"/>
    <mergeCell ref="AI574:AJ574"/>
    <mergeCell ref="AK574:AL574"/>
    <mergeCell ref="AG575:AH575"/>
    <mergeCell ref="AI575:AJ575"/>
    <mergeCell ref="AK575:AL575"/>
    <mergeCell ref="AG576:AH576"/>
    <mergeCell ref="AI576:AJ576"/>
    <mergeCell ref="AK576:AL576"/>
    <mergeCell ref="AG577:AH577"/>
    <mergeCell ref="AI577:AJ577"/>
    <mergeCell ref="AK577:AL577"/>
    <mergeCell ref="AG578:AH578"/>
    <mergeCell ref="AI578:AJ578"/>
    <mergeCell ref="AK578:AL578"/>
    <mergeCell ref="AG579:AH579"/>
    <mergeCell ref="AI579:AJ579"/>
    <mergeCell ref="AK579:AL579"/>
    <mergeCell ref="AG580:AH580"/>
    <mergeCell ref="AI580:AJ580"/>
    <mergeCell ref="AK580:AL580"/>
    <mergeCell ref="AG581:AH581"/>
    <mergeCell ref="AI581:AJ581"/>
    <mergeCell ref="AK581:AL581"/>
    <mergeCell ref="AG582:AH582"/>
    <mergeCell ref="AI582:AJ582"/>
    <mergeCell ref="AK582:AL582"/>
    <mergeCell ref="AG583:AH583"/>
    <mergeCell ref="AI583:AJ583"/>
    <mergeCell ref="AK583:AL583"/>
    <mergeCell ref="C587:AF587"/>
    <mergeCell ref="C588:D592"/>
    <mergeCell ref="E588:E592"/>
    <mergeCell ref="F588:F592"/>
    <mergeCell ref="G588:AF588"/>
    <mergeCell ref="G589:L589"/>
    <mergeCell ref="M589:AF589"/>
    <mergeCell ref="G590:H591"/>
    <mergeCell ref="I590:J591"/>
    <mergeCell ref="K590:L591"/>
    <mergeCell ref="M590:N590"/>
    <mergeCell ref="O590:P590"/>
    <mergeCell ref="Q590:R590"/>
    <mergeCell ref="S590:T590"/>
    <mergeCell ref="U590:V590"/>
    <mergeCell ref="W590:X590"/>
    <mergeCell ref="Y590:Z590"/>
    <mergeCell ref="AA590:AB590"/>
    <mergeCell ref="AC590:AD590"/>
    <mergeCell ref="AE590:AF590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7:J608"/>
    <mergeCell ref="K607:K608"/>
    <mergeCell ref="L607:M608"/>
    <mergeCell ref="N607:O607"/>
    <mergeCell ref="P607:Q607"/>
    <mergeCell ref="R607:S607"/>
    <mergeCell ref="T607:W608"/>
    <mergeCell ref="X607:X608"/>
    <mergeCell ref="Y607:Z608"/>
    <mergeCell ref="AA607:AA608"/>
    <mergeCell ref="AB607:AC608"/>
    <mergeCell ref="C609:E611"/>
    <mergeCell ref="F609:J609"/>
    <mergeCell ref="L609:M609"/>
    <mergeCell ref="T609:W610"/>
    <mergeCell ref="X609:X610"/>
    <mergeCell ref="Y609:Z610"/>
    <mergeCell ref="AA609:AA610"/>
    <mergeCell ref="AB609:AC610"/>
    <mergeCell ref="F610:J610"/>
    <mergeCell ref="L610:M610"/>
    <mergeCell ref="F611:J611"/>
    <mergeCell ref="L611:M611"/>
    <mergeCell ref="T611:W613"/>
    <mergeCell ref="X611:X613"/>
    <mergeCell ref="Y611:Z613"/>
    <mergeCell ref="AA611:AA613"/>
    <mergeCell ref="AB611:AC613"/>
    <mergeCell ref="C612:E615"/>
    <mergeCell ref="F612:J612"/>
    <mergeCell ref="L612:M612"/>
    <mergeCell ref="F613:J613"/>
    <mergeCell ref="L613:M613"/>
    <mergeCell ref="F614:J614"/>
    <mergeCell ref="L614:M614"/>
    <mergeCell ref="T614:W615"/>
    <mergeCell ref="X614:X615"/>
    <mergeCell ref="Y614:Z615"/>
    <mergeCell ref="AA614:AA615"/>
    <mergeCell ref="AB614:AC615"/>
    <mergeCell ref="F615:J615"/>
    <mergeCell ref="L615:M615"/>
    <mergeCell ref="X617:AL617"/>
    <mergeCell ref="B618:E618"/>
    <mergeCell ref="X618:AL618"/>
    <mergeCell ref="B619:E619"/>
    <mergeCell ref="C620:D620"/>
    <mergeCell ref="E620:F620"/>
    <mergeCell ref="G620:H620"/>
    <mergeCell ref="B623:E623"/>
    <mergeCell ref="X623:AL623"/>
    <mergeCell ref="A624:E624"/>
    <mergeCell ref="A625:E625"/>
    <mergeCell ref="A627:R627"/>
    <mergeCell ref="A628:M628"/>
    <mergeCell ref="N628:Q628"/>
    <mergeCell ref="AE628:AL628"/>
    <mergeCell ref="A630:A633"/>
    <mergeCell ref="B630:B633"/>
    <mergeCell ref="C630:C633"/>
    <mergeCell ref="D630:D633"/>
    <mergeCell ref="E630:W630"/>
    <mergeCell ref="X630:Z630"/>
    <mergeCell ref="AA630:AD630"/>
    <mergeCell ref="AE630:AF632"/>
    <mergeCell ref="AG630:AH633"/>
    <mergeCell ref="AI630:AJ633"/>
    <mergeCell ref="AK630:AL633"/>
    <mergeCell ref="E631:F632"/>
    <mergeCell ref="G631:H632"/>
    <mergeCell ref="I631:J632"/>
    <mergeCell ref="K631:L632"/>
    <mergeCell ref="M631:M632"/>
    <mergeCell ref="N631:N632"/>
    <mergeCell ref="O631:O632"/>
    <mergeCell ref="P631:P632"/>
    <mergeCell ref="Q631:Q632"/>
    <mergeCell ref="R631:S632"/>
    <mergeCell ref="T631:U632"/>
    <mergeCell ref="V631:W632"/>
    <mergeCell ref="X631:X633"/>
    <mergeCell ref="Y631:Y633"/>
    <mergeCell ref="Z631:Z633"/>
    <mergeCell ref="AA631:AA633"/>
    <mergeCell ref="AB631:AB633"/>
    <mergeCell ref="AC631:AC633"/>
    <mergeCell ref="AD631:AD633"/>
    <mergeCell ref="AG634:AH634"/>
    <mergeCell ref="AI634:AJ634"/>
    <mergeCell ref="AK634:AL634"/>
    <mergeCell ref="AG635:AH635"/>
    <mergeCell ref="AI635:AJ635"/>
    <mergeCell ref="AK635:AL635"/>
    <mergeCell ref="AG636:AH636"/>
    <mergeCell ref="AI636:AJ636"/>
    <mergeCell ref="AK636:AL636"/>
    <mergeCell ref="AG637:AH637"/>
    <mergeCell ref="AI637:AJ637"/>
    <mergeCell ref="AK637:AL637"/>
    <mergeCell ref="AG638:AH638"/>
    <mergeCell ref="AI638:AJ638"/>
    <mergeCell ref="AK638:AL638"/>
    <mergeCell ref="AG639:AH639"/>
    <mergeCell ref="AI639:AJ639"/>
    <mergeCell ref="AK639:AL639"/>
    <mergeCell ref="AG640:AH640"/>
    <mergeCell ref="AI640:AJ640"/>
    <mergeCell ref="AK640:AL640"/>
    <mergeCell ref="AG641:AH641"/>
    <mergeCell ref="AI641:AJ641"/>
    <mergeCell ref="AK641:AL641"/>
    <mergeCell ref="AG642:AH642"/>
    <mergeCell ref="AI642:AJ642"/>
    <mergeCell ref="AK642:AL642"/>
    <mergeCell ref="AG643:AH643"/>
    <mergeCell ref="AI643:AJ643"/>
    <mergeCell ref="AK643:AL643"/>
    <mergeCell ref="AG644:AH644"/>
    <mergeCell ref="AI644:AJ644"/>
    <mergeCell ref="AK644:AL644"/>
    <mergeCell ref="AG645:AH645"/>
    <mergeCell ref="AI645:AJ645"/>
    <mergeCell ref="AK645:AL645"/>
    <mergeCell ref="AG646:AH646"/>
    <mergeCell ref="AI646:AJ646"/>
    <mergeCell ref="AK646:AL646"/>
    <mergeCell ref="AG647:AH647"/>
    <mergeCell ref="AI647:AJ647"/>
    <mergeCell ref="AK647:AL647"/>
    <mergeCell ref="AG648:AH648"/>
    <mergeCell ref="AI648:AJ648"/>
    <mergeCell ref="AK648:AL648"/>
    <mergeCell ref="AG649:AH649"/>
    <mergeCell ref="AI649:AJ649"/>
    <mergeCell ref="AK649:AL649"/>
    <mergeCell ref="AG650:AH650"/>
    <mergeCell ref="AI650:AJ650"/>
    <mergeCell ref="AK650:AL650"/>
    <mergeCell ref="AG651:AH651"/>
    <mergeCell ref="AI651:AJ651"/>
    <mergeCell ref="AK651:AL651"/>
    <mergeCell ref="AG652:AH652"/>
    <mergeCell ref="AI652:AJ652"/>
    <mergeCell ref="AK652:AL652"/>
    <mergeCell ref="AG653:AH653"/>
    <mergeCell ref="AI653:AJ653"/>
    <mergeCell ref="AK653:AL653"/>
    <mergeCell ref="AG654:AH654"/>
    <mergeCell ref="AI654:AJ654"/>
    <mergeCell ref="AK654:AL654"/>
    <mergeCell ref="AG655:AH655"/>
    <mergeCell ref="AI655:AJ655"/>
    <mergeCell ref="AK655:AL655"/>
    <mergeCell ref="AG656:AH656"/>
    <mergeCell ref="AI656:AJ656"/>
    <mergeCell ref="AK656:AL656"/>
    <mergeCell ref="AG657:AH657"/>
    <mergeCell ref="AI657:AJ657"/>
    <mergeCell ref="AK657:AL657"/>
    <mergeCell ref="AG658:AH658"/>
    <mergeCell ref="AI658:AJ658"/>
    <mergeCell ref="AK658:AL658"/>
    <mergeCell ref="AG659:AH659"/>
    <mergeCell ref="AI659:AJ659"/>
    <mergeCell ref="AK659:AL659"/>
    <mergeCell ref="AG660:AH660"/>
    <mergeCell ref="AI660:AJ660"/>
    <mergeCell ref="AK660:AL660"/>
    <mergeCell ref="AG661:AH661"/>
    <mergeCell ref="AI661:AJ661"/>
    <mergeCell ref="AK661:AL661"/>
    <mergeCell ref="AG662:AH662"/>
    <mergeCell ref="AI662:AJ662"/>
    <mergeCell ref="AK662:AL662"/>
    <mergeCell ref="AG663:AH663"/>
    <mergeCell ref="AI663:AJ663"/>
    <mergeCell ref="AK663:AL663"/>
    <mergeCell ref="AG664:AH664"/>
    <mergeCell ref="AI664:AJ664"/>
    <mergeCell ref="AK664:AL664"/>
    <mergeCell ref="AG665:AH665"/>
    <mergeCell ref="AI665:AJ665"/>
    <mergeCell ref="AK665:AL665"/>
    <mergeCell ref="AG666:AH666"/>
    <mergeCell ref="AI666:AJ666"/>
    <mergeCell ref="AK666:AL666"/>
    <mergeCell ref="AG667:AH667"/>
    <mergeCell ref="AI667:AJ667"/>
    <mergeCell ref="AK667:AL667"/>
    <mergeCell ref="AG668:AH668"/>
    <mergeCell ref="AI668:AJ668"/>
    <mergeCell ref="AK668:AL668"/>
    <mergeCell ref="AG669:AH669"/>
    <mergeCell ref="AI669:AJ669"/>
    <mergeCell ref="AK669:AL669"/>
    <mergeCell ref="AG670:AH670"/>
    <mergeCell ref="AI670:AJ670"/>
    <mergeCell ref="AK670:AL670"/>
    <mergeCell ref="AG671:AH671"/>
    <mergeCell ref="AI671:AJ671"/>
    <mergeCell ref="AK671:AL671"/>
    <mergeCell ref="AG672:AH672"/>
    <mergeCell ref="AI672:AJ672"/>
    <mergeCell ref="AK672:AL672"/>
    <mergeCell ref="C676:AF676"/>
    <mergeCell ref="C677:D681"/>
    <mergeCell ref="E677:E681"/>
    <mergeCell ref="F677:F681"/>
    <mergeCell ref="G677:AF677"/>
    <mergeCell ref="G678:L678"/>
    <mergeCell ref="M678:AF678"/>
    <mergeCell ref="G679:H680"/>
    <mergeCell ref="I679:J680"/>
    <mergeCell ref="K679:L680"/>
    <mergeCell ref="M679:N679"/>
    <mergeCell ref="O679:P679"/>
    <mergeCell ref="Q679:R679"/>
    <mergeCell ref="S679:T679"/>
    <mergeCell ref="U679:V679"/>
    <mergeCell ref="W679:X679"/>
    <mergeCell ref="Y679:Z679"/>
    <mergeCell ref="AA679:AB679"/>
    <mergeCell ref="AC679:AD679"/>
    <mergeCell ref="AE679:AF679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6:J697"/>
    <mergeCell ref="K696:K697"/>
    <mergeCell ref="L696:M697"/>
    <mergeCell ref="N696:O696"/>
    <mergeCell ref="P696:Q696"/>
    <mergeCell ref="R696:S696"/>
    <mergeCell ref="T696:W697"/>
    <mergeCell ref="X696:X697"/>
    <mergeCell ref="Y696:Z697"/>
    <mergeCell ref="AA696:AA697"/>
    <mergeCell ref="AB696:AC697"/>
    <mergeCell ref="C698:E700"/>
    <mergeCell ref="F698:J698"/>
    <mergeCell ref="L698:M698"/>
    <mergeCell ref="T698:W699"/>
    <mergeCell ref="X698:X699"/>
    <mergeCell ref="Y698:Z699"/>
    <mergeCell ref="AA698:AA699"/>
    <mergeCell ref="AB698:AC699"/>
    <mergeCell ref="F699:J699"/>
    <mergeCell ref="L699:M699"/>
    <mergeCell ref="F700:J700"/>
    <mergeCell ref="L700:M700"/>
    <mergeCell ref="T700:W702"/>
    <mergeCell ref="X700:X702"/>
    <mergeCell ref="Y700:Z702"/>
    <mergeCell ref="AA700:AA702"/>
    <mergeCell ref="AB700:AC702"/>
    <mergeCell ref="C701:E704"/>
    <mergeCell ref="F701:J701"/>
    <mergeCell ref="L701:M701"/>
    <mergeCell ref="F702:J702"/>
    <mergeCell ref="L702:M702"/>
    <mergeCell ref="F703:J703"/>
    <mergeCell ref="L703:M703"/>
    <mergeCell ref="T703:W704"/>
    <mergeCell ref="X703:X704"/>
    <mergeCell ref="Y703:Z704"/>
    <mergeCell ref="AA703:AA704"/>
    <mergeCell ref="AB703:AC704"/>
    <mergeCell ref="F704:J704"/>
    <mergeCell ref="L704:M704"/>
    <mergeCell ref="X706:AL706"/>
    <mergeCell ref="B707:E707"/>
    <mergeCell ref="X707:AL707"/>
    <mergeCell ref="B708:E708"/>
    <mergeCell ref="C709:D709"/>
    <mergeCell ref="E709:F709"/>
    <mergeCell ref="G709:H709"/>
    <mergeCell ref="B712:E712"/>
    <mergeCell ref="X712:AL712"/>
  </mergeCells>
  <printOptions headings="false" gridLines="false" gridLinesSet="true" horizontalCentered="false" verticalCentered="false"/>
  <pageMargins left="0.259722222222222" right="0.170138888888889" top="0.290277777777778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8" manualBreakCount="8">
    <brk id="52" man="true" max="16383" min="0"/>
    <brk id="89" man="true" max="16383" min="0"/>
    <brk id="141" man="true" max="16383" min="0"/>
    <brk id="178" man="true" max="16383" min="0"/>
    <brk id="230" man="true" max="16383" min="0"/>
    <brk id="267" man="true" max="16383" min="0"/>
    <brk id="319" man="true" max="16383" min="0"/>
    <brk id="356" man="true" max="16383" min="0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12"/>
  <sheetViews>
    <sheetView windowProtection="false" showFormulas="false" showGridLines="true" showRowColHeaders="true" showZeros="true" rightToLeft="false" tabSelected="false" showOutlineSymbols="true" defaultGridColor="true" view="pageBreakPreview" topLeftCell="A277" colorId="64" zoomScale="100" zoomScaleNormal="100" zoomScalePageLayoutView="100" workbookViewId="0">
      <selection pane="topLeft" activeCell="A273" activeCellId="0" sqref="A273"/>
    </sheetView>
  </sheetViews>
  <sheetFormatPr defaultRowHeight="12.75"/>
  <cols>
    <col collapsed="false" hidden="false" max="1" min="1" style="27" width="3.99489795918367"/>
    <col collapsed="false" hidden="false" max="2" min="2" style="27" width="27.4234693877551"/>
    <col collapsed="false" hidden="false" max="3" min="3" style="27" width="9.4234693877551"/>
    <col collapsed="false" hidden="false" max="4" min="4" style="28" width="4.70918367346939"/>
    <col collapsed="false" hidden="false" max="5" min="5" style="27" width="4.86224489795918"/>
    <col collapsed="false" hidden="false" max="6" min="6" style="27" width="5.13775510204082"/>
    <col collapsed="false" hidden="false" max="13" min="7" style="27" width="4.13775510204082"/>
    <col collapsed="false" hidden="false" max="14" min="14" style="27" width="6.4234693877551"/>
    <col collapsed="false" hidden="false" max="15" min="15" style="27" width="4.70918367346939"/>
    <col collapsed="false" hidden="false" max="16" min="16" style="27" width="4.57142857142857"/>
    <col collapsed="false" hidden="false" max="24" min="17" style="27" width="4.13775510204082"/>
    <col collapsed="false" hidden="false" max="25" min="25" style="27" width="3.41836734693878"/>
    <col collapsed="false" hidden="false" max="26" min="26" style="27" width="3.86224489795918"/>
    <col collapsed="false" hidden="false" max="27" min="27" style="27" width="3.41836734693878"/>
    <col collapsed="false" hidden="false" max="28" min="28" style="27" width="3.70918367346939"/>
    <col collapsed="false" hidden="false" max="29" min="29" style="27" width="3.41836734693878"/>
    <col collapsed="false" hidden="false" max="30" min="30" style="27" width="3.99489795918367"/>
    <col collapsed="false" hidden="false" max="31" min="31" style="27" width="3.70918367346939"/>
    <col collapsed="false" hidden="false" max="32" min="32" style="27" width="4.57142857142857"/>
    <col collapsed="false" hidden="false" max="33" min="33" style="27" width="2.99489795918367"/>
    <col collapsed="false" hidden="false" max="34" min="34" style="27" width="3.41836734693878"/>
    <col collapsed="false" hidden="false" max="35" min="35" style="27" width="2.99489795918367"/>
    <col collapsed="false" hidden="false" max="36" min="36" style="27" width="3.28571428571429"/>
    <col collapsed="false" hidden="false" max="37" min="37" style="27" width="3.41836734693878"/>
    <col collapsed="false" hidden="false" max="38" min="38" style="27" width="3.28571428571429"/>
    <col collapsed="false" hidden="false" max="1025" min="39" style="27" width="9.14285714285714"/>
  </cols>
  <sheetData>
    <row r="1" customFormat="false" ht="15.75" hidden="false" customHeight="false" outlineLevel="0" collapsed="false">
      <c r="A1" s="29" t="s">
        <v>17</v>
      </c>
      <c r="B1" s="29"/>
      <c r="C1" s="29"/>
      <c r="D1" s="29"/>
      <c r="E1" s="29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5.75" hidden="false" customHeight="false" outlineLevel="0" collapsed="false">
      <c r="A2" s="30" t="str">
        <f aca="false">'THONG TIN'!$C$2</f>
        <v>TRƯỜNG TIỂU HỌC XÃ NGUYÊN LÝ</v>
      </c>
      <c r="B2" s="30"/>
      <c r="C2" s="30"/>
      <c r="D2" s="30"/>
      <c r="E2" s="30"/>
      <c r="F2" s="3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1.25" hidden="false" customHeight="true" outlineLevel="0" collapsed="false">
      <c r="A3" s="32"/>
      <c r="B3" s="32"/>
      <c r="C3" s="32"/>
      <c r="D3" s="32"/>
      <c r="E3" s="32"/>
      <c r="F3" s="31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5" hidden="false" customHeight="false" outlineLevel="0" collapsed="false">
      <c r="A4" s="33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 t="str">
        <f aca="false">'THONG TIN'!$D$5</f>
        <v>CUỐI NĂM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0"/>
      <c r="AK4" s="0"/>
      <c r="AL4" s="0"/>
    </row>
    <row r="5" customFormat="false" ht="15.75" hidden="false" customHeight="false" outlineLevel="0" collapsed="false">
      <c r="A5" s="33" t="s">
        <v>597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6" t="str">
        <f aca="false">'THONG TIN'!$D$6</f>
        <v>2016 - 2017</v>
      </c>
      <c r="O5" s="36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2"/>
      <c r="AF5" s="32"/>
      <c r="AG5" s="32"/>
      <c r="AH5" s="32"/>
      <c r="AI5" s="32"/>
      <c r="AJ5" s="32"/>
      <c r="AK5" s="32"/>
      <c r="AL5" s="32"/>
    </row>
    <row r="6" customFormat="false" ht="8.2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7.25" hidden="false" customHeight="true" outlineLevel="0" collapsed="false">
      <c r="A7" s="37" t="s">
        <v>20</v>
      </c>
      <c r="B7" s="38" t="s">
        <v>21</v>
      </c>
      <c r="C7" s="39" t="s">
        <v>22</v>
      </c>
      <c r="D7" s="38" t="s">
        <v>23</v>
      </c>
      <c r="E7" s="39" t="s">
        <v>24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 t="s">
        <v>25</v>
      </c>
      <c r="Y7" s="39"/>
      <c r="Z7" s="39"/>
      <c r="AA7" s="39" t="s">
        <v>26</v>
      </c>
      <c r="AB7" s="39"/>
      <c r="AC7" s="39"/>
      <c r="AD7" s="39"/>
      <c r="AE7" s="40" t="s">
        <v>27</v>
      </c>
      <c r="AF7" s="40"/>
      <c r="AG7" s="40" t="s">
        <v>28</v>
      </c>
      <c r="AH7" s="40"/>
      <c r="AI7" s="39" t="s">
        <v>29</v>
      </c>
      <c r="AJ7" s="39"/>
      <c r="AK7" s="41" t="s">
        <v>30</v>
      </c>
      <c r="AL7" s="41"/>
    </row>
    <row r="8" customFormat="false" ht="18" hidden="false" customHeight="true" outlineLevel="0" collapsed="false">
      <c r="A8" s="37"/>
      <c r="B8" s="38"/>
      <c r="C8" s="39"/>
      <c r="D8" s="38"/>
      <c r="E8" s="42" t="s">
        <v>31</v>
      </c>
      <c r="F8" s="42"/>
      <c r="G8" s="42" t="s">
        <v>32</v>
      </c>
      <c r="H8" s="42"/>
      <c r="I8" s="42" t="s">
        <v>33</v>
      </c>
      <c r="J8" s="42"/>
      <c r="K8" s="42" t="s">
        <v>34</v>
      </c>
      <c r="L8" s="42"/>
      <c r="M8" s="42" t="s">
        <v>35</v>
      </c>
      <c r="N8" s="42" t="s">
        <v>36</v>
      </c>
      <c r="O8" s="42" t="s">
        <v>37</v>
      </c>
      <c r="P8" s="42" t="s">
        <v>38</v>
      </c>
      <c r="Q8" s="42" t="s">
        <v>39</v>
      </c>
      <c r="R8" s="42" t="s">
        <v>40</v>
      </c>
      <c r="S8" s="42"/>
      <c r="T8" s="42" t="s">
        <v>41</v>
      </c>
      <c r="U8" s="42"/>
      <c r="V8" s="42" t="s">
        <v>42</v>
      </c>
      <c r="W8" s="42"/>
      <c r="X8" s="43" t="s">
        <v>43</v>
      </c>
      <c r="Y8" s="43" t="s">
        <v>44</v>
      </c>
      <c r="Z8" s="43" t="s">
        <v>45</v>
      </c>
      <c r="AA8" s="43" t="s">
        <v>46</v>
      </c>
      <c r="AB8" s="43" t="s">
        <v>47</v>
      </c>
      <c r="AC8" s="43" t="s">
        <v>48</v>
      </c>
      <c r="AD8" s="43" t="s">
        <v>49</v>
      </c>
      <c r="AE8" s="40"/>
      <c r="AF8" s="40"/>
      <c r="AG8" s="40"/>
      <c r="AH8" s="40"/>
      <c r="AI8" s="39"/>
      <c r="AJ8" s="39"/>
      <c r="AK8" s="41"/>
      <c r="AL8" s="41"/>
    </row>
    <row r="9" customFormat="false" ht="18" hidden="false" customHeight="true" outlineLevel="0" collapsed="false">
      <c r="A9" s="37"/>
      <c r="B9" s="38"/>
      <c r="C9" s="39"/>
      <c r="D9" s="38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43"/>
      <c r="Z9" s="43"/>
      <c r="AA9" s="43"/>
      <c r="AB9" s="43"/>
      <c r="AC9" s="43"/>
      <c r="AD9" s="43"/>
      <c r="AE9" s="40"/>
      <c r="AF9" s="40"/>
      <c r="AG9" s="40"/>
      <c r="AH9" s="40"/>
      <c r="AI9" s="39"/>
      <c r="AJ9" s="39"/>
      <c r="AK9" s="41"/>
      <c r="AL9" s="41"/>
    </row>
    <row r="10" customFormat="false" ht="63.75" hidden="false" customHeight="true" outlineLevel="0" collapsed="false">
      <c r="A10" s="37"/>
      <c r="B10" s="38"/>
      <c r="C10" s="39"/>
      <c r="D10" s="38"/>
      <c r="E10" s="43" t="s">
        <v>50</v>
      </c>
      <c r="F10" s="43" t="s">
        <v>51</v>
      </c>
      <c r="G10" s="43" t="s">
        <v>50</v>
      </c>
      <c r="H10" s="43" t="s">
        <v>51</v>
      </c>
      <c r="I10" s="43" t="s">
        <v>50</v>
      </c>
      <c r="J10" s="43" t="s">
        <v>51</v>
      </c>
      <c r="K10" s="43" t="s">
        <v>50</v>
      </c>
      <c r="L10" s="43" t="s">
        <v>51</v>
      </c>
      <c r="M10" s="43" t="s">
        <v>50</v>
      </c>
      <c r="N10" s="43" t="s">
        <v>50</v>
      </c>
      <c r="O10" s="43" t="s">
        <v>50</v>
      </c>
      <c r="P10" s="43" t="s">
        <v>50</v>
      </c>
      <c r="Q10" s="43" t="s">
        <v>50</v>
      </c>
      <c r="R10" s="43" t="s">
        <v>50</v>
      </c>
      <c r="S10" s="43" t="s">
        <v>51</v>
      </c>
      <c r="T10" s="43" t="s">
        <v>50</v>
      </c>
      <c r="U10" s="43" t="s">
        <v>51</v>
      </c>
      <c r="V10" s="43" t="s">
        <v>50</v>
      </c>
      <c r="W10" s="43" t="s">
        <v>51</v>
      </c>
      <c r="X10" s="43"/>
      <c r="Y10" s="43"/>
      <c r="Z10" s="43"/>
      <c r="AA10" s="43"/>
      <c r="AB10" s="43"/>
      <c r="AC10" s="43"/>
      <c r="AD10" s="43"/>
      <c r="AE10" s="43" t="s">
        <v>52</v>
      </c>
      <c r="AF10" s="43" t="s">
        <v>53</v>
      </c>
      <c r="AG10" s="40"/>
      <c r="AH10" s="40"/>
      <c r="AI10" s="39"/>
      <c r="AJ10" s="39"/>
      <c r="AK10" s="41"/>
      <c r="AL10" s="41"/>
    </row>
    <row r="11" customFormat="false" ht="12" hidden="false" customHeight="true" outlineLevel="0" collapsed="false">
      <c r="A11" s="44" t="n">
        <f aca="false">IF(B11&lt;&gt;"",COUNTA($B$11:B11),"")</f>
        <v>1</v>
      </c>
      <c r="B11" s="131" t="s">
        <v>598</v>
      </c>
      <c r="C11" s="54" t="n">
        <v>39243</v>
      </c>
      <c r="D11" s="131"/>
      <c r="E11" s="48" t="s">
        <v>57</v>
      </c>
      <c r="F11" s="48" t="n">
        <v>8</v>
      </c>
      <c r="G11" s="48" t="s">
        <v>57</v>
      </c>
      <c r="H11" s="48" t="n">
        <v>8</v>
      </c>
      <c r="I11" s="48" t="s">
        <v>57</v>
      </c>
      <c r="J11" s="48" t="n">
        <v>7</v>
      </c>
      <c r="K11" s="48" t="s">
        <v>57</v>
      </c>
      <c r="L11" s="48" t="n">
        <v>8</v>
      </c>
      <c r="M11" s="48" t="s">
        <v>57</v>
      </c>
      <c r="N11" s="48" t="s">
        <v>56</v>
      </c>
      <c r="O11" s="48" t="s">
        <v>57</v>
      </c>
      <c r="P11" s="48" t="s">
        <v>57</v>
      </c>
      <c r="Q11" s="48" t="s">
        <v>57</v>
      </c>
      <c r="R11" s="48" t="s">
        <v>57</v>
      </c>
      <c r="S11" s="48" t="n">
        <v>8</v>
      </c>
      <c r="T11" s="50"/>
      <c r="U11" s="51"/>
      <c r="V11" s="50"/>
      <c r="W11" s="50"/>
      <c r="X11" s="48" t="s">
        <v>56</v>
      </c>
      <c r="Y11" s="48" t="s">
        <v>56</v>
      </c>
      <c r="Z11" s="48" t="s">
        <v>56</v>
      </c>
      <c r="AA11" s="48" t="s">
        <v>56</v>
      </c>
      <c r="AB11" s="48" t="s">
        <v>56</v>
      </c>
      <c r="AC11" s="48" t="s">
        <v>56</v>
      </c>
      <c r="AD11" s="48" t="s">
        <v>56</v>
      </c>
      <c r="AE11" s="51"/>
      <c r="AF11" s="51"/>
      <c r="AG11" s="50" t="s">
        <v>55</v>
      </c>
      <c r="AH11" s="50"/>
      <c r="AI11" s="50" t="s">
        <v>55</v>
      </c>
      <c r="AJ11" s="50"/>
      <c r="AK11" s="52"/>
      <c r="AL11" s="52"/>
    </row>
    <row r="12" customFormat="false" ht="12" hidden="false" customHeight="true" outlineLevel="0" collapsed="false">
      <c r="A12" s="44" t="n">
        <f aca="false">IF(B12&lt;&gt;"",COUNTA($B$11:B12),"")</f>
        <v>2</v>
      </c>
      <c r="B12" s="131" t="s">
        <v>456</v>
      </c>
      <c r="C12" s="54" t="n">
        <v>39347</v>
      </c>
      <c r="D12" s="131" t="s">
        <v>55</v>
      </c>
      <c r="E12" s="48" t="s">
        <v>56</v>
      </c>
      <c r="F12" s="48" t="n">
        <v>10</v>
      </c>
      <c r="G12" s="48" t="s">
        <v>57</v>
      </c>
      <c r="H12" s="48" t="n">
        <v>7</v>
      </c>
      <c r="I12" s="48" t="s">
        <v>56</v>
      </c>
      <c r="J12" s="48" t="n">
        <v>9</v>
      </c>
      <c r="K12" s="48" t="s">
        <v>56</v>
      </c>
      <c r="L12" s="48" t="n">
        <v>9</v>
      </c>
      <c r="M12" s="48" t="s">
        <v>56</v>
      </c>
      <c r="N12" s="48" t="s">
        <v>56</v>
      </c>
      <c r="O12" s="48" t="s">
        <v>56</v>
      </c>
      <c r="P12" s="48" t="s">
        <v>56</v>
      </c>
      <c r="Q12" s="48" t="s">
        <v>56</v>
      </c>
      <c r="R12" s="48" t="s">
        <v>56</v>
      </c>
      <c r="S12" s="48" t="n">
        <v>9</v>
      </c>
      <c r="T12" s="50"/>
      <c r="U12" s="51"/>
      <c r="V12" s="50"/>
      <c r="W12" s="50"/>
      <c r="X12" s="48" t="s">
        <v>56</v>
      </c>
      <c r="Y12" s="48" t="s">
        <v>56</v>
      </c>
      <c r="Z12" s="48" t="s">
        <v>56</v>
      </c>
      <c r="AA12" s="48" t="s">
        <v>56</v>
      </c>
      <c r="AB12" s="48" t="s">
        <v>56</v>
      </c>
      <c r="AC12" s="48" t="s">
        <v>56</v>
      </c>
      <c r="AD12" s="48" t="s">
        <v>56</v>
      </c>
      <c r="AE12" s="48" t="s">
        <v>55</v>
      </c>
      <c r="AF12" s="51"/>
      <c r="AG12" s="50" t="s">
        <v>55</v>
      </c>
      <c r="AH12" s="50"/>
      <c r="AI12" s="50" t="s">
        <v>55</v>
      </c>
      <c r="AJ12" s="50"/>
      <c r="AK12" s="52"/>
      <c r="AL12" s="52"/>
    </row>
    <row r="13" customFormat="false" ht="12" hidden="false" customHeight="true" outlineLevel="0" collapsed="false">
      <c r="A13" s="44" t="n">
        <f aca="false">IF(B13&lt;&gt;"",COUNTA($B$11:B13),"")</f>
        <v>3</v>
      </c>
      <c r="B13" s="131" t="s">
        <v>599</v>
      </c>
      <c r="C13" s="54" t="n">
        <v>39131</v>
      </c>
      <c r="D13" s="131" t="s">
        <v>55</v>
      </c>
      <c r="E13" s="48" t="s">
        <v>56</v>
      </c>
      <c r="F13" s="48" t="n">
        <v>10</v>
      </c>
      <c r="G13" s="48" t="s">
        <v>56</v>
      </c>
      <c r="H13" s="48" t="n">
        <v>8</v>
      </c>
      <c r="I13" s="48" t="s">
        <v>56</v>
      </c>
      <c r="J13" s="48" t="n">
        <v>9</v>
      </c>
      <c r="K13" s="48" t="s">
        <v>56</v>
      </c>
      <c r="L13" s="48" t="n">
        <v>9</v>
      </c>
      <c r="M13" s="48" t="s">
        <v>56</v>
      </c>
      <c r="N13" s="48" t="s">
        <v>56</v>
      </c>
      <c r="O13" s="48" t="s">
        <v>56</v>
      </c>
      <c r="P13" s="48" t="s">
        <v>57</v>
      </c>
      <c r="Q13" s="48" t="s">
        <v>56</v>
      </c>
      <c r="R13" s="48" t="s">
        <v>56</v>
      </c>
      <c r="S13" s="48" t="n">
        <v>9</v>
      </c>
      <c r="T13" s="50"/>
      <c r="U13" s="51"/>
      <c r="V13" s="50"/>
      <c r="W13" s="50"/>
      <c r="X13" s="48" t="s">
        <v>56</v>
      </c>
      <c r="Y13" s="48" t="s">
        <v>56</v>
      </c>
      <c r="Z13" s="48" t="s">
        <v>56</v>
      </c>
      <c r="AA13" s="48" t="s">
        <v>56</v>
      </c>
      <c r="AB13" s="48" t="s">
        <v>56</v>
      </c>
      <c r="AC13" s="48" t="s">
        <v>56</v>
      </c>
      <c r="AD13" s="48" t="s">
        <v>56</v>
      </c>
      <c r="AE13" s="48" t="s">
        <v>55</v>
      </c>
      <c r="AF13" s="51"/>
      <c r="AG13" s="50" t="s">
        <v>55</v>
      </c>
      <c r="AH13" s="50"/>
      <c r="AI13" s="50" t="s">
        <v>55</v>
      </c>
      <c r="AJ13" s="50"/>
      <c r="AK13" s="52"/>
      <c r="AL13" s="52"/>
    </row>
    <row r="14" customFormat="false" ht="12" hidden="false" customHeight="true" outlineLevel="0" collapsed="false">
      <c r="A14" s="44" t="n">
        <f aca="false">IF(B14&lt;&gt;"",COUNTA($B$11:B14),"")</f>
        <v>4</v>
      </c>
      <c r="B14" s="131" t="s">
        <v>600</v>
      </c>
      <c r="C14" s="54" t="n">
        <v>39261</v>
      </c>
      <c r="D14" s="131" t="s">
        <v>55</v>
      </c>
      <c r="E14" s="48" t="s">
        <v>56</v>
      </c>
      <c r="F14" s="48" t="n">
        <v>9</v>
      </c>
      <c r="G14" s="48" t="s">
        <v>56</v>
      </c>
      <c r="H14" s="48" t="n">
        <v>10</v>
      </c>
      <c r="I14" s="48" t="s">
        <v>56</v>
      </c>
      <c r="J14" s="48" t="n">
        <v>9</v>
      </c>
      <c r="K14" s="48" t="s">
        <v>56</v>
      </c>
      <c r="L14" s="48" t="n">
        <v>9</v>
      </c>
      <c r="M14" s="48" t="s">
        <v>56</v>
      </c>
      <c r="N14" s="48" t="s">
        <v>56</v>
      </c>
      <c r="O14" s="48" t="s">
        <v>56</v>
      </c>
      <c r="P14" s="48" t="s">
        <v>56</v>
      </c>
      <c r="Q14" s="48" t="s">
        <v>56</v>
      </c>
      <c r="R14" s="48" t="s">
        <v>56</v>
      </c>
      <c r="S14" s="48" t="n">
        <v>9</v>
      </c>
      <c r="T14" s="50"/>
      <c r="U14" s="58"/>
      <c r="V14" s="50"/>
      <c r="W14" s="50"/>
      <c r="X14" s="48" t="s">
        <v>56</v>
      </c>
      <c r="Y14" s="48" t="s">
        <v>56</v>
      </c>
      <c r="Z14" s="48" t="s">
        <v>56</v>
      </c>
      <c r="AA14" s="48" t="s">
        <v>56</v>
      </c>
      <c r="AB14" s="48" t="s">
        <v>56</v>
      </c>
      <c r="AC14" s="48" t="s">
        <v>56</v>
      </c>
      <c r="AD14" s="48" t="s">
        <v>56</v>
      </c>
      <c r="AE14" s="48" t="s">
        <v>55</v>
      </c>
      <c r="AF14" s="51"/>
      <c r="AG14" s="50" t="s">
        <v>55</v>
      </c>
      <c r="AH14" s="50"/>
      <c r="AI14" s="50" t="s">
        <v>55</v>
      </c>
      <c r="AJ14" s="50"/>
      <c r="AK14" s="52"/>
      <c r="AL14" s="52"/>
    </row>
    <row r="15" customFormat="false" ht="12" hidden="false" customHeight="true" outlineLevel="0" collapsed="false">
      <c r="A15" s="44" t="n">
        <f aca="false">IF(B15&lt;&gt;"",COUNTA($B$11:B15),"")</f>
        <v>5</v>
      </c>
      <c r="B15" s="131" t="s">
        <v>601</v>
      </c>
      <c r="C15" s="54" t="n">
        <v>39426</v>
      </c>
      <c r="D15" s="131"/>
      <c r="E15" s="48" t="s">
        <v>57</v>
      </c>
      <c r="F15" s="48" t="n">
        <v>9</v>
      </c>
      <c r="G15" s="48" t="s">
        <v>57</v>
      </c>
      <c r="H15" s="48" t="n">
        <v>5</v>
      </c>
      <c r="I15" s="48" t="s">
        <v>57</v>
      </c>
      <c r="J15" s="48" t="n">
        <v>8</v>
      </c>
      <c r="K15" s="48" t="s">
        <v>57</v>
      </c>
      <c r="L15" s="48" t="n">
        <v>9</v>
      </c>
      <c r="M15" s="48" t="s">
        <v>57</v>
      </c>
      <c r="N15" s="48" t="s">
        <v>57</v>
      </c>
      <c r="O15" s="48" t="s">
        <v>57</v>
      </c>
      <c r="P15" s="48" t="s">
        <v>57</v>
      </c>
      <c r="Q15" s="48" t="s">
        <v>57</v>
      </c>
      <c r="R15" s="48" t="s">
        <v>56</v>
      </c>
      <c r="S15" s="48" t="n">
        <v>9</v>
      </c>
      <c r="T15" s="50"/>
      <c r="U15" s="58"/>
      <c r="V15" s="50"/>
      <c r="W15" s="50"/>
      <c r="X15" s="48" t="s">
        <v>56</v>
      </c>
      <c r="Y15" s="48" t="s">
        <v>61</v>
      </c>
      <c r="Z15" s="48" t="s">
        <v>61</v>
      </c>
      <c r="AA15" s="48" t="s">
        <v>61</v>
      </c>
      <c r="AB15" s="48" t="s">
        <v>61</v>
      </c>
      <c r="AC15" s="48" t="s">
        <v>56</v>
      </c>
      <c r="AD15" s="48" t="s">
        <v>56</v>
      </c>
      <c r="AE15" s="51"/>
      <c r="AF15" s="51"/>
      <c r="AG15" s="50" t="s">
        <v>55</v>
      </c>
      <c r="AH15" s="50"/>
      <c r="AI15" s="50" t="s">
        <v>55</v>
      </c>
      <c r="AJ15" s="50"/>
      <c r="AK15" s="52"/>
      <c r="AL15" s="52"/>
    </row>
    <row r="16" customFormat="false" ht="12" hidden="false" customHeight="true" outlineLevel="0" collapsed="false">
      <c r="A16" s="44" t="n">
        <f aca="false">IF(B16&lt;&gt;"",COUNTA($B$11:B16),"")</f>
        <v>6</v>
      </c>
      <c r="B16" s="131" t="s">
        <v>602</v>
      </c>
      <c r="C16" s="54" t="n">
        <v>39149</v>
      </c>
      <c r="D16" s="131" t="s">
        <v>55</v>
      </c>
      <c r="E16" s="48" t="s">
        <v>56</v>
      </c>
      <c r="F16" s="48" t="n">
        <v>9</v>
      </c>
      <c r="G16" s="48" t="s">
        <v>57</v>
      </c>
      <c r="H16" s="48" t="n">
        <v>5</v>
      </c>
      <c r="I16" s="48" t="s">
        <v>57</v>
      </c>
      <c r="J16" s="48" t="n">
        <v>8</v>
      </c>
      <c r="K16" s="48" t="s">
        <v>56</v>
      </c>
      <c r="L16" s="48" t="n">
        <v>9</v>
      </c>
      <c r="M16" s="48" t="s">
        <v>56</v>
      </c>
      <c r="N16" s="48" t="s">
        <v>56</v>
      </c>
      <c r="O16" s="48" t="s">
        <v>57</v>
      </c>
      <c r="P16" s="48" t="s">
        <v>56</v>
      </c>
      <c r="Q16" s="48" t="s">
        <v>57</v>
      </c>
      <c r="R16" s="48" t="s">
        <v>56</v>
      </c>
      <c r="S16" s="48" t="n">
        <v>9</v>
      </c>
      <c r="T16" s="50"/>
      <c r="U16" s="51"/>
      <c r="V16" s="50"/>
      <c r="W16" s="50"/>
      <c r="X16" s="48" t="s">
        <v>56</v>
      </c>
      <c r="Y16" s="48" t="s">
        <v>56</v>
      </c>
      <c r="Z16" s="48" t="s">
        <v>56</v>
      </c>
      <c r="AA16" s="48" t="s">
        <v>56</v>
      </c>
      <c r="AB16" s="48" t="s">
        <v>56</v>
      </c>
      <c r="AC16" s="48" t="s">
        <v>56</v>
      </c>
      <c r="AD16" s="48" t="s">
        <v>56</v>
      </c>
      <c r="AE16" s="48" t="s">
        <v>55</v>
      </c>
      <c r="AF16" s="51"/>
      <c r="AG16" s="50" t="s">
        <v>55</v>
      </c>
      <c r="AH16" s="50"/>
      <c r="AI16" s="50" t="s">
        <v>55</v>
      </c>
      <c r="AJ16" s="50"/>
      <c r="AK16" s="52"/>
      <c r="AL16" s="52"/>
    </row>
    <row r="17" customFormat="false" ht="12" hidden="false" customHeight="true" outlineLevel="0" collapsed="false">
      <c r="A17" s="44" t="n">
        <f aca="false">IF(B17&lt;&gt;"",COUNTA($B$11:B17),"")</f>
        <v>7</v>
      </c>
      <c r="B17" s="131" t="s">
        <v>603</v>
      </c>
      <c r="C17" s="54" t="n">
        <v>39087</v>
      </c>
      <c r="D17" s="131"/>
      <c r="E17" s="48" t="s">
        <v>56</v>
      </c>
      <c r="F17" s="48" t="n">
        <v>9</v>
      </c>
      <c r="G17" s="48" t="s">
        <v>56</v>
      </c>
      <c r="H17" s="48" t="n">
        <v>9</v>
      </c>
      <c r="I17" s="48" t="s">
        <v>56</v>
      </c>
      <c r="J17" s="48" t="n">
        <v>9</v>
      </c>
      <c r="K17" s="48" t="s">
        <v>56</v>
      </c>
      <c r="L17" s="48" t="n">
        <v>9</v>
      </c>
      <c r="M17" s="48" t="s">
        <v>56</v>
      </c>
      <c r="N17" s="48" t="s">
        <v>56</v>
      </c>
      <c r="O17" s="48" t="s">
        <v>56</v>
      </c>
      <c r="P17" s="48" t="s">
        <v>56</v>
      </c>
      <c r="Q17" s="48" t="s">
        <v>56</v>
      </c>
      <c r="R17" s="48" t="s">
        <v>56</v>
      </c>
      <c r="S17" s="48" t="n">
        <v>9</v>
      </c>
      <c r="T17" s="50"/>
      <c r="U17" s="51"/>
      <c r="V17" s="50"/>
      <c r="W17" s="50"/>
      <c r="X17" s="48" t="s">
        <v>56</v>
      </c>
      <c r="Y17" s="48" t="s">
        <v>56</v>
      </c>
      <c r="Z17" s="48" t="s">
        <v>56</v>
      </c>
      <c r="AA17" s="48" t="s">
        <v>56</v>
      </c>
      <c r="AB17" s="48" t="s">
        <v>56</v>
      </c>
      <c r="AC17" s="48" t="s">
        <v>56</v>
      </c>
      <c r="AD17" s="48" t="s">
        <v>56</v>
      </c>
      <c r="AE17" s="48" t="s">
        <v>55</v>
      </c>
      <c r="AF17" s="51"/>
      <c r="AG17" s="50" t="s">
        <v>55</v>
      </c>
      <c r="AH17" s="50"/>
      <c r="AI17" s="50" t="s">
        <v>55</v>
      </c>
      <c r="AJ17" s="50"/>
      <c r="AK17" s="52"/>
      <c r="AL17" s="52"/>
    </row>
    <row r="18" customFormat="false" ht="12" hidden="false" customHeight="true" outlineLevel="0" collapsed="false">
      <c r="A18" s="44" t="n">
        <f aca="false">IF(B18&lt;&gt;"",COUNTA($B$11:B18),"")</f>
        <v>8</v>
      </c>
      <c r="B18" s="131" t="s">
        <v>604</v>
      </c>
      <c r="C18" s="54" t="n">
        <v>39194</v>
      </c>
      <c r="D18" s="131"/>
      <c r="E18" s="48" t="s">
        <v>57</v>
      </c>
      <c r="F18" s="48" t="n">
        <v>7</v>
      </c>
      <c r="G18" s="48" t="s">
        <v>57</v>
      </c>
      <c r="H18" s="48" t="n">
        <v>5</v>
      </c>
      <c r="I18" s="48" t="s">
        <v>57</v>
      </c>
      <c r="J18" s="48" t="n">
        <v>8</v>
      </c>
      <c r="K18" s="48" t="s">
        <v>57</v>
      </c>
      <c r="L18" s="48" t="n">
        <v>8</v>
      </c>
      <c r="M18" s="48" t="s">
        <v>57</v>
      </c>
      <c r="N18" s="48" t="s">
        <v>57</v>
      </c>
      <c r="O18" s="48" t="s">
        <v>57</v>
      </c>
      <c r="P18" s="48" t="s">
        <v>57</v>
      </c>
      <c r="Q18" s="48" t="s">
        <v>57</v>
      </c>
      <c r="R18" s="48" t="s">
        <v>57</v>
      </c>
      <c r="S18" s="48" t="n">
        <v>7</v>
      </c>
      <c r="T18" s="50"/>
      <c r="U18" s="51"/>
      <c r="V18" s="50"/>
      <c r="W18" s="50"/>
      <c r="X18" s="48" t="s">
        <v>56</v>
      </c>
      <c r="Y18" s="48" t="s">
        <v>61</v>
      </c>
      <c r="Z18" s="48" t="s">
        <v>61</v>
      </c>
      <c r="AA18" s="48" t="s">
        <v>61</v>
      </c>
      <c r="AB18" s="48" t="s">
        <v>61</v>
      </c>
      <c r="AC18" s="48" t="s">
        <v>56</v>
      </c>
      <c r="AD18" s="48" t="s">
        <v>56</v>
      </c>
      <c r="AE18" s="51"/>
      <c r="AF18" s="51"/>
      <c r="AG18" s="50" t="s">
        <v>55</v>
      </c>
      <c r="AH18" s="50"/>
      <c r="AI18" s="50" t="s">
        <v>55</v>
      </c>
      <c r="AJ18" s="50"/>
      <c r="AK18" s="52"/>
      <c r="AL18" s="52"/>
    </row>
    <row r="19" customFormat="false" ht="12" hidden="false" customHeight="true" outlineLevel="0" collapsed="false">
      <c r="A19" s="44" t="n">
        <f aca="false">IF(B19&lt;&gt;"",COUNTA($B$11:B19),"")</f>
        <v>9</v>
      </c>
      <c r="B19" s="131" t="s">
        <v>605</v>
      </c>
      <c r="C19" s="54" t="n">
        <v>39195</v>
      </c>
      <c r="D19" s="131" t="s">
        <v>55</v>
      </c>
      <c r="E19" s="48" t="s">
        <v>57</v>
      </c>
      <c r="F19" s="48" t="n">
        <v>8</v>
      </c>
      <c r="G19" s="48" t="s">
        <v>57</v>
      </c>
      <c r="H19" s="48" t="n">
        <v>5</v>
      </c>
      <c r="I19" s="48" t="s">
        <v>57</v>
      </c>
      <c r="J19" s="48" t="n">
        <v>6</v>
      </c>
      <c r="K19" s="48" t="s">
        <v>57</v>
      </c>
      <c r="L19" s="48" t="n">
        <v>8</v>
      </c>
      <c r="M19" s="48" t="s">
        <v>57</v>
      </c>
      <c r="N19" s="48" t="s">
        <v>57</v>
      </c>
      <c r="O19" s="48" t="s">
        <v>57</v>
      </c>
      <c r="P19" s="48" t="s">
        <v>57</v>
      </c>
      <c r="Q19" s="48" t="s">
        <v>57</v>
      </c>
      <c r="R19" s="48" t="s">
        <v>57</v>
      </c>
      <c r="S19" s="48" t="n">
        <v>5</v>
      </c>
      <c r="T19" s="50"/>
      <c r="U19" s="51"/>
      <c r="V19" s="50"/>
      <c r="W19" s="50"/>
      <c r="X19" s="48" t="s">
        <v>56</v>
      </c>
      <c r="Y19" s="48" t="s">
        <v>61</v>
      </c>
      <c r="Z19" s="48" t="s">
        <v>61</v>
      </c>
      <c r="AA19" s="48" t="s">
        <v>61</v>
      </c>
      <c r="AB19" s="48" t="s">
        <v>61</v>
      </c>
      <c r="AC19" s="48" t="s">
        <v>56</v>
      </c>
      <c r="AD19" s="48" t="s">
        <v>56</v>
      </c>
      <c r="AE19" s="51"/>
      <c r="AF19" s="51"/>
      <c r="AG19" s="50" t="s">
        <v>55</v>
      </c>
      <c r="AH19" s="50"/>
      <c r="AI19" s="50" t="s">
        <v>55</v>
      </c>
      <c r="AJ19" s="50"/>
      <c r="AK19" s="52"/>
      <c r="AL19" s="52"/>
    </row>
    <row r="20" customFormat="false" ht="12" hidden="false" customHeight="true" outlineLevel="0" collapsed="false">
      <c r="A20" s="44" t="n">
        <f aca="false">IF(B20&lt;&gt;"",COUNTA($B$11:B20),"")</f>
        <v>10</v>
      </c>
      <c r="B20" s="131" t="s">
        <v>606</v>
      </c>
      <c r="C20" s="54" t="n">
        <v>39164</v>
      </c>
      <c r="D20" s="131" t="s">
        <v>55</v>
      </c>
      <c r="E20" s="48" t="s">
        <v>57</v>
      </c>
      <c r="F20" s="48" t="n">
        <v>8</v>
      </c>
      <c r="G20" s="48" t="s">
        <v>57</v>
      </c>
      <c r="H20" s="48" t="n">
        <v>6</v>
      </c>
      <c r="I20" s="48" t="s">
        <v>57</v>
      </c>
      <c r="J20" s="48" t="n">
        <v>8</v>
      </c>
      <c r="K20" s="48" t="s">
        <v>56</v>
      </c>
      <c r="L20" s="48" t="n">
        <v>9</v>
      </c>
      <c r="M20" s="48" t="s">
        <v>57</v>
      </c>
      <c r="N20" s="48" t="s">
        <v>56</v>
      </c>
      <c r="O20" s="48" t="s">
        <v>57</v>
      </c>
      <c r="P20" s="48" t="s">
        <v>56</v>
      </c>
      <c r="Q20" s="48" t="s">
        <v>57</v>
      </c>
      <c r="R20" s="48" t="s">
        <v>56</v>
      </c>
      <c r="S20" s="48" t="n">
        <v>9</v>
      </c>
      <c r="T20" s="50"/>
      <c r="U20" s="51"/>
      <c r="V20" s="50"/>
      <c r="W20" s="50"/>
      <c r="X20" s="48" t="s">
        <v>56</v>
      </c>
      <c r="Y20" s="48" t="s">
        <v>61</v>
      </c>
      <c r="Z20" s="48" t="s">
        <v>61</v>
      </c>
      <c r="AA20" s="48" t="s">
        <v>61</v>
      </c>
      <c r="AB20" s="48" t="s">
        <v>61</v>
      </c>
      <c r="AC20" s="48" t="s">
        <v>56</v>
      </c>
      <c r="AD20" s="48" t="s">
        <v>56</v>
      </c>
      <c r="AE20" s="51"/>
      <c r="AF20" s="51"/>
      <c r="AG20" s="50" t="s">
        <v>55</v>
      </c>
      <c r="AH20" s="50"/>
      <c r="AI20" s="50" t="s">
        <v>55</v>
      </c>
      <c r="AJ20" s="50"/>
      <c r="AK20" s="52"/>
      <c r="AL20" s="52"/>
    </row>
    <row r="21" customFormat="false" ht="12" hidden="false" customHeight="true" outlineLevel="0" collapsed="false">
      <c r="A21" s="44" t="n">
        <f aca="false">IF(B21&lt;&gt;"",COUNTA($B$11:B21),"")</f>
        <v>11</v>
      </c>
      <c r="B21" s="131" t="s">
        <v>607</v>
      </c>
      <c r="C21" s="54" t="n">
        <v>39318</v>
      </c>
      <c r="D21" s="131" t="s">
        <v>55</v>
      </c>
      <c r="E21" s="48" t="s">
        <v>56</v>
      </c>
      <c r="F21" s="48" t="n">
        <v>9</v>
      </c>
      <c r="G21" s="48" t="s">
        <v>56</v>
      </c>
      <c r="H21" s="48" t="n">
        <v>9</v>
      </c>
      <c r="I21" s="48" t="s">
        <v>56</v>
      </c>
      <c r="J21" s="48" t="n">
        <v>9</v>
      </c>
      <c r="K21" s="48" t="s">
        <v>56</v>
      </c>
      <c r="L21" s="48" t="n">
        <v>10</v>
      </c>
      <c r="M21" s="48" t="s">
        <v>56</v>
      </c>
      <c r="N21" s="48" t="s">
        <v>56</v>
      </c>
      <c r="O21" s="48" t="s">
        <v>56</v>
      </c>
      <c r="P21" s="48" t="s">
        <v>56</v>
      </c>
      <c r="Q21" s="48" t="s">
        <v>56</v>
      </c>
      <c r="R21" s="48" t="s">
        <v>56</v>
      </c>
      <c r="S21" s="48" t="n">
        <v>10</v>
      </c>
      <c r="T21" s="50"/>
      <c r="U21" s="51"/>
      <c r="V21" s="50"/>
      <c r="W21" s="50"/>
      <c r="X21" s="48" t="s">
        <v>56</v>
      </c>
      <c r="Y21" s="48" t="s">
        <v>56</v>
      </c>
      <c r="Z21" s="48" t="s">
        <v>56</v>
      </c>
      <c r="AA21" s="48" t="s">
        <v>56</v>
      </c>
      <c r="AB21" s="48" t="s">
        <v>56</v>
      </c>
      <c r="AC21" s="48" t="s">
        <v>56</v>
      </c>
      <c r="AD21" s="48" t="s">
        <v>56</v>
      </c>
      <c r="AE21" s="48" t="s">
        <v>55</v>
      </c>
      <c r="AF21" s="51"/>
      <c r="AG21" s="50" t="s">
        <v>55</v>
      </c>
      <c r="AH21" s="50"/>
      <c r="AI21" s="50" t="s">
        <v>55</v>
      </c>
      <c r="AJ21" s="50"/>
      <c r="AK21" s="52"/>
      <c r="AL21" s="52"/>
    </row>
    <row r="22" customFormat="false" ht="12" hidden="false" customHeight="true" outlineLevel="0" collapsed="false">
      <c r="A22" s="44" t="n">
        <f aca="false">IF(B22&lt;&gt;"",COUNTA($B$11:B22),"")</f>
        <v>12</v>
      </c>
      <c r="B22" s="131" t="s">
        <v>426</v>
      </c>
      <c r="C22" s="54" t="n">
        <v>39196</v>
      </c>
      <c r="D22" s="131"/>
      <c r="E22" s="48" t="s">
        <v>57</v>
      </c>
      <c r="F22" s="48" t="n">
        <v>8</v>
      </c>
      <c r="G22" s="48" t="s">
        <v>57</v>
      </c>
      <c r="H22" s="48" t="n">
        <v>6</v>
      </c>
      <c r="I22" s="48" t="s">
        <v>57</v>
      </c>
      <c r="J22" s="48" t="n">
        <v>8</v>
      </c>
      <c r="K22" s="48" t="s">
        <v>56</v>
      </c>
      <c r="L22" s="48" t="n">
        <v>9</v>
      </c>
      <c r="M22" s="48" t="s">
        <v>57</v>
      </c>
      <c r="N22" s="48" t="s">
        <v>57</v>
      </c>
      <c r="O22" s="48" t="s">
        <v>57</v>
      </c>
      <c r="P22" s="48" t="s">
        <v>57</v>
      </c>
      <c r="Q22" s="48" t="s">
        <v>57</v>
      </c>
      <c r="R22" s="48" t="s">
        <v>57</v>
      </c>
      <c r="S22" s="48" t="n">
        <v>8</v>
      </c>
      <c r="T22" s="50"/>
      <c r="U22" s="51"/>
      <c r="V22" s="50"/>
      <c r="W22" s="50"/>
      <c r="X22" s="48" t="s">
        <v>56</v>
      </c>
      <c r="Y22" s="48" t="s">
        <v>61</v>
      </c>
      <c r="Z22" s="48" t="s">
        <v>61</v>
      </c>
      <c r="AA22" s="48" t="s">
        <v>61</v>
      </c>
      <c r="AB22" s="48" t="s">
        <v>61</v>
      </c>
      <c r="AC22" s="48" t="s">
        <v>56</v>
      </c>
      <c r="AD22" s="48" t="s">
        <v>56</v>
      </c>
      <c r="AE22" s="51"/>
      <c r="AF22" s="51"/>
      <c r="AG22" s="50" t="s">
        <v>55</v>
      </c>
      <c r="AH22" s="50"/>
      <c r="AI22" s="50" t="s">
        <v>55</v>
      </c>
      <c r="AJ22" s="50"/>
      <c r="AK22" s="52"/>
      <c r="AL22" s="52"/>
    </row>
    <row r="23" customFormat="false" ht="12" hidden="false" customHeight="true" outlineLevel="0" collapsed="false">
      <c r="A23" s="44" t="n">
        <f aca="false">IF(B23&lt;&gt;"",COUNTA($B$11:B23),"")</f>
        <v>13</v>
      </c>
      <c r="B23" s="131" t="s">
        <v>608</v>
      </c>
      <c r="C23" s="54" t="n">
        <v>39240</v>
      </c>
      <c r="D23" s="131"/>
      <c r="E23" s="48" t="s">
        <v>57</v>
      </c>
      <c r="F23" s="48" t="n">
        <v>8</v>
      </c>
      <c r="G23" s="48" t="s">
        <v>57</v>
      </c>
      <c r="H23" s="48" t="n">
        <v>5</v>
      </c>
      <c r="I23" s="48" t="s">
        <v>57</v>
      </c>
      <c r="J23" s="48" t="n">
        <v>8</v>
      </c>
      <c r="K23" s="48" t="s">
        <v>57</v>
      </c>
      <c r="L23" s="48" t="n">
        <v>8</v>
      </c>
      <c r="M23" s="48" t="s">
        <v>57</v>
      </c>
      <c r="N23" s="48" t="s">
        <v>57</v>
      </c>
      <c r="O23" s="48" t="s">
        <v>57</v>
      </c>
      <c r="P23" s="48" t="s">
        <v>57</v>
      </c>
      <c r="Q23" s="48" t="s">
        <v>57</v>
      </c>
      <c r="R23" s="48" t="s">
        <v>57</v>
      </c>
      <c r="S23" s="48" t="n">
        <v>7</v>
      </c>
      <c r="T23" s="50"/>
      <c r="U23" s="51"/>
      <c r="V23" s="50"/>
      <c r="W23" s="50"/>
      <c r="X23" s="48" t="s">
        <v>61</v>
      </c>
      <c r="Y23" s="48" t="s">
        <v>61</v>
      </c>
      <c r="Z23" s="48" t="s">
        <v>61</v>
      </c>
      <c r="AA23" s="48" t="s">
        <v>61</v>
      </c>
      <c r="AB23" s="48" t="s">
        <v>61</v>
      </c>
      <c r="AC23" s="48" t="s">
        <v>61</v>
      </c>
      <c r="AD23" s="48" t="s">
        <v>61</v>
      </c>
      <c r="AE23" s="51"/>
      <c r="AF23" s="51"/>
      <c r="AG23" s="50" t="s">
        <v>55</v>
      </c>
      <c r="AH23" s="50"/>
      <c r="AI23" s="50" t="s">
        <v>55</v>
      </c>
      <c r="AJ23" s="50"/>
      <c r="AK23" s="52"/>
      <c r="AL23" s="52"/>
    </row>
    <row r="24" customFormat="false" ht="12" hidden="false" customHeight="true" outlineLevel="0" collapsed="false">
      <c r="A24" s="44" t="n">
        <f aca="false">IF(B24&lt;&gt;"",COUNTA($B$11:B24),"")</f>
        <v>14</v>
      </c>
      <c r="B24" s="131" t="s">
        <v>609</v>
      </c>
      <c r="C24" s="54" t="n">
        <v>39233</v>
      </c>
      <c r="D24" s="131"/>
      <c r="E24" s="48" t="s">
        <v>56</v>
      </c>
      <c r="F24" s="48" t="n">
        <v>10</v>
      </c>
      <c r="G24" s="48" t="s">
        <v>56</v>
      </c>
      <c r="H24" s="48" t="n">
        <v>10</v>
      </c>
      <c r="I24" s="48" t="s">
        <v>56</v>
      </c>
      <c r="J24" s="48" t="n">
        <v>9</v>
      </c>
      <c r="K24" s="48" t="s">
        <v>56</v>
      </c>
      <c r="L24" s="48" t="n">
        <v>9</v>
      </c>
      <c r="M24" s="48" t="s">
        <v>56</v>
      </c>
      <c r="N24" s="48" t="s">
        <v>56</v>
      </c>
      <c r="O24" s="48" t="s">
        <v>56</v>
      </c>
      <c r="P24" s="48" t="s">
        <v>56</v>
      </c>
      <c r="Q24" s="48" t="s">
        <v>56</v>
      </c>
      <c r="R24" s="48" t="s">
        <v>56</v>
      </c>
      <c r="S24" s="48" t="n">
        <v>9</v>
      </c>
      <c r="T24" s="50"/>
      <c r="U24" s="51"/>
      <c r="V24" s="50"/>
      <c r="W24" s="50"/>
      <c r="X24" s="48" t="s">
        <v>56</v>
      </c>
      <c r="Y24" s="48" t="s">
        <v>56</v>
      </c>
      <c r="Z24" s="48" t="s">
        <v>56</v>
      </c>
      <c r="AA24" s="48" t="s">
        <v>56</v>
      </c>
      <c r="AB24" s="48" t="s">
        <v>56</v>
      </c>
      <c r="AC24" s="48" t="s">
        <v>56</v>
      </c>
      <c r="AD24" s="48" t="s">
        <v>56</v>
      </c>
      <c r="AE24" s="48" t="s">
        <v>55</v>
      </c>
      <c r="AF24" s="51"/>
      <c r="AG24" s="50" t="s">
        <v>55</v>
      </c>
      <c r="AH24" s="50"/>
      <c r="AI24" s="50" t="s">
        <v>55</v>
      </c>
      <c r="AJ24" s="50"/>
      <c r="AK24" s="52"/>
      <c r="AL24" s="52"/>
    </row>
    <row r="25" customFormat="false" ht="12" hidden="false" customHeight="true" outlineLevel="0" collapsed="false">
      <c r="A25" s="44" t="n">
        <f aca="false">IF(B25&lt;&gt;"",COUNTA($B$11:B25),"")</f>
        <v>15</v>
      </c>
      <c r="B25" s="131" t="s">
        <v>610</v>
      </c>
      <c r="C25" s="54" t="n">
        <v>39217</v>
      </c>
      <c r="D25" s="131"/>
      <c r="E25" s="48" t="s">
        <v>57</v>
      </c>
      <c r="F25" s="48" t="n">
        <v>6</v>
      </c>
      <c r="G25" s="48" t="s">
        <v>57</v>
      </c>
      <c r="H25" s="48" t="n">
        <v>5</v>
      </c>
      <c r="I25" s="48" t="s">
        <v>57</v>
      </c>
      <c r="J25" s="48" t="n">
        <v>6</v>
      </c>
      <c r="K25" s="48" t="s">
        <v>57</v>
      </c>
      <c r="L25" s="48" t="n">
        <v>7</v>
      </c>
      <c r="M25" s="48" t="s">
        <v>57</v>
      </c>
      <c r="N25" s="48" t="s">
        <v>57</v>
      </c>
      <c r="O25" s="48" t="s">
        <v>57</v>
      </c>
      <c r="P25" s="48" t="s">
        <v>57</v>
      </c>
      <c r="Q25" s="48" t="s">
        <v>57</v>
      </c>
      <c r="R25" s="48" t="s">
        <v>57</v>
      </c>
      <c r="S25" s="48" t="n">
        <v>6</v>
      </c>
      <c r="T25" s="50"/>
      <c r="U25" s="51"/>
      <c r="V25" s="50"/>
      <c r="W25" s="50"/>
      <c r="X25" s="48" t="s">
        <v>61</v>
      </c>
      <c r="Y25" s="48" t="s">
        <v>61</v>
      </c>
      <c r="Z25" s="48" t="s">
        <v>61</v>
      </c>
      <c r="AA25" s="48" t="s">
        <v>61</v>
      </c>
      <c r="AB25" s="48" t="s">
        <v>61</v>
      </c>
      <c r="AC25" s="48" t="s">
        <v>61</v>
      </c>
      <c r="AD25" s="48" t="s">
        <v>61</v>
      </c>
      <c r="AE25" s="51"/>
      <c r="AF25" s="51"/>
      <c r="AG25" s="50" t="s">
        <v>55</v>
      </c>
      <c r="AH25" s="50"/>
      <c r="AI25" s="50" t="s">
        <v>55</v>
      </c>
      <c r="AJ25" s="50"/>
      <c r="AK25" s="52"/>
      <c r="AL25" s="52"/>
    </row>
    <row r="26" customFormat="false" ht="12" hidden="false" customHeight="true" outlineLevel="0" collapsed="false">
      <c r="A26" s="44" t="n">
        <f aca="false">IF(B26&lt;&gt;"",COUNTA($B$11:B26),"")</f>
        <v>16</v>
      </c>
      <c r="B26" s="131" t="s">
        <v>351</v>
      </c>
      <c r="C26" s="54" t="n">
        <v>39170</v>
      </c>
      <c r="D26" s="131" t="s">
        <v>55</v>
      </c>
      <c r="E26" s="48" t="s">
        <v>57</v>
      </c>
      <c r="F26" s="48" t="n">
        <v>7</v>
      </c>
      <c r="G26" s="48" t="s">
        <v>57</v>
      </c>
      <c r="H26" s="48" t="n">
        <v>6</v>
      </c>
      <c r="I26" s="48" t="s">
        <v>57</v>
      </c>
      <c r="J26" s="48" t="n">
        <v>8</v>
      </c>
      <c r="K26" s="48" t="s">
        <v>57</v>
      </c>
      <c r="L26" s="48" t="n">
        <v>7</v>
      </c>
      <c r="M26" s="48" t="s">
        <v>57</v>
      </c>
      <c r="N26" s="48" t="s">
        <v>57</v>
      </c>
      <c r="O26" s="48" t="s">
        <v>56</v>
      </c>
      <c r="P26" s="48" t="s">
        <v>56</v>
      </c>
      <c r="Q26" s="48" t="s">
        <v>57</v>
      </c>
      <c r="R26" s="48" t="s">
        <v>57</v>
      </c>
      <c r="S26" s="48" t="n">
        <v>5</v>
      </c>
      <c r="T26" s="50"/>
      <c r="U26" s="51"/>
      <c r="V26" s="50"/>
      <c r="W26" s="50"/>
      <c r="X26" s="48" t="s">
        <v>61</v>
      </c>
      <c r="Y26" s="48" t="s">
        <v>61</v>
      </c>
      <c r="Z26" s="48" t="s">
        <v>61</v>
      </c>
      <c r="AA26" s="48" t="s">
        <v>61</v>
      </c>
      <c r="AB26" s="48" t="s">
        <v>61</v>
      </c>
      <c r="AC26" s="48" t="s">
        <v>61</v>
      </c>
      <c r="AD26" s="48" t="s">
        <v>61</v>
      </c>
      <c r="AE26" s="51"/>
      <c r="AF26" s="51"/>
      <c r="AG26" s="50" t="s">
        <v>55</v>
      </c>
      <c r="AH26" s="50"/>
      <c r="AI26" s="50" t="s">
        <v>55</v>
      </c>
      <c r="AJ26" s="50"/>
      <c r="AK26" s="52"/>
      <c r="AL26" s="52"/>
    </row>
    <row r="27" customFormat="false" ht="12" hidden="false" customHeight="true" outlineLevel="0" collapsed="false">
      <c r="A27" s="44" t="n">
        <f aca="false">IF(B27&lt;&gt;"",COUNTA($B$11:B27),"")</f>
        <v>17</v>
      </c>
      <c r="B27" s="131" t="s">
        <v>611</v>
      </c>
      <c r="C27" s="54" t="n">
        <v>39446</v>
      </c>
      <c r="D27" s="131"/>
      <c r="E27" s="48" t="s">
        <v>57</v>
      </c>
      <c r="F27" s="48" t="n">
        <v>6</v>
      </c>
      <c r="G27" s="48" t="s">
        <v>57</v>
      </c>
      <c r="H27" s="48" t="n">
        <v>5</v>
      </c>
      <c r="I27" s="48" t="s">
        <v>57</v>
      </c>
      <c r="J27" s="48" t="n">
        <v>6</v>
      </c>
      <c r="K27" s="48" t="s">
        <v>57</v>
      </c>
      <c r="L27" s="48" t="n">
        <v>6</v>
      </c>
      <c r="M27" s="48" t="s">
        <v>57</v>
      </c>
      <c r="N27" s="48" t="s">
        <v>57</v>
      </c>
      <c r="O27" s="48" t="s">
        <v>57</v>
      </c>
      <c r="P27" s="48" t="s">
        <v>57</v>
      </c>
      <c r="Q27" s="48" t="s">
        <v>57</v>
      </c>
      <c r="R27" s="48" t="s">
        <v>57</v>
      </c>
      <c r="S27" s="48" t="n">
        <v>7</v>
      </c>
      <c r="T27" s="50"/>
      <c r="U27" s="51"/>
      <c r="V27" s="50"/>
      <c r="W27" s="50"/>
      <c r="X27" s="48" t="s">
        <v>61</v>
      </c>
      <c r="Y27" s="48" t="s">
        <v>61</v>
      </c>
      <c r="Z27" s="48" t="s">
        <v>61</v>
      </c>
      <c r="AA27" s="48" t="s">
        <v>61</v>
      </c>
      <c r="AB27" s="48" t="s">
        <v>61</v>
      </c>
      <c r="AC27" s="48" t="s">
        <v>61</v>
      </c>
      <c r="AD27" s="48" t="s">
        <v>61</v>
      </c>
      <c r="AE27" s="51"/>
      <c r="AF27" s="51"/>
      <c r="AG27" s="50" t="s">
        <v>55</v>
      </c>
      <c r="AH27" s="50"/>
      <c r="AI27" s="50" t="s">
        <v>55</v>
      </c>
      <c r="AJ27" s="50"/>
      <c r="AK27" s="52"/>
      <c r="AL27" s="52"/>
    </row>
    <row r="28" customFormat="false" ht="12" hidden="false" customHeight="true" outlineLevel="0" collapsed="false">
      <c r="A28" s="44" t="n">
        <f aca="false">IF(B28&lt;&gt;"",COUNTA($B$11:B28),"")</f>
        <v>18</v>
      </c>
      <c r="B28" s="131" t="s">
        <v>612</v>
      </c>
      <c r="C28" s="54" t="n">
        <v>39336</v>
      </c>
      <c r="D28" s="131"/>
      <c r="E28" s="48" t="s">
        <v>57</v>
      </c>
      <c r="F28" s="48" t="n">
        <v>7</v>
      </c>
      <c r="G28" s="48" t="s">
        <v>57</v>
      </c>
      <c r="H28" s="48" t="n">
        <v>5</v>
      </c>
      <c r="I28" s="48" t="s">
        <v>57</v>
      </c>
      <c r="J28" s="48" t="n">
        <v>8</v>
      </c>
      <c r="K28" s="48" t="s">
        <v>57</v>
      </c>
      <c r="L28" s="48" t="n">
        <v>8</v>
      </c>
      <c r="M28" s="48" t="s">
        <v>57</v>
      </c>
      <c r="N28" s="48" t="s">
        <v>57</v>
      </c>
      <c r="O28" s="48" t="s">
        <v>57</v>
      </c>
      <c r="P28" s="48" t="s">
        <v>57</v>
      </c>
      <c r="Q28" s="48" t="s">
        <v>57</v>
      </c>
      <c r="R28" s="48" t="s">
        <v>57</v>
      </c>
      <c r="S28" s="48" t="n">
        <v>8</v>
      </c>
      <c r="T28" s="50"/>
      <c r="U28" s="51"/>
      <c r="V28" s="50"/>
      <c r="W28" s="50"/>
      <c r="X28" s="48" t="s">
        <v>61</v>
      </c>
      <c r="Y28" s="48" t="s">
        <v>61</v>
      </c>
      <c r="Z28" s="48" t="s">
        <v>61</v>
      </c>
      <c r="AA28" s="48" t="s">
        <v>61</v>
      </c>
      <c r="AB28" s="48" t="s">
        <v>61</v>
      </c>
      <c r="AC28" s="48" t="s">
        <v>61</v>
      </c>
      <c r="AD28" s="48" t="s">
        <v>61</v>
      </c>
      <c r="AE28" s="51"/>
      <c r="AF28" s="51"/>
      <c r="AG28" s="50" t="s">
        <v>55</v>
      </c>
      <c r="AH28" s="50"/>
      <c r="AI28" s="50" t="s">
        <v>55</v>
      </c>
      <c r="AJ28" s="50"/>
      <c r="AK28" s="52"/>
      <c r="AL28" s="52"/>
    </row>
    <row r="29" customFormat="false" ht="12" hidden="false" customHeight="true" outlineLevel="0" collapsed="false">
      <c r="A29" s="44" t="n">
        <f aca="false">IF(B29&lt;&gt;"",COUNTA($B$11:B29),"")</f>
        <v>19</v>
      </c>
      <c r="B29" s="131" t="s">
        <v>613</v>
      </c>
      <c r="C29" s="54" t="n">
        <v>39250</v>
      </c>
      <c r="D29" s="131" t="s">
        <v>55</v>
      </c>
      <c r="E29" s="48" t="s">
        <v>56</v>
      </c>
      <c r="F29" s="48" t="n">
        <v>10</v>
      </c>
      <c r="G29" s="48" t="s">
        <v>56</v>
      </c>
      <c r="H29" s="48" t="n">
        <v>9</v>
      </c>
      <c r="I29" s="48" t="s">
        <v>56</v>
      </c>
      <c r="J29" s="48" t="n">
        <v>9</v>
      </c>
      <c r="K29" s="48" t="s">
        <v>56</v>
      </c>
      <c r="L29" s="48" t="n">
        <v>10</v>
      </c>
      <c r="M29" s="48" t="s">
        <v>56</v>
      </c>
      <c r="N29" s="48" t="s">
        <v>56</v>
      </c>
      <c r="O29" s="48" t="s">
        <v>56</v>
      </c>
      <c r="P29" s="48" t="s">
        <v>56</v>
      </c>
      <c r="Q29" s="48" t="s">
        <v>56</v>
      </c>
      <c r="R29" s="48" t="s">
        <v>56</v>
      </c>
      <c r="S29" s="48" t="n">
        <v>10</v>
      </c>
      <c r="T29" s="50"/>
      <c r="U29" s="51"/>
      <c r="V29" s="50"/>
      <c r="W29" s="50"/>
      <c r="X29" s="48" t="s">
        <v>56</v>
      </c>
      <c r="Y29" s="48" t="s">
        <v>56</v>
      </c>
      <c r="Z29" s="48" t="s">
        <v>56</v>
      </c>
      <c r="AA29" s="48" t="s">
        <v>56</v>
      </c>
      <c r="AB29" s="48" t="s">
        <v>56</v>
      </c>
      <c r="AC29" s="48" t="s">
        <v>56</v>
      </c>
      <c r="AD29" s="48" t="s">
        <v>56</v>
      </c>
      <c r="AE29" s="48" t="s">
        <v>55</v>
      </c>
      <c r="AF29" s="51"/>
      <c r="AG29" s="50" t="s">
        <v>55</v>
      </c>
      <c r="AH29" s="50"/>
      <c r="AI29" s="50" t="s">
        <v>55</v>
      </c>
      <c r="AJ29" s="50"/>
      <c r="AK29" s="52"/>
      <c r="AL29" s="52"/>
    </row>
    <row r="30" customFormat="false" ht="12" hidden="false" customHeight="true" outlineLevel="0" collapsed="false">
      <c r="A30" s="44" t="n">
        <f aca="false">IF(B30&lt;&gt;"",COUNTA($B$11:B30),"")</f>
        <v>20</v>
      </c>
      <c r="B30" s="131" t="s">
        <v>614</v>
      </c>
      <c r="C30" s="54" t="n">
        <v>39222</v>
      </c>
      <c r="D30" s="131" t="s">
        <v>55</v>
      </c>
      <c r="E30" s="48" t="s">
        <v>57</v>
      </c>
      <c r="F30" s="48" t="n">
        <v>9</v>
      </c>
      <c r="G30" s="48" t="s">
        <v>57</v>
      </c>
      <c r="H30" s="48" t="n">
        <v>6</v>
      </c>
      <c r="I30" s="48" t="s">
        <v>57</v>
      </c>
      <c r="J30" s="48" t="n">
        <v>8</v>
      </c>
      <c r="K30" s="48" t="s">
        <v>56</v>
      </c>
      <c r="L30" s="48" t="n">
        <v>9</v>
      </c>
      <c r="M30" s="48" t="s">
        <v>57</v>
      </c>
      <c r="N30" s="48" t="s">
        <v>57</v>
      </c>
      <c r="O30" s="48" t="s">
        <v>57</v>
      </c>
      <c r="P30" s="48" t="s">
        <v>57</v>
      </c>
      <c r="Q30" s="48" t="s">
        <v>57</v>
      </c>
      <c r="R30" s="48" t="s">
        <v>57</v>
      </c>
      <c r="S30" s="48" t="n">
        <v>7</v>
      </c>
      <c r="T30" s="50"/>
      <c r="U30" s="51"/>
      <c r="V30" s="50"/>
      <c r="W30" s="50"/>
      <c r="X30" s="48" t="s">
        <v>61</v>
      </c>
      <c r="Y30" s="48" t="s">
        <v>61</v>
      </c>
      <c r="Z30" s="48" t="s">
        <v>61</v>
      </c>
      <c r="AA30" s="48" t="s">
        <v>61</v>
      </c>
      <c r="AB30" s="48" t="s">
        <v>61</v>
      </c>
      <c r="AC30" s="48" t="s">
        <v>61</v>
      </c>
      <c r="AD30" s="48" t="s">
        <v>61</v>
      </c>
      <c r="AE30" s="48" t="s">
        <v>55</v>
      </c>
      <c r="AF30" s="51"/>
      <c r="AG30" s="50" t="s">
        <v>55</v>
      </c>
      <c r="AH30" s="50"/>
      <c r="AI30" s="50" t="s">
        <v>55</v>
      </c>
      <c r="AJ30" s="50"/>
      <c r="AK30" s="52"/>
      <c r="AL30" s="52"/>
    </row>
    <row r="31" customFormat="false" ht="12" hidden="false" customHeight="true" outlineLevel="0" collapsed="false">
      <c r="A31" s="44" t="n">
        <f aca="false">IF(B31&lt;&gt;"",COUNTA($B$11:B31),"")</f>
        <v>21</v>
      </c>
      <c r="B31" s="131" t="s">
        <v>476</v>
      </c>
      <c r="C31" s="54" t="n">
        <v>39278</v>
      </c>
      <c r="D31" s="131" t="s">
        <v>55</v>
      </c>
      <c r="E31" s="48" t="s">
        <v>56</v>
      </c>
      <c r="F31" s="48" t="n">
        <v>9</v>
      </c>
      <c r="G31" s="48" t="s">
        <v>57</v>
      </c>
      <c r="H31" s="48" t="n">
        <v>6</v>
      </c>
      <c r="I31" s="48" t="s">
        <v>57</v>
      </c>
      <c r="J31" s="48" t="n">
        <v>8</v>
      </c>
      <c r="K31" s="48" t="s">
        <v>56</v>
      </c>
      <c r="L31" s="48" t="n">
        <v>10</v>
      </c>
      <c r="M31" s="48" t="s">
        <v>56</v>
      </c>
      <c r="N31" s="48" t="s">
        <v>57</v>
      </c>
      <c r="O31" s="48" t="s">
        <v>56</v>
      </c>
      <c r="P31" s="48" t="s">
        <v>56</v>
      </c>
      <c r="Q31" s="48" t="s">
        <v>56</v>
      </c>
      <c r="R31" s="48" t="s">
        <v>56</v>
      </c>
      <c r="S31" s="48" t="n">
        <v>10</v>
      </c>
      <c r="T31" s="50"/>
      <c r="U31" s="51"/>
      <c r="V31" s="50"/>
      <c r="W31" s="50"/>
      <c r="X31" s="48" t="s">
        <v>56</v>
      </c>
      <c r="Y31" s="48" t="s">
        <v>56</v>
      </c>
      <c r="Z31" s="48" t="s">
        <v>56</v>
      </c>
      <c r="AA31" s="48" t="s">
        <v>56</v>
      </c>
      <c r="AB31" s="48" t="s">
        <v>56</v>
      </c>
      <c r="AC31" s="48" t="s">
        <v>56</v>
      </c>
      <c r="AD31" s="48" t="s">
        <v>56</v>
      </c>
      <c r="AE31" s="48" t="s">
        <v>55</v>
      </c>
      <c r="AF31" s="51"/>
      <c r="AG31" s="50" t="s">
        <v>55</v>
      </c>
      <c r="AH31" s="50"/>
      <c r="AI31" s="50" t="s">
        <v>55</v>
      </c>
      <c r="AJ31" s="50"/>
      <c r="AK31" s="52"/>
      <c r="AL31" s="52"/>
    </row>
    <row r="32" customFormat="false" ht="12" hidden="false" customHeight="true" outlineLevel="0" collapsed="false">
      <c r="A32" s="44" t="n">
        <f aca="false">IF(B32&lt;&gt;"",COUNTA($B$11:B32),"")</f>
        <v>22</v>
      </c>
      <c r="B32" s="131" t="s">
        <v>615</v>
      </c>
      <c r="C32" s="54" t="n">
        <v>39423</v>
      </c>
      <c r="D32" s="131" t="s">
        <v>55</v>
      </c>
      <c r="E32" s="48" t="s">
        <v>56</v>
      </c>
      <c r="F32" s="48" t="n">
        <v>10</v>
      </c>
      <c r="G32" s="48" t="s">
        <v>57</v>
      </c>
      <c r="H32" s="48" t="n">
        <v>7</v>
      </c>
      <c r="I32" s="48" t="s">
        <v>56</v>
      </c>
      <c r="J32" s="48" t="n">
        <v>10</v>
      </c>
      <c r="K32" s="48" t="s">
        <v>56</v>
      </c>
      <c r="L32" s="48" t="n">
        <v>9</v>
      </c>
      <c r="M32" s="48" t="s">
        <v>56</v>
      </c>
      <c r="N32" s="48" t="s">
        <v>56</v>
      </c>
      <c r="O32" s="48" t="s">
        <v>56</v>
      </c>
      <c r="P32" s="48" t="s">
        <v>56</v>
      </c>
      <c r="Q32" s="48" t="s">
        <v>56</v>
      </c>
      <c r="R32" s="48" t="s">
        <v>56</v>
      </c>
      <c r="S32" s="48" t="n">
        <v>10</v>
      </c>
      <c r="T32" s="50"/>
      <c r="U32" s="51"/>
      <c r="V32" s="50"/>
      <c r="W32" s="50"/>
      <c r="X32" s="48" t="s">
        <v>56</v>
      </c>
      <c r="Y32" s="48" t="s">
        <v>56</v>
      </c>
      <c r="Z32" s="48" t="s">
        <v>56</v>
      </c>
      <c r="AA32" s="48" t="s">
        <v>56</v>
      </c>
      <c r="AB32" s="48" t="s">
        <v>56</v>
      </c>
      <c r="AC32" s="48" t="s">
        <v>56</v>
      </c>
      <c r="AD32" s="48" t="s">
        <v>56</v>
      </c>
      <c r="AE32" s="48" t="s">
        <v>55</v>
      </c>
      <c r="AF32" s="51"/>
      <c r="AG32" s="50" t="s">
        <v>55</v>
      </c>
      <c r="AH32" s="50"/>
      <c r="AI32" s="50" t="s">
        <v>55</v>
      </c>
      <c r="AJ32" s="50"/>
      <c r="AK32" s="52"/>
      <c r="AL32" s="52"/>
    </row>
    <row r="33" customFormat="false" ht="12" hidden="false" customHeight="true" outlineLevel="0" collapsed="false">
      <c r="A33" s="44" t="n">
        <f aca="false">IF(B33&lt;&gt;"",COUNTA($B$11:B33),"")</f>
        <v>23</v>
      </c>
      <c r="B33" s="131" t="s">
        <v>616</v>
      </c>
      <c r="C33" s="54" t="n">
        <v>39428</v>
      </c>
      <c r="D33" s="131" t="s">
        <v>55</v>
      </c>
      <c r="E33" s="48" t="s">
        <v>56</v>
      </c>
      <c r="F33" s="48" t="n">
        <v>9</v>
      </c>
      <c r="G33" s="48" t="s">
        <v>57</v>
      </c>
      <c r="H33" s="48" t="n">
        <v>8</v>
      </c>
      <c r="I33" s="48" t="s">
        <v>56</v>
      </c>
      <c r="J33" s="48" t="n">
        <v>9</v>
      </c>
      <c r="K33" s="48" t="s">
        <v>56</v>
      </c>
      <c r="L33" s="48" t="n">
        <v>9</v>
      </c>
      <c r="M33" s="48" t="s">
        <v>56</v>
      </c>
      <c r="N33" s="48" t="s">
        <v>56</v>
      </c>
      <c r="O33" s="48" t="s">
        <v>56</v>
      </c>
      <c r="P33" s="48" t="s">
        <v>56</v>
      </c>
      <c r="Q33" s="48" t="s">
        <v>56</v>
      </c>
      <c r="R33" s="48" t="s">
        <v>56</v>
      </c>
      <c r="S33" s="48" t="n">
        <v>10</v>
      </c>
      <c r="T33" s="50"/>
      <c r="U33" s="50"/>
      <c r="V33" s="50"/>
      <c r="W33" s="50"/>
      <c r="X33" s="48" t="s">
        <v>56</v>
      </c>
      <c r="Y33" s="48" t="s">
        <v>56</v>
      </c>
      <c r="Z33" s="48" t="s">
        <v>56</v>
      </c>
      <c r="AA33" s="48" t="s">
        <v>56</v>
      </c>
      <c r="AB33" s="48" t="s">
        <v>56</v>
      </c>
      <c r="AC33" s="48" t="s">
        <v>56</v>
      </c>
      <c r="AD33" s="48" t="s">
        <v>56</v>
      </c>
      <c r="AE33" s="48" t="s">
        <v>55</v>
      </c>
      <c r="AF33" s="51"/>
      <c r="AG33" s="50" t="s">
        <v>55</v>
      </c>
      <c r="AH33" s="50"/>
      <c r="AI33" s="50" t="s">
        <v>55</v>
      </c>
      <c r="AJ33" s="50"/>
      <c r="AK33" s="52"/>
      <c r="AL33" s="52"/>
    </row>
    <row r="34" customFormat="false" ht="12" hidden="false" customHeight="true" outlineLevel="0" collapsed="false">
      <c r="A34" s="44" t="n">
        <f aca="false">IF(B34&lt;&gt;"",COUNTA($B$11:B34),"")</f>
        <v>24</v>
      </c>
      <c r="B34" s="131" t="s">
        <v>617</v>
      </c>
      <c r="C34" s="54" t="n">
        <v>39253</v>
      </c>
      <c r="D34" s="131" t="s">
        <v>55</v>
      </c>
      <c r="E34" s="48" t="s">
        <v>57</v>
      </c>
      <c r="F34" s="48" t="n">
        <v>8</v>
      </c>
      <c r="G34" s="48" t="s">
        <v>57</v>
      </c>
      <c r="H34" s="48" t="n">
        <v>6</v>
      </c>
      <c r="I34" s="48" t="s">
        <v>57</v>
      </c>
      <c r="J34" s="48" t="n">
        <v>8</v>
      </c>
      <c r="K34" s="48" t="s">
        <v>57</v>
      </c>
      <c r="L34" s="48" t="n">
        <v>8</v>
      </c>
      <c r="M34" s="48" t="s">
        <v>57</v>
      </c>
      <c r="N34" s="48" t="s">
        <v>57</v>
      </c>
      <c r="O34" s="48" t="s">
        <v>57</v>
      </c>
      <c r="P34" s="48" t="s">
        <v>57</v>
      </c>
      <c r="Q34" s="48" t="s">
        <v>57</v>
      </c>
      <c r="R34" s="48" t="s">
        <v>56</v>
      </c>
      <c r="S34" s="48" t="n">
        <v>9</v>
      </c>
      <c r="T34" s="50"/>
      <c r="U34" s="50"/>
      <c r="V34" s="50"/>
      <c r="W34" s="50"/>
      <c r="X34" s="48" t="s">
        <v>61</v>
      </c>
      <c r="Y34" s="48" t="s">
        <v>61</v>
      </c>
      <c r="Z34" s="48" t="s">
        <v>61</v>
      </c>
      <c r="AA34" s="48" t="s">
        <v>61</v>
      </c>
      <c r="AB34" s="48" t="s">
        <v>61</v>
      </c>
      <c r="AC34" s="48" t="s">
        <v>61</v>
      </c>
      <c r="AD34" s="48" t="s">
        <v>61</v>
      </c>
      <c r="AE34" s="51"/>
      <c r="AF34" s="51"/>
      <c r="AG34" s="50" t="s">
        <v>55</v>
      </c>
      <c r="AH34" s="50"/>
      <c r="AI34" s="50" t="s">
        <v>55</v>
      </c>
      <c r="AJ34" s="50"/>
      <c r="AK34" s="52"/>
      <c r="AL34" s="52"/>
    </row>
    <row r="35" customFormat="false" ht="12" hidden="false" customHeight="true" outlineLevel="0" collapsed="false">
      <c r="A35" s="44" t="n">
        <f aca="false">IF(B35&lt;&gt;"",COUNTA($B$11:B35),"")</f>
        <v>25</v>
      </c>
      <c r="B35" s="131" t="s">
        <v>618</v>
      </c>
      <c r="C35" s="54" t="n">
        <v>39433</v>
      </c>
      <c r="D35" s="131"/>
      <c r="E35" s="48" t="s">
        <v>57</v>
      </c>
      <c r="F35" s="48" t="n">
        <v>7</v>
      </c>
      <c r="G35" s="48" t="s">
        <v>57</v>
      </c>
      <c r="H35" s="48" t="n">
        <v>5</v>
      </c>
      <c r="I35" s="48" t="s">
        <v>57</v>
      </c>
      <c r="J35" s="48" t="n">
        <v>8</v>
      </c>
      <c r="K35" s="48" t="s">
        <v>57</v>
      </c>
      <c r="L35" s="48" t="n">
        <v>8</v>
      </c>
      <c r="M35" s="48" t="s">
        <v>57</v>
      </c>
      <c r="N35" s="48" t="s">
        <v>57</v>
      </c>
      <c r="O35" s="48" t="s">
        <v>57</v>
      </c>
      <c r="P35" s="48" t="s">
        <v>57</v>
      </c>
      <c r="Q35" s="48" t="s">
        <v>57</v>
      </c>
      <c r="R35" s="48" t="s">
        <v>57</v>
      </c>
      <c r="S35" s="48" t="n">
        <v>5</v>
      </c>
      <c r="T35" s="50"/>
      <c r="U35" s="50"/>
      <c r="V35" s="50"/>
      <c r="W35" s="50"/>
      <c r="X35" s="48" t="s">
        <v>61</v>
      </c>
      <c r="Y35" s="48" t="s">
        <v>61</v>
      </c>
      <c r="Z35" s="48" t="s">
        <v>61</v>
      </c>
      <c r="AA35" s="48" t="s">
        <v>56</v>
      </c>
      <c r="AB35" s="48" t="s">
        <v>56</v>
      </c>
      <c r="AC35" s="48" t="s">
        <v>56</v>
      </c>
      <c r="AD35" s="48" t="s">
        <v>56</v>
      </c>
      <c r="AE35" s="51"/>
      <c r="AF35" s="51"/>
      <c r="AG35" s="50" t="s">
        <v>55</v>
      </c>
      <c r="AH35" s="50"/>
      <c r="AI35" s="50" t="s">
        <v>55</v>
      </c>
      <c r="AJ35" s="50"/>
      <c r="AK35" s="52"/>
      <c r="AL35" s="52"/>
    </row>
    <row r="36" customFormat="false" ht="12" hidden="false" customHeight="true" outlineLevel="0" collapsed="false">
      <c r="A36" s="44" t="n">
        <f aca="false">IF(B36&lt;&gt;"",COUNTA($B$11:B36),"")</f>
        <v>26</v>
      </c>
      <c r="B36" s="131" t="s">
        <v>619</v>
      </c>
      <c r="C36" s="54" t="n">
        <v>39378</v>
      </c>
      <c r="D36" s="131" t="s">
        <v>55</v>
      </c>
      <c r="E36" s="48" t="s">
        <v>57</v>
      </c>
      <c r="F36" s="48" t="n">
        <v>8</v>
      </c>
      <c r="G36" s="48" t="s">
        <v>57</v>
      </c>
      <c r="H36" s="48" t="n">
        <v>6</v>
      </c>
      <c r="I36" s="48" t="s">
        <v>57</v>
      </c>
      <c r="J36" s="48" t="n">
        <v>6</v>
      </c>
      <c r="K36" s="48" t="s">
        <v>57</v>
      </c>
      <c r="L36" s="48" t="n">
        <v>8</v>
      </c>
      <c r="M36" s="48" t="s">
        <v>57</v>
      </c>
      <c r="N36" s="48" t="s">
        <v>57</v>
      </c>
      <c r="O36" s="48" t="s">
        <v>57</v>
      </c>
      <c r="P36" s="48" t="s">
        <v>56</v>
      </c>
      <c r="Q36" s="48" t="s">
        <v>57</v>
      </c>
      <c r="R36" s="48" t="s">
        <v>57</v>
      </c>
      <c r="S36" s="48" t="n">
        <v>6</v>
      </c>
      <c r="T36" s="50"/>
      <c r="U36" s="50"/>
      <c r="V36" s="50"/>
      <c r="W36" s="50"/>
      <c r="X36" s="48" t="s">
        <v>61</v>
      </c>
      <c r="Y36" s="48" t="s">
        <v>61</v>
      </c>
      <c r="Z36" s="48" t="s">
        <v>61</v>
      </c>
      <c r="AA36" s="48" t="s">
        <v>56</v>
      </c>
      <c r="AB36" s="48" t="s">
        <v>56</v>
      </c>
      <c r="AC36" s="48" t="s">
        <v>56</v>
      </c>
      <c r="AD36" s="48" t="s">
        <v>56</v>
      </c>
      <c r="AE36" s="51"/>
      <c r="AF36" s="51"/>
      <c r="AG36" s="50" t="s">
        <v>55</v>
      </c>
      <c r="AH36" s="50"/>
      <c r="AI36" s="50" t="s">
        <v>55</v>
      </c>
      <c r="AJ36" s="50"/>
      <c r="AK36" s="52"/>
      <c r="AL36" s="52"/>
    </row>
    <row r="37" customFormat="false" ht="12" hidden="false" customHeight="true" outlineLevel="0" collapsed="false">
      <c r="A37" s="44" t="n">
        <f aca="false">IF(B37&lt;&gt;"",COUNTA($B$11:B37),"")</f>
        <v>27</v>
      </c>
      <c r="B37" s="131" t="s">
        <v>620</v>
      </c>
      <c r="C37" s="54" t="n">
        <v>39386</v>
      </c>
      <c r="D37" s="131" t="s">
        <v>55</v>
      </c>
      <c r="E37" s="48" t="s">
        <v>56</v>
      </c>
      <c r="F37" s="48" t="n">
        <v>9</v>
      </c>
      <c r="G37" s="48" t="s">
        <v>57</v>
      </c>
      <c r="H37" s="48" t="n">
        <v>7</v>
      </c>
      <c r="I37" s="48" t="s">
        <v>56</v>
      </c>
      <c r="J37" s="48" t="n">
        <v>9</v>
      </c>
      <c r="K37" s="48" t="s">
        <v>56</v>
      </c>
      <c r="L37" s="48" t="n">
        <v>10</v>
      </c>
      <c r="M37" s="48" t="s">
        <v>56</v>
      </c>
      <c r="N37" s="48" t="s">
        <v>56</v>
      </c>
      <c r="O37" s="48" t="s">
        <v>56</v>
      </c>
      <c r="P37" s="48" t="s">
        <v>56</v>
      </c>
      <c r="Q37" s="48" t="s">
        <v>56</v>
      </c>
      <c r="R37" s="48" t="s">
        <v>56</v>
      </c>
      <c r="S37" s="48" t="n">
        <v>10</v>
      </c>
      <c r="T37" s="50"/>
      <c r="U37" s="50"/>
      <c r="V37" s="50"/>
      <c r="W37" s="50"/>
      <c r="X37" s="48" t="s">
        <v>56</v>
      </c>
      <c r="Y37" s="48" t="s">
        <v>56</v>
      </c>
      <c r="Z37" s="48" t="s">
        <v>56</v>
      </c>
      <c r="AA37" s="48" t="s">
        <v>56</v>
      </c>
      <c r="AB37" s="48" t="s">
        <v>56</v>
      </c>
      <c r="AC37" s="48" t="s">
        <v>56</v>
      </c>
      <c r="AD37" s="48" t="s">
        <v>56</v>
      </c>
      <c r="AE37" s="48" t="s">
        <v>55</v>
      </c>
      <c r="AF37" s="51"/>
      <c r="AG37" s="50" t="s">
        <v>55</v>
      </c>
      <c r="AH37" s="50"/>
      <c r="AI37" s="50" t="s">
        <v>55</v>
      </c>
      <c r="AJ37" s="50"/>
      <c r="AK37" s="52"/>
      <c r="AL37" s="52"/>
    </row>
    <row r="38" customFormat="false" ht="12" hidden="false" customHeight="true" outlineLevel="0" collapsed="false">
      <c r="A38" s="44" t="n">
        <f aca="false">IF(B38&lt;&gt;"",COUNTA($B$11:B38),"")</f>
        <v>28</v>
      </c>
      <c r="B38" s="131" t="s">
        <v>621</v>
      </c>
      <c r="C38" s="54" t="n">
        <v>39300</v>
      </c>
      <c r="D38" s="131"/>
      <c r="E38" s="48" t="s">
        <v>56</v>
      </c>
      <c r="F38" s="48" t="n">
        <v>9</v>
      </c>
      <c r="G38" s="48" t="s">
        <v>57</v>
      </c>
      <c r="H38" s="48" t="n">
        <v>7</v>
      </c>
      <c r="I38" s="48" t="s">
        <v>56</v>
      </c>
      <c r="J38" s="48" t="n">
        <v>9</v>
      </c>
      <c r="K38" s="48" t="s">
        <v>56</v>
      </c>
      <c r="L38" s="48" t="n">
        <v>9</v>
      </c>
      <c r="M38" s="48" t="s">
        <v>56</v>
      </c>
      <c r="N38" s="48" t="s">
        <v>56</v>
      </c>
      <c r="O38" s="48" t="s">
        <v>56</v>
      </c>
      <c r="P38" s="48" t="s">
        <v>56</v>
      </c>
      <c r="Q38" s="48" t="s">
        <v>56</v>
      </c>
      <c r="R38" s="48" t="s">
        <v>57</v>
      </c>
      <c r="S38" s="48" t="n">
        <v>7</v>
      </c>
      <c r="T38" s="50"/>
      <c r="U38" s="50"/>
      <c r="V38" s="50"/>
      <c r="W38" s="50"/>
      <c r="X38" s="48" t="s">
        <v>56</v>
      </c>
      <c r="Y38" s="48" t="s">
        <v>56</v>
      </c>
      <c r="Z38" s="48" t="s">
        <v>56</v>
      </c>
      <c r="AA38" s="48" t="s">
        <v>56</v>
      </c>
      <c r="AB38" s="48" t="s">
        <v>56</v>
      </c>
      <c r="AC38" s="48" t="s">
        <v>56</v>
      </c>
      <c r="AD38" s="48" t="s">
        <v>56</v>
      </c>
      <c r="AE38" s="48" t="s">
        <v>55</v>
      </c>
      <c r="AF38" s="51"/>
      <c r="AG38" s="50" t="s">
        <v>55</v>
      </c>
      <c r="AH38" s="50"/>
      <c r="AI38" s="50" t="s">
        <v>55</v>
      </c>
      <c r="AJ38" s="50"/>
      <c r="AK38" s="52"/>
      <c r="AL38" s="52"/>
    </row>
    <row r="39" customFormat="false" ht="12" hidden="false" customHeight="true" outlineLevel="0" collapsed="false">
      <c r="A39" s="44" t="n">
        <f aca="false">IF(B39&lt;&gt;"",COUNTA($B$11:B39),"")</f>
        <v>29</v>
      </c>
      <c r="B39" s="131" t="s">
        <v>622</v>
      </c>
      <c r="C39" s="54" t="n">
        <v>39120</v>
      </c>
      <c r="D39" s="131"/>
      <c r="E39" s="48" t="s">
        <v>56</v>
      </c>
      <c r="F39" s="48" t="n">
        <v>9</v>
      </c>
      <c r="G39" s="48" t="s">
        <v>56</v>
      </c>
      <c r="H39" s="48" t="n">
        <v>9</v>
      </c>
      <c r="I39" s="48" t="s">
        <v>56</v>
      </c>
      <c r="J39" s="48" t="n">
        <v>9</v>
      </c>
      <c r="K39" s="48" t="s">
        <v>56</v>
      </c>
      <c r="L39" s="48" t="n">
        <v>9</v>
      </c>
      <c r="M39" s="48" t="s">
        <v>56</v>
      </c>
      <c r="N39" s="48" t="s">
        <v>56</v>
      </c>
      <c r="O39" s="48" t="s">
        <v>56</v>
      </c>
      <c r="P39" s="48" t="s">
        <v>56</v>
      </c>
      <c r="Q39" s="48" t="s">
        <v>56</v>
      </c>
      <c r="R39" s="48" t="s">
        <v>56</v>
      </c>
      <c r="S39" s="48" t="n">
        <v>9</v>
      </c>
      <c r="T39" s="50"/>
      <c r="U39" s="50"/>
      <c r="V39" s="50"/>
      <c r="W39" s="50"/>
      <c r="X39" s="48" t="s">
        <v>56</v>
      </c>
      <c r="Y39" s="48" t="s">
        <v>56</v>
      </c>
      <c r="Z39" s="48" t="s">
        <v>56</v>
      </c>
      <c r="AA39" s="48" t="s">
        <v>56</v>
      </c>
      <c r="AB39" s="48" t="s">
        <v>56</v>
      </c>
      <c r="AC39" s="48" t="s">
        <v>56</v>
      </c>
      <c r="AD39" s="48" t="s">
        <v>56</v>
      </c>
      <c r="AE39" s="48" t="s">
        <v>55</v>
      </c>
      <c r="AF39" s="51"/>
      <c r="AG39" s="50" t="s">
        <v>55</v>
      </c>
      <c r="AH39" s="50"/>
      <c r="AI39" s="50" t="s">
        <v>55</v>
      </c>
      <c r="AJ39" s="50"/>
      <c r="AK39" s="52"/>
      <c r="AL39" s="52"/>
    </row>
    <row r="40" customFormat="false" ht="12" hidden="false" customHeight="true" outlineLevel="0" collapsed="false">
      <c r="A40" s="44" t="n">
        <f aca="false">IF(B40&lt;&gt;"",COUNTA($B$11:B40),"")</f>
        <v>30</v>
      </c>
      <c r="B40" s="131" t="s">
        <v>623</v>
      </c>
      <c r="C40" s="54" t="n">
        <v>38345</v>
      </c>
      <c r="D40" s="131"/>
      <c r="E40" s="48" t="s">
        <v>57</v>
      </c>
      <c r="F40" s="48" t="n">
        <v>5</v>
      </c>
      <c r="G40" s="48" t="s">
        <v>57</v>
      </c>
      <c r="H40" s="48" t="n">
        <v>5</v>
      </c>
      <c r="I40" s="48" t="s">
        <v>57</v>
      </c>
      <c r="J40" s="48" t="n">
        <v>5</v>
      </c>
      <c r="K40" s="48" t="s">
        <v>57</v>
      </c>
      <c r="L40" s="48" t="n">
        <v>5</v>
      </c>
      <c r="M40" s="48" t="s">
        <v>57</v>
      </c>
      <c r="N40" s="48" t="s">
        <v>57</v>
      </c>
      <c r="O40" s="48" t="s">
        <v>57</v>
      </c>
      <c r="P40" s="48" t="s">
        <v>57</v>
      </c>
      <c r="Q40" s="48" t="s">
        <v>57</v>
      </c>
      <c r="R40" s="48" t="s">
        <v>57</v>
      </c>
      <c r="S40" s="48" t="n">
        <v>7</v>
      </c>
      <c r="T40" s="50"/>
      <c r="U40" s="50"/>
      <c r="V40" s="50"/>
      <c r="W40" s="50"/>
      <c r="X40" s="48" t="s">
        <v>61</v>
      </c>
      <c r="Y40" s="48" t="s">
        <v>61</v>
      </c>
      <c r="Z40" s="48" t="s">
        <v>61</v>
      </c>
      <c r="AA40" s="48" t="s">
        <v>61</v>
      </c>
      <c r="AB40" s="48" t="s">
        <v>61</v>
      </c>
      <c r="AC40" s="48" t="s">
        <v>61</v>
      </c>
      <c r="AD40" s="48" t="s">
        <v>61</v>
      </c>
      <c r="AE40" s="51"/>
      <c r="AF40" s="51"/>
      <c r="AG40" s="50" t="s">
        <v>55</v>
      </c>
      <c r="AH40" s="50"/>
      <c r="AI40" s="50" t="s">
        <v>55</v>
      </c>
      <c r="AJ40" s="50"/>
      <c r="AK40" s="52" t="s">
        <v>624</v>
      </c>
      <c r="AL40" s="52"/>
    </row>
    <row r="41" customFormat="false" ht="12" hidden="false" customHeight="true" outlineLevel="0" collapsed="false">
      <c r="A41" s="44" t="inlineStr">
        <f aca="false">IF(B41&lt;&gt;"",COUNTA($B$11:B41),"")</f>
        <is>
          <t/>
        </is>
      </c>
      <c r="B41" s="131"/>
      <c r="C41" s="54"/>
      <c r="D41" s="13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50"/>
      <c r="U41" s="50"/>
      <c r="V41" s="50"/>
      <c r="W41" s="50"/>
      <c r="X41" s="48"/>
      <c r="Y41" s="48"/>
      <c r="Z41" s="48"/>
      <c r="AA41" s="48"/>
      <c r="AB41" s="48"/>
      <c r="AC41" s="48"/>
      <c r="AD41" s="48"/>
      <c r="AE41" s="51"/>
      <c r="AF41" s="51"/>
      <c r="AG41" s="50"/>
      <c r="AH41" s="50"/>
      <c r="AI41" s="50"/>
      <c r="AJ41" s="50"/>
      <c r="AK41" s="52"/>
      <c r="AL41" s="52"/>
    </row>
    <row r="42" customFormat="false" ht="12" hidden="false" customHeight="true" outlineLevel="0" collapsed="false">
      <c r="A42" s="44" t="inlineStr">
        <f aca="false">IF(B42&lt;&gt;"",COUNTA($B$11:B42),"")</f>
        <is>
          <t/>
        </is>
      </c>
      <c r="B42" s="63"/>
      <c r="C42" s="64"/>
      <c r="D42" s="65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2"/>
      <c r="AL42" s="52"/>
    </row>
    <row r="43" customFormat="false" ht="12" hidden="false" customHeight="true" outlineLevel="0" collapsed="false">
      <c r="A43" s="44" t="inlineStr">
        <f aca="false">IF(B43&lt;&gt;"",COUNTA($B$11:B43),"")</f>
        <is>
          <t/>
        </is>
      </c>
      <c r="B43" s="63"/>
      <c r="C43" s="64"/>
      <c r="D43" s="65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2"/>
      <c r="AL43" s="52"/>
    </row>
    <row r="44" customFormat="false" ht="12" hidden="false" customHeight="true" outlineLevel="0" collapsed="false">
      <c r="A44" s="44" t="inlineStr">
        <f aca="false">IF(B44&lt;&gt;"",COUNTA($B$11:B44),"")</f>
        <is>
          <t/>
        </is>
      </c>
      <c r="B44" s="63"/>
      <c r="C44" s="64"/>
      <c r="D44" s="65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2"/>
      <c r="AL44" s="52"/>
    </row>
    <row r="45" customFormat="false" ht="12" hidden="false" customHeight="true" outlineLevel="0" collapsed="false">
      <c r="A45" s="44" t="inlineStr">
        <f aca="false">IF(B45&lt;&gt;"",COUNTA($B$11:B45),"")</f>
        <is>
          <t/>
        </is>
      </c>
      <c r="B45" s="63"/>
      <c r="C45" s="64"/>
      <c r="D45" s="65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2"/>
      <c r="AL45" s="52"/>
    </row>
    <row r="46" customFormat="false" ht="12" hidden="false" customHeight="true" outlineLevel="0" collapsed="false">
      <c r="A46" s="44" t="inlineStr">
        <f aca="false">IF(B46&lt;&gt;"",COUNTA($B$11:B46),"")</f>
        <is>
          <t/>
        </is>
      </c>
      <c r="B46" s="63"/>
      <c r="C46" s="64"/>
      <c r="D46" s="65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2"/>
      <c r="AL46" s="52"/>
    </row>
    <row r="47" customFormat="false" ht="12" hidden="false" customHeight="true" outlineLevel="0" collapsed="false">
      <c r="A47" s="44" t="inlineStr">
        <f aca="false">IF(B47&lt;&gt;"",COUNTA($B$11:B47),"")</f>
        <is>
          <t/>
        </is>
      </c>
      <c r="B47" s="63"/>
      <c r="C47" s="64"/>
      <c r="D47" s="65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2"/>
      <c r="AL47" s="52"/>
    </row>
    <row r="48" customFormat="false" ht="12" hidden="false" customHeight="true" outlineLevel="0" collapsed="false">
      <c r="A48" s="66" t="inlineStr">
        <f aca="false">IF(B48&lt;&gt;"",COUNTA($B$11:B48),"")</f>
        <is>
          <t/>
        </is>
      </c>
      <c r="B48" s="67"/>
      <c r="C48" s="67"/>
      <c r="D48" s="68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70"/>
      <c r="AL48" s="70"/>
    </row>
    <row r="49" customFormat="false" ht="12" hidden="false" customHeight="true" outlineLevel="0" collapsed="false">
      <c r="A49" s="71"/>
      <c r="B49" s="72" t="n">
        <f aca="false">COUNTA(B11:B48)</f>
        <v>30</v>
      </c>
      <c r="C49" s="73"/>
      <c r="D49" s="74" t="n">
        <f aca="false">COUNTA(D11:D48)</f>
        <v>16</v>
      </c>
      <c r="E49" s="75" t="n">
        <f aca="false">COUNTA(E11:E48)</f>
        <v>30</v>
      </c>
      <c r="F49" s="75" t="n">
        <f aca="false">COUNTA(F11:F48)</f>
        <v>30</v>
      </c>
      <c r="G49" s="75" t="n">
        <f aca="false">COUNTA(G11:G48)</f>
        <v>30</v>
      </c>
      <c r="H49" s="75" t="n">
        <f aca="false">COUNTA(H11:H48)</f>
        <v>30</v>
      </c>
      <c r="I49" s="75" t="n">
        <f aca="false">COUNTA(I11:I48)</f>
        <v>30</v>
      </c>
      <c r="J49" s="75" t="n">
        <f aca="false">COUNTA(J11:J48)</f>
        <v>30</v>
      </c>
      <c r="K49" s="75" t="n">
        <f aca="false">COUNTA(K11:K48)</f>
        <v>30</v>
      </c>
      <c r="L49" s="75" t="n">
        <f aca="false">COUNTA(L11:L48)</f>
        <v>30</v>
      </c>
      <c r="M49" s="75" t="n">
        <f aca="false">COUNTA(M11:M48)</f>
        <v>30</v>
      </c>
      <c r="N49" s="75" t="n">
        <f aca="false">COUNTA(N11:N48)</f>
        <v>30</v>
      </c>
      <c r="O49" s="75" t="n">
        <f aca="false">COUNTA(O11:O48)</f>
        <v>30</v>
      </c>
      <c r="P49" s="75" t="n">
        <f aca="false">COUNTA(P11:P48)</f>
        <v>30</v>
      </c>
      <c r="Q49" s="75" t="n">
        <f aca="false">COUNTA(Q11:Q48)</f>
        <v>30</v>
      </c>
      <c r="R49" s="75" t="n">
        <f aca="false">COUNTA(R11:R48)</f>
        <v>30</v>
      </c>
      <c r="S49" s="75" t="n">
        <f aca="false">COUNTA(S11:S48)</f>
        <v>30</v>
      </c>
      <c r="T49" s="75" t="n">
        <f aca="false">COUNTA(T11:T48)</f>
        <v>0</v>
      </c>
      <c r="U49" s="75" t="n">
        <f aca="false">COUNTA(U11:U48)</f>
        <v>0</v>
      </c>
      <c r="V49" s="75" t="n">
        <f aca="false">COUNTA(V11:V48)</f>
        <v>0</v>
      </c>
      <c r="W49" s="75" t="n">
        <f aca="false">COUNTA(W11:W48)</f>
        <v>0</v>
      </c>
      <c r="X49" s="75" t="n">
        <f aca="false">COUNTA(X11:X48)</f>
        <v>30</v>
      </c>
      <c r="Y49" s="75" t="n">
        <f aca="false">COUNTA(Y11:Y48)</f>
        <v>30</v>
      </c>
      <c r="Z49" s="75" t="n">
        <f aca="false">COUNTA(Z11:Z48)</f>
        <v>30</v>
      </c>
      <c r="AA49" s="75" t="n">
        <f aca="false">COUNTA(AA11:AA48)</f>
        <v>30</v>
      </c>
      <c r="AB49" s="75" t="n">
        <f aca="false">COUNTA(AB11:AB48)</f>
        <v>30</v>
      </c>
      <c r="AC49" s="75" t="n">
        <f aca="false">COUNTA(AC11:AC48)</f>
        <v>30</v>
      </c>
      <c r="AD49" s="75" t="n">
        <f aca="false">COUNTA(AD11:AD48)</f>
        <v>30</v>
      </c>
      <c r="AE49" s="75" t="n">
        <f aca="false">COUNTA(AE11:AE48)</f>
        <v>15</v>
      </c>
      <c r="AF49" s="75" t="n">
        <f aca="false">COUNTA(AF11:AF48)</f>
        <v>0</v>
      </c>
      <c r="AG49" s="76" t="n">
        <f aca="false">COUNTA(AG11:AH48)</f>
        <v>30</v>
      </c>
      <c r="AH49" s="76"/>
      <c r="AI49" s="76" t="n">
        <f aca="false">COUNTA(AI11:AJ48)</f>
        <v>30</v>
      </c>
      <c r="AJ49" s="76"/>
      <c r="AK49" s="77"/>
      <c r="AL49" s="77"/>
    </row>
    <row r="50" customFormat="false" ht="12" hidden="false" customHeight="true" outlineLevel="0" collapsed="false">
      <c r="A50" s="0"/>
      <c r="B50" s="78"/>
      <c r="C50" s="78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</row>
    <row r="51" customFormat="false" ht="12" hidden="false" customHeight="true" outlineLevel="0" collapsed="false">
      <c r="A51" s="79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8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</row>
    <row r="53" customFormat="false" ht="21.75" hidden="false" customHeight="true" outlineLevel="0" collapsed="false">
      <c r="A53" s="0"/>
      <c r="B53" s="0"/>
      <c r="C53" s="81" t="s">
        <v>112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2"/>
      <c r="AH53" s="82"/>
      <c r="AI53" s="82"/>
      <c r="AJ53" s="82"/>
      <c r="AK53" s="82"/>
      <c r="AL53" s="82"/>
    </row>
    <row r="54" customFormat="false" ht="18.75" hidden="false" customHeight="true" outlineLevel="0" collapsed="false">
      <c r="A54" s="0"/>
      <c r="B54" s="0"/>
      <c r="C54" s="83" t="s">
        <v>113</v>
      </c>
      <c r="D54" s="83"/>
      <c r="E54" s="84" t="s">
        <v>114</v>
      </c>
      <c r="F54" s="84" t="s">
        <v>115</v>
      </c>
      <c r="G54" s="85" t="s">
        <v>116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6"/>
      <c r="AH54" s="86"/>
      <c r="AI54" s="86"/>
      <c r="AJ54" s="86"/>
      <c r="AK54" s="86"/>
      <c r="AL54" s="86"/>
    </row>
    <row r="55" customFormat="false" ht="21.75" hidden="false" customHeight="true" outlineLevel="0" collapsed="false">
      <c r="A55" s="0"/>
      <c r="B55" s="0"/>
      <c r="C55" s="83"/>
      <c r="D55" s="83"/>
      <c r="E55" s="84"/>
      <c r="F55" s="84"/>
      <c r="G55" s="84" t="s">
        <v>50</v>
      </c>
      <c r="H55" s="84"/>
      <c r="I55" s="84"/>
      <c r="J55" s="84"/>
      <c r="K55" s="84"/>
      <c r="L55" s="84"/>
      <c r="M55" s="85" t="s">
        <v>117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7"/>
      <c r="AH55" s="87"/>
      <c r="AI55" s="87"/>
      <c r="AJ55" s="87"/>
      <c r="AK55" s="87"/>
      <c r="AL55" s="87"/>
    </row>
    <row r="56" customFormat="false" ht="20.25" hidden="false" customHeight="true" outlineLevel="0" collapsed="false">
      <c r="A56" s="0"/>
      <c r="B56" s="0"/>
      <c r="C56" s="83"/>
      <c r="D56" s="83"/>
      <c r="E56" s="84"/>
      <c r="F56" s="84"/>
      <c r="G56" s="84" t="s">
        <v>118</v>
      </c>
      <c r="H56" s="84"/>
      <c r="I56" s="84" t="s">
        <v>119</v>
      </c>
      <c r="J56" s="84"/>
      <c r="K56" s="84" t="s">
        <v>120</v>
      </c>
      <c r="L56" s="84"/>
      <c r="M56" s="84" t="n">
        <v>10</v>
      </c>
      <c r="N56" s="84"/>
      <c r="O56" s="84" t="n">
        <v>9</v>
      </c>
      <c r="P56" s="84"/>
      <c r="Q56" s="84" t="n">
        <v>8</v>
      </c>
      <c r="R56" s="84"/>
      <c r="S56" s="84" t="n">
        <v>7</v>
      </c>
      <c r="T56" s="84"/>
      <c r="U56" s="84" t="n">
        <v>6</v>
      </c>
      <c r="V56" s="84"/>
      <c r="W56" s="88" t="n">
        <v>5</v>
      </c>
      <c r="X56" s="88"/>
      <c r="Y56" s="88" t="n">
        <v>4</v>
      </c>
      <c r="Z56" s="88"/>
      <c r="AA56" s="88" t="n">
        <v>3</v>
      </c>
      <c r="AB56" s="88"/>
      <c r="AC56" s="88" t="n">
        <v>2</v>
      </c>
      <c r="AD56" s="88"/>
      <c r="AE56" s="89" t="n">
        <v>1</v>
      </c>
      <c r="AF56" s="89"/>
      <c r="AG56" s="90"/>
      <c r="AH56" s="90"/>
      <c r="AI56" s="90"/>
      <c r="AJ56" s="90"/>
      <c r="AK56" s="90"/>
      <c r="AL56" s="90"/>
    </row>
    <row r="57" customFormat="false" ht="27" hidden="false" customHeight="true" outlineLevel="0" collapsed="false">
      <c r="A57" s="0"/>
      <c r="B57" s="0"/>
      <c r="C57" s="83"/>
      <c r="D57" s="83"/>
      <c r="E57" s="84"/>
      <c r="F57" s="84"/>
      <c r="G57" s="84"/>
      <c r="H57" s="84"/>
      <c r="I57" s="84"/>
      <c r="J57" s="84"/>
      <c r="K57" s="84"/>
      <c r="L57" s="84"/>
      <c r="M57" s="84" t="s">
        <v>121</v>
      </c>
      <c r="N57" s="84" t="s">
        <v>122</v>
      </c>
      <c r="O57" s="84" t="s">
        <v>121</v>
      </c>
      <c r="P57" s="84" t="s">
        <v>122</v>
      </c>
      <c r="Q57" s="84" t="s">
        <v>121</v>
      </c>
      <c r="R57" s="84" t="s">
        <v>122</v>
      </c>
      <c r="S57" s="84" t="s">
        <v>121</v>
      </c>
      <c r="T57" s="84" t="s">
        <v>122</v>
      </c>
      <c r="U57" s="84" t="s">
        <v>121</v>
      </c>
      <c r="V57" s="84" t="s">
        <v>122</v>
      </c>
      <c r="W57" s="84" t="s">
        <v>121</v>
      </c>
      <c r="X57" s="84" t="s">
        <v>122</v>
      </c>
      <c r="Y57" s="84" t="s">
        <v>121</v>
      </c>
      <c r="Z57" s="84" t="s">
        <v>122</v>
      </c>
      <c r="AA57" s="84" t="s">
        <v>121</v>
      </c>
      <c r="AB57" s="84" t="s">
        <v>122</v>
      </c>
      <c r="AC57" s="84" t="s">
        <v>121</v>
      </c>
      <c r="AD57" s="84" t="s">
        <v>122</v>
      </c>
      <c r="AE57" s="84" t="s">
        <v>121</v>
      </c>
      <c r="AF57" s="85" t="s">
        <v>122</v>
      </c>
      <c r="AG57" s="91"/>
      <c r="AH57" s="91"/>
      <c r="AI57" s="91"/>
      <c r="AJ57" s="91"/>
      <c r="AK57" s="91"/>
      <c r="AL57" s="91"/>
    </row>
    <row r="58" customFormat="false" ht="21" hidden="false" customHeight="true" outlineLevel="0" collapsed="false">
      <c r="A58" s="0"/>
      <c r="B58" s="0"/>
      <c r="C58" s="83"/>
      <c r="D58" s="83"/>
      <c r="E58" s="84"/>
      <c r="F58" s="84"/>
      <c r="G58" s="84" t="s">
        <v>121</v>
      </c>
      <c r="H58" s="84" t="s">
        <v>122</v>
      </c>
      <c r="I58" s="84" t="s">
        <v>121</v>
      </c>
      <c r="J58" s="84" t="s">
        <v>122</v>
      </c>
      <c r="K58" s="84" t="s">
        <v>121</v>
      </c>
      <c r="L58" s="84" t="s">
        <v>122</v>
      </c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5"/>
      <c r="AG58" s="91"/>
      <c r="AH58" s="91"/>
      <c r="AI58" s="91"/>
      <c r="AJ58" s="91"/>
      <c r="AK58" s="91"/>
      <c r="AL58" s="91"/>
    </row>
    <row r="59" customFormat="false" ht="17.25" hidden="false" customHeight="true" outlineLevel="0" collapsed="false">
      <c r="A59" s="0"/>
      <c r="B59" s="0"/>
      <c r="C59" s="92" t="s">
        <v>31</v>
      </c>
      <c r="D59" s="92"/>
      <c r="E59" s="93" t="n">
        <f aca="false">B49</f>
        <v>30</v>
      </c>
      <c r="F59" s="93" t="n">
        <f aca="false">E49</f>
        <v>30</v>
      </c>
      <c r="G59" s="94" t="n">
        <f aca="false">COUNTIF(E11:E48,"T")</f>
        <v>14</v>
      </c>
      <c r="H59" s="94" t="n">
        <f aca="false">IF(E59=0,"",G59/E59%)</f>
        <v>46.6666666666667</v>
      </c>
      <c r="I59" s="94" t="n">
        <f aca="false">COUNTIF(E11:E48,"H")</f>
        <v>16</v>
      </c>
      <c r="J59" s="94" t="n">
        <f aca="false">IF(E59=0,"",I59/E59%)</f>
        <v>53.3333333333333</v>
      </c>
      <c r="K59" s="94" t="n">
        <f aca="false">COUNTIF(E11:E48,"C")</f>
        <v>0</v>
      </c>
      <c r="L59" s="94" t="n">
        <f aca="false">IF(E59=0,"",K59/E59%)</f>
        <v>0</v>
      </c>
      <c r="M59" s="94" t="n">
        <f aca="false">COUNTIF(F11:F48,"10")</f>
        <v>5</v>
      </c>
      <c r="N59" s="95" t="n">
        <f aca="false">IF(E59=0,"",M59/E59%)</f>
        <v>16.6666666666667</v>
      </c>
      <c r="O59" s="94" t="n">
        <f aca="false">COUNTIF(F11:F48,"9")</f>
        <v>11</v>
      </c>
      <c r="P59" s="95" t="n">
        <f aca="false">IF(E59=0,"",O59/E59%)</f>
        <v>36.6666666666667</v>
      </c>
      <c r="Q59" s="94" t="n">
        <f aca="false">COUNTIF(F11:F48,"8")</f>
        <v>7</v>
      </c>
      <c r="R59" s="95" t="n">
        <f aca="false">IF(E59=0,"",Q59/E59%)</f>
        <v>23.3333333333333</v>
      </c>
      <c r="S59" s="94" t="n">
        <f aca="false">COUNTIF(F11:F48,"7")</f>
        <v>4</v>
      </c>
      <c r="T59" s="95" t="n">
        <f aca="false">IF(E59=0,"",S59/E$59%)</f>
        <v>13.3333333333333</v>
      </c>
      <c r="U59" s="94" t="n">
        <f aca="false">COUNTIF(F11:F48,"6")</f>
        <v>2</v>
      </c>
      <c r="V59" s="95" t="n">
        <f aca="false">IF(E59=0,"",U59/E59%)</f>
        <v>6.66666666666667</v>
      </c>
      <c r="W59" s="94" t="n">
        <f aca="false">COUNTIF(F11:F48,"5")</f>
        <v>1</v>
      </c>
      <c r="X59" s="95" t="n">
        <f aca="false">IF(E59=0,"",W59/E59%)</f>
        <v>3.33333333333333</v>
      </c>
      <c r="Y59" s="94" t="n">
        <f aca="false">COUNTIF(F11:F48,"4")</f>
        <v>0</v>
      </c>
      <c r="Z59" s="95" t="n">
        <f aca="false">IF(E59=0,"",Y59/E59%)</f>
        <v>0</v>
      </c>
      <c r="AA59" s="94" t="n">
        <f aca="false">COUNTIF(F11:F48,"3")</f>
        <v>0</v>
      </c>
      <c r="AB59" s="95" t="n">
        <f aca="false">IF(E59=0,"",AA59/E59%)</f>
        <v>0</v>
      </c>
      <c r="AC59" s="94" t="n">
        <f aca="false">COUNTIF(F11:F48,"2")</f>
        <v>0</v>
      </c>
      <c r="AD59" s="95" t="n">
        <f aca="false">IF(E59=0,"",AC59/E59%)</f>
        <v>0</v>
      </c>
      <c r="AE59" s="94" t="n">
        <f aca="false">COUNTIF(F11:F48,"1")</f>
        <v>0</v>
      </c>
      <c r="AF59" s="96" t="n">
        <f aca="false">IF(E59=0,"",AE59/E59%)</f>
        <v>0</v>
      </c>
      <c r="AG59" s="0"/>
      <c r="AH59" s="0"/>
      <c r="AI59" s="0"/>
      <c r="AJ59" s="0"/>
      <c r="AK59" s="0"/>
      <c r="AL59" s="0"/>
    </row>
    <row r="60" customFormat="false" ht="17.25" hidden="false" customHeight="true" outlineLevel="0" collapsed="false">
      <c r="A60" s="0"/>
      <c r="B60" s="0"/>
      <c r="C60" s="92" t="s">
        <v>32</v>
      </c>
      <c r="D60" s="92"/>
      <c r="E60" s="93" t="n">
        <f aca="false">B49</f>
        <v>30</v>
      </c>
      <c r="F60" s="93" t="n">
        <f aca="false">G49</f>
        <v>30</v>
      </c>
      <c r="G60" s="94" t="n">
        <f aca="false">COUNTIF(G11:G48,"T")</f>
        <v>7</v>
      </c>
      <c r="H60" s="95" t="n">
        <f aca="false">IF(E60=0,"",G60/E60%)</f>
        <v>23.3333333333333</v>
      </c>
      <c r="I60" s="94" t="n">
        <f aca="false">COUNTIF(G11:G48,"H")</f>
        <v>23</v>
      </c>
      <c r="J60" s="95" t="n">
        <f aca="false">IF(E60=0,"",I60/E60%)</f>
        <v>76.6666666666667</v>
      </c>
      <c r="K60" s="94" t="n">
        <f aca="false">COUNTIF(G11:G48,"C")</f>
        <v>0</v>
      </c>
      <c r="L60" s="95" t="n">
        <f aca="false">IF(E60=0,"",K60/E60%)</f>
        <v>0</v>
      </c>
      <c r="M60" s="94" t="n">
        <f aca="false">COUNTIF(H11:H48,"10")</f>
        <v>2</v>
      </c>
      <c r="N60" s="95" t="n">
        <f aca="false">IF(E60=0,"",M60/E60%)</f>
        <v>6.66666666666667</v>
      </c>
      <c r="O60" s="94" t="n">
        <f aca="false">COUNTIF(H11:H48,"9")</f>
        <v>4</v>
      </c>
      <c r="P60" s="95" t="n">
        <f aca="false">IF(E60=0,"",O60/E60%)</f>
        <v>13.3333333333333</v>
      </c>
      <c r="Q60" s="94" t="n">
        <f aca="false">COUNTIF(H11:H48,"8")</f>
        <v>3</v>
      </c>
      <c r="R60" s="95" t="n">
        <f aca="false">IF(E60=0,"",Q60/E60%)</f>
        <v>10</v>
      </c>
      <c r="S60" s="94" t="n">
        <f aca="false">COUNTIF(H11:H48,"7")</f>
        <v>4</v>
      </c>
      <c r="T60" s="95" t="n">
        <f aca="false">IF(E60=0,"",S60/E$59%)</f>
        <v>13.3333333333333</v>
      </c>
      <c r="U60" s="94" t="n">
        <f aca="false">COUNTIF(H11:H48,"6")</f>
        <v>7</v>
      </c>
      <c r="V60" s="95" t="n">
        <f aca="false">IF(E60=0,"",U60/E60%)</f>
        <v>23.3333333333333</v>
      </c>
      <c r="W60" s="94" t="n">
        <f aca="false">COUNTIF(H11:H48,"5")</f>
        <v>10</v>
      </c>
      <c r="X60" s="95" t="n">
        <f aca="false">IF(E60=0,"",W60/E60%)</f>
        <v>33.3333333333333</v>
      </c>
      <c r="Y60" s="94" t="n">
        <f aca="false">COUNTIF(H11:H48,"4")</f>
        <v>0</v>
      </c>
      <c r="Z60" s="95" t="n">
        <f aca="false">IF(E60=0,"",Y60/E60%)</f>
        <v>0</v>
      </c>
      <c r="AA60" s="94" t="n">
        <f aca="false">COUNTIF(H11:H48,"3")</f>
        <v>0</v>
      </c>
      <c r="AB60" s="95" t="n">
        <f aca="false">IF(E60=0,"",AA60/E60%)</f>
        <v>0</v>
      </c>
      <c r="AC60" s="94" t="n">
        <f aca="false">COUNTIF(H11:H48,"2")</f>
        <v>0</v>
      </c>
      <c r="AD60" s="95" t="n">
        <f aca="false">IF(E60=0,"",AC60/E60%)</f>
        <v>0</v>
      </c>
      <c r="AE60" s="94" t="n">
        <f aca="false">COUNTIF(H11:H48,"1")</f>
        <v>0</v>
      </c>
      <c r="AF60" s="96" t="n">
        <f aca="false">IF(E60=0,"",AE60/E60%)</f>
        <v>0</v>
      </c>
      <c r="AG60" s="0"/>
      <c r="AH60" s="0"/>
      <c r="AI60" s="0"/>
      <c r="AJ60" s="0"/>
      <c r="AK60" s="0"/>
      <c r="AL60" s="0"/>
    </row>
    <row r="61" customFormat="false" ht="17.25" hidden="false" customHeight="true" outlineLevel="0" collapsed="false">
      <c r="A61" s="0"/>
      <c r="B61" s="0"/>
      <c r="C61" s="92" t="s">
        <v>123</v>
      </c>
      <c r="D61" s="92"/>
      <c r="E61" s="93" t="n">
        <f aca="false">B49</f>
        <v>30</v>
      </c>
      <c r="F61" s="93" t="n">
        <f aca="false">I49</f>
        <v>30</v>
      </c>
      <c r="G61" s="94" t="n">
        <f aca="false">COUNTIF(I11:I48,"T")</f>
        <v>12</v>
      </c>
      <c r="H61" s="95" t="n">
        <f aca="false">IF(E61=0,"",G61/E61%)</f>
        <v>40</v>
      </c>
      <c r="I61" s="94" t="n">
        <f aca="false">COUNTIF(I11:I48,"H")</f>
        <v>18</v>
      </c>
      <c r="J61" s="95" t="n">
        <f aca="false">IF(E61=0,"",I61/E61%)</f>
        <v>60</v>
      </c>
      <c r="K61" s="94" t="n">
        <f aca="false">COUNTIF(I11:I48,"C")</f>
        <v>0</v>
      </c>
      <c r="L61" s="95" t="n">
        <f aca="false">IF(E61=0,"",K61/E61%)</f>
        <v>0</v>
      </c>
      <c r="M61" s="94" t="n">
        <f aca="false">COUNTIF(J11:J48,"10")</f>
        <v>1</v>
      </c>
      <c r="N61" s="95" t="n">
        <f aca="false">IF(E61=0,"",M61/E61%)</f>
        <v>3.33333333333333</v>
      </c>
      <c r="O61" s="94" t="n">
        <f aca="false">COUNTIF(J11:J48,"9")</f>
        <v>11</v>
      </c>
      <c r="P61" s="95" t="n">
        <f aca="false">IF(E61=0,"",O61/E61%)</f>
        <v>36.6666666666667</v>
      </c>
      <c r="Q61" s="94" t="n">
        <f aca="false">COUNTIF(J11:J48,"8")</f>
        <v>12</v>
      </c>
      <c r="R61" s="95" t="n">
        <f aca="false">IF(E61=0,"",Q61/E61%)</f>
        <v>40</v>
      </c>
      <c r="S61" s="94" t="n">
        <f aca="false">COUNTIF(J11:J48,"7")</f>
        <v>1</v>
      </c>
      <c r="T61" s="95" t="n">
        <f aca="false">IF(E61=0,"",S61/E$59%)</f>
        <v>3.33333333333333</v>
      </c>
      <c r="U61" s="94" t="n">
        <f aca="false">COUNTIF(J11:J48,"6")</f>
        <v>4</v>
      </c>
      <c r="V61" s="95" t="n">
        <f aca="false">IF(E61=0,"",U61/E61%)</f>
        <v>13.3333333333333</v>
      </c>
      <c r="W61" s="94" t="n">
        <f aca="false">COUNTIF(J11:J48,"5")</f>
        <v>1</v>
      </c>
      <c r="X61" s="95" t="n">
        <f aca="false">IF(E61=0,"",W61/E61%)</f>
        <v>3.33333333333333</v>
      </c>
      <c r="Y61" s="94" t="n">
        <f aca="false">COUNTIF(J11:J48,"4")</f>
        <v>0</v>
      </c>
      <c r="Z61" s="95" t="n">
        <f aca="false">IF(E61=0,"",Y61/E61%)</f>
        <v>0</v>
      </c>
      <c r="AA61" s="94" t="n">
        <f aca="false">COUNTIF(J11:J48,"3")</f>
        <v>0</v>
      </c>
      <c r="AB61" s="95" t="n">
        <f aca="false">IF(E61=0,"",AA61/E61%)</f>
        <v>0</v>
      </c>
      <c r="AC61" s="94" t="n">
        <f aca="false">COUNTIF(J11:J48,"2")</f>
        <v>0</v>
      </c>
      <c r="AD61" s="95" t="n">
        <f aca="false">IF(E61=0,"",AC61/E61%)</f>
        <v>0</v>
      </c>
      <c r="AE61" s="94" t="n">
        <f aca="false">COUNTIF(J11:J48,"1")</f>
        <v>0</v>
      </c>
      <c r="AF61" s="96" t="n">
        <f aca="false">IF(E61=0,"",AE61/E61%)</f>
        <v>0</v>
      </c>
      <c r="AG61" s="0"/>
      <c r="AH61" s="0"/>
      <c r="AI61" s="0"/>
      <c r="AJ61" s="0"/>
      <c r="AK61" s="0"/>
      <c r="AL61" s="0"/>
    </row>
    <row r="62" customFormat="false" ht="17.25" hidden="false" customHeight="true" outlineLevel="0" collapsed="false">
      <c r="A62" s="0"/>
      <c r="B62" s="0"/>
      <c r="C62" s="92" t="s">
        <v>124</v>
      </c>
      <c r="D62" s="92"/>
      <c r="E62" s="93" t="n">
        <f aca="false">B49</f>
        <v>30</v>
      </c>
      <c r="F62" s="93" t="n">
        <f aca="false">K49</f>
        <v>30</v>
      </c>
      <c r="G62" s="94" t="n">
        <f aca="false">COUNTIF(K11:K48,"T")</f>
        <v>17</v>
      </c>
      <c r="H62" s="95" t="n">
        <f aca="false">IF(E62=0,"",G62/E62%)</f>
        <v>56.6666666666667</v>
      </c>
      <c r="I62" s="94" t="n">
        <f aca="false">COUNTIF(K11:K48,"H")</f>
        <v>13</v>
      </c>
      <c r="J62" s="95" t="n">
        <f aca="false">IF(E62=0,"",I62/E62%)</f>
        <v>43.3333333333333</v>
      </c>
      <c r="K62" s="94" t="n">
        <f aca="false">COUNTIF(K11:K48,"C")</f>
        <v>0</v>
      </c>
      <c r="L62" s="95" t="n">
        <f aca="false">IF(E62=0,"",K62/E62%)</f>
        <v>0</v>
      </c>
      <c r="M62" s="94" t="n">
        <f aca="false">COUNTIF(L11:L48,"10")</f>
        <v>4</v>
      </c>
      <c r="N62" s="95" t="n">
        <f aca="false">IF(E62=0,"",M62/E62%)</f>
        <v>13.3333333333333</v>
      </c>
      <c r="O62" s="94" t="n">
        <f aca="false">COUNTIF(L11:L48,"9")</f>
        <v>14</v>
      </c>
      <c r="P62" s="95" t="n">
        <f aca="false">IF(E62=0,"",O62/E62%)</f>
        <v>46.6666666666667</v>
      </c>
      <c r="Q62" s="94" t="n">
        <f aca="false">COUNTIF(L11:L48,"8")</f>
        <v>8</v>
      </c>
      <c r="R62" s="95" t="n">
        <f aca="false">IF(E62=0,"",Q62/E62%)</f>
        <v>26.6666666666667</v>
      </c>
      <c r="S62" s="94" t="n">
        <f aca="false">COUNTIF(L11:L48,"7")</f>
        <v>2</v>
      </c>
      <c r="T62" s="95" t="n">
        <f aca="false">IF(E62=0,"",S62/E$59%)</f>
        <v>6.66666666666667</v>
      </c>
      <c r="U62" s="94" t="n">
        <f aca="false">COUNTIF(L11:L48,"6")</f>
        <v>1</v>
      </c>
      <c r="V62" s="95" t="n">
        <f aca="false">IF(E62=0,"",U62/E62%)</f>
        <v>3.33333333333333</v>
      </c>
      <c r="W62" s="94" t="n">
        <f aca="false">COUNTIF(L11:L48,"5")</f>
        <v>1</v>
      </c>
      <c r="X62" s="95" t="n">
        <f aca="false">IF(E62=0,"",W62/E62%)</f>
        <v>3.33333333333333</v>
      </c>
      <c r="Y62" s="94" t="n">
        <f aca="false">COUNTIF(L11:L48,"4")</f>
        <v>0</v>
      </c>
      <c r="Z62" s="95" t="n">
        <f aca="false">IF(E62=0,"",Y62/E62%)</f>
        <v>0</v>
      </c>
      <c r="AA62" s="94" t="n">
        <f aca="false">COUNTIF(L11:L48,"3")</f>
        <v>0</v>
      </c>
      <c r="AB62" s="95" t="n">
        <f aca="false">IF(E62=0,"",AA62/E62%)</f>
        <v>0</v>
      </c>
      <c r="AC62" s="94" t="n">
        <f aca="false">COUNTIF(L11:L48,"2")</f>
        <v>0</v>
      </c>
      <c r="AD62" s="95" t="n">
        <f aca="false">IF(E62=0,"",AC62/E62%)</f>
        <v>0</v>
      </c>
      <c r="AE62" s="94" t="n">
        <f aca="false">COUNTIF(L11:L48,"1")</f>
        <v>0</v>
      </c>
      <c r="AF62" s="96" t="n">
        <f aca="false">IF(E62=0,"",AE62/E62%)</f>
        <v>0</v>
      </c>
      <c r="AG62" s="0"/>
      <c r="AH62" s="0"/>
      <c r="AI62" s="0"/>
      <c r="AJ62" s="0"/>
      <c r="AK62" s="0"/>
      <c r="AL62" s="0"/>
    </row>
    <row r="63" customFormat="false" ht="17.25" hidden="false" customHeight="true" outlineLevel="0" collapsed="false">
      <c r="A63" s="0"/>
      <c r="B63" s="0"/>
      <c r="C63" s="92" t="s">
        <v>35</v>
      </c>
      <c r="D63" s="92"/>
      <c r="E63" s="93" t="n">
        <f aca="false">B49</f>
        <v>30</v>
      </c>
      <c r="F63" s="93" t="n">
        <f aca="false">M49</f>
        <v>30</v>
      </c>
      <c r="G63" s="94" t="n">
        <f aca="false">COUNTIF(M11:M48,"T")</f>
        <v>14</v>
      </c>
      <c r="H63" s="95" t="n">
        <f aca="false">IF(E63=0,"",G63/E63%)</f>
        <v>46.6666666666667</v>
      </c>
      <c r="I63" s="94" t="n">
        <f aca="false">COUNTIF(M11:M48,"H")</f>
        <v>16</v>
      </c>
      <c r="J63" s="95" t="n">
        <f aca="false">IF(E63=0,"",I63/E63%)</f>
        <v>53.3333333333333</v>
      </c>
      <c r="K63" s="94" t="n">
        <f aca="false">COUNTIF(M11:M48,"C")</f>
        <v>0</v>
      </c>
      <c r="L63" s="95" t="n">
        <f aca="false">IF(E63=0,"",K63/E63%)</f>
        <v>0</v>
      </c>
      <c r="M63" s="97"/>
      <c r="N63" s="97"/>
      <c r="O63" s="97"/>
      <c r="P63" s="98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9"/>
      <c r="AG63" s="0"/>
      <c r="AH63" s="0"/>
      <c r="AI63" s="0"/>
      <c r="AJ63" s="0"/>
      <c r="AK63" s="0"/>
      <c r="AL63" s="0"/>
    </row>
    <row r="64" customFormat="false" ht="21.75" hidden="false" customHeight="true" outlineLevel="0" collapsed="false">
      <c r="A64" s="0"/>
      <c r="B64" s="0"/>
      <c r="C64" s="92" t="s">
        <v>125</v>
      </c>
      <c r="D64" s="92"/>
      <c r="E64" s="93" t="n">
        <f aca="false">B49</f>
        <v>30</v>
      </c>
      <c r="F64" s="93" t="n">
        <f aca="false">N49</f>
        <v>30</v>
      </c>
      <c r="G64" s="94" t="n">
        <f aca="false">COUNTIF(N11:N48,"T")</f>
        <v>15</v>
      </c>
      <c r="H64" s="95" t="n">
        <f aca="false">IF(E64=0,"",G64/E64%)</f>
        <v>50</v>
      </c>
      <c r="I64" s="94" t="n">
        <f aca="false">COUNTIF(N11:N48,"H")</f>
        <v>15</v>
      </c>
      <c r="J64" s="95" t="n">
        <f aca="false">IF(E64=0,"",I64/E64%)</f>
        <v>50</v>
      </c>
      <c r="K64" s="94" t="n">
        <f aca="false">COUNTIF(N11:N48,"C")</f>
        <v>0</v>
      </c>
      <c r="L64" s="95" t="n">
        <f aca="false">IF(E64=0,"",K64/E64%)</f>
        <v>0</v>
      </c>
      <c r="M64" s="97"/>
      <c r="N64" s="97"/>
      <c r="O64" s="97"/>
      <c r="P64" s="98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9"/>
      <c r="AG64" s="0"/>
      <c r="AH64" s="0"/>
      <c r="AI64" s="0"/>
      <c r="AJ64" s="0"/>
      <c r="AK64" s="0"/>
      <c r="AL64" s="0"/>
    </row>
    <row r="65" customFormat="false" ht="17.25" hidden="false" customHeight="true" outlineLevel="0" collapsed="false">
      <c r="A65" s="0"/>
      <c r="B65" s="0"/>
      <c r="C65" s="92" t="s">
        <v>37</v>
      </c>
      <c r="D65" s="92"/>
      <c r="E65" s="93" t="n">
        <f aca="false">B49</f>
        <v>30</v>
      </c>
      <c r="F65" s="93" t="n">
        <f aca="false">O49</f>
        <v>30</v>
      </c>
      <c r="G65" s="94" t="n">
        <f aca="false">COUNTIF(O11:O48,"T")</f>
        <v>14</v>
      </c>
      <c r="H65" s="95" t="n">
        <f aca="false">IF(E65=0,"",G65/E65%)</f>
        <v>46.6666666666667</v>
      </c>
      <c r="I65" s="94" t="n">
        <f aca="false">COUNTIF(O11:O48,"H")</f>
        <v>16</v>
      </c>
      <c r="J65" s="95" t="n">
        <f aca="false">IF(E65=0,"",I65/E65%)</f>
        <v>53.3333333333333</v>
      </c>
      <c r="K65" s="94" t="n">
        <f aca="false">COUNTIF(O11:O48,"C")</f>
        <v>0</v>
      </c>
      <c r="L65" s="95" t="n">
        <f aca="false">IF(E65=0,"",K65/E65%)</f>
        <v>0</v>
      </c>
      <c r="M65" s="97"/>
      <c r="N65" s="97"/>
      <c r="O65" s="97"/>
      <c r="P65" s="98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9"/>
      <c r="AG65" s="0"/>
      <c r="AH65" s="0"/>
      <c r="AI65" s="0"/>
      <c r="AJ65" s="0"/>
      <c r="AK65" s="0"/>
      <c r="AL65" s="0"/>
    </row>
    <row r="66" customFormat="false" ht="17.25" hidden="false" customHeight="true" outlineLevel="0" collapsed="false">
      <c r="A66" s="0"/>
      <c r="B66" s="0"/>
      <c r="C66" s="92" t="s">
        <v>38</v>
      </c>
      <c r="D66" s="92"/>
      <c r="E66" s="93" t="n">
        <f aca="false">B49</f>
        <v>30</v>
      </c>
      <c r="F66" s="93" t="n">
        <f aca="false">P49</f>
        <v>30</v>
      </c>
      <c r="G66" s="94" t="n">
        <f aca="false">COUNTIF(P11:P48,"T")</f>
        <v>16</v>
      </c>
      <c r="H66" s="95" t="n">
        <f aca="false">IF(E66=0,"",G66/E66%)</f>
        <v>53.3333333333333</v>
      </c>
      <c r="I66" s="94" t="n">
        <f aca="false">COUNTIF(P11:P48,"H")</f>
        <v>14</v>
      </c>
      <c r="J66" s="95" t="n">
        <f aca="false">IF(E66=0,"",I66/E66%)</f>
        <v>46.6666666666667</v>
      </c>
      <c r="K66" s="94" t="n">
        <f aca="false">COUNTIF(P11:P48,"C")</f>
        <v>0</v>
      </c>
      <c r="L66" s="95" t="n">
        <f aca="false">IF(E66=0,"",K66/E66%)</f>
        <v>0</v>
      </c>
      <c r="M66" s="97"/>
      <c r="N66" s="97"/>
      <c r="O66" s="97"/>
      <c r="P66" s="98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9"/>
      <c r="AG66" s="0"/>
      <c r="AH66" s="0"/>
      <c r="AI66" s="0"/>
      <c r="AJ66" s="0"/>
      <c r="AK66" s="0"/>
      <c r="AL66" s="0"/>
    </row>
    <row r="67" customFormat="false" ht="17.25" hidden="false" customHeight="true" outlineLevel="0" collapsed="false">
      <c r="A67" s="0"/>
      <c r="B67" s="0"/>
      <c r="C67" s="92" t="s">
        <v>39</v>
      </c>
      <c r="D67" s="92"/>
      <c r="E67" s="93" t="n">
        <f aca="false">B49</f>
        <v>30</v>
      </c>
      <c r="F67" s="93" t="n">
        <f aca="false">Q49</f>
        <v>30</v>
      </c>
      <c r="G67" s="94" t="n">
        <f aca="false">COUNTIF(Q11:Q48,"T")</f>
        <v>13</v>
      </c>
      <c r="H67" s="95" t="n">
        <f aca="false">IF(E67=0,"",G67/E67%)</f>
        <v>43.3333333333333</v>
      </c>
      <c r="I67" s="94" t="n">
        <f aca="false">COUNTIF(Q11:Q48,"H")</f>
        <v>17</v>
      </c>
      <c r="J67" s="95" t="n">
        <f aca="false">IF(E67=0,"",I67/E67%)</f>
        <v>56.6666666666667</v>
      </c>
      <c r="K67" s="94" t="n">
        <f aca="false">COUNTIF(Q11:Q48,"C")</f>
        <v>0</v>
      </c>
      <c r="L67" s="95" t="n">
        <f aca="false">IF(E67=0,"",K67/E67%)</f>
        <v>0</v>
      </c>
      <c r="M67" s="97"/>
      <c r="N67" s="97"/>
      <c r="O67" s="97"/>
      <c r="P67" s="98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9"/>
      <c r="AG67" s="0"/>
      <c r="AH67" s="0"/>
      <c r="AI67" s="0"/>
      <c r="AJ67" s="0"/>
      <c r="AK67" s="0"/>
      <c r="AL67" s="0"/>
    </row>
    <row r="68" customFormat="false" ht="17.25" hidden="false" customHeight="true" outlineLevel="0" collapsed="false">
      <c r="A68" s="0"/>
      <c r="B68" s="0"/>
      <c r="C68" s="92" t="s">
        <v>40</v>
      </c>
      <c r="D68" s="92"/>
      <c r="E68" s="93" t="n">
        <f aca="false">B49</f>
        <v>30</v>
      </c>
      <c r="F68" s="93" t="n">
        <f aca="false">R49</f>
        <v>30</v>
      </c>
      <c r="G68" s="94" t="n">
        <f aca="false">COUNTIF(R11:R48,"T")</f>
        <v>16</v>
      </c>
      <c r="H68" s="95" t="n">
        <f aca="false">IF(E68=0,"",G68/E68%)</f>
        <v>53.3333333333333</v>
      </c>
      <c r="I68" s="94" t="n">
        <f aca="false">COUNTIF(R11:R48,"H")</f>
        <v>14</v>
      </c>
      <c r="J68" s="95" t="n">
        <f aca="false">IF(E68=0,"",I68/E68%)</f>
        <v>46.6666666666667</v>
      </c>
      <c r="K68" s="94" t="n">
        <f aca="false">COUNTIF(R11:R48,"C")</f>
        <v>0</v>
      </c>
      <c r="L68" s="95" t="n">
        <f aca="false">IF(E68=0,"",K68/E68%)</f>
        <v>0</v>
      </c>
      <c r="M68" s="94" t="n">
        <f aca="false">COUNTIF(S11:S48,"&gt;=9,5")</f>
        <v>6</v>
      </c>
      <c r="N68" s="95" t="n">
        <f aca="false">IF(E68=0,"",M68/E68%)</f>
        <v>20</v>
      </c>
      <c r="O68" s="94" t="n">
        <f aca="false">COUNTIF(S11:S48,"&lt;=9,25")-COUNTIF(S11:S48,"&lt;=8,25")</f>
        <v>10</v>
      </c>
      <c r="P68" s="95" t="n">
        <f aca="false">IF(E68=0,"",O68/E68%)</f>
        <v>33.3333333333333</v>
      </c>
      <c r="Q68" s="94" t="n">
        <f aca="false">COUNTIF(S11:S48,"&lt;=8,25")-COUNTIF(S11:S48,"&lt;=7,25")</f>
        <v>3</v>
      </c>
      <c r="R68" s="95" t="n">
        <f aca="false">IF(E68=0,"",Q68/E68%)</f>
        <v>10</v>
      </c>
      <c r="S68" s="94" t="n">
        <f aca="false">COUNTIF(S11:S48,"&lt;=7,25")-COUNTIF(S11:S48,"&lt;=6,25")</f>
        <v>6</v>
      </c>
      <c r="T68" s="95" t="n">
        <f aca="false">IF(E68=0,"",S68/E$59%)</f>
        <v>20</v>
      </c>
      <c r="U68" s="94" t="n">
        <f aca="false">COUNTIF(S11:S48,"&lt;=6,25")-COUNTIF(S11:S48,"&lt;=5,25")</f>
        <v>2</v>
      </c>
      <c r="V68" s="95" t="n">
        <f aca="false">IF(E68=0,"",U68/E68%)</f>
        <v>6.66666666666667</v>
      </c>
      <c r="W68" s="94" t="n">
        <f aca="false">COUNTIF(S11:S48,"&lt;=5,25")-COUNTIF(S11:S48,"&lt;=4,25")</f>
        <v>3</v>
      </c>
      <c r="X68" s="95" t="n">
        <f aca="false">IF(E68=0,"",W68/E68%)</f>
        <v>10</v>
      </c>
      <c r="Y68" s="94" t="n">
        <f aca="false">COUNTIF(S11:S48,"&lt;=4,25")-COUNTIF(S11:S48,"&lt;=3,25")</f>
        <v>0</v>
      </c>
      <c r="Z68" s="95" t="n">
        <f aca="false">IF(E68=0,"",Y68/E68%)</f>
        <v>0</v>
      </c>
      <c r="AA68" s="94" t="n">
        <f aca="false">COUNTIF(S11:S48,"&lt;=3,25")-COUNTIF(S11:S48,"&lt;=2,25")</f>
        <v>0</v>
      </c>
      <c r="AB68" s="95" t="n">
        <f aca="false">IF(E68=0,"",AA68/E68%)</f>
        <v>0</v>
      </c>
      <c r="AC68" s="94" t="n">
        <f aca="false">COUNTIF(S11:S48,"&lt;=2,25")-COUNTIF(S11:S48,"&lt;=1,25")</f>
        <v>0</v>
      </c>
      <c r="AD68" s="95" t="n">
        <f aca="false">IF(E68=0,"",AC68/E68%)</f>
        <v>0</v>
      </c>
      <c r="AE68" s="94" t="n">
        <f aca="false">COUNTIF(S11:S48,"&lt;=1,25")</f>
        <v>0</v>
      </c>
      <c r="AF68" s="96" t="n">
        <f aca="false">IF(E68=0,"",AE68/E68%)</f>
        <v>0</v>
      </c>
      <c r="AG68" s="0"/>
      <c r="AH68" s="0"/>
      <c r="AI68" s="0"/>
      <c r="AJ68" s="0"/>
      <c r="AK68" s="0"/>
      <c r="AL68" s="0"/>
    </row>
    <row r="69" customFormat="false" ht="17.25" hidden="false" customHeight="true" outlineLevel="0" collapsed="false">
      <c r="A69" s="0"/>
      <c r="B69" s="0"/>
      <c r="C69" s="92" t="s">
        <v>41</v>
      </c>
      <c r="D69" s="92"/>
      <c r="E69" s="93" t="n">
        <f aca="false">B49</f>
        <v>30</v>
      </c>
      <c r="F69" s="93" t="n">
        <f aca="false">T49</f>
        <v>0</v>
      </c>
      <c r="G69" s="94" t="n">
        <f aca="false">COUNTIF(T11:T48,"T")</f>
        <v>0</v>
      </c>
      <c r="H69" s="95" t="n">
        <f aca="false">IF(E69=0,"",G69/E69%)</f>
        <v>0</v>
      </c>
      <c r="I69" s="94" t="n">
        <f aca="false">COUNTIF(T11:T48,"H")</f>
        <v>0</v>
      </c>
      <c r="J69" s="95" t="n">
        <f aca="false">IF(E69=0,"",I69/E69%)</f>
        <v>0</v>
      </c>
      <c r="K69" s="94" t="n">
        <f aca="false">COUNTIF(T11:T48,"C")</f>
        <v>0</v>
      </c>
      <c r="L69" s="95" t="n">
        <f aca="false">IF(E69=0,"",K69/E69%)</f>
        <v>0</v>
      </c>
      <c r="M69" s="94" t="n">
        <f aca="false">COUNTIF(U11:U48,"10")</f>
        <v>0</v>
      </c>
      <c r="N69" s="95" t="n">
        <f aca="false">IF(E69=0,"",M69/E69%)</f>
        <v>0</v>
      </c>
      <c r="O69" s="94" t="n">
        <f aca="false">COUNTIF(U11:U48,"9")</f>
        <v>0</v>
      </c>
      <c r="P69" s="95" t="n">
        <f aca="false">IF(E69=0,"",O69/E69%)</f>
        <v>0</v>
      </c>
      <c r="Q69" s="94" t="n">
        <f aca="false">COUNTIF(U11:U48,"8")</f>
        <v>0</v>
      </c>
      <c r="R69" s="95" t="n">
        <f aca="false">IF(E69=0,"",Q69/E69%)</f>
        <v>0</v>
      </c>
      <c r="S69" s="94" t="n">
        <f aca="false">COUNTIF(U11:U48,"7")</f>
        <v>0</v>
      </c>
      <c r="T69" s="95" t="n">
        <f aca="false">IF(E69=0,"",S69/E$59%)</f>
        <v>0</v>
      </c>
      <c r="U69" s="94" t="n">
        <f aca="false">COUNTIF(U11:U48,"6")</f>
        <v>0</v>
      </c>
      <c r="V69" s="95" t="n">
        <f aca="false">IF(E69=0,"",U69/E69%)</f>
        <v>0</v>
      </c>
      <c r="W69" s="94" t="n">
        <f aca="false">COUNTIF(U11:U48,"5")</f>
        <v>0</v>
      </c>
      <c r="X69" s="95" t="n">
        <f aca="false">IF(E69=0,"",W69/E69%)</f>
        <v>0</v>
      </c>
      <c r="Y69" s="94" t="n">
        <f aca="false">COUNTIF(U11:U48,"4")</f>
        <v>0</v>
      </c>
      <c r="Z69" s="95" t="n">
        <f aca="false">IF(E69=0,"",Y69/E69%)</f>
        <v>0</v>
      </c>
      <c r="AA69" s="94" t="n">
        <f aca="false">COUNTIF(U11:U48,"3")</f>
        <v>0</v>
      </c>
      <c r="AB69" s="95" t="n">
        <f aca="false">IF(E69=0,"",AA69/E69%)</f>
        <v>0</v>
      </c>
      <c r="AC69" s="94" t="n">
        <f aca="false">COUNTIF(U11:U48,"2")</f>
        <v>0</v>
      </c>
      <c r="AD69" s="95" t="n">
        <f aca="false">IF(E69=0,"",AC69/E69%)</f>
        <v>0</v>
      </c>
      <c r="AE69" s="94" t="n">
        <f aca="false">COUNTIF(U11:U48,"1")</f>
        <v>0</v>
      </c>
      <c r="AF69" s="96" t="n">
        <f aca="false">IF(E69=0,"",AE69/E69%)</f>
        <v>0</v>
      </c>
      <c r="AG69" s="0"/>
      <c r="AH69" s="0"/>
      <c r="AI69" s="0"/>
      <c r="AJ69" s="0"/>
      <c r="AK69" s="0"/>
      <c r="AL69" s="0"/>
    </row>
    <row r="70" customFormat="false" ht="17.25" hidden="false" customHeight="true" outlineLevel="0" collapsed="false">
      <c r="A70" s="0"/>
      <c r="B70" s="0"/>
      <c r="C70" s="92" t="s">
        <v>42</v>
      </c>
      <c r="D70" s="92"/>
      <c r="E70" s="93" t="n">
        <f aca="false">B49</f>
        <v>30</v>
      </c>
      <c r="F70" s="93" t="n">
        <f aca="false">V49</f>
        <v>0</v>
      </c>
      <c r="G70" s="94" t="n">
        <f aca="false">COUNTIF(V11:V48,"T")</f>
        <v>0</v>
      </c>
      <c r="H70" s="95" t="n">
        <f aca="false">IF(E70=0,"",G70/E70%)</f>
        <v>0</v>
      </c>
      <c r="I70" s="94" t="n">
        <f aca="false">COUNTIF(V11:V48,"H")</f>
        <v>0</v>
      </c>
      <c r="J70" s="95" t="n">
        <f aca="false">IF(E70=0,"",I70/E70%)</f>
        <v>0</v>
      </c>
      <c r="K70" s="94" t="n">
        <f aca="false">COUNTIF(V11:V48,"C")</f>
        <v>0</v>
      </c>
      <c r="L70" s="95" t="n">
        <f aca="false">IF(E70=0,"",K70/E70%)</f>
        <v>0</v>
      </c>
      <c r="M70" s="94" t="n">
        <f aca="false">COUNTIF(W11:W48,"10")</f>
        <v>0</v>
      </c>
      <c r="N70" s="95" t="n">
        <f aca="false">IF(E70=0,"",M70/E70%)</f>
        <v>0</v>
      </c>
      <c r="O70" s="94" t="n">
        <f aca="false">COUNTIF(W11:W48,"9")</f>
        <v>0</v>
      </c>
      <c r="P70" s="95" t="n">
        <f aca="false">IF(E70=0,"",O70/E70%)</f>
        <v>0</v>
      </c>
      <c r="Q70" s="94" t="n">
        <f aca="false">COUNTIF(W11:W48,"8")</f>
        <v>0</v>
      </c>
      <c r="R70" s="95" t="n">
        <f aca="false">IF(E70=0,"",Q70/E70%)</f>
        <v>0</v>
      </c>
      <c r="S70" s="94" t="n">
        <f aca="false">COUNTIF(W11:W48,"7")</f>
        <v>0</v>
      </c>
      <c r="T70" s="95" t="n">
        <f aca="false">IF(E70=0,"",S70/E$59%)</f>
        <v>0</v>
      </c>
      <c r="U70" s="94" t="n">
        <f aca="false">COUNTIF(W11:W48,"6")</f>
        <v>0</v>
      </c>
      <c r="V70" s="95" t="n">
        <f aca="false">IF(E70=0,"",U70/E70%)</f>
        <v>0</v>
      </c>
      <c r="W70" s="94" t="n">
        <f aca="false">COUNTIF(W11:W48,"5")</f>
        <v>0</v>
      </c>
      <c r="X70" s="95" t="n">
        <f aca="false">IF(E70=0,"",W70/E70%)</f>
        <v>0</v>
      </c>
      <c r="Y70" s="94" t="n">
        <f aca="false">COUNTIF(W11:W48,"4")</f>
        <v>0</v>
      </c>
      <c r="Z70" s="95" t="n">
        <f aca="false">IF(E70=0,"",Y70/E70%)</f>
        <v>0</v>
      </c>
      <c r="AA70" s="94" t="n">
        <f aca="false">COUNTIF(W11:W48,"3")</f>
        <v>0</v>
      </c>
      <c r="AB70" s="95" t="n">
        <f aca="false">IF(E70=0,"",AA70/E70%)</f>
        <v>0</v>
      </c>
      <c r="AC70" s="94" t="n">
        <f aca="false">COUNTIF(W11:W48,"2")</f>
        <v>0</v>
      </c>
      <c r="AD70" s="95" t="n">
        <f aca="false">IF(E70=0,"",AC70/E70%)</f>
        <v>0</v>
      </c>
      <c r="AE70" s="94" t="n">
        <f aca="false">COUNTIF(W11:W48,"1")</f>
        <v>0</v>
      </c>
      <c r="AF70" s="96" t="n">
        <f aca="false">IF(E70=0,"",AE70/E70%)</f>
        <v>0</v>
      </c>
      <c r="AG70" s="0"/>
      <c r="AH70" s="0"/>
      <c r="AI70" s="0"/>
      <c r="AJ70" s="0"/>
      <c r="AK70" s="0"/>
      <c r="AL70" s="0"/>
    </row>
    <row r="71" customFormat="false" ht="14.25" hidden="false" customHeight="true" outlineLevel="0" collapsed="false">
      <c r="A71" s="0"/>
      <c r="B71" s="0"/>
      <c r="C71" s="100"/>
      <c r="D71" s="100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2"/>
      <c r="AE71" s="67"/>
      <c r="AF71" s="103"/>
      <c r="AG71" s="0"/>
      <c r="AH71" s="0"/>
      <c r="AI71" s="0"/>
      <c r="AJ71" s="0"/>
      <c r="AK71" s="0"/>
      <c r="AL71" s="0"/>
    </row>
    <row r="72" customFormat="false" ht="14.2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</row>
    <row r="73" customFormat="false" ht="31.5" hidden="false" customHeight="true" outlineLevel="0" collapsed="false">
      <c r="A73" s="0"/>
      <c r="B73" s="0"/>
      <c r="C73" s="104" t="s">
        <v>126</v>
      </c>
      <c r="D73" s="104"/>
      <c r="E73" s="104"/>
      <c r="F73" s="104"/>
      <c r="G73" s="104"/>
      <c r="H73" s="104"/>
      <c r="I73" s="104"/>
      <c r="J73" s="104"/>
      <c r="K73" s="105" t="s">
        <v>127</v>
      </c>
      <c r="L73" s="105" t="s">
        <v>128</v>
      </c>
      <c r="M73" s="105"/>
      <c r="N73" s="105" t="s">
        <v>129</v>
      </c>
      <c r="O73" s="105"/>
      <c r="P73" s="105" t="s">
        <v>130</v>
      </c>
      <c r="Q73" s="105"/>
      <c r="R73" s="105" t="s">
        <v>131</v>
      </c>
      <c r="S73" s="105"/>
      <c r="T73" s="105" t="s">
        <v>126</v>
      </c>
      <c r="U73" s="105"/>
      <c r="V73" s="105"/>
      <c r="W73" s="105"/>
      <c r="X73" s="105" t="s">
        <v>127</v>
      </c>
      <c r="Y73" s="105" t="s">
        <v>128</v>
      </c>
      <c r="Z73" s="105"/>
      <c r="AA73" s="105" t="s">
        <v>121</v>
      </c>
      <c r="AB73" s="106" t="s">
        <v>122</v>
      </c>
      <c r="AC73" s="106"/>
      <c r="AD73" s="0"/>
      <c r="AE73" s="0"/>
      <c r="AF73" s="0"/>
      <c r="AG73" s="0"/>
      <c r="AH73" s="0"/>
      <c r="AI73" s="0"/>
      <c r="AJ73" s="0"/>
      <c r="AK73" s="0"/>
      <c r="AL73" s="0"/>
    </row>
    <row r="74" customFormat="false" ht="21" hidden="false" customHeight="true" outlineLevel="0" collapsed="false">
      <c r="A74" s="0"/>
      <c r="B74" s="0"/>
      <c r="C74" s="104"/>
      <c r="D74" s="104"/>
      <c r="E74" s="104"/>
      <c r="F74" s="104"/>
      <c r="G74" s="104"/>
      <c r="H74" s="104"/>
      <c r="I74" s="104"/>
      <c r="J74" s="104"/>
      <c r="K74" s="105"/>
      <c r="L74" s="105"/>
      <c r="M74" s="105"/>
      <c r="N74" s="107" t="s">
        <v>121</v>
      </c>
      <c r="O74" s="107" t="s">
        <v>122</v>
      </c>
      <c r="P74" s="107" t="s">
        <v>121</v>
      </c>
      <c r="Q74" s="107" t="s">
        <v>122</v>
      </c>
      <c r="R74" s="108" t="s">
        <v>121</v>
      </c>
      <c r="S74" s="108" t="s">
        <v>122</v>
      </c>
      <c r="T74" s="105"/>
      <c r="U74" s="105"/>
      <c r="V74" s="105"/>
      <c r="W74" s="105"/>
      <c r="X74" s="105"/>
      <c r="Y74" s="105"/>
      <c r="Z74" s="105"/>
      <c r="AA74" s="105"/>
      <c r="AB74" s="105"/>
      <c r="AC74" s="106"/>
      <c r="AD74" s="0"/>
      <c r="AE74" s="0"/>
      <c r="AF74" s="0"/>
      <c r="AG74" s="0"/>
      <c r="AH74" s="0"/>
      <c r="AI74" s="0"/>
      <c r="AJ74" s="0"/>
      <c r="AK74" s="0"/>
      <c r="AL74" s="0"/>
    </row>
    <row r="75" customFormat="false" ht="19.5" hidden="false" customHeight="true" outlineLevel="0" collapsed="false">
      <c r="A75" s="0"/>
      <c r="B75" s="0"/>
      <c r="C75" s="109" t="s">
        <v>25</v>
      </c>
      <c r="D75" s="109"/>
      <c r="E75" s="109"/>
      <c r="F75" s="110" t="s">
        <v>43</v>
      </c>
      <c r="G75" s="110"/>
      <c r="H75" s="110"/>
      <c r="I75" s="110"/>
      <c r="J75" s="110"/>
      <c r="K75" s="111" t="n">
        <f aca="false">B49</f>
        <v>30</v>
      </c>
      <c r="L75" s="112" t="n">
        <f aca="false">X49</f>
        <v>30</v>
      </c>
      <c r="M75" s="112"/>
      <c r="N75" s="113" t="n">
        <f aca="false">COUNTIF(X11:X48,"T")</f>
        <v>20</v>
      </c>
      <c r="O75" s="113" t="n">
        <f aca="false">IF(L75=0,"",N75/L75%)</f>
        <v>66.6666666666667</v>
      </c>
      <c r="P75" s="113" t="n">
        <f aca="false">COUNTIF(X11:X48,"Đ")</f>
        <v>10</v>
      </c>
      <c r="Q75" s="113" t="n">
        <f aca="false">IF(L75=0,"",P75/L75%)</f>
        <v>33.3333333333333</v>
      </c>
      <c r="R75" s="113" t="n">
        <f aca="false">COUNTIF(X11:X48,"C")</f>
        <v>0</v>
      </c>
      <c r="S75" s="113" t="n">
        <f aca="false">IF(L75=0,"",R75/L75%)</f>
        <v>0</v>
      </c>
      <c r="T75" s="114" t="s">
        <v>132</v>
      </c>
      <c r="U75" s="114"/>
      <c r="V75" s="114"/>
      <c r="W75" s="114"/>
      <c r="X75" s="115" t="n">
        <f aca="false">B49</f>
        <v>30</v>
      </c>
      <c r="Y75" s="115" t="n">
        <f aca="false">AE49+AF49</f>
        <v>15</v>
      </c>
      <c r="Z75" s="115"/>
      <c r="AA75" s="115" t="n">
        <f aca="false">COUNTIF(AE11:AE48,"X")+COUNTIF(AJ11:AJ48,"X")</f>
        <v>15</v>
      </c>
      <c r="AB75" s="116" t="n">
        <f aca="false">IF(X75=0,"",AA75/X75%)</f>
        <v>50</v>
      </c>
      <c r="AC75" s="116"/>
      <c r="AD75" s="0"/>
      <c r="AE75" s="0"/>
      <c r="AF75" s="0"/>
      <c r="AG75" s="0"/>
      <c r="AH75" s="0"/>
      <c r="AI75" s="0"/>
      <c r="AJ75" s="0"/>
      <c r="AK75" s="0"/>
      <c r="AL75" s="0"/>
    </row>
    <row r="76" customFormat="false" ht="19.5" hidden="false" customHeight="true" outlineLevel="0" collapsed="false">
      <c r="A76" s="0"/>
      <c r="B76" s="0"/>
      <c r="C76" s="109"/>
      <c r="D76" s="109"/>
      <c r="E76" s="109"/>
      <c r="F76" s="110" t="s">
        <v>44</v>
      </c>
      <c r="G76" s="110"/>
      <c r="H76" s="110"/>
      <c r="I76" s="110"/>
      <c r="J76" s="110"/>
      <c r="K76" s="111" t="n">
        <f aca="false">B49</f>
        <v>30</v>
      </c>
      <c r="L76" s="112" t="n">
        <f aca="false">Y49</f>
        <v>30</v>
      </c>
      <c r="M76" s="112"/>
      <c r="N76" s="113" t="n">
        <f aca="false">COUNTIF(Y11:Y48,"T")</f>
        <v>15</v>
      </c>
      <c r="O76" s="113" t="n">
        <f aca="false">IF(L76=0,"",N76/L76%)</f>
        <v>50</v>
      </c>
      <c r="P76" s="113" t="n">
        <f aca="false">COUNTIF(Y11:Y48,"Đ")</f>
        <v>15</v>
      </c>
      <c r="Q76" s="113" t="n">
        <f aca="false">IF(L76=0,"",P76/L76%)</f>
        <v>50</v>
      </c>
      <c r="R76" s="113" t="n">
        <f aca="false">COUNTIF(Y11:Y48,"C")</f>
        <v>0</v>
      </c>
      <c r="S76" s="113" t="n">
        <f aca="false">IF(L76=0,"",R76/L76%)</f>
        <v>0</v>
      </c>
      <c r="T76" s="114"/>
      <c r="U76" s="114"/>
      <c r="V76" s="114"/>
      <c r="W76" s="114"/>
      <c r="X76" s="115"/>
      <c r="Y76" s="115"/>
      <c r="Z76" s="115"/>
      <c r="AA76" s="115"/>
      <c r="AB76" s="116"/>
      <c r="AC76" s="116"/>
      <c r="AD76" s="0"/>
      <c r="AE76" s="0"/>
      <c r="AF76" s="0"/>
      <c r="AG76" s="0"/>
      <c r="AH76" s="0"/>
      <c r="AI76" s="0"/>
      <c r="AJ76" s="0"/>
      <c r="AK76" s="0"/>
      <c r="AL76" s="0"/>
    </row>
    <row r="77" customFormat="false" ht="19.5" hidden="false" customHeight="true" outlineLevel="0" collapsed="false">
      <c r="A77" s="0"/>
      <c r="B77" s="0"/>
      <c r="C77" s="109"/>
      <c r="D77" s="109"/>
      <c r="E77" s="109"/>
      <c r="F77" s="110" t="s">
        <v>45</v>
      </c>
      <c r="G77" s="110"/>
      <c r="H77" s="110"/>
      <c r="I77" s="110"/>
      <c r="J77" s="110"/>
      <c r="K77" s="111" t="n">
        <f aca="false">B49</f>
        <v>30</v>
      </c>
      <c r="L77" s="112" t="n">
        <f aca="false">Z49</f>
        <v>30</v>
      </c>
      <c r="M77" s="112"/>
      <c r="N77" s="113" t="n">
        <f aca="false">COUNTIF(Z11:Z48,"T")</f>
        <v>15</v>
      </c>
      <c r="O77" s="113" t="n">
        <f aca="false">IF(L77=0,"",N77/L77%)</f>
        <v>50</v>
      </c>
      <c r="P77" s="113" t="n">
        <f aca="false">COUNTIF(Z11:Z48,"Đ")</f>
        <v>15</v>
      </c>
      <c r="Q77" s="113" t="n">
        <f aca="false">IF(L77=0,"",P77/L77%)</f>
        <v>50</v>
      </c>
      <c r="R77" s="113" t="n">
        <f aca="false">COUNTIF(Z11:Z48,"C")</f>
        <v>0</v>
      </c>
      <c r="S77" s="113" t="n">
        <f aca="false">IF(L77=0,"",R77/L77%)</f>
        <v>0</v>
      </c>
      <c r="T77" s="114" t="s">
        <v>133</v>
      </c>
      <c r="U77" s="114"/>
      <c r="V77" s="114"/>
      <c r="W77" s="114"/>
      <c r="X77" s="115" t="n">
        <f aca="false">B49</f>
        <v>30</v>
      </c>
      <c r="Y77" s="115" t="n">
        <f aca="false">AG49</f>
        <v>30</v>
      </c>
      <c r="Z77" s="115"/>
      <c r="AA77" s="115" t="n">
        <f aca="false">COUNTIF(AG11:AH48,"X")</f>
        <v>30</v>
      </c>
      <c r="AB77" s="116" t="n">
        <f aca="false">IF(X77=0,"",AA77/X77%)</f>
        <v>100</v>
      </c>
      <c r="AC77" s="116"/>
      <c r="AD77" s="0"/>
      <c r="AE77" s="0"/>
      <c r="AF77" s="0"/>
      <c r="AG77" s="0"/>
      <c r="AH77" s="0"/>
      <c r="AI77" s="0"/>
      <c r="AJ77" s="0"/>
      <c r="AK77" s="0"/>
      <c r="AL77" s="0"/>
    </row>
    <row r="78" customFormat="false" ht="19.5" hidden="false" customHeight="true" outlineLevel="0" collapsed="false">
      <c r="A78" s="0"/>
      <c r="B78" s="0"/>
      <c r="C78" s="117" t="s">
        <v>26</v>
      </c>
      <c r="D78" s="117"/>
      <c r="E78" s="117"/>
      <c r="F78" s="110" t="s">
        <v>46</v>
      </c>
      <c r="G78" s="110"/>
      <c r="H78" s="110"/>
      <c r="I78" s="110"/>
      <c r="J78" s="110"/>
      <c r="K78" s="111" t="n">
        <f aca="false">B49</f>
        <v>30</v>
      </c>
      <c r="L78" s="112" t="n">
        <f aca="false">AA49</f>
        <v>30</v>
      </c>
      <c r="M78" s="112"/>
      <c r="N78" s="113" t="n">
        <f aca="false">COUNTIF(AA11:AA48,"T")</f>
        <v>17</v>
      </c>
      <c r="O78" s="113" t="n">
        <f aca="false">IF(L78=0,"",N78/L78%)</f>
        <v>56.6666666666667</v>
      </c>
      <c r="P78" s="113" t="n">
        <f aca="false">COUNTIF(AA11:AA48,"Đ")</f>
        <v>13</v>
      </c>
      <c r="Q78" s="113" t="n">
        <f aca="false">IF(L78=0,"",P78/L78%)</f>
        <v>43.3333333333333</v>
      </c>
      <c r="R78" s="113" t="n">
        <f aca="false">COUNTIF(AA11:AA48,"C")</f>
        <v>0</v>
      </c>
      <c r="S78" s="113" t="n">
        <f aca="false">IF(L78=0,"",R78/L78%)</f>
        <v>0</v>
      </c>
      <c r="T78" s="114"/>
      <c r="U78" s="114"/>
      <c r="V78" s="114"/>
      <c r="W78" s="114"/>
      <c r="X78" s="115"/>
      <c r="Y78" s="115"/>
      <c r="Z78" s="115"/>
      <c r="AA78" s="115"/>
      <c r="AB78" s="116"/>
      <c r="AC78" s="116"/>
      <c r="AD78" s="0"/>
      <c r="AE78" s="0"/>
      <c r="AF78" s="0"/>
      <c r="AG78" s="0"/>
      <c r="AH78" s="0"/>
      <c r="AI78" s="0"/>
      <c r="AJ78" s="0"/>
      <c r="AK78" s="0"/>
      <c r="AL78" s="0"/>
    </row>
    <row r="79" customFormat="false" ht="19.5" hidden="false" customHeight="true" outlineLevel="0" collapsed="false">
      <c r="A79" s="0"/>
      <c r="B79" s="0"/>
      <c r="C79" s="117"/>
      <c r="D79" s="117"/>
      <c r="E79" s="117"/>
      <c r="F79" s="110" t="s">
        <v>47</v>
      </c>
      <c r="G79" s="110"/>
      <c r="H79" s="110"/>
      <c r="I79" s="110"/>
      <c r="J79" s="110"/>
      <c r="K79" s="111" t="n">
        <f aca="false">B49</f>
        <v>30</v>
      </c>
      <c r="L79" s="112" t="n">
        <f aca="false">AB49</f>
        <v>30</v>
      </c>
      <c r="M79" s="112"/>
      <c r="N79" s="113" t="n">
        <f aca="false">COUNTIF(AB11:AB48,"T")</f>
        <v>17</v>
      </c>
      <c r="O79" s="113" t="n">
        <f aca="false">IF(L79=0,"",N79/L79%)</f>
        <v>56.6666666666667</v>
      </c>
      <c r="P79" s="113" t="n">
        <f aca="false">COUNTIF(AB11:AB48,"Đ")</f>
        <v>13</v>
      </c>
      <c r="Q79" s="113" t="n">
        <f aca="false">IF(L79=0,"",P79/L79%)</f>
        <v>43.3333333333333</v>
      </c>
      <c r="R79" s="113" t="n">
        <f aca="false">COUNTIF(AB11:AB48,"C")</f>
        <v>0</v>
      </c>
      <c r="S79" s="113" t="n">
        <f aca="false">IF(L79=0,"",R79/L79%)</f>
        <v>0</v>
      </c>
      <c r="T79" s="114"/>
      <c r="U79" s="114"/>
      <c r="V79" s="114"/>
      <c r="W79" s="114"/>
      <c r="X79" s="115"/>
      <c r="Y79" s="115"/>
      <c r="Z79" s="115"/>
      <c r="AA79" s="115"/>
      <c r="AB79" s="116"/>
      <c r="AC79" s="116"/>
      <c r="AD79" s="0"/>
      <c r="AE79" s="0"/>
      <c r="AF79" s="0"/>
      <c r="AG79" s="0"/>
      <c r="AH79" s="0"/>
      <c r="AI79" s="0"/>
      <c r="AJ79" s="0"/>
      <c r="AK79" s="0"/>
      <c r="AL79" s="0"/>
    </row>
    <row r="80" customFormat="false" ht="19.5" hidden="false" customHeight="true" outlineLevel="0" collapsed="false">
      <c r="A80" s="0"/>
      <c r="B80" s="0"/>
      <c r="C80" s="117"/>
      <c r="D80" s="117"/>
      <c r="E80" s="117"/>
      <c r="F80" s="110" t="s">
        <v>48</v>
      </c>
      <c r="G80" s="110"/>
      <c r="H80" s="110"/>
      <c r="I80" s="110"/>
      <c r="J80" s="110"/>
      <c r="K80" s="111" t="n">
        <f aca="false">B49</f>
        <v>30</v>
      </c>
      <c r="L80" s="112" t="n">
        <f aca="false">AC49</f>
        <v>30</v>
      </c>
      <c r="M80" s="112"/>
      <c r="N80" s="113" t="n">
        <f aca="false">COUNTIF(AC11:AC48,"T")</f>
        <v>22</v>
      </c>
      <c r="O80" s="113" t="n">
        <f aca="false">IF(L80=0,"",N80/L80%)</f>
        <v>73.3333333333333</v>
      </c>
      <c r="P80" s="113" t="n">
        <f aca="false">COUNTIF(AC11:AC48,"Đ")</f>
        <v>8</v>
      </c>
      <c r="Q80" s="113" t="n">
        <f aca="false">IF(L80=0,"",P80/L80%)</f>
        <v>26.6666666666667</v>
      </c>
      <c r="R80" s="113" t="n">
        <f aca="false">COUNTIF(AC11:AC48,"C")</f>
        <v>0</v>
      </c>
      <c r="S80" s="113" t="n">
        <f aca="false">IF(L80=0,"",R80/L80%)</f>
        <v>0</v>
      </c>
      <c r="T80" s="118" t="s">
        <v>134</v>
      </c>
      <c r="U80" s="118"/>
      <c r="V80" s="118"/>
      <c r="W80" s="118"/>
      <c r="X80" s="119" t="n">
        <f aca="false">B49</f>
        <v>30</v>
      </c>
      <c r="Y80" s="119" t="n">
        <f aca="false">AI49</f>
        <v>30</v>
      </c>
      <c r="Z80" s="119"/>
      <c r="AA80" s="120" t="n">
        <f aca="false">COUNTIF(AI11:AJ48,"X")</f>
        <v>30</v>
      </c>
      <c r="AB80" s="121" t="n">
        <f aca="false">IF(Y80=0,"",AA80/Y80%)</f>
        <v>100</v>
      </c>
      <c r="AC80" s="121"/>
      <c r="AD80" s="0"/>
      <c r="AE80" s="0"/>
      <c r="AF80" s="0"/>
      <c r="AG80" s="0"/>
      <c r="AH80" s="0"/>
      <c r="AI80" s="0"/>
      <c r="AJ80" s="0"/>
      <c r="AK80" s="0"/>
      <c r="AL80" s="0"/>
    </row>
    <row r="81" customFormat="false" ht="19.5" hidden="false" customHeight="true" outlineLevel="0" collapsed="false">
      <c r="A81" s="0"/>
      <c r="B81" s="0"/>
      <c r="C81" s="117"/>
      <c r="D81" s="117"/>
      <c r="E81" s="117"/>
      <c r="F81" s="122" t="s">
        <v>49</v>
      </c>
      <c r="G81" s="122"/>
      <c r="H81" s="122"/>
      <c r="I81" s="122"/>
      <c r="J81" s="122"/>
      <c r="K81" s="123" t="n">
        <f aca="false">B49</f>
        <v>30</v>
      </c>
      <c r="L81" s="124" t="n">
        <f aca="false">AD49</f>
        <v>30</v>
      </c>
      <c r="M81" s="124"/>
      <c r="N81" s="125" t="n">
        <f aca="false">COUNTIF(AD11:AD48,"T")</f>
        <v>22</v>
      </c>
      <c r="O81" s="125" t="n">
        <f aca="false">IF(L81=0,"",N81/L81%)</f>
        <v>73.3333333333333</v>
      </c>
      <c r="P81" s="125" t="n">
        <f aca="false">COUNTIF(AD11:AD48,"Đ")</f>
        <v>8</v>
      </c>
      <c r="Q81" s="125" t="n">
        <f aca="false">IF(L81=0,"",P81/L81%)</f>
        <v>26.6666666666667</v>
      </c>
      <c r="R81" s="125" t="n">
        <f aca="false">COUNTIF(AD11:AD48,"C")</f>
        <v>0</v>
      </c>
      <c r="S81" s="125" t="n">
        <f aca="false">IF(L81=0,"",R81/L81%)</f>
        <v>0</v>
      </c>
      <c r="T81" s="118"/>
      <c r="U81" s="118"/>
      <c r="V81" s="118"/>
      <c r="W81" s="118"/>
      <c r="X81" s="119"/>
      <c r="Y81" s="119"/>
      <c r="Z81" s="119"/>
      <c r="AA81" s="120"/>
      <c r="AB81" s="121"/>
      <c r="AC81" s="121"/>
      <c r="AD81" s="0"/>
      <c r="AE81" s="0"/>
      <c r="AF81" s="0"/>
      <c r="AG81" s="0"/>
      <c r="AH81" s="0"/>
      <c r="AI81" s="0"/>
      <c r="AJ81" s="0"/>
      <c r="AK81" s="0"/>
      <c r="AL81" s="0"/>
    </row>
    <row r="82" customFormat="false" ht="11.25" hidden="false" customHeight="tru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87"/>
      <c r="O82" s="0"/>
      <c r="P82" s="87"/>
      <c r="Q82" s="87"/>
      <c r="R82" s="87"/>
      <c r="S82" s="87"/>
      <c r="T82" s="87"/>
      <c r="U82" s="87"/>
      <c r="V82" s="87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</row>
    <row r="83" customFormat="false" ht="15" hidden="false" customHeight="tru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87"/>
      <c r="O83" s="0"/>
      <c r="P83" s="87"/>
      <c r="Q83" s="87"/>
      <c r="R83" s="87"/>
      <c r="S83" s="87"/>
      <c r="T83" s="87"/>
      <c r="U83" s="87"/>
      <c r="V83" s="87"/>
      <c r="W83" s="0"/>
      <c r="X83" s="126" t="str">
        <f aca="false">'THONG TIN'!$F$7</f>
        <v>Nguyên Lý, ngày 20 tháng  5 năm 2017</v>
      </c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</row>
    <row r="84" customFormat="false" ht="16.5" hidden="false" customHeight="true" outlineLevel="0" collapsed="false">
      <c r="A84" s="0"/>
      <c r="B84" s="32" t="s">
        <v>135</v>
      </c>
      <c r="C84" s="32"/>
      <c r="D84" s="32"/>
      <c r="E84" s="3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2" t="s">
        <v>11</v>
      </c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7.25" hidden="false" customHeight="true" outlineLevel="0" collapsed="false">
      <c r="A85" s="0"/>
      <c r="B85" s="127" t="s">
        <v>136</v>
      </c>
      <c r="C85" s="127"/>
      <c r="D85" s="127"/>
      <c r="E85" s="127"/>
      <c r="F85" s="128"/>
      <c r="G85" s="128"/>
      <c r="H85" s="128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</row>
    <row r="86" customFormat="false" ht="26.25" hidden="false" customHeight="true" outlineLevel="0" collapsed="false">
      <c r="A86" s="0"/>
      <c r="B86" s="129"/>
      <c r="C86" s="29"/>
      <c r="D86" s="29"/>
      <c r="E86" s="29"/>
      <c r="F86" s="29"/>
      <c r="G86" s="29"/>
      <c r="H86" s="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</row>
    <row r="87" customFormat="false" ht="26.25" hidden="false" customHeight="true" outlineLevel="0" collapsed="false">
      <c r="A87" s="0"/>
      <c r="B87" s="129"/>
      <c r="C87" s="129"/>
      <c r="D87" s="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</row>
    <row r="88" customFormat="false" ht="26.25" hidden="false" customHeight="true" outlineLevel="0" collapsed="false">
      <c r="A88" s="0"/>
      <c r="B88" s="29"/>
      <c r="C88" s="29"/>
      <c r="D88" s="29"/>
      <c r="E88" s="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</row>
    <row r="89" customFormat="false" ht="15.75" hidden="false" customHeight="false" outlineLevel="0" collapsed="false">
      <c r="A89" s="0"/>
      <c r="B89" s="29" t="s">
        <v>625</v>
      </c>
      <c r="C89" s="29"/>
      <c r="D89" s="29"/>
      <c r="E89" s="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30" t="str">
        <f aca="false">'THONG TIN'!$G$16</f>
        <v>Phạm Thị Hường</v>
      </c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customFormat="false" ht="15.75" hidden="false" customHeight="false" outlineLevel="0" collapsed="false">
      <c r="A90" s="29" t="s">
        <v>17</v>
      </c>
      <c r="B90" s="29"/>
      <c r="C90" s="29"/>
      <c r="D90" s="29"/>
      <c r="E90" s="29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</row>
    <row r="91" customFormat="false" ht="15.75" hidden="false" customHeight="false" outlineLevel="0" collapsed="false">
      <c r="A91" s="30" t="str">
        <f aca="false">'THONG TIN'!$C$2</f>
        <v>TRƯỜNG TIỂU HỌC XÃ NGUYÊN LÝ</v>
      </c>
      <c r="B91" s="30"/>
      <c r="C91" s="30"/>
      <c r="D91" s="30"/>
      <c r="E91" s="30"/>
      <c r="F91" s="31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</row>
    <row r="92" customFormat="false" ht="11.25" hidden="false" customHeight="true" outlineLevel="0" collapsed="false">
      <c r="A92" s="32"/>
      <c r="B92" s="32"/>
      <c r="C92" s="32"/>
      <c r="D92" s="32"/>
      <c r="E92" s="32"/>
      <c r="F92" s="31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</row>
    <row r="93" customFormat="false" ht="15.75" hidden="false" customHeight="false" outlineLevel="0" collapsed="false">
      <c r="A93" s="33" t="s">
        <v>18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4" t="str">
        <f aca="false">'THONG TIN'!$D$5</f>
        <v>CUỐI NĂM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0"/>
      <c r="AK93" s="0"/>
      <c r="AL93" s="0"/>
    </row>
    <row r="94" customFormat="false" ht="15.75" hidden="false" customHeight="false" outlineLevel="0" collapsed="false">
      <c r="A94" s="33" t="s">
        <v>626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6" t="str">
        <f aca="false">'THONG TIN'!$D$6</f>
        <v>2016 - 2017</v>
      </c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2"/>
      <c r="AF94" s="32"/>
      <c r="AG94" s="32"/>
      <c r="AH94" s="32"/>
      <c r="AI94" s="32"/>
      <c r="AJ94" s="32"/>
      <c r="AK94" s="32"/>
      <c r="AL94" s="32"/>
    </row>
    <row r="95" customFormat="false" ht="8.25" hidden="false" customHeight="tru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</row>
    <row r="96" customFormat="false" ht="17.25" hidden="false" customHeight="true" outlineLevel="0" collapsed="false">
      <c r="A96" s="37" t="s">
        <v>20</v>
      </c>
      <c r="B96" s="38" t="s">
        <v>21</v>
      </c>
      <c r="C96" s="39" t="s">
        <v>22</v>
      </c>
      <c r="D96" s="38" t="s">
        <v>23</v>
      </c>
      <c r="E96" s="39" t="s">
        <v>24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 t="s">
        <v>25</v>
      </c>
      <c r="Y96" s="39"/>
      <c r="Z96" s="39"/>
      <c r="AA96" s="39" t="s">
        <v>26</v>
      </c>
      <c r="AB96" s="39"/>
      <c r="AC96" s="39"/>
      <c r="AD96" s="39"/>
      <c r="AE96" s="40" t="s">
        <v>27</v>
      </c>
      <c r="AF96" s="40"/>
      <c r="AG96" s="40" t="s">
        <v>28</v>
      </c>
      <c r="AH96" s="40"/>
      <c r="AI96" s="39" t="s">
        <v>29</v>
      </c>
      <c r="AJ96" s="39"/>
      <c r="AK96" s="41" t="s">
        <v>30</v>
      </c>
      <c r="AL96" s="41"/>
    </row>
    <row r="97" customFormat="false" ht="18" hidden="false" customHeight="true" outlineLevel="0" collapsed="false">
      <c r="A97" s="37"/>
      <c r="B97" s="38"/>
      <c r="C97" s="39"/>
      <c r="D97" s="38"/>
      <c r="E97" s="42" t="s">
        <v>31</v>
      </c>
      <c r="F97" s="42"/>
      <c r="G97" s="42" t="s">
        <v>32</v>
      </c>
      <c r="H97" s="42"/>
      <c r="I97" s="42" t="s">
        <v>33</v>
      </c>
      <c r="J97" s="42"/>
      <c r="K97" s="42" t="s">
        <v>34</v>
      </c>
      <c r="L97" s="42"/>
      <c r="M97" s="42" t="s">
        <v>35</v>
      </c>
      <c r="N97" s="42" t="s">
        <v>36</v>
      </c>
      <c r="O97" s="42" t="s">
        <v>37</v>
      </c>
      <c r="P97" s="42" t="s">
        <v>38</v>
      </c>
      <c r="Q97" s="42" t="s">
        <v>39</v>
      </c>
      <c r="R97" s="42" t="s">
        <v>40</v>
      </c>
      <c r="S97" s="42"/>
      <c r="T97" s="42" t="s">
        <v>41</v>
      </c>
      <c r="U97" s="42"/>
      <c r="V97" s="42" t="s">
        <v>42</v>
      </c>
      <c r="W97" s="42"/>
      <c r="X97" s="43" t="s">
        <v>43</v>
      </c>
      <c r="Y97" s="43" t="s">
        <v>44</v>
      </c>
      <c r="Z97" s="43" t="s">
        <v>45</v>
      </c>
      <c r="AA97" s="43" t="s">
        <v>46</v>
      </c>
      <c r="AB97" s="43" t="s">
        <v>47</v>
      </c>
      <c r="AC97" s="43" t="s">
        <v>48</v>
      </c>
      <c r="AD97" s="43" t="s">
        <v>49</v>
      </c>
      <c r="AE97" s="40"/>
      <c r="AF97" s="40"/>
      <c r="AG97" s="40"/>
      <c r="AH97" s="40"/>
      <c r="AI97" s="39"/>
      <c r="AJ97" s="39"/>
      <c r="AK97" s="41"/>
      <c r="AL97" s="41"/>
    </row>
    <row r="98" customFormat="false" ht="18" hidden="false" customHeight="true" outlineLevel="0" collapsed="false">
      <c r="A98" s="37"/>
      <c r="B98" s="38"/>
      <c r="C98" s="39"/>
      <c r="D98" s="38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3"/>
      <c r="Y98" s="43"/>
      <c r="Z98" s="43"/>
      <c r="AA98" s="43"/>
      <c r="AB98" s="43"/>
      <c r="AC98" s="43"/>
      <c r="AD98" s="43"/>
      <c r="AE98" s="40"/>
      <c r="AF98" s="40"/>
      <c r="AG98" s="40"/>
      <c r="AH98" s="40"/>
      <c r="AI98" s="39"/>
      <c r="AJ98" s="39"/>
      <c r="AK98" s="41"/>
      <c r="AL98" s="41"/>
    </row>
    <row r="99" customFormat="false" ht="63.75" hidden="false" customHeight="true" outlineLevel="0" collapsed="false">
      <c r="A99" s="37"/>
      <c r="B99" s="38"/>
      <c r="C99" s="39"/>
      <c r="D99" s="38"/>
      <c r="E99" s="43" t="s">
        <v>50</v>
      </c>
      <c r="F99" s="43" t="s">
        <v>51</v>
      </c>
      <c r="G99" s="43" t="s">
        <v>50</v>
      </c>
      <c r="H99" s="43" t="s">
        <v>51</v>
      </c>
      <c r="I99" s="43" t="s">
        <v>50</v>
      </c>
      <c r="J99" s="43" t="s">
        <v>51</v>
      </c>
      <c r="K99" s="43" t="s">
        <v>50</v>
      </c>
      <c r="L99" s="43" t="s">
        <v>51</v>
      </c>
      <c r="M99" s="43" t="s">
        <v>50</v>
      </c>
      <c r="N99" s="43" t="s">
        <v>50</v>
      </c>
      <c r="O99" s="43" t="s">
        <v>50</v>
      </c>
      <c r="P99" s="43" t="s">
        <v>50</v>
      </c>
      <c r="Q99" s="43" t="s">
        <v>50</v>
      </c>
      <c r="R99" s="43" t="s">
        <v>50</v>
      </c>
      <c r="S99" s="43" t="s">
        <v>51</v>
      </c>
      <c r="T99" s="43" t="s">
        <v>50</v>
      </c>
      <c r="U99" s="43" t="s">
        <v>51</v>
      </c>
      <c r="V99" s="43" t="s">
        <v>50</v>
      </c>
      <c r="W99" s="43" t="s">
        <v>51</v>
      </c>
      <c r="X99" s="43"/>
      <c r="Y99" s="43"/>
      <c r="Z99" s="43"/>
      <c r="AA99" s="43"/>
      <c r="AB99" s="43"/>
      <c r="AC99" s="43"/>
      <c r="AD99" s="43"/>
      <c r="AE99" s="43" t="s">
        <v>52</v>
      </c>
      <c r="AF99" s="43" t="s">
        <v>53</v>
      </c>
      <c r="AG99" s="40"/>
      <c r="AH99" s="40"/>
      <c r="AI99" s="39"/>
      <c r="AJ99" s="39"/>
      <c r="AK99" s="41"/>
      <c r="AL99" s="41"/>
    </row>
    <row r="100" customFormat="false" ht="12" hidden="false" customHeight="true" outlineLevel="0" collapsed="false">
      <c r="A100" s="44" t="n">
        <f aca="false">IF(B100&lt;&gt;"",COUNTA($B$100:B100),"")</f>
        <v>1</v>
      </c>
      <c r="B100" s="131" t="s">
        <v>337</v>
      </c>
      <c r="C100" s="54" t="n">
        <v>39113</v>
      </c>
      <c r="D100" s="131"/>
      <c r="E100" s="48" t="s">
        <v>57</v>
      </c>
      <c r="F100" s="48" t="n">
        <v>5</v>
      </c>
      <c r="G100" s="48" t="s">
        <v>57</v>
      </c>
      <c r="H100" s="48" t="n">
        <v>6</v>
      </c>
      <c r="I100" s="48" t="s">
        <v>57</v>
      </c>
      <c r="J100" s="48" t="n">
        <v>5</v>
      </c>
      <c r="K100" s="48" t="s">
        <v>57</v>
      </c>
      <c r="L100" s="48" t="n">
        <v>5</v>
      </c>
      <c r="M100" s="48" t="s">
        <v>57</v>
      </c>
      <c r="N100" s="48" t="s">
        <v>57</v>
      </c>
      <c r="O100" s="48" t="s">
        <v>57</v>
      </c>
      <c r="P100" s="48" t="s">
        <v>57</v>
      </c>
      <c r="Q100" s="48" t="s">
        <v>57</v>
      </c>
      <c r="R100" s="48" t="s">
        <v>57</v>
      </c>
      <c r="S100" s="48" t="n">
        <v>6</v>
      </c>
      <c r="T100" s="50"/>
      <c r="U100" s="51"/>
      <c r="V100" s="50"/>
      <c r="W100" s="50"/>
      <c r="X100" s="48" t="s">
        <v>61</v>
      </c>
      <c r="Y100" s="48" t="s">
        <v>61</v>
      </c>
      <c r="Z100" s="48" t="s">
        <v>61</v>
      </c>
      <c r="AA100" s="48" t="s">
        <v>61</v>
      </c>
      <c r="AB100" s="48" t="s">
        <v>61</v>
      </c>
      <c r="AC100" s="48" t="s">
        <v>61</v>
      </c>
      <c r="AD100" s="48" t="s">
        <v>61</v>
      </c>
      <c r="AE100" s="50"/>
      <c r="AF100" s="50"/>
      <c r="AG100" s="50" t="s">
        <v>192</v>
      </c>
      <c r="AH100" s="50"/>
      <c r="AI100" s="50" t="s">
        <v>192</v>
      </c>
      <c r="AJ100" s="50"/>
      <c r="AK100" s="52"/>
      <c r="AL100" s="52"/>
    </row>
    <row r="101" customFormat="false" ht="12" hidden="false" customHeight="true" outlineLevel="0" collapsed="false">
      <c r="A101" s="44" t="n">
        <f aca="false">IF(B101&lt;&gt;"",COUNTA($B$100:B101),"")</f>
        <v>2</v>
      </c>
      <c r="B101" s="131" t="s">
        <v>244</v>
      </c>
      <c r="C101" s="54" t="n">
        <v>39307</v>
      </c>
      <c r="D101" s="131" t="s">
        <v>55</v>
      </c>
      <c r="E101" s="48" t="s">
        <v>57</v>
      </c>
      <c r="F101" s="48" t="n">
        <v>6</v>
      </c>
      <c r="G101" s="48" t="s">
        <v>57</v>
      </c>
      <c r="H101" s="48" t="n">
        <v>5</v>
      </c>
      <c r="I101" s="48" t="s">
        <v>57</v>
      </c>
      <c r="J101" s="48" t="n">
        <v>6</v>
      </c>
      <c r="K101" s="48" t="s">
        <v>57</v>
      </c>
      <c r="L101" s="48" t="n">
        <v>7</v>
      </c>
      <c r="M101" s="48" t="s">
        <v>56</v>
      </c>
      <c r="N101" s="48" t="s">
        <v>56</v>
      </c>
      <c r="O101" s="48" t="s">
        <v>57</v>
      </c>
      <c r="P101" s="48" t="s">
        <v>56</v>
      </c>
      <c r="Q101" s="48" t="s">
        <v>57</v>
      </c>
      <c r="R101" s="48" t="s">
        <v>57</v>
      </c>
      <c r="S101" s="48" t="n">
        <v>7</v>
      </c>
      <c r="T101" s="50"/>
      <c r="U101" s="51"/>
      <c r="V101" s="50"/>
      <c r="W101" s="50"/>
      <c r="X101" s="48" t="s">
        <v>56</v>
      </c>
      <c r="Y101" s="48" t="s">
        <v>56</v>
      </c>
      <c r="Z101" s="48" t="s">
        <v>56</v>
      </c>
      <c r="AA101" s="48" t="s">
        <v>56</v>
      </c>
      <c r="AB101" s="48" t="s">
        <v>56</v>
      </c>
      <c r="AC101" s="48" t="s">
        <v>56</v>
      </c>
      <c r="AD101" s="48" t="s">
        <v>56</v>
      </c>
      <c r="AE101" s="50"/>
      <c r="AF101" s="50"/>
      <c r="AG101" s="50" t="s">
        <v>192</v>
      </c>
      <c r="AH101" s="50"/>
      <c r="AI101" s="50" t="s">
        <v>192</v>
      </c>
      <c r="AJ101" s="50"/>
      <c r="AK101" s="52"/>
      <c r="AL101" s="52"/>
    </row>
    <row r="102" customFormat="false" ht="12" hidden="false" customHeight="true" outlineLevel="0" collapsed="false">
      <c r="A102" s="44" t="n">
        <f aca="false">IF(B102&lt;&gt;"",COUNTA($B$100:B102),"")</f>
        <v>3</v>
      </c>
      <c r="B102" s="131" t="s">
        <v>627</v>
      </c>
      <c r="C102" s="54" t="n">
        <v>39392</v>
      </c>
      <c r="D102" s="131"/>
      <c r="E102" s="48" t="s">
        <v>57</v>
      </c>
      <c r="F102" s="48" t="n">
        <v>6</v>
      </c>
      <c r="G102" s="48" t="s">
        <v>57</v>
      </c>
      <c r="H102" s="48" t="n">
        <v>6</v>
      </c>
      <c r="I102" s="48" t="s">
        <v>57</v>
      </c>
      <c r="J102" s="48" t="n">
        <v>5</v>
      </c>
      <c r="K102" s="48" t="s">
        <v>57</v>
      </c>
      <c r="L102" s="48" t="n">
        <v>8</v>
      </c>
      <c r="M102" s="48" t="s">
        <v>57</v>
      </c>
      <c r="N102" s="48" t="s">
        <v>57</v>
      </c>
      <c r="O102" s="48" t="s">
        <v>57</v>
      </c>
      <c r="P102" s="48" t="s">
        <v>57</v>
      </c>
      <c r="Q102" s="48" t="s">
        <v>57</v>
      </c>
      <c r="R102" s="48" t="s">
        <v>57</v>
      </c>
      <c r="S102" s="48" t="n">
        <v>5</v>
      </c>
      <c r="T102" s="50"/>
      <c r="U102" s="51"/>
      <c r="V102" s="50"/>
      <c r="W102" s="50"/>
      <c r="X102" s="48" t="s">
        <v>61</v>
      </c>
      <c r="Y102" s="48" t="s">
        <v>61</v>
      </c>
      <c r="Z102" s="48" t="s">
        <v>61</v>
      </c>
      <c r="AA102" s="48" t="s">
        <v>61</v>
      </c>
      <c r="AB102" s="48" t="s">
        <v>61</v>
      </c>
      <c r="AC102" s="48" t="s">
        <v>61</v>
      </c>
      <c r="AD102" s="48" t="s">
        <v>61</v>
      </c>
      <c r="AE102" s="50"/>
      <c r="AF102" s="50"/>
      <c r="AG102" s="50" t="s">
        <v>192</v>
      </c>
      <c r="AH102" s="50"/>
      <c r="AI102" s="50" t="s">
        <v>192</v>
      </c>
      <c r="AJ102" s="50"/>
      <c r="AK102" s="52"/>
      <c r="AL102" s="52"/>
    </row>
    <row r="103" customFormat="false" ht="12" hidden="false" customHeight="true" outlineLevel="0" collapsed="false">
      <c r="A103" s="44" t="n">
        <f aca="false">IF(B103&lt;&gt;"",COUNTA($B$100:B103),"")</f>
        <v>4</v>
      </c>
      <c r="B103" s="131" t="s">
        <v>628</v>
      </c>
      <c r="C103" s="54" t="n">
        <v>39155</v>
      </c>
      <c r="D103" s="131" t="s">
        <v>55</v>
      </c>
      <c r="E103" s="48" t="s">
        <v>57</v>
      </c>
      <c r="F103" s="48" t="n">
        <v>8</v>
      </c>
      <c r="G103" s="48" t="s">
        <v>57</v>
      </c>
      <c r="H103" s="48" t="n">
        <v>7</v>
      </c>
      <c r="I103" s="48" t="s">
        <v>56</v>
      </c>
      <c r="J103" s="48" t="n">
        <v>9</v>
      </c>
      <c r="K103" s="48" t="s">
        <v>56</v>
      </c>
      <c r="L103" s="48" t="n">
        <v>10</v>
      </c>
      <c r="M103" s="48" t="s">
        <v>56</v>
      </c>
      <c r="N103" s="48" t="s">
        <v>56</v>
      </c>
      <c r="O103" s="48" t="s">
        <v>56</v>
      </c>
      <c r="P103" s="48" t="s">
        <v>56</v>
      </c>
      <c r="Q103" s="48" t="s">
        <v>56</v>
      </c>
      <c r="R103" s="48" t="s">
        <v>57</v>
      </c>
      <c r="S103" s="48" t="n">
        <v>8</v>
      </c>
      <c r="T103" s="50"/>
      <c r="U103" s="58"/>
      <c r="V103" s="50"/>
      <c r="W103" s="50"/>
      <c r="X103" s="48" t="s">
        <v>56</v>
      </c>
      <c r="Y103" s="48" t="s">
        <v>56</v>
      </c>
      <c r="Z103" s="48" t="s">
        <v>56</v>
      </c>
      <c r="AA103" s="48" t="s">
        <v>56</v>
      </c>
      <c r="AB103" s="48" t="s">
        <v>56</v>
      </c>
      <c r="AC103" s="48" t="s">
        <v>56</v>
      </c>
      <c r="AD103" s="48" t="s">
        <v>56</v>
      </c>
      <c r="AE103" s="50" t="s">
        <v>192</v>
      </c>
      <c r="AF103" s="50"/>
      <c r="AG103" s="50" t="s">
        <v>192</v>
      </c>
      <c r="AH103" s="50"/>
      <c r="AI103" s="50" t="s">
        <v>192</v>
      </c>
      <c r="AJ103" s="50"/>
      <c r="AK103" s="52"/>
      <c r="AL103" s="52"/>
    </row>
    <row r="104" customFormat="false" ht="12" hidden="false" customHeight="true" outlineLevel="0" collapsed="false">
      <c r="A104" s="44" t="n">
        <f aca="false">IF(B104&lt;&gt;"",COUNTA($B$100:B104),"")</f>
        <v>5</v>
      </c>
      <c r="B104" s="131" t="s">
        <v>496</v>
      </c>
      <c r="C104" s="54" t="n">
        <v>39342</v>
      </c>
      <c r="D104" s="131"/>
      <c r="E104" s="48" t="s">
        <v>56</v>
      </c>
      <c r="F104" s="48" t="n">
        <v>9</v>
      </c>
      <c r="G104" s="48" t="s">
        <v>56</v>
      </c>
      <c r="H104" s="48" t="n">
        <v>10</v>
      </c>
      <c r="I104" s="48" t="s">
        <v>56</v>
      </c>
      <c r="J104" s="48" t="n">
        <v>9</v>
      </c>
      <c r="K104" s="48" t="s">
        <v>56</v>
      </c>
      <c r="L104" s="48" t="n">
        <v>10</v>
      </c>
      <c r="M104" s="48" t="s">
        <v>56</v>
      </c>
      <c r="N104" s="48" t="s">
        <v>56</v>
      </c>
      <c r="O104" s="48" t="s">
        <v>56</v>
      </c>
      <c r="P104" s="48" t="s">
        <v>56</v>
      </c>
      <c r="Q104" s="48" t="s">
        <v>56</v>
      </c>
      <c r="R104" s="48" t="s">
        <v>56</v>
      </c>
      <c r="S104" s="48" t="n">
        <v>9</v>
      </c>
      <c r="T104" s="50"/>
      <c r="U104" s="58"/>
      <c r="V104" s="50"/>
      <c r="W104" s="50"/>
      <c r="X104" s="48" t="s">
        <v>56</v>
      </c>
      <c r="Y104" s="48" t="s">
        <v>56</v>
      </c>
      <c r="Z104" s="48" t="s">
        <v>56</v>
      </c>
      <c r="AA104" s="48" t="s">
        <v>56</v>
      </c>
      <c r="AB104" s="48" t="s">
        <v>56</v>
      </c>
      <c r="AC104" s="48" t="s">
        <v>56</v>
      </c>
      <c r="AD104" s="48" t="s">
        <v>56</v>
      </c>
      <c r="AE104" s="50" t="s">
        <v>192</v>
      </c>
      <c r="AF104" s="50"/>
      <c r="AG104" s="50" t="s">
        <v>192</v>
      </c>
      <c r="AH104" s="50"/>
      <c r="AI104" s="50" t="s">
        <v>192</v>
      </c>
      <c r="AJ104" s="50"/>
      <c r="AK104" s="52"/>
      <c r="AL104" s="52"/>
    </row>
    <row r="105" customFormat="false" ht="12" hidden="false" customHeight="true" outlineLevel="0" collapsed="false">
      <c r="A105" s="44" t="n">
        <f aca="false">IF(B105&lt;&gt;"",COUNTA($B$100:B105),"")</f>
        <v>6</v>
      </c>
      <c r="B105" s="131" t="s">
        <v>629</v>
      </c>
      <c r="C105" s="54" t="n">
        <v>39225</v>
      </c>
      <c r="D105" s="131"/>
      <c r="E105" s="48" t="s">
        <v>57</v>
      </c>
      <c r="F105" s="48" t="n">
        <v>7</v>
      </c>
      <c r="G105" s="48" t="s">
        <v>57</v>
      </c>
      <c r="H105" s="48" t="n">
        <v>7</v>
      </c>
      <c r="I105" s="48" t="s">
        <v>57</v>
      </c>
      <c r="J105" s="48" t="n">
        <v>7</v>
      </c>
      <c r="K105" s="48" t="s">
        <v>56</v>
      </c>
      <c r="L105" s="48" t="n">
        <v>10</v>
      </c>
      <c r="M105" s="48" t="s">
        <v>56</v>
      </c>
      <c r="N105" s="48" t="s">
        <v>56</v>
      </c>
      <c r="O105" s="48" t="s">
        <v>56</v>
      </c>
      <c r="P105" s="48" t="s">
        <v>57</v>
      </c>
      <c r="Q105" s="48" t="s">
        <v>56</v>
      </c>
      <c r="R105" s="48" t="s">
        <v>56</v>
      </c>
      <c r="S105" s="48" t="n">
        <v>9</v>
      </c>
      <c r="T105" s="50"/>
      <c r="U105" s="51"/>
      <c r="V105" s="50"/>
      <c r="W105" s="50"/>
      <c r="X105" s="48" t="s">
        <v>56</v>
      </c>
      <c r="Y105" s="48" t="s">
        <v>56</v>
      </c>
      <c r="Z105" s="48" t="s">
        <v>56</v>
      </c>
      <c r="AA105" s="48" t="s">
        <v>56</v>
      </c>
      <c r="AB105" s="48" t="s">
        <v>56</v>
      </c>
      <c r="AC105" s="48" t="s">
        <v>56</v>
      </c>
      <c r="AD105" s="48" t="s">
        <v>56</v>
      </c>
      <c r="AE105" s="50" t="s">
        <v>192</v>
      </c>
      <c r="AF105" s="50"/>
      <c r="AG105" s="50" t="s">
        <v>192</v>
      </c>
      <c r="AH105" s="50"/>
      <c r="AI105" s="50" t="s">
        <v>192</v>
      </c>
      <c r="AJ105" s="50"/>
      <c r="AK105" s="52"/>
      <c r="AL105" s="52"/>
    </row>
    <row r="106" customFormat="false" ht="12" hidden="false" customHeight="true" outlineLevel="0" collapsed="false">
      <c r="A106" s="44" t="n">
        <f aca="false">IF(B106&lt;&gt;"",COUNTA($B$100:B106),"")</f>
        <v>7</v>
      </c>
      <c r="B106" s="131" t="s">
        <v>630</v>
      </c>
      <c r="C106" s="54" t="n">
        <v>39439</v>
      </c>
      <c r="D106" s="131"/>
      <c r="E106" s="48" t="s">
        <v>57</v>
      </c>
      <c r="F106" s="48" t="n">
        <v>6</v>
      </c>
      <c r="G106" s="48" t="s">
        <v>57</v>
      </c>
      <c r="H106" s="48" t="n">
        <v>6</v>
      </c>
      <c r="I106" s="48" t="s">
        <v>57</v>
      </c>
      <c r="J106" s="48" t="n">
        <v>5</v>
      </c>
      <c r="K106" s="48" t="s">
        <v>56</v>
      </c>
      <c r="L106" s="48" t="n">
        <v>9</v>
      </c>
      <c r="M106" s="48" t="s">
        <v>56</v>
      </c>
      <c r="N106" s="48" t="s">
        <v>56</v>
      </c>
      <c r="O106" s="48" t="s">
        <v>57</v>
      </c>
      <c r="P106" s="48" t="s">
        <v>57</v>
      </c>
      <c r="Q106" s="48" t="s">
        <v>57</v>
      </c>
      <c r="R106" s="48" t="s">
        <v>57</v>
      </c>
      <c r="S106" s="48" t="n">
        <v>6</v>
      </c>
      <c r="T106" s="50"/>
      <c r="U106" s="51"/>
      <c r="V106" s="50"/>
      <c r="W106" s="50"/>
      <c r="X106" s="48" t="s">
        <v>56</v>
      </c>
      <c r="Y106" s="48" t="s">
        <v>56</v>
      </c>
      <c r="Z106" s="48" t="s">
        <v>56</v>
      </c>
      <c r="AA106" s="48" t="s">
        <v>56</v>
      </c>
      <c r="AB106" s="48" t="s">
        <v>56</v>
      </c>
      <c r="AC106" s="48" t="s">
        <v>56</v>
      </c>
      <c r="AD106" s="48" t="s">
        <v>56</v>
      </c>
      <c r="AE106" s="50" t="s">
        <v>192</v>
      </c>
      <c r="AF106" s="50"/>
      <c r="AG106" s="50" t="s">
        <v>192</v>
      </c>
      <c r="AH106" s="50"/>
      <c r="AI106" s="50" t="s">
        <v>192</v>
      </c>
      <c r="AJ106" s="50"/>
      <c r="AK106" s="52"/>
      <c r="AL106" s="52"/>
    </row>
    <row r="107" customFormat="false" ht="12" hidden="false" customHeight="true" outlineLevel="0" collapsed="false">
      <c r="A107" s="44" t="n">
        <f aca="false">IF(B107&lt;&gt;"",COUNTA($B$100:B107),"")</f>
        <v>8</v>
      </c>
      <c r="B107" s="131" t="s">
        <v>631</v>
      </c>
      <c r="C107" s="54" t="n">
        <v>39099</v>
      </c>
      <c r="D107" s="131"/>
      <c r="E107" s="48" t="s">
        <v>57</v>
      </c>
      <c r="F107" s="48" t="n">
        <v>6</v>
      </c>
      <c r="G107" s="48" t="s">
        <v>57</v>
      </c>
      <c r="H107" s="48" t="n">
        <v>7</v>
      </c>
      <c r="I107" s="48" t="s">
        <v>57</v>
      </c>
      <c r="J107" s="48" t="n">
        <v>8</v>
      </c>
      <c r="K107" s="48" t="s">
        <v>56</v>
      </c>
      <c r="L107" s="48" t="n">
        <v>10</v>
      </c>
      <c r="M107" s="48" t="s">
        <v>57</v>
      </c>
      <c r="N107" s="48" t="s">
        <v>57</v>
      </c>
      <c r="O107" s="48" t="s">
        <v>57</v>
      </c>
      <c r="P107" s="48" t="s">
        <v>57</v>
      </c>
      <c r="Q107" s="48" t="s">
        <v>57</v>
      </c>
      <c r="R107" s="48" t="s">
        <v>57</v>
      </c>
      <c r="S107" s="48" t="n">
        <v>7</v>
      </c>
      <c r="T107" s="50"/>
      <c r="U107" s="51"/>
      <c r="V107" s="50"/>
      <c r="W107" s="50"/>
      <c r="X107" s="48" t="s">
        <v>56</v>
      </c>
      <c r="Y107" s="48" t="s">
        <v>56</v>
      </c>
      <c r="Z107" s="48" t="s">
        <v>56</v>
      </c>
      <c r="AA107" s="48" t="s">
        <v>56</v>
      </c>
      <c r="AB107" s="48" t="s">
        <v>56</v>
      </c>
      <c r="AC107" s="48" t="s">
        <v>56</v>
      </c>
      <c r="AD107" s="48" t="s">
        <v>56</v>
      </c>
      <c r="AE107" s="50"/>
      <c r="AF107" s="50"/>
      <c r="AG107" s="50" t="s">
        <v>192</v>
      </c>
      <c r="AH107" s="50"/>
      <c r="AI107" s="50" t="s">
        <v>192</v>
      </c>
      <c r="AJ107" s="50"/>
      <c r="AK107" s="52"/>
      <c r="AL107" s="52"/>
    </row>
    <row r="108" customFormat="false" ht="12" hidden="false" customHeight="true" outlineLevel="0" collapsed="false">
      <c r="A108" s="44" t="n">
        <f aca="false">IF(B108&lt;&gt;"",COUNTA($B$100:B108),"")</f>
        <v>9</v>
      </c>
      <c r="B108" s="131" t="s">
        <v>632</v>
      </c>
      <c r="C108" s="54" t="n">
        <v>39380</v>
      </c>
      <c r="D108" s="131" t="s">
        <v>55</v>
      </c>
      <c r="E108" s="48" t="s">
        <v>57</v>
      </c>
      <c r="F108" s="48" t="n">
        <v>8</v>
      </c>
      <c r="G108" s="48" t="s">
        <v>57</v>
      </c>
      <c r="H108" s="48" t="n">
        <v>5</v>
      </c>
      <c r="I108" s="48" t="s">
        <v>57</v>
      </c>
      <c r="J108" s="48" t="n">
        <v>7</v>
      </c>
      <c r="K108" s="48" t="s">
        <v>56</v>
      </c>
      <c r="L108" s="48" t="n">
        <v>9</v>
      </c>
      <c r="M108" s="48" t="s">
        <v>56</v>
      </c>
      <c r="N108" s="48" t="s">
        <v>56</v>
      </c>
      <c r="O108" s="48" t="s">
        <v>57</v>
      </c>
      <c r="P108" s="48" t="s">
        <v>56</v>
      </c>
      <c r="Q108" s="48" t="s">
        <v>57</v>
      </c>
      <c r="R108" s="48" t="s">
        <v>57</v>
      </c>
      <c r="S108" s="48" t="n">
        <v>7</v>
      </c>
      <c r="T108" s="50"/>
      <c r="U108" s="51"/>
      <c r="V108" s="50"/>
      <c r="W108" s="50"/>
      <c r="X108" s="48" t="s">
        <v>56</v>
      </c>
      <c r="Y108" s="48" t="s">
        <v>56</v>
      </c>
      <c r="Z108" s="48" t="s">
        <v>56</v>
      </c>
      <c r="AA108" s="48" t="s">
        <v>56</v>
      </c>
      <c r="AB108" s="48" t="s">
        <v>56</v>
      </c>
      <c r="AC108" s="48" t="s">
        <v>56</v>
      </c>
      <c r="AD108" s="48" t="s">
        <v>56</v>
      </c>
      <c r="AE108" s="50" t="s">
        <v>192</v>
      </c>
      <c r="AF108" s="50"/>
      <c r="AG108" s="50" t="s">
        <v>192</v>
      </c>
      <c r="AH108" s="50"/>
      <c r="AI108" s="50" t="s">
        <v>192</v>
      </c>
      <c r="AJ108" s="50"/>
      <c r="AK108" s="52"/>
      <c r="AL108" s="52"/>
    </row>
    <row r="109" customFormat="false" ht="12" hidden="false" customHeight="true" outlineLevel="0" collapsed="false">
      <c r="A109" s="44" t="n">
        <f aca="false">IF(B109&lt;&gt;"",COUNTA($B$100:B109),"")</f>
        <v>10</v>
      </c>
      <c r="B109" s="131" t="s">
        <v>633</v>
      </c>
      <c r="C109" s="54" t="n">
        <v>39444</v>
      </c>
      <c r="D109" s="131"/>
      <c r="E109" s="48" t="s">
        <v>57</v>
      </c>
      <c r="F109" s="48" t="n">
        <v>5</v>
      </c>
      <c r="G109" s="48" t="s">
        <v>57</v>
      </c>
      <c r="H109" s="48" t="n">
        <v>7</v>
      </c>
      <c r="I109" s="48" t="s">
        <v>57</v>
      </c>
      <c r="J109" s="48" t="n">
        <v>6</v>
      </c>
      <c r="K109" s="48" t="s">
        <v>56</v>
      </c>
      <c r="L109" s="48" t="n">
        <v>10</v>
      </c>
      <c r="M109" s="48" t="s">
        <v>57</v>
      </c>
      <c r="N109" s="48" t="s">
        <v>57</v>
      </c>
      <c r="O109" s="48" t="s">
        <v>57</v>
      </c>
      <c r="P109" s="48" t="s">
        <v>57</v>
      </c>
      <c r="Q109" s="48" t="s">
        <v>57</v>
      </c>
      <c r="R109" s="48" t="s">
        <v>57</v>
      </c>
      <c r="S109" s="48" t="n">
        <v>6</v>
      </c>
      <c r="T109" s="50"/>
      <c r="U109" s="51"/>
      <c r="V109" s="50"/>
      <c r="W109" s="50"/>
      <c r="X109" s="48" t="s">
        <v>61</v>
      </c>
      <c r="Y109" s="48" t="s">
        <v>61</v>
      </c>
      <c r="Z109" s="48" t="s">
        <v>61</v>
      </c>
      <c r="AA109" s="48" t="s">
        <v>61</v>
      </c>
      <c r="AB109" s="48" t="s">
        <v>61</v>
      </c>
      <c r="AC109" s="48" t="s">
        <v>61</v>
      </c>
      <c r="AD109" s="48" t="s">
        <v>61</v>
      </c>
      <c r="AE109" s="50"/>
      <c r="AF109" s="50"/>
      <c r="AG109" s="50" t="s">
        <v>192</v>
      </c>
      <c r="AH109" s="50"/>
      <c r="AI109" s="50" t="s">
        <v>192</v>
      </c>
      <c r="AJ109" s="50"/>
      <c r="AK109" s="52"/>
      <c r="AL109" s="52"/>
    </row>
    <row r="110" customFormat="false" ht="12" hidden="false" customHeight="true" outlineLevel="0" collapsed="false">
      <c r="A110" s="44" t="n">
        <f aca="false">IF(B110&lt;&gt;"",COUNTA($B$100:B110),"")</f>
        <v>11</v>
      </c>
      <c r="B110" s="131" t="s">
        <v>634</v>
      </c>
      <c r="C110" s="54" t="n">
        <v>39389</v>
      </c>
      <c r="D110" s="131" t="s">
        <v>55</v>
      </c>
      <c r="E110" s="48" t="s">
        <v>57</v>
      </c>
      <c r="F110" s="48" t="n">
        <v>7</v>
      </c>
      <c r="G110" s="48" t="s">
        <v>57</v>
      </c>
      <c r="H110" s="48" t="n">
        <v>5</v>
      </c>
      <c r="I110" s="48" t="s">
        <v>57</v>
      </c>
      <c r="J110" s="48" t="n">
        <v>7</v>
      </c>
      <c r="K110" s="48" t="s">
        <v>56</v>
      </c>
      <c r="L110" s="48" t="n">
        <v>9</v>
      </c>
      <c r="M110" s="48" t="s">
        <v>56</v>
      </c>
      <c r="N110" s="48" t="s">
        <v>56</v>
      </c>
      <c r="O110" s="48" t="s">
        <v>56</v>
      </c>
      <c r="P110" s="48" t="s">
        <v>56</v>
      </c>
      <c r="Q110" s="48" t="s">
        <v>56</v>
      </c>
      <c r="R110" s="48" t="s">
        <v>57</v>
      </c>
      <c r="S110" s="48" t="n">
        <v>6</v>
      </c>
      <c r="T110" s="50"/>
      <c r="U110" s="51"/>
      <c r="V110" s="50"/>
      <c r="W110" s="50"/>
      <c r="X110" s="48" t="s">
        <v>56</v>
      </c>
      <c r="Y110" s="48" t="s">
        <v>56</v>
      </c>
      <c r="Z110" s="48" t="s">
        <v>56</v>
      </c>
      <c r="AA110" s="48" t="s">
        <v>56</v>
      </c>
      <c r="AB110" s="48" t="s">
        <v>56</v>
      </c>
      <c r="AC110" s="48" t="s">
        <v>56</v>
      </c>
      <c r="AD110" s="48" t="s">
        <v>56</v>
      </c>
      <c r="AE110" s="50" t="s">
        <v>192</v>
      </c>
      <c r="AF110" s="50"/>
      <c r="AG110" s="50" t="s">
        <v>192</v>
      </c>
      <c r="AH110" s="50"/>
      <c r="AI110" s="50" t="s">
        <v>192</v>
      </c>
      <c r="AJ110" s="50"/>
      <c r="AK110" s="52"/>
      <c r="AL110" s="52"/>
    </row>
    <row r="111" customFormat="false" ht="12" hidden="false" customHeight="true" outlineLevel="0" collapsed="false">
      <c r="A111" s="44" t="n">
        <f aca="false">IF(B111&lt;&gt;"",COUNTA($B$100:B111),"")</f>
        <v>12</v>
      </c>
      <c r="B111" s="131" t="s">
        <v>635</v>
      </c>
      <c r="C111" s="54" t="n">
        <v>39296</v>
      </c>
      <c r="D111" s="131"/>
      <c r="E111" s="48" t="s">
        <v>57</v>
      </c>
      <c r="F111" s="48" t="n">
        <v>7</v>
      </c>
      <c r="G111" s="48" t="s">
        <v>57</v>
      </c>
      <c r="H111" s="48" t="n">
        <v>6</v>
      </c>
      <c r="I111" s="48" t="s">
        <v>57</v>
      </c>
      <c r="J111" s="48" t="n">
        <v>8</v>
      </c>
      <c r="K111" s="48" t="s">
        <v>56</v>
      </c>
      <c r="L111" s="48" t="n">
        <v>10</v>
      </c>
      <c r="M111" s="48" t="s">
        <v>56</v>
      </c>
      <c r="N111" s="48" t="s">
        <v>57</v>
      </c>
      <c r="O111" s="48" t="s">
        <v>56</v>
      </c>
      <c r="P111" s="48" t="s">
        <v>57</v>
      </c>
      <c r="Q111" s="48" t="s">
        <v>57</v>
      </c>
      <c r="R111" s="48" t="s">
        <v>57</v>
      </c>
      <c r="S111" s="48" t="n">
        <v>8</v>
      </c>
      <c r="T111" s="50"/>
      <c r="U111" s="51"/>
      <c r="V111" s="50"/>
      <c r="W111" s="50"/>
      <c r="X111" s="48" t="s">
        <v>56</v>
      </c>
      <c r="Y111" s="48" t="s">
        <v>56</v>
      </c>
      <c r="Z111" s="48" t="s">
        <v>56</v>
      </c>
      <c r="AA111" s="48" t="s">
        <v>56</v>
      </c>
      <c r="AB111" s="48" t="s">
        <v>56</v>
      </c>
      <c r="AC111" s="48" t="s">
        <v>56</v>
      </c>
      <c r="AD111" s="48" t="s">
        <v>56</v>
      </c>
      <c r="AE111" s="50" t="s">
        <v>192</v>
      </c>
      <c r="AF111" s="50"/>
      <c r="AG111" s="50" t="s">
        <v>192</v>
      </c>
      <c r="AH111" s="50"/>
      <c r="AI111" s="50" t="s">
        <v>192</v>
      </c>
      <c r="AJ111" s="50"/>
      <c r="AK111" s="52"/>
      <c r="AL111" s="52"/>
    </row>
    <row r="112" customFormat="false" ht="12" hidden="false" customHeight="true" outlineLevel="0" collapsed="false">
      <c r="A112" s="44" t="n">
        <f aca="false">IF(B112&lt;&gt;"",COUNTA($B$100:B112),"")</f>
        <v>13</v>
      </c>
      <c r="B112" s="131" t="s">
        <v>636</v>
      </c>
      <c r="C112" s="54" t="n">
        <v>39303</v>
      </c>
      <c r="D112" s="131" t="s">
        <v>55</v>
      </c>
      <c r="E112" s="48" t="s">
        <v>57</v>
      </c>
      <c r="F112" s="48" t="n">
        <v>6</v>
      </c>
      <c r="G112" s="48" t="s">
        <v>57</v>
      </c>
      <c r="H112" s="48" t="n">
        <v>8</v>
      </c>
      <c r="I112" s="48" t="s">
        <v>57</v>
      </c>
      <c r="J112" s="48" t="n">
        <v>7</v>
      </c>
      <c r="K112" s="48" t="s">
        <v>56</v>
      </c>
      <c r="L112" s="48" t="n">
        <v>9</v>
      </c>
      <c r="M112" s="48" t="s">
        <v>56</v>
      </c>
      <c r="N112" s="48" t="s">
        <v>56</v>
      </c>
      <c r="O112" s="48" t="s">
        <v>57</v>
      </c>
      <c r="P112" s="48" t="s">
        <v>56</v>
      </c>
      <c r="Q112" s="48" t="s">
        <v>57</v>
      </c>
      <c r="R112" s="48" t="s">
        <v>57</v>
      </c>
      <c r="S112" s="48" t="n">
        <v>7</v>
      </c>
      <c r="T112" s="50"/>
      <c r="U112" s="51"/>
      <c r="V112" s="50"/>
      <c r="W112" s="50"/>
      <c r="X112" s="48" t="s">
        <v>56</v>
      </c>
      <c r="Y112" s="48" t="s">
        <v>56</v>
      </c>
      <c r="Z112" s="48" t="s">
        <v>56</v>
      </c>
      <c r="AA112" s="48" t="s">
        <v>56</v>
      </c>
      <c r="AB112" s="48" t="s">
        <v>56</v>
      </c>
      <c r="AC112" s="48" t="s">
        <v>56</v>
      </c>
      <c r="AD112" s="48" t="s">
        <v>56</v>
      </c>
      <c r="AE112" s="50" t="s">
        <v>192</v>
      </c>
      <c r="AF112" s="50"/>
      <c r="AG112" s="50" t="s">
        <v>192</v>
      </c>
      <c r="AH112" s="50"/>
      <c r="AI112" s="50" t="s">
        <v>192</v>
      </c>
      <c r="AJ112" s="50"/>
      <c r="AK112" s="52"/>
      <c r="AL112" s="52"/>
    </row>
    <row r="113" customFormat="false" ht="12" hidden="false" customHeight="true" outlineLevel="0" collapsed="false">
      <c r="A113" s="44" t="n">
        <f aca="false">IF(B113&lt;&gt;"",COUNTA($B$100:B113),"")</f>
        <v>14</v>
      </c>
      <c r="B113" s="131" t="s">
        <v>637</v>
      </c>
      <c r="C113" s="54" t="n">
        <v>39030</v>
      </c>
      <c r="D113" s="131"/>
      <c r="E113" s="48" t="s">
        <v>81</v>
      </c>
      <c r="F113" s="48" t="n">
        <v>2</v>
      </c>
      <c r="G113" s="48" t="s">
        <v>81</v>
      </c>
      <c r="H113" s="48" t="n">
        <v>1</v>
      </c>
      <c r="I113" s="48" t="s">
        <v>57</v>
      </c>
      <c r="J113" s="48" t="n">
        <v>5</v>
      </c>
      <c r="K113" s="48" t="s">
        <v>57</v>
      </c>
      <c r="L113" s="48" t="n">
        <v>6</v>
      </c>
      <c r="M113" s="48" t="s">
        <v>57</v>
      </c>
      <c r="N113" s="48" t="s">
        <v>57</v>
      </c>
      <c r="O113" s="48" t="s">
        <v>57</v>
      </c>
      <c r="P113" s="48" t="s">
        <v>57</v>
      </c>
      <c r="Q113" s="48" t="s">
        <v>57</v>
      </c>
      <c r="R113" s="48" t="s">
        <v>57</v>
      </c>
      <c r="S113" s="48" t="n">
        <v>5</v>
      </c>
      <c r="T113" s="50"/>
      <c r="U113" s="51"/>
      <c r="V113" s="50"/>
      <c r="W113" s="50"/>
      <c r="X113" s="48" t="s">
        <v>81</v>
      </c>
      <c r="Y113" s="48" t="s">
        <v>81</v>
      </c>
      <c r="Z113" s="48" t="s">
        <v>81</v>
      </c>
      <c r="AA113" s="48" t="s">
        <v>81</v>
      </c>
      <c r="AB113" s="48" t="s">
        <v>81</v>
      </c>
      <c r="AC113" s="48" t="s">
        <v>61</v>
      </c>
      <c r="AD113" s="48" t="s">
        <v>56</v>
      </c>
      <c r="AE113" s="50"/>
      <c r="AF113" s="50"/>
      <c r="AG113" s="50"/>
      <c r="AH113" s="50"/>
      <c r="AI113" s="50"/>
      <c r="AJ113" s="50"/>
      <c r="AK113" s="52"/>
      <c r="AL113" s="52"/>
    </row>
    <row r="114" customFormat="false" ht="12" hidden="false" customHeight="true" outlineLevel="0" collapsed="false">
      <c r="A114" s="44" t="n">
        <f aca="false">IF(B114&lt;&gt;"",COUNTA($B$100:B114),"")</f>
        <v>15</v>
      </c>
      <c r="B114" s="131" t="s">
        <v>88</v>
      </c>
      <c r="C114" s="54" t="n">
        <v>39272</v>
      </c>
      <c r="D114" s="131"/>
      <c r="E114" s="48" t="s">
        <v>57</v>
      </c>
      <c r="F114" s="48" t="n">
        <v>5</v>
      </c>
      <c r="G114" s="48" t="s">
        <v>57</v>
      </c>
      <c r="H114" s="48" t="n">
        <v>9</v>
      </c>
      <c r="I114" s="48" t="s">
        <v>57</v>
      </c>
      <c r="J114" s="48" t="n">
        <v>6</v>
      </c>
      <c r="K114" s="48" t="s">
        <v>57</v>
      </c>
      <c r="L114" s="48" t="n">
        <v>8</v>
      </c>
      <c r="M114" s="48" t="s">
        <v>57</v>
      </c>
      <c r="N114" s="48" t="s">
        <v>57</v>
      </c>
      <c r="O114" s="48" t="s">
        <v>57</v>
      </c>
      <c r="P114" s="48" t="s">
        <v>57</v>
      </c>
      <c r="Q114" s="48" t="s">
        <v>57</v>
      </c>
      <c r="R114" s="48" t="s">
        <v>57</v>
      </c>
      <c r="S114" s="48" t="n">
        <v>6</v>
      </c>
      <c r="T114" s="50"/>
      <c r="U114" s="51"/>
      <c r="V114" s="50"/>
      <c r="W114" s="50"/>
      <c r="X114" s="48" t="s">
        <v>61</v>
      </c>
      <c r="Y114" s="48" t="s">
        <v>61</v>
      </c>
      <c r="Z114" s="48" t="s">
        <v>61</v>
      </c>
      <c r="AA114" s="48" t="s">
        <v>61</v>
      </c>
      <c r="AB114" s="48" t="s">
        <v>61</v>
      </c>
      <c r="AC114" s="48" t="s">
        <v>61</v>
      </c>
      <c r="AD114" s="48" t="s">
        <v>61</v>
      </c>
      <c r="AE114" s="50"/>
      <c r="AF114" s="50"/>
      <c r="AG114" s="50" t="s">
        <v>192</v>
      </c>
      <c r="AH114" s="50"/>
      <c r="AI114" s="50" t="s">
        <v>192</v>
      </c>
      <c r="AJ114" s="50"/>
      <c r="AK114" s="52"/>
      <c r="AL114" s="52"/>
    </row>
    <row r="115" customFormat="false" ht="12" hidden="false" customHeight="true" outlineLevel="0" collapsed="false">
      <c r="A115" s="44" t="n">
        <f aca="false">IF(B115&lt;&gt;"",COUNTA($B$100:B115),"")</f>
        <v>16</v>
      </c>
      <c r="B115" s="131" t="s">
        <v>638</v>
      </c>
      <c r="C115" s="54" t="n">
        <v>39056</v>
      </c>
      <c r="D115" s="131"/>
      <c r="E115" s="48" t="s">
        <v>57</v>
      </c>
      <c r="F115" s="48" t="n">
        <v>6</v>
      </c>
      <c r="G115" s="48" t="s">
        <v>57</v>
      </c>
      <c r="H115" s="48" t="n">
        <v>7</v>
      </c>
      <c r="I115" s="48" t="s">
        <v>57</v>
      </c>
      <c r="J115" s="48" t="n">
        <v>5</v>
      </c>
      <c r="K115" s="48" t="s">
        <v>57</v>
      </c>
      <c r="L115" s="48" t="n">
        <v>8</v>
      </c>
      <c r="M115" s="48" t="s">
        <v>57</v>
      </c>
      <c r="N115" s="48" t="s">
        <v>57</v>
      </c>
      <c r="O115" s="48" t="s">
        <v>57</v>
      </c>
      <c r="P115" s="48" t="s">
        <v>57</v>
      </c>
      <c r="Q115" s="48" t="s">
        <v>57</v>
      </c>
      <c r="R115" s="48" t="s">
        <v>57</v>
      </c>
      <c r="S115" s="48" t="n">
        <v>7</v>
      </c>
      <c r="T115" s="50"/>
      <c r="U115" s="51"/>
      <c r="V115" s="50"/>
      <c r="W115" s="50"/>
      <c r="X115" s="48" t="s">
        <v>61</v>
      </c>
      <c r="Y115" s="48" t="s">
        <v>61</v>
      </c>
      <c r="Z115" s="48" t="s">
        <v>61</v>
      </c>
      <c r="AA115" s="48" t="s">
        <v>61</v>
      </c>
      <c r="AB115" s="48" t="s">
        <v>61</v>
      </c>
      <c r="AC115" s="48" t="s">
        <v>61</v>
      </c>
      <c r="AD115" s="48" t="s">
        <v>61</v>
      </c>
      <c r="AE115" s="50"/>
      <c r="AF115" s="50"/>
      <c r="AG115" s="50" t="s">
        <v>192</v>
      </c>
      <c r="AH115" s="50"/>
      <c r="AI115" s="50" t="s">
        <v>192</v>
      </c>
      <c r="AJ115" s="50"/>
      <c r="AK115" s="52"/>
      <c r="AL115" s="52"/>
    </row>
    <row r="116" customFormat="false" ht="12" hidden="false" customHeight="true" outlineLevel="0" collapsed="false">
      <c r="A116" s="44" t="n">
        <f aca="false">IF(B116&lt;&gt;"",COUNTA($B$100:B116),"")</f>
        <v>17</v>
      </c>
      <c r="B116" s="131" t="s">
        <v>639</v>
      </c>
      <c r="C116" s="54" t="n">
        <v>39324</v>
      </c>
      <c r="D116" s="131" t="s">
        <v>55</v>
      </c>
      <c r="E116" s="48" t="s">
        <v>57</v>
      </c>
      <c r="F116" s="48" t="n">
        <v>8</v>
      </c>
      <c r="G116" s="48" t="s">
        <v>57</v>
      </c>
      <c r="H116" s="48" t="n">
        <v>6</v>
      </c>
      <c r="I116" s="48" t="s">
        <v>56</v>
      </c>
      <c r="J116" s="48" t="n">
        <v>9</v>
      </c>
      <c r="K116" s="48" t="s">
        <v>56</v>
      </c>
      <c r="L116" s="48" t="n">
        <v>10</v>
      </c>
      <c r="M116" s="48" t="s">
        <v>56</v>
      </c>
      <c r="N116" s="48" t="s">
        <v>56</v>
      </c>
      <c r="O116" s="48" t="s">
        <v>57</v>
      </c>
      <c r="P116" s="48" t="s">
        <v>56</v>
      </c>
      <c r="Q116" s="48" t="s">
        <v>57</v>
      </c>
      <c r="R116" s="48" t="s">
        <v>57</v>
      </c>
      <c r="S116" s="48" t="n">
        <v>7</v>
      </c>
      <c r="T116" s="50"/>
      <c r="U116" s="51"/>
      <c r="V116" s="50"/>
      <c r="W116" s="50"/>
      <c r="X116" s="48" t="s">
        <v>56</v>
      </c>
      <c r="Y116" s="48" t="s">
        <v>56</v>
      </c>
      <c r="Z116" s="48" t="s">
        <v>56</v>
      </c>
      <c r="AA116" s="48" t="s">
        <v>56</v>
      </c>
      <c r="AB116" s="48" t="s">
        <v>56</v>
      </c>
      <c r="AC116" s="48" t="s">
        <v>56</v>
      </c>
      <c r="AD116" s="48" t="s">
        <v>56</v>
      </c>
      <c r="AE116" s="50" t="s">
        <v>192</v>
      </c>
      <c r="AF116" s="50"/>
      <c r="AG116" s="50" t="s">
        <v>192</v>
      </c>
      <c r="AH116" s="50"/>
      <c r="AI116" s="50" t="s">
        <v>192</v>
      </c>
      <c r="AJ116" s="50"/>
      <c r="AK116" s="52"/>
      <c r="AL116" s="52"/>
    </row>
    <row r="117" customFormat="false" ht="12" hidden="false" customHeight="true" outlineLevel="0" collapsed="false">
      <c r="A117" s="44" t="n">
        <f aca="false">IF(B117&lt;&gt;"",COUNTA($B$100:B117),"")</f>
        <v>18</v>
      </c>
      <c r="B117" s="131" t="s">
        <v>640</v>
      </c>
      <c r="C117" s="54" t="n">
        <v>39321</v>
      </c>
      <c r="D117" s="131"/>
      <c r="E117" s="48" t="s">
        <v>57</v>
      </c>
      <c r="F117" s="48" t="n">
        <v>7</v>
      </c>
      <c r="G117" s="48" t="s">
        <v>57</v>
      </c>
      <c r="H117" s="48" t="n">
        <v>7</v>
      </c>
      <c r="I117" s="48" t="s">
        <v>57</v>
      </c>
      <c r="J117" s="48" t="n">
        <v>7</v>
      </c>
      <c r="K117" s="48" t="s">
        <v>56</v>
      </c>
      <c r="L117" s="48" t="n">
        <v>10</v>
      </c>
      <c r="M117" s="48" t="s">
        <v>56</v>
      </c>
      <c r="N117" s="48" t="s">
        <v>56</v>
      </c>
      <c r="O117" s="48" t="s">
        <v>56</v>
      </c>
      <c r="P117" s="48" t="s">
        <v>57</v>
      </c>
      <c r="Q117" s="48" t="s">
        <v>56</v>
      </c>
      <c r="R117" s="48" t="s">
        <v>57</v>
      </c>
      <c r="S117" s="48" t="n">
        <v>6</v>
      </c>
      <c r="T117" s="50"/>
      <c r="U117" s="51"/>
      <c r="V117" s="50"/>
      <c r="W117" s="50"/>
      <c r="X117" s="48" t="s">
        <v>56</v>
      </c>
      <c r="Y117" s="48" t="s">
        <v>56</v>
      </c>
      <c r="Z117" s="48" t="s">
        <v>56</v>
      </c>
      <c r="AA117" s="48" t="s">
        <v>56</v>
      </c>
      <c r="AB117" s="48" t="s">
        <v>56</v>
      </c>
      <c r="AC117" s="48" t="s">
        <v>56</v>
      </c>
      <c r="AD117" s="48" t="s">
        <v>56</v>
      </c>
      <c r="AE117" s="50" t="s">
        <v>192</v>
      </c>
      <c r="AF117" s="50"/>
      <c r="AG117" s="50" t="s">
        <v>192</v>
      </c>
      <c r="AH117" s="50"/>
      <c r="AI117" s="50" t="s">
        <v>192</v>
      </c>
      <c r="AJ117" s="50"/>
      <c r="AK117" s="52"/>
      <c r="AL117" s="52"/>
    </row>
    <row r="118" customFormat="false" ht="12" hidden="false" customHeight="true" outlineLevel="0" collapsed="false">
      <c r="A118" s="44" t="n">
        <f aca="false">IF(B118&lt;&gt;"",COUNTA($B$100:B118),"")</f>
        <v>19</v>
      </c>
      <c r="B118" s="131" t="s">
        <v>641</v>
      </c>
      <c r="C118" s="54" t="n">
        <v>39234</v>
      </c>
      <c r="D118" s="131" t="s">
        <v>55</v>
      </c>
      <c r="E118" s="48" t="s">
        <v>57</v>
      </c>
      <c r="F118" s="48" t="n">
        <v>8</v>
      </c>
      <c r="G118" s="48" t="s">
        <v>57</v>
      </c>
      <c r="H118" s="48" t="n">
        <v>7</v>
      </c>
      <c r="I118" s="48" t="s">
        <v>57</v>
      </c>
      <c r="J118" s="48" t="n">
        <v>6</v>
      </c>
      <c r="K118" s="48" t="s">
        <v>56</v>
      </c>
      <c r="L118" s="48" t="n">
        <v>10</v>
      </c>
      <c r="M118" s="48" t="s">
        <v>56</v>
      </c>
      <c r="N118" s="48" t="s">
        <v>56</v>
      </c>
      <c r="O118" s="48" t="s">
        <v>57</v>
      </c>
      <c r="P118" s="48" t="s">
        <v>57</v>
      </c>
      <c r="Q118" s="48" t="s">
        <v>57</v>
      </c>
      <c r="R118" s="48" t="s">
        <v>57</v>
      </c>
      <c r="S118" s="48" t="n">
        <v>6</v>
      </c>
      <c r="T118" s="50"/>
      <c r="U118" s="51"/>
      <c r="V118" s="50"/>
      <c r="W118" s="50"/>
      <c r="X118" s="48" t="s">
        <v>56</v>
      </c>
      <c r="Y118" s="48" t="s">
        <v>56</v>
      </c>
      <c r="Z118" s="48" t="s">
        <v>56</v>
      </c>
      <c r="AA118" s="48" t="s">
        <v>56</v>
      </c>
      <c r="AB118" s="48" t="s">
        <v>56</v>
      </c>
      <c r="AC118" s="48" t="s">
        <v>56</v>
      </c>
      <c r="AD118" s="48" t="s">
        <v>56</v>
      </c>
      <c r="AE118" s="50"/>
      <c r="AF118" s="50"/>
      <c r="AG118" s="50" t="s">
        <v>192</v>
      </c>
      <c r="AH118" s="50"/>
      <c r="AI118" s="50" t="s">
        <v>192</v>
      </c>
      <c r="AJ118" s="50"/>
      <c r="AK118" s="52"/>
      <c r="AL118" s="52"/>
    </row>
    <row r="119" customFormat="false" ht="12" hidden="false" customHeight="true" outlineLevel="0" collapsed="false">
      <c r="A119" s="44" t="n">
        <f aca="false">IF(B119&lt;&gt;"",COUNTA($B$100:B119),"")</f>
        <v>20</v>
      </c>
      <c r="B119" s="131" t="s">
        <v>642</v>
      </c>
      <c r="C119" s="54" t="n">
        <v>39247</v>
      </c>
      <c r="D119" s="131" t="s">
        <v>55</v>
      </c>
      <c r="E119" s="48" t="s">
        <v>57</v>
      </c>
      <c r="F119" s="48" t="n">
        <v>5</v>
      </c>
      <c r="G119" s="48" t="s">
        <v>57</v>
      </c>
      <c r="H119" s="48" t="n">
        <v>6</v>
      </c>
      <c r="I119" s="48" t="s">
        <v>57</v>
      </c>
      <c r="J119" s="48" t="n">
        <v>5</v>
      </c>
      <c r="K119" s="48" t="s">
        <v>57</v>
      </c>
      <c r="L119" s="48" t="n">
        <v>5</v>
      </c>
      <c r="M119" s="48" t="s">
        <v>57</v>
      </c>
      <c r="N119" s="48" t="s">
        <v>57</v>
      </c>
      <c r="O119" s="48" t="s">
        <v>57</v>
      </c>
      <c r="P119" s="48" t="s">
        <v>56</v>
      </c>
      <c r="Q119" s="48" t="s">
        <v>57</v>
      </c>
      <c r="R119" s="48" t="s">
        <v>57</v>
      </c>
      <c r="S119" s="48" t="n">
        <v>5</v>
      </c>
      <c r="T119" s="50"/>
      <c r="U119" s="51"/>
      <c r="V119" s="50"/>
      <c r="W119" s="50"/>
      <c r="X119" s="48" t="s">
        <v>61</v>
      </c>
      <c r="Y119" s="48" t="s">
        <v>61</v>
      </c>
      <c r="Z119" s="48" t="s">
        <v>61</v>
      </c>
      <c r="AA119" s="48" t="s">
        <v>61</v>
      </c>
      <c r="AB119" s="48" t="s">
        <v>61</v>
      </c>
      <c r="AC119" s="48" t="s">
        <v>61</v>
      </c>
      <c r="AD119" s="48" t="s">
        <v>61</v>
      </c>
      <c r="AE119" s="50"/>
      <c r="AF119" s="50"/>
      <c r="AG119" s="50" t="s">
        <v>192</v>
      </c>
      <c r="AH119" s="50"/>
      <c r="AI119" s="50" t="s">
        <v>192</v>
      </c>
      <c r="AJ119" s="50"/>
      <c r="AK119" s="52"/>
      <c r="AL119" s="52"/>
    </row>
    <row r="120" customFormat="false" ht="12" hidden="false" customHeight="true" outlineLevel="0" collapsed="false">
      <c r="A120" s="44" t="n">
        <f aca="false">IF(B120&lt;&gt;"",COUNTA($B$100:B120),"")</f>
        <v>21</v>
      </c>
      <c r="B120" s="131" t="s">
        <v>643</v>
      </c>
      <c r="C120" s="54" t="n">
        <v>39325</v>
      </c>
      <c r="D120" s="131"/>
      <c r="E120" s="48" t="s">
        <v>57</v>
      </c>
      <c r="F120" s="48" t="n">
        <v>5</v>
      </c>
      <c r="G120" s="48" t="s">
        <v>57</v>
      </c>
      <c r="H120" s="48" t="n">
        <v>6</v>
      </c>
      <c r="I120" s="48" t="s">
        <v>57</v>
      </c>
      <c r="J120" s="48" t="n">
        <v>7</v>
      </c>
      <c r="K120" s="48" t="s">
        <v>57</v>
      </c>
      <c r="L120" s="48" t="n">
        <v>8</v>
      </c>
      <c r="M120" s="48" t="s">
        <v>57</v>
      </c>
      <c r="N120" s="48" t="s">
        <v>57</v>
      </c>
      <c r="O120" s="48" t="s">
        <v>57</v>
      </c>
      <c r="P120" s="48" t="s">
        <v>57</v>
      </c>
      <c r="Q120" s="48" t="s">
        <v>57</v>
      </c>
      <c r="R120" s="48" t="s">
        <v>57</v>
      </c>
      <c r="S120" s="48" t="n">
        <v>6</v>
      </c>
      <c r="T120" s="50"/>
      <c r="U120" s="51"/>
      <c r="V120" s="50"/>
      <c r="W120" s="50"/>
      <c r="X120" s="48" t="s">
        <v>61</v>
      </c>
      <c r="Y120" s="48" t="s">
        <v>61</v>
      </c>
      <c r="Z120" s="48" t="s">
        <v>61</v>
      </c>
      <c r="AA120" s="48" t="s">
        <v>61</v>
      </c>
      <c r="AB120" s="48" t="s">
        <v>61</v>
      </c>
      <c r="AC120" s="48" t="s">
        <v>61</v>
      </c>
      <c r="AD120" s="48" t="s">
        <v>61</v>
      </c>
      <c r="AE120" s="50"/>
      <c r="AF120" s="50"/>
      <c r="AG120" s="50" t="s">
        <v>192</v>
      </c>
      <c r="AH120" s="50"/>
      <c r="AI120" s="50" t="s">
        <v>192</v>
      </c>
      <c r="AJ120" s="50"/>
      <c r="AK120" s="52"/>
      <c r="AL120" s="52"/>
    </row>
    <row r="121" customFormat="false" ht="12" hidden="false" customHeight="true" outlineLevel="0" collapsed="false">
      <c r="A121" s="44" t="n">
        <f aca="false">IF(B121&lt;&gt;"",COUNTA($B$100:B121),"")</f>
        <v>22</v>
      </c>
      <c r="B121" s="131" t="s">
        <v>644</v>
      </c>
      <c r="C121" s="54" t="n">
        <v>39120</v>
      </c>
      <c r="D121" s="131" t="s">
        <v>55</v>
      </c>
      <c r="E121" s="48" t="s">
        <v>56</v>
      </c>
      <c r="F121" s="48" t="n">
        <v>9</v>
      </c>
      <c r="G121" s="48" t="s">
        <v>56</v>
      </c>
      <c r="H121" s="48" t="n">
        <v>9</v>
      </c>
      <c r="I121" s="48" t="s">
        <v>56</v>
      </c>
      <c r="J121" s="48" t="n">
        <v>9</v>
      </c>
      <c r="K121" s="48" t="s">
        <v>56</v>
      </c>
      <c r="L121" s="48" t="n">
        <v>10</v>
      </c>
      <c r="M121" s="48" t="s">
        <v>56</v>
      </c>
      <c r="N121" s="48" t="s">
        <v>56</v>
      </c>
      <c r="O121" s="48" t="s">
        <v>56</v>
      </c>
      <c r="P121" s="48" t="s">
        <v>56</v>
      </c>
      <c r="Q121" s="48" t="s">
        <v>56</v>
      </c>
      <c r="R121" s="48" t="s">
        <v>56</v>
      </c>
      <c r="S121" s="48" t="n">
        <v>9</v>
      </c>
      <c r="T121" s="50"/>
      <c r="U121" s="51"/>
      <c r="V121" s="50"/>
      <c r="W121" s="50"/>
      <c r="X121" s="48" t="s">
        <v>56</v>
      </c>
      <c r="Y121" s="48" t="s">
        <v>56</v>
      </c>
      <c r="Z121" s="48" t="s">
        <v>56</v>
      </c>
      <c r="AA121" s="48" t="s">
        <v>56</v>
      </c>
      <c r="AB121" s="48" t="s">
        <v>56</v>
      </c>
      <c r="AC121" s="48" t="s">
        <v>56</v>
      </c>
      <c r="AD121" s="48" t="s">
        <v>56</v>
      </c>
      <c r="AE121" s="50" t="s">
        <v>192</v>
      </c>
      <c r="AF121" s="50"/>
      <c r="AG121" s="50" t="s">
        <v>192</v>
      </c>
      <c r="AH121" s="50"/>
      <c r="AI121" s="50" t="s">
        <v>192</v>
      </c>
      <c r="AJ121" s="50"/>
      <c r="AK121" s="52"/>
      <c r="AL121" s="52"/>
    </row>
    <row r="122" customFormat="false" ht="12" hidden="false" customHeight="true" outlineLevel="0" collapsed="false">
      <c r="A122" s="44" t="n">
        <f aca="false">IF(B122&lt;&gt;"",COUNTA($B$100:B122),"")</f>
        <v>23</v>
      </c>
      <c r="B122" s="131" t="s">
        <v>226</v>
      </c>
      <c r="C122" s="54" t="n">
        <v>39414</v>
      </c>
      <c r="D122" s="131"/>
      <c r="E122" s="48" t="s">
        <v>57</v>
      </c>
      <c r="F122" s="48" t="n">
        <v>8</v>
      </c>
      <c r="G122" s="48" t="s">
        <v>57</v>
      </c>
      <c r="H122" s="48" t="n">
        <v>5</v>
      </c>
      <c r="I122" s="48" t="s">
        <v>57</v>
      </c>
      <c r="J122" s="48" t="n">
        <v>7</v>
      </c>
      <c r="K122" s="48" t="s">
        <v>56</v>
      </c>
      <c r="L122" s="48" t="n">
        <v>9</v>
      </c>
      <c r="M122" s="48" t="s">
        <v>56</v>
      </c>
      <c r="N122" s="48" t="s">
        <v>56</v>
      </c>
      <c r="O122" s="48" t="s">
        <v>56</v>
      </c>
      <c r="P122" s="48" t="s">
        <v>57</v>
      </c>
      <c r="Q122" s="48" t="s">
        <v>56</v>
      </c>
      <c r="R122" s="48" t="s">
        <v>57</v>
      </c>
      <c r="S122" s="48" t="n">
        <v>7</v>
      </c>
      <c r="T122" s="50"/>
      <c r="U122" s="51"/>
      <c r="V122" s="50"/>
      <c r="W122" s="50"/>
      <c r="X122" s="48" t="s">
        <v>56</v>
      </c>
      <c r="Y122" s="48" t="s">
        <v>56</v>
      </c>
      <c r="Z122" s="48" t="s">
        <v>56</v>
      </c>
      <c r="AA122" s="48" t="s">
        <v>56</v>
      </c>
      <c r="AB122" s="48" t="s">
        <v>56</v>
      </c>
      <c r="AC122" s="48" t="s">
        <v>56</v>
      </c>
      <c r="AD122" s="48" t="s">
        <v>56</v>
      </c>
      <c r="AE122" s="50" t="s">
        <v>192</v>
      </c>
      <c r="AF122" s="50"/>
      <c r="AG122" s="50" t="s">
        <v>192</v>
      </c>
      <c r="AH122" s="50"/>
      <c r="AI122" s="50" t="s">
        <v>192</v>
      </c>
      <c r="AJ122" s="50"/>
      <c r="AK122" s="52"/>
      <c r="AL122" s="52"/>
    </row>
    <row r="123" customFormat="false" ht="12" hidden="false" customHeight="true" outlineLevel="0" collapsed="false">
      <c r="A123" s="44" t="n">
        <f aca="false">IF(B123&lt;&gt;"",COUNTA($B$100:B123),"")</f>
        <v>24</v>
      </c>
      <c r="B123" s="131" t="s">
        <v>481</v>
      </c>
      <c r="C123" s="54" t="n">
        <v>39408</v>
      </c>
      <c r="D123" s="131" t="s">
        <v>55</v>
      </c>
      <c r="E123" s="48" t="s">
        <v>57</v>
      </c>
      <c r="F123" s="48" t="n">
        <v>7</v>
      </c>
      <c r="G123" s="48" t="s">
        <v>57</v>
      </c>
      <c r="H123" s="48" t="n">
        <v>5</v>
      </c>
      <c r="I123" s="48" t="s">
        <v>57</v>
      </c>
      <c r="J123" s="48" t="n">
        <v>7</v>
      </c>
      <c r="K123" s="48" t="s">
        <v>57</v>
      </c>
      <c r="L123" s="48" t="n">
        <v>8</v>
      </c>
      <c r="M123" s="48" t="s">
        <v>56</v>
      </c>
      <c r="N123" s="48" t="s">
        <v>56</v>
      </c>
      <c r="O123" s="48" t="s">
        <v>56</v>
      </c>
      <c r="P123" s="48" t="s">
        <v>56</v>
      </c>
      <c r="Q123" s="48" t="s">
        <v>57</v>
      </c>
      <c r="R123" s="48" t="s">
        <v>57</v>
      </c>
      <c r="S123" s="48" t="n">
        <v>8</v>
      </c>
      <c r="T123" s="50"/>
      <c r="U123" s="50"/>
      <c r="V123" s="50"/>
      <c r="W123" s="50"/>
      <c r="X123" s="48" t="s">
        <v>56</v>
      </c>
      <c r="Y123" s="48" t="s">
        <v>56</v>
      </c>
      <c r="Z123" s="48" t="s">
        <v>56</v>
      </c>
      <c r="AA123" s="48" t="s">
        <v>56</v>
      </c>
      <c r="AB123" s="48" t="s">
        <v>56</v>
      </c>
      <c r="AC123" s="48" t="s">
        <v>56</v>
      </c>
      <c r="AD123" s="48" t="s">
        <v>56</v>
      </c>
      <c r="AE123" s="50" t="s">
        <v>192</v>
      </c>
      <c r="AF123" s="50"/>
      <c r="AG123" s="50" t="s">
        <v>192</v>
      </c>
      <c r="AH123" s="50"/>
      <c r="AI123" s="50" t="s">
        <v>192</v>
      </c>
      <c r="AJ123" s="50"/>
      <c r="AK123" s="52"/>
      <c r="AL123" s="52"/>
    </row>
    <row r="124" customFormat="false" ht="12" hidden="false" customHeight="true" outlineLevel="0" collapsed="false">
      <c r="A124" s="44" t="n">
        <f aca="false">IF(B124&lt;&gt;"",COUNTA($B$100:B124),"")</f>
        <v>25</v>
      </c>
      <c r="B124" s="131" t="s">
        <v>645</v>
      </c>
      <c r="C124" s="54" t="n">
        <v>38880</v>
      </c>
      <c r="D124" s="131"/>
      <c r="E124" s="48" t="s">
        <v>81</v>
      </c>
      <c r="F124" s="48" t="n">
        <v>2</v>
      </c>
      <c r="G124" s="48" t="s">
        <v>81</v>
      </c>
      <c r="H124" s="48" t="n">
        <v>1</v>
      </c>
      <c r="I124" s="48" t="s">
        <v>57</v>
      </c>
      <c r="J124" s="48" t="n">
        <v>5</v>
      </c>
      <c r="K124" s="48" t="s">
        <v>57</v>
      </c>
      <c r="L124" s="48" t="n">
        <v>7</v>
      </c>
      <c r="M124" s="48" t="s">
        <v>57</v>
      </c>
      <c r="N124" s="48" t="s">
        <v>57</v>
      </c>
      <c r="O124" s="48" t="s">
        <v>57</v>
      </c>
      <c r="P124" s="48" t="s">
        <v>57</v>
      </c>
      <c r="Q124" s="48" t="s">
        <v>57</v>
      </c>
      <c r="R124" s="48" t="s">
        <v>57</v>
      </c>
      <c r="S124" s="48" t="n">
        <v>5</v>
      </c>
      <c r="T124" s="50"/>
      <c r="U124" s="50"/>
      <c r="V124" s="50"/>
      <c r="W124" s="50"/>
      <c r="X124" s="48" t="s">
        <v>81</v>
      </c>
      <c r="Y124" s="48" t="s">
        <v>81</v>
      </c>
      <c r="Z124" s="48" t="s">
        <v>81</v>
      </c>
      <c r="AA124" s="48" t="s">
        <v>81</v>
      </c>
      <c r="AB124" s="48" t="s">
        <v>81</v>
      </c>
      <c r="AC124" s="48" t="s">
        <v>61</v>
      </c>
      <c r="AD124" s="48" t="s">
        <v>56</v>
      </c>
      <c r="AE124" s="50"/>
      <c r="AF124" s="50"/>
      <c r="AG124" s="50"/>
      <c r="AH124" s="50"/>
      <c r="AI124" s="50"/>
      <c r="AJ124" s="50"/>
      <c r="AK124" s="52"/>
      <c r="AL124" s="52"/>
    </row>
    <row r="125" customFormat="false" ht="12" hidden="false" customHeight="true" outlineLevel="0" collapsed="false">
      <c r="A125" s="44" t="n">
        <f aca="false">IF(B125&lt;&gt;"",COUNTA($B$100:B125),"")</f>
        <v>26</v>
      </c>
      <c r="B125" s="131" t="s">
        <v>646</v>
      </c>
      <c r="C125" s="54" t="n">
        <v>39360</v>
      </c>
      <c r="D125" s="131" t="s">
        <v>55</v>
      </c>
      <c r="E125" s="48" t="s">
        <v>56</v>
      </c>
      <c r="F125" s="48" t="n">
        <v>9</v>
      </c>
      <c r="G125" s="48" t="s">
        <v>57</v>
      </c>
      <c r="H125" s="48" t="n">
        <v>5</v>
      </c>
      <c r="I125" s="48" t="s">
        <v>57</v>
      </c>
      <c r="J125" s="48" t="n">
        <v>8</v>
      </c>
      <c r="K125" s="48" t="s">
        <v>56</v>
      </c>
      <c r="L125" s="48" t="n">
        <v>10</v>
      </c>
      <c r="M125" s="48" t="s">
        <v>56</v>
      </c>
      <c r="N125" s="48" t="s">
        <v>56</v>
      </c>
      <c r="O125" s="48" t="s">
        <v>56</v>
      </c>
      <c r="P125" s="48" t="s">
        <v>57</v>
      </c>
      <c r="Q125" s="48" t="s">
        <v>56</v>
      </c>
      <c r="R125" s="48" t="s">
        <v>57</v>
      </c>
      <c r="S125" s="48" t="n">
        <v>8</v>
      </c>
      <c r="T125" s="50"/>
      <c r="U125" s="50"/>
      <c r="V125" s="50"/>
      <c r="W125" s="50"/>
      <c r="X125" s="48" t="s">
        <v>56</v>
      </c>
      <c r="Y125" s="48" t="s">
        <v>56</v>
      </c>
      <c r="Z125" s="48" t="s">
        <v>56</v>
      </c>
      <c r="AA125" s="48" t="s">
        <v>56</v>
      </c>
      <c r="AB125" s="48" t="s">
        <v>56</v>
      </c>
      <c r="AC125" s="48" t="s">
        <v>56</v>
      </c>
      <c r="AD125" s="48" t="s">
        <v>56</v>
      </c>
      <c r="AE125" s="50" t="s">
        <v>192</v>
      </c>
      <c r="AF125" s="50"/>
      <c r="AG125" s="50" t="s">
        <v>192</v>
      </c>
      <c r="AH125" s="50"/>
      <c r="AI125" s="50" t="s">
        <v>192</v>
      </c>
      <c r="AJ125" s="50"/>
      <c r="AK125" s="52"/>
      <c r="AL125" s="52"/>
    </row>
    <row r="126" customFormat="false" ht="12" hidden="false" customHeight="true" outlineLevel="0" collapsed="false">
      <c r="A126" s="44" t="n">
        <f aca="false">IF(B126&lt;&gt;"",COUNTA($B$100:B126),"")</f>
        <v>27</v>
      </c>
      <c r="B126" s="131" t="s">
        <v>647</v>
      </c>
      <c r="C126" s="54" t="n">
        <v>39095</v>
      </c>
      <c r="D126" s="131" t="s">
        <v>55</v>
      </c>
      <c r="E126" s="48" t="s">
        <v>57</v>
      </c>
      <c r="F126" s="48" t="n">
        <v>7</v>
      </c>
      <c r="G126" s="48" t="s">
        <v>57</v>
      </c>
      <c r="H126" s="48" t="n">
        <v>7</v>
      </c>
      <c r="I126" s="48" t="s">
        <v>57</v>
      </c>
      <c r="J126" s="48" t="n">
        <v>8</v>
      </c>
      <c r="K126" s="48" t="s">
        <v>56</v>
      </c>
      <c r="L126" s="48" t="n">
        <v>10</v>
      </c>
      <c r="M126" s="48" t="s">
        <v>56</v>
      </c>
      <c r="N126" s="48" t="s">
        <v>56</v>
      </c>
      <c r="O126" s="48" t="s">
        <v>57</v>
      </c>
      <c r="P126" s="48" t="s">
        <v>56</v>
      </c>
      <c r="Q126" s="48" t="s">
        <v>57</v>
      </c>
      <c r="R126" s="48" t="s">
        <v>57</v>
      </c>
      <c r="S126" s="48" t="n">
        <v>7</v>
      </c>
      <c r="T126" s="50"/>
      <c r="U126" s="50"/>
      <c r="V126" s="50"/>
      <c r="W126" s="50"/>
      <c r="X126" s="48" t="s">
        <v>56</v>
      </c>
      <c r="Y126" s="48" t="s">
        <v>56</v>
      </c>
      <c r="Z126" s="48" t="s">
        <v>56</v>
      </c>
      <c r="AA126" s="48" t="s">
        <v>56</v>
      </c>
      <c r="AB126" s="48" t="s">
        <v>56</v>
      </c>
      <c r="AC126" s="48" t="s">
        <v>56</v>
      </c>
      <c r="AD126" s="48" t="s">
        <v>56</v>
      </c>
      <c r="AE126" s="50" t="s">
        <v>192</v>
      </c>
      <c r="AF126" s="50"/>
      <c r="AG126" s="50" t="s">
        <v>192</v>
      </c>
      <c r="AH126" s="50"/>
      <c r="AI126" s="50" t="s">
        <v>192</v>
      </c>
      <c r="AJ126" s="50"/>
      <c r="AK126" s="52"/>
      <c r="AL126" s="52"/>
    </row>
    <row r="127" customFormat="false" ht="12" hidden="false" customHeight="true" outlineLevel="0" collapsed="false">
      <c r="A127" s="44" t="n">
        <f aca="false">IF(B127&lt;&gt;"",COUNTA($B$100:B127),"")</f>
        <v>28</v>
      </c>
      <c r="B127" s="131" t="s">
        <v>648</v>
      </c>
      <c r="C127" s="54" t="n">
        <v>39374</v>
      </c>
      <c r="D127" s="131"/>
      <c r="E127" s="48" t="s">
        <v>57</v>
      </c>
      <c r="F127" s="48" t="n">
        <v>6</v>
      </c>
      <c r="G127" s="48" t="s">
        <v>57</v>
      </c>
      <c r="H127" s="48" t="n">
        <v>7</v>
      </c>
      <c r="I127" s="48" t="s">
        <v>57</v>
      </c>
      <c r="J127" s="48" t="n">
        <v>7</v>
      </c>
      <c r="K127" s="48" t="s">
        <v>56</v>
      </c>
      <c r="L127" s="48" t="n">
        <v>9</v>
      </c>
      <c r="M127" s="48" t="s">
        <v>57</v>
      </c>
      <c r="N127" s="48" t="s">
        <v>57</v>
      </c>
      <c r="O127" s="48" t="s">
        <v>57</v>
      </c>
      <c r="P127" s="48" t="s">
        <v>57</v>
      </c>
      <c r="Q127" s="48" t="s">
        <v>57</v>
      </c>
      <c r="R127" s="48" t="s">
        <v>57</v>
      </c>
      <c r="S127" s="48" t="n">
        <v>7</v>
      </c>
      <c r="T127" s="50"/>
      <c r="U127" s="50"/>
      <c r="V127" s="50"/>
      <c r="W127" s="50"/>
      <c r="X127" s="48" t="s">
        <v>56</v>
      </c>
      <c r="Y127" s="48" t="s">
        <v>61</v>
      </c>
      <c r="Z127" s="48" t="s">
        <v>61</v>
      </c>
      <c r="AA127" s="48" t="s">
        <v>61</v>
      </c>
      <c r="AB127" s="48" t="s">
        <v>56</v>
      </c>
      <c r="AC127" s="48" t="s">
        <v>56</v>
      </c>
      <c r="AD127" s="48" t="s">
        <v>56</v>
      </c>
      <c r="AE127" s="50"/>
      <c r="AF127" s="50"/>
      <c r="AG127" s="50" t="s">
        <v>192</v>
      </c>
      <c r="AH127" s="50"/>
      <c r="AI127" s="50" t="s">
        <v>192</v>
      </c>
      <c r="AJ127" s="50"/>
      <c r="AK127" s="52"/>
      <c r="AL127" s="52"/>
    </row>
    <row r="128" customFormat="false" ht="12" hidden="false" customHeight="true" outlineLevel="0" collapsed="false">
      <c r="A128" s="44" t="n">
        <f aca="false">IF(B128&lt;&gt;"",COUNTA($B$100:B128),"")</f>
        <v>29</v>
      </c>
      <c r="B128" s="131" t="s">
        <v>649</v>
      </c>
      <c r="C128" s="54" t="n">
        <v>39095</v>
      </c>
      <c r="D128" s="131" t="s">
        <v>55</v>
      </c>
      <c r="E128" s="48" t="s">
        <v>56</v>
      </c>
      <c r="F128" s="48" t="n">
        <v>9</v>
      </c>
      <c r="G128" s="48" t="s">
        <v>57</v>
      </c>
      <c r="H128" s="48" t="n">
        <v>5</v>
      </c>
      <c r="I128" s="48" t="s">
        <v>57</v>
      </c>
      <c r="J128" s="48" t="n">
        <v>8</v>
      </c>
      <c r="K128" s="48" t="s">
        <v>56</v>
      </c>
      <c r="L128" s="48" t="n">
        <v>10</v>
      </c>
      <c r="M128" s="48" t="s">
        <v>56</v>
      </c>
      <c r="N128" s="48" t="s">
        <v>56</v>
      </c>
      <c r="O128" s="48" t="s">
        <v>56</v>
      </c>
      <c r="P128" s="48" t="s">
        <v>56</v>
      </c>
      <c r="Q128" s="48" t="s">
        <v>56</v>
      </c>
      <c r="R128" s="48" t="s">
        <v>57</v>
      </c>
      <c r="S128" s="48" t="n">
        <v>7</v>
      </c>
      <c r="T128" s="50"/>
      <c r="U128" s="50"/>
      <c r="V128" s="50"/>
      <c r="W128" s="50"/>
      <c r="X128" s="48" t="s">
        <v>56</v>
      </c>
      <c r="Y128" s="48" t="s">
        <v>56</v>
      </c>
      <c r="Z128" s="48" t="s">
        <v>56</v>
      </c>
      <c r="AA128" s="48" t="s">
        <v>56</v>
      </c>
      <c r="AB128" s="48" t="s">
        <v>56</v>
      </c>
      <c r="AC128" s="48" t="s">
        <v>56</v>
      </c>
      <c r="AD128" s="48" t="s">
        <v>56</v>
      </c>
      <c r="AE128" s="50" t="s">
        <v>192</v>
      </c>
      <c r="AF128" s="50"/>
      <c r="AG128" s="50" t="s">
        <v>192</v>
      </c>
      <c r="AH128" s="50"/>
      <c r="AI128" s="50" t="s">
        <v>192</v>
      </c>
      <c r="AJ128" s="50"/>
      <c r="AK128" s="52"/>
      <c r="AL128" s="52"/>
    </row>
    <row r="129" customFormat="false" ht="12" hidden="false" customHeight="true" outlineLevel="0" collapsed="false">
      <c r="A129" s="44" t="n">
        <f aca="false">IF(B129&lt;&gt;"",COUNTA($B$100:B129),"")</f>
        <v>30</v>
      </c>
      <c r="B129" s="131" t="s">
        <v>650</v>
      </c>
      <c r="C129" s="54" t="n">
        <v>39239</v>
      </c>
      <c r="D129" s="131" t="s">
        <v>55</v>
      </c>
      <c r="E129" s="48" t="s">
        <v>57</v>
      </c>
      <c r="F129" s="48" t="n">
        <v>8</v>
      </c>
      <c r="G129" s="48" t="s">
        <v>57</v>
      </c>
      <c r="H129" s="48" t="n">
        <v>6</v>
      </c>
      <c r="I129" s="48" t="s">
        <v>57</v>
      </c>
      <c r="J129" s="48" t="n">
        <v>7</v>
      </c>
      <c r="K129" s="48" t="s">
        <v>56</v>
      </c>
      <c r="L129" s="48" t="n">
        <v>10</v>
      </c>
      <c r="M129" s="48" t="s">
        <v>56</v>
      </c>
      <c r="N129" s="48" t="s">
        <v>56</v>
      </c>
      <c r="O129" s="48" t="s">
        <v>57</v>
      </c>
      <c r="P129" s="48" t="s">
        <v>56</v>
      </c>
      <c r="Q129" s="48" t="s">
        <v>57</v>
      </c>
      <c r="R129" s="48" t="s">
        <v>57</v>
      </c>
      <c r="S129" s="48" t="n">
        <v>6</v>
      </c>
      <c r="T129" s="50"/>
      <c r="U129" s="50"/>
      <c r="V129" s="50"/>
      <c r="W129" s="50"/>
      <c r="X129" s="48" t="s">
        <v>56</v>
      </c>
      <c r="Y129" s="48" t="s">
        <v>56</v>
      </c>
      <c r="Z129" s="48" t="s">
        <v>56</v>
      </c>
      <c r="AA129" s="48" t="s">
        <v>56</v>
      </c>
      <c r="AB129" s="48" t="s">
        <v>56</v>
      </c>
      <c r="AC129" s="48" t="s">
        <v>56</v>
      </c>
      <c r="AD129" s="48" t="s">
        <v>56</v>
      </c>
      <c r="AE129" s="50" t="s">
        <v>192</v>
      </c>
      <c r="AF129" s="50"/>
      <c r="AG129" s="50" t="s">
        <v>192</v>
      </c>
      <c r="AH129" s="50"/>
      <c r="AI129" s="50" t="s">
        <v>192</v>
      </c>
      <c r="AJ129" s="50"/>
      <c r="AK129" s="52"/>
      <c r="AL129" s="52"/>
    </row>
    <row r="130" customFormat="false" ht="12" hidden="false" customHeight="true" outlineLevel="0" collapsed="false">
      <c r="A130" s="44" t="inlineStr">
        <f aca="false">IF(B130&lt;&gt;"",COUNTA($B$100:B130),"")</f>
        <is>
          <t/>
        </is>
      </c>
      <c r="B130" s="63"/>
      <c r="C130" s="64"/>
      <c r="D130" s="65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2"/>
      <c r="AL130" s="52"/>
    </row>
    <row r="131" customFormat="false" ht="12" hidden="false" customHeight="true" outlineLevel="0" collapsed="false">
      <c r="A131" s="44" t="inlineStr">
        <f aca="false">IF(B131&lt;&gt;"",COUNTA($B$100:B131),"")</f>
        <is>
          <t/>
        </is>
      </c>
      <c r="B131" s="63"/>
      <c r="C131" s="64"/>
      <c r="D131" s="65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2"/>
      <c r="AL131" s="52"/>
    </row>
    <row r="132" customFormat="false" ht="12" hidden="false" customHeight="true" outlineLevel="0" collapsed="false">
      <c r="A132" s="44" t="inlineStr">
        <f aca="false">IF(B132&lt;&gt;"",COUNTA($B$100:B132),"")</f>
        <is>
          <t/>
        </is>
      </c>
      <c r="B132" s="63"/>
      <c r="C132" s="64"/>
      <c r="D132" s="65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2"/>
      <c r="AL132" s="52"/>
    </row>
    <row r="133" customFormat="false" ht="12" hidden="false" customHeight="true" outlineLevel="0" collapsed="false">
      <c r="A133" s="44" t="inlineStr">
        <f aca="false">IF(B133&lt;&gt;"",COUNTA($B$100:B133),"")</f>
        <is>
          <t/>
        </is>
      </c>
      <c r="B133" s="63"/>
      <c r="C133" s="64"/>
      <c r="D133" s="65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2"/>
      <c r="AL133" s="52"/>
    </row>
    <row r="134" customFormat="false" ht="12" hidden="false" customHeight="true" outlineLevel="0" collapsed="false">
      <c r="A134" s="44" t="inlineStr">
        <f aca="false">IF(B134&lt;&gt;"",COUNTA($B$100:B134),"")</f>
        <is>
          <t/>
        </is>
      </c>
      <c r="B134" s="63"/>
      <c r="C134" s="64"/>
      <c r="D134" s="65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2"/>
      <c r="AL134" s="52"/>
    </row>
    <row r="135" customFormat="false" ht="12" hidden="false" customHeight="true" outlineLevel="0" collapsed="false">
      <c r="A135" s="44" t="inlineStr">
        <f aca="false">IF(B135&lt;&gt;"",COUNTA($B$100:B135),"")</f>
        <is>
          <t/>
        </is>
      </c>
      <c r="B135" s="63"/>
      <c r="C135" s="64"/>
      <c r="D135" s="65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2"/>
      <c r="AL135" s="52"/>
    </row>
    <row r="136" customFormat="false" ht="12" hidden="false" customHeight="true" outlineLevel="0" collapsed="false">
      <c r="A136" s="44" t="inlineStr">
        <f aca="false">IF(B136&lt;&gt;"",COUNTA($B$100:B136),"")</f>
        <is>
          <t/>
        </is>
      </c>
      <c r="B136" s="63"/>
      <c r="C136" s="64"/>
      <c r="D136" s="65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2"/>
      <c r="AL136" s="52"/>
    </row>
    <row r="137" customFormat="false" ht="12" hidden="false" customHeight="true" outlineLevel="0" collapsed="false">
      <c r="A137" s="66" t="inlineStr">
        <f aca="false">IF(B137&lt;&gt;"",COUNTA($B$100:B137),"")</f>
        <is>
          <t/>
        </is>
      </c>
      <c r="B137" s="67"/>
      <c r="C137" s="67"/>
      <c r="D137" s="6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70"/>
      <c r="AL137" s="70"/>
    </row>
    <row r="138" customFormat="false" ht="13.5" hidden="false" customHeight="false" outlineLevel="0" collapsed="false">
      <c r="A138" s="71"/>
      <c r="B138" s="72" t="n">
        <f aca="false">COUNTA(B100:B137)</f>
        <v>30</v>
      </c>
      <c r="C138" s="73"/>
      <c r="D138" s="74" t="n">
        <f aca="false">COUNTA(D100:D137)</f>
        <v>14</v>
      </c>
      <c r="E138" s="75" t="n">
        <f aca="false">COUNTA(E100:E137)</f>
        <v>30</v>
      </c>
      <c r="F138" s="75" t="n">
        <f aca="false">COUNTA(F100:F137)</f>
        <v>30</v>
      </c>
      <c r="G138" s="75" t="n">
        <f aca="false">COUNTA(G100:G137)</f>
        <v>30</v>
      </c>
      <c r="H138" s="75" t="n">
        <f aca="false">COUNTA(H100:H137)</f>
        <v>30</v>
      </c>
      <c r="I138" s="75" t="n">
        <f aca="false">COUNTA(I100:I137)</f>
        <v>30</v>
      </c>
      <c r="J138" s="75" t="n">
        <f aca="false">COUNTA(J100:J137)</f>
        <v>30</v>
      </c>
      <c r="K138" s="75" t="n">
        <f aca="false">COUNTA(K100:K137)</f>
        <v>30</v>
      </c>
      <c r="L138" s="75" t="n">
        <f aca="false">COUNTA(L100:L137)</f>
        <v>30</v>
      </c>
      <c r="M138" s="75" t="n">
        <f aca="false">COUNTA(M100:M137)</f>
        <v>30</v>
      </c>
      <c r="N138" s="75" t="n">
        <f aca="false">COUNTA(N100:N137)</f>
        <v>30</v>
      </c>
      <c r="O138" s="75" t="n">
        <f aca="false">COUNTA(O100:O137)</f>
        <v>30</v>
      </c>
      <c r="P138" s="75" t="n">
        <f aca="false">COUNTA(P100:P137)</f>
        <v>30</v>
      </c>
      <c r="Q138" s="75" t="n">
        <f aca="false">COUNTA(Q100:Q137)</f>
        <v>30</v>
      </c>
      <c r="R138" s="75" t="n">
        <f aca="false">COUNTA(R100:R137)</f>
        <v>30</v>
      </c>
      <c r="S138" s="75" t="n">
        <f aca="false">COUNTA(S100:S137)</f>
        <v>30</v>
      </c>
      <c r="T138" s="75" t="n">
        <f aca="false">COUNTA(T100:T137)</f>
        <v>0</v>
      </c>
      <c r="U138" s="75" t="n">
        <f aca="false">COUNTA(U100:U137)</f>
        <v>0</v>
      </c>
      <c r="V138" s="75" t="n">
        <f aca="false">COUNTA(V100:V137)</f>
        <v>0</v>
      </c>
      <c r="W138" s="75" t="n">
        <f aca="false">COUNTA(W100:W137)</f>
        <v>0</v>
      </c>
      <c r="X138" s="75" t="n">
        <f aca="false">COUNTA(X100:X137)</f>
        <v>30</v>
      </c>
      <c r="Y138" s="75" t="n">
        <f aca="false">COUNTA(Y100:Y137)</f>
        <v>30</v>
      </c>
      <c r="Z138" s="75" t="n">
        <f aca="false">COUNTA(Z100:Z137)</f>
        <v>30</v>
      </c>
      <c r="AA138" s="75" t="n">
        <f aca="false">COUNTA(AA100:AA137)</f>
        <v>30</v>
      </c>
      <c r="AB138" s="75" t="n">
        <f aca="false">COUNTA(AB100:AB137)</f>
        <v>30</v>
      </c>
      <c r="AC138" s="75" t="n">
        <f aca="false">COUNTA(AC100:AC137)</f>
        <v>30</v>
      </c>
      <c r="AD138" s="75" t="n">
        <f aca="false">COUNTA(AD100:AD137)</f>
        <v>30</v>
      </c>
      <c r="AE138" s="75" t="n">
        <f aca="false">COUNTA(AE100:AE137)</f>
        <v>17</v>
      </c>
      <c r="AF138" s="75" t="n">
        <f aca="false">COUNTA(AF100:AF137)</f>
        <v>0</v>
      </c>
      <c r="AG138" s="76" t="n">
        <f aca="false">COUNTA(AG100:AH137)</f>
        <v>28</v>
      </c>
      <c r="AH138" s="76"/>
      <c r="AI138" s="76" t="n">
        <f aca="false">COUNTA(AI100:AJ137)</f>
        <v>28</v>
      </c>
      <c r="AJ138" s="76"/>
      <c r="AK138" s="77"/>
      <c r="AL138" s="77"/>
    </row>
    <row r="139" customFormat="false" ht="12.75" hidden="false" customHeight="false" outlineLevel="0" collapsed="false">
      <c r="A139" s="0"/>
      <c r="B139" s="78"/>
      <c r="C139" s="78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</row>
    <row r="140" customFormat="false" ht="12.75" hidden="false" customHeight="false" outlineLevel="0" collapsed="false">
      <c r="A140" s="79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8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</row>
    <row r="141" customFormat="false" ht="13.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</row>
    <row r="142" customFormat="false" ht="21.75" hidden="false" customHeight="true" outlineLevel="0" collapsed="false">
      <c r="A142" s="0"/>
      <c r="B142" s="0"/>
      <c r="C142" s="81" t="s">
        <v>112</v>
      </c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2"/>
      <c r="AH142" s="82"/>
      <c r="AI142" s="82"/>
      <c r="AJ142" s="82"/>
      <c r="AK142" s="82"/>
      <c r="AL142" s="82"/>
    </row>
    <row r="143" customFormat="false" ht="18.75" hidden="false" customHeight="true" outlineLevel="0" collapsed="false">
      <c r="A143" s="0"/>
      <c r="B143" s="0"/>
      <c r="C143" s="83" t="s">
        <v>113</v>
      </c>
      <c r="D143" s="83"/>
      <c r="E143" s="84" t="s">
        <v>114</v>
      </c>
      <c r="F143" s="84" t="s">
        <v>115</v>
      </c>
      <c r="G143" s="85" t="s">
        <v>116</v>
      </c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6"/>
      <c r="AH143" s="86"/>
      <c r="AI143" s="86"/>
      <c r="AJ143" s="86"/>
      <c r="AK143" s="86"/>
      <c r="AL143" s="86"/>
    </row>
    <row r="144" customFormat="false" ht="21.75" hidden="false" customHeight="true" outlineLevel="0" collapsed="false">
      <c r="A144" s="0"/>
      <c r="B144" s="0"/>
      <c r="C144" s="83"/>
      <c r="D144" s="83"/>
      <c r="E144" s="84"/>
      <c r="F144" s="84"/>
      <c r="G144" s="84" t="s">
        <v>50</v>
      </c>
      <c r="H144" s="84"/>
      <c r="I144" s="84"/>
      <c r="J144" s="84"/>
      <c r="K144" s="84"/>
      <c r="L144" s="84"/>
      <c r="M144" s="85" t="s">
        <v>117</v>
      </c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7"/>
      <c r="AH144" s="87"/>
      <c r="AI144" s="87"/>
      <c r="AJ144" s="87"/>
      <c r="AK144" s="87"/>
      <c r="AL144" s="87"/>
    </row>
    <row r="145" customFormat="false" ht="20.25" hidden="false" customHeight="true" outlineLevel="0" collapsed="false">
      <c r="A145" s="0"/>
      <c r="B145" s="0"/>
      <c r="C145" s="83"/>
      <c r="D145" s="83"/>
      <c r="E145" s="84"/>
      <c r="F145" s="84"/>
      <c r="G145" s="84" t="s">
        <v>118</v>
      </c>
      <c r="H145" s="84"/>
      <c r="I145" s="84" t="s">
        <v>119</v>
      </c>
      <c r="J145" s="84"/>
      <c r="K145" s="84" t="s">
        <v>120</v>
      </c>
      <c r="L145" s="84"/>
      <c r="M145" s="84" t="n">
        <v>10</v>
      </c>
      <c r="N145" s="84"/>
      <c r="O145" s="84" t="n">
        <v>9</v>
      </c>
      <c r="P145" s="84"/>
      <c r="Q145" s="84" t="n">
        <v>8</v>
      </c>
      <c r="R145" s="84"/>
      <c r="S145" s="84" t="n">
        <v>7</v>
      </c>
      <c r="T145" s="84"/>
      <c r="U145" s="84" t="n">
        <v>6</v>
      </c>
      <c r="V145" s="84"/>
      <c r="W145" s="88" t="n">
        <v>5</v>
      </c>
      <c r="X145" s="88"/>
      <c r="Y145" s="88" t="n">
        <v>4</v>
      </c>
      <c r="Z145" s="88"/>
      <c r="AA145" s="88" t="n">
        <v>3</v>
      </c>
      <c r="AB145" s="88"/>
      <c r="AC145" s="88" t="n">
        <v>2</v>
      </c>
      <c r="AD145" s="88"/>
      <c r="AE145" s="89" t="n">
        <v>1</v>
      </c>
      <c r="AF145" s="89"/>
      <c r="AG145" s="90"/>
      <c r="AH145" s="90"/>
      <c r="AI145" s="90"/>
      <c r="AJ145" s="90"/>
      <c r="AK145" s="90"/>
      <c r="AL145" s="90"/>
    </row>
    <row r="146" customFormat="false" ht="27" hidden="false" customHeight="true" outlineLevel="0" collapsed="false">
      <c r="A146" s="0"/>
      <c r="B146" s="0"/>
      <c r="C146" s="83"/>
      <c r="D146" s="83"/>
      <c r="E146" s="84"/>
      <c r="F146" s="84"/>
      <c r="G146" s="84"/>
      <c r="H146" s="84"/>
      <c r="I146" s="84"/>
      <c r="J146" s="84"/>
      <c r="K146" s="84"/>
      <c r="L146" s="84"/>
      <c r="M146" s="84" t="s">
        <v>121</v>
      </c>
      <c r="N146" s="84" t="s">
        <v>122</v>
      </c>
      <c r="O146" s="84" t="s">
        <v>121</v>
      </c>
      <c r="P146" s="84" t="s">
        <v>122</v>
      </c>
      <c r="Q146" s="84" t="s">
        <v>121</v>
      </c>
      <c r="R146" s="84" t="s">
        <v>122</v>
      </c>
      <c r="S146" s="84" t="s">
        <v>121</v>
      </c>
      <c r="T146" s="84" t="s">
        <v>122</v>
      </c>
      <c r="U146" s="84" t="s">
        <v>121</v>
      </c>
      <c r="V146" s="84" t="s">
        <v>122</v>
      </c>
      <c r="W146" s="84" t="s">
        <v>121</v>
      </c>
      <c r="X146" s="84" t="s">
        <v>122</v>
      </c>
      <c r="Y146" s="84" t="s">
        <v>121</v>
      </c>
      <c r="Z146" s="84" t="s">
        <v>122</v>
      </c>
      <c r="AA146" s="84" t="s">
        <v>121</v>
      </c>
      <c r="AB146" s="84" t="s">
        <v>122</v>
      </c>
      <c r="AC146" s="84" t="s">
        <v>121</v>
      </c>
      <c r="AD146" s="84" t="s">
        <v>122</v>
      </c>
      <c r="AE146" s="84" t="s">
        <v>121</v>
      </c>
      <c r="AF146" s="85" t="s">
        <v>122</v>
      </c>
      <c r="AG146" s="91"/>
      <c r="AH146" s="91"/>
      <c r="AI146" s="91"/>
      <c r="AJ146" s="91"/>
      <c r="AK146" s="91"/>
      <c r="AL146" s="91"/>
    </row>
    <row r="147" customFormat="false" ht="21" hidden="false" customHeight="true" outlineLevel="0" collapsed="false">
      <c r="A147" s="0"/>
      <c r="B147" s="0"/>
      <c r="C147" s="83"/>
      <c r="D147" s="83"/>
      <c r="E147" s="84"/>
      <c r="F147" s="84"/>
      <c r="G147" s="84" t="s">
        <v>121</v>
      </c>
      <c r="H147" s="84" t="s">
        <v>122</v>
      </c>
      <c r="I147" s="84" t="s">
        <v>121</v>
      </c>
      <c r="J147" s="84" t="s">
        <v>122</v>
      </c>
      <c r="K147" s="84" t="s">
        <v>121</v>
      </c>
      <c r="L147" s="84" t="s">
        <v>122</v>
      </c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5"/>
      <c r="AG147" s="91"/>
      <c r="AH147" s="91"/>
      <c r="AI147" s="91"/>
      <c r="AJ147" s="91"/>
      <c r="AK147" s="91"/>
      <c r="AL147" s="91"/>
    </row>
    <row r="148" customFormat="false" ht="17.25" hidden="false" customHeight="true" outlineLevel="0" collapsed="false">
      <c r="A148" s="0"/>
      <c r="B148" s="0"/>
      <c r="C148" s="92" t="s">
        <v>31</v>
      </c>
      <c r="D148" s="92"/>
      <c r="E148" s="93" t="n">
        <f aca="false">B138</f>
        <v>30</v>
      </c>
      <c r="F148" s="93" t="n">
        <f aca="false">E138</f>
        <v>30</v>
      </c>
      <c r="G148" s="94" t="n">
        <f aca="false">COUNTIF(E100:E137,"T")</f>
        <v>4</v>
      </c>
      <c r="H148" s="94" t="n">
        <f aca="false">IF(E148=0,"",G148/E148%)</f>
        <v>13.3333333333333</v>
      </c>
      <c r="I148" s="94" t="n">
        <f aca="false">COUNTIF(E100:E137,"H")</f>
        <v>24</v>
      </c>
      <c r="J148" s="94" t="n">
        <f aca="false">IF(E148=0,"",I148/E148%)</f>
        <v>80</v>
      </c>
      <c r="K148" s="94" t="n">
        <f aca="false">COUNTIF(E100:E137,"C")</f>
        <v>2</v>
      </c>
      <c r="L148" s="94" t="n">
        <f aca="false">IF(E148=0,"",K148/E148%)</f>
        <v>6.66666666666667</v>
      </c>
      <c r="M148" s="94" t="n">
        <f aca="false">COUNTIF(F100:F137,"10")</f>
        <v>0</v>
      </c>
      <c r="N148" s="95" t="n">
        <f aca="false">IF(E148=0,"",M148/E148%)</f>
        <v>0</v>
      </c>
      <c r="O148" s="94" t="n">
        <f aca="false">COUNTIF(F100:F137,"9")</f>
        <v>4</v>
      </c>
      <c r="P148" s="95" t="n">
        <f aca="false">IF(E148=0,"",O148/E148%)</f>
        <v>13.3333333333333</v>
      </c>
      <c r="Q148" s="94" t="n">
        <f aca="false">COUNTIF(F100:F137,"8")</f>
        <v>6</v>
      </c>
      <c r="R148" s="95" t="n">
        <f aca="false">IF(E148=0,"",Q148/E148%)</f>
        <v>20</v>
      </c>
      <c r="S148" s="94" t="n">
        <f aca="false">COUNTIF(F100:F137,"7")</f>
        <v>6</v>
      </c>
      <c r="T148" s="95" t="n">
        <f aca="false">IF(E148=0,"",S148/E$59%)</f>
        <v>20</v>
      </c>
      <c r="U148" s="94" t="n">
        <f aca="false">COUNTIF(F100:F137,"6")</f>
        <v>7</v>
      </c>
      <c r="V148" s="95" t="n">
        <f aca="false">IF(E148=0,"",U148/E148%)</f>
        <v>23.3333333333333</v>
      </c>
      <c r="W148" s="94" t="n">
        <f aca="false">COUNTIF(F100:F137,"5")</f>
        <v>5</v>
      </c>
      <c r="X148" s="95" t="n">
        <f aca="false">IF(E148=0,"",W148/E148%)</f>
        <v>16.6666666666667</v>
      </c>
      <c r="Y148" s="94" t="n">
        <f aca="false">COUNTIF(F100:F137,"4")</f>
        <v>0</v>
      </c>
      <c r="Z148" s="95" t="n">
        <f aca="false">IF(E148=0,"",Y148/E148%)</f>
        <v>0</v>
      </c>
      <c r="AA148" s="94" t="n">
        <f aca="false">COUNTIF(F100:F137,"3")</f>
        <v>0</v>
      </c>
      <c r="AB148" s="95" t="n">
        <f aca="false">IF(E148=0,"",AA148/E148%)</f>
        <v>0</v>
      </c>
      <c r="AC148" s="94" t="n">
        <f aca="false">COUNTIF(F100:F137,"2")</f>
        <v>2</v>
      </c>
      <c r="AD148" s="95" t="n">
        <f aca="false">IF(E148=0,"",AC148/E148%)</f>
        <v>6.66666666666667</v>
      </c>
      <c r="AE148" s="94" t="n">
        <f aca="false">COUNTIF(F100:F137,"1")</f>
        <v>0</v>
      </c>
      <c r="AF148" s="96" t="n">
        <f aca="false">IF(E148=0,"",AE148/E148%)</f>
        <v>0</v>
      </c>
      <c r="AG148" s="0"/>
      <c r="AH148" s="0"/>
      <c r="AI148" s="0"/>
      <c r="AJ148" s="0"/>
      <c r="AK148" s="0"/>
      <c r="AL148" s="0"/>
    </row>
    <row r="149" customFormat="false" ht="17.25" hidden="false" customHeight="true" outlineLevel="0" collapsed="false">
      <c r="A149" s="0"/>
      <c r="B149" s="0"/>
      <c r="C149" s="92" t="s">
        <v>32</v>
      </c>
      <c r="D149" s="92"/>
      <c r="E149" s="93" t="n">
        <f aca="false">B138</f>
        <v>30</v>
      </c>
      <c r="F149" s="93" t="n">
        <f aca="false">G138</f>
        <v>30</v>
      </c>
      <c r="G149" s="94" t="n">
        <f aca="false">COUNTIF(G100:G137,"T")</f>
        <v>2</v>
      </c>
      <c r="H149" s="95" t="n">
        <f aca="false">IF(E149=0,"",G149/E149%)</f>
        <v>6.66666666666667</v>
      </c>
      <c r="I149" s="94" t="n">
        <f aca="false">COUNTIF(G100:G137,"H")</f>
        <v>26</v>
      </c>
      <c r="J149" s="95" t="n">
        <f aca="false">IF(E149=0,"",I149/E149%)</f>
        <v>86.6666666666667</v>
      </c>
      <c r="K149" s="94" t="n">
        <f aca="false">COUNTIF(G100:G137,"C")</f>
        <v>2</v>
      </c>
      <c r="L149" s="95" t="n">
        <f aca="false">IF(E149=0,"",K149/E149%)</f>
        <v>6.66666666666667</v>
      </c>
      <c r="M149" s="94" t="n">
        <f aca="false">COUNTIF(H100:H137,"10")</f>
        <v>1</v>
      </c>
      <c r="N149" s="95" t="n">
        <f aca="false">IF(E149=0,"",M149/E149%)</f>
        <v>3.33333333333333</v>
      </c>
      <c r="O149" s="94" t="n">
        <f aca="false">COUNTIF(H100:H137,"9")</f>
        <v>2</v>
      </c>
      <c r="P149" s="95" t="n">
        <f aca="false">IF(E149=0,"",O149/E149%)</f>
        <v>6.66666666666667</v>
      </c>
      <c r="Q149" s="94" t="n">
        <f aca="false">COUNTIF(H100:H137,"8")</f>
        <v>1</v>
      </c>
      <c r="R149" s="95" t="n">
        <f aca="false">IF(E149=0,"",Q149/E149%)</f>
        <v>3.33333333333333</v>
      </c>
      <c r="S149" s="94" t="n">
        <f aca="false">COUNTIF(H100:H137,"7")</f>
        <v>9</v>
      </c>
      <c r="T149" s="95" t="n">
        <f aca="false">IF(E149=0,"",S149/E$59%)</f>
        <v>30</v>
      </c>
      <c r="U149" s="94" t="n">
        <f aca="false">COUNTIF(H100:H137,"6")</f>
        <v>8</v>
      </c>
      <c r="V149" s="95" t="n">
        <f aca="false">IF(E149=0,"",U149/E149%)</f>
        <v>26.6666666666667</v>
      </c>
      <c r="W149" s="94" t="n">
        <f aca="false">COUNTIF(H100:H137,"5")</f>
        <v>7</v>
      </c>
      <c r="X149" s="95" t="n">
        <f aca="false">IF(E149=0,"",W149/E149%)</f>
        <v>23.3333333333333</v>
      </c>
      <c r="Y149" s="94" t="n">
        <f aca="false">COUNTIF(H100:H137,"4")</f>
        <v>0</v>
      </c>
      <c r="Z149" s="95" t="n">
        <f aca="false">IF(E149=0,"",Y149/E149%)</f>
        <v>0</v>
      </c>
      <c r="AA149" s="94" t="n">
        <f aca="false">COUNTIF(H100:H137,"3")</f>
        <v>0</v>
      </c>
      <c r="AB149" s="95" t="n">
        <f aca="false">IF(E149=0,"",AA149/E149%)</f>
        <v>0</v>
      </c>
      <c r="AC149" s="94" t="n">
        <f aca="false">COUNTIF(H100:H137,"2")</f>
        <v>0</v>
      </c>
      <c r="AD149" s="95" t="n">
        <f aca="false">IF(E149=0,"",AC149/E149%)</f>
        <v>0</v>
      </c>
      <c r="AE149" s="94" t="n">
        <f aca="false">COUNTIF(H100:H137,"1")</f>
        <v>2</v>
      </c>
      <c r="AF149" s="96" t="n">
        <f aca="false">IF(E149=0,"",AE149/E149%)</f>
        <v>6.66666666666667</v>
      </c>
      <c r="AG149" s="0"/>
      <c r="AH149" s="0"/>
      <c r="AI149" s="0"/>
      <c r="AJ149" s="0"/>
      <c r="AK149" s="0"/>
      <c r="AL149" s="0"/>
    </row>
    <row r="150" customFormat="false" ht="17.25" hidden="false" customHeight="true" outlineLevel="0" collapsed="false">
      <c r="A150" s="0"/>
      <c r="B150" s="0"/>
      <c r="C150" s="92" t="s">
        <v>123</v>
      </c>
      <c r="D150" s="92"/>
      <c r="E150" s="93" t="n">
        <f aca="false">B138</f>
        <v>30</v>
      </c>
      <c r="F150" s="93" t="n">
        <f aca="false">I138</f>
        <v>30</v>
      </c>
      <c r="G150" s="94" t="n">
        <f aca="false">COUNTIF(I100:I137,"T")</f>
        <v>4</v>
      </c>
      <c r="H150" s="95" t="n">
        <f aca="false">IF(E150=0,"",G150/E150%)</f>
        <v>13.3333333333333</v>
      </c>
      <c r="I150" s="94" t="n">
        <f aca="false">COUNTIF(I100:I137,"H")</f>
        <v>26</v>
      </c>
      <c r="J150" s="95" t="n">
        <f aca="false">IF(E150=0,"",I150/E150%)</f>
        <v>86.6666666666667</v>
      </c>
      <c r="K150" s="94" t="n">
        <f aca="false">COUNTIF(I100:I137,"C")</f>
        <v>0</v>
      </c>
      <c r="L150" s="95" t="n">
        <f aca="false">IF(E150=0,"",K150/E150%)</f>
        <v>0</v>
      </c>
      <c r="M150" s="94" t="n">
        <f aca="false">COUNTIF(J100:J137,"10")</f>
        <v>0</v>
      </c>
      <c r="N150" s="95" t="n">
        <f aca="false">IF(E150=0,"",M150/E150%)</f>
        <v>0</v>
      </c>
      <c r="O150" s="94" t="n">
        <f aca="false">COUNTIF(J100:J137,"9")</f>
        <v>4</v>
      </c>
      <c r="P150" s="95" t="n">
        <f aca="false">IF(E150=0,"",O150/E150%)</f>
        <v>13.3333333333333</v>
      </c>
      <c r="Q150" s="94" t="n">
        <f aca="false">COUNTIF(J100:J137,"8")</f>
        <v>5</v>
      </c>
      <c r="R150" s="95" t="n">
        <f aca="false">IF(E150=0,"",Q150/E150%)</f>
        <v>16.6666666666667</v>
      </c>
      <c r="S150" s="94" t="n">
        <f aca="false">COUNTIF(J100:J137,"7")</f>
        <v>10</v>
      </c>
      <c r="T150" s="95" t="n">
        <f aca="false">IF(E150=0,"",S150/E$59%)</f>
        <v>33.3333333333333</v>
      </c>
      <c r="U150" s="94" t="n">
        <f aca="false">COUNTIF(J100:J137,"6")</f>
        <v>4</v>
      </c>
      <c r="V150" s="95" t="n">
        <f aca="false">IF(E150=0,"",U150/E150%)</f>
        <v>13.3333333333333</v>
      </c>
      <c r="W150" s="94" t="n">
        <f aca="false">COUNTIF(J100:J137,"5")</f>
        <v>7</v>
      </c>
      <c r="X150" s="95" t="n">
        <f aca="false">IF(E150=0,"",W150/E150%)</f>
        <v>23.3333333333333</v>
      </c>
      <c r="Y150" s="94" t="n">
        <f aca="false">COUNTIF(J100:J137,"4")</f>
        <v>0</v>
      </c>
      <c r="Z150" s="95" t="n">
        <f aca="false">IF(E150=0,"",Y150/E150%)</f>
        <v>0</v>
      </c>
      <c r="AA150" s="94" t="n">
        <f aca="false">COUNTIF(J100:J137,"3")</f>
        <v>0</v>
      </c>
      <c r="AB150" s="95" t="n">
        <f aca="false">IF(E150=0,"",AA150/E150%)</f>
        <v>0</v>
      </c>
      <c r="AC150" s="94" t="n">
        <f aca="false">COUNTIF(J100:J137,"2")</f>
        <v>0</v>
      </c>
      <c r="AD150" s="95" t="n">
        <f aca="false">IF(E150=0,"",AC150/E150%)</f>
        <v>0</v>
      </c>
      <c r="AE150" s="94" t="n">
        <f aca="false">COUNTIF(J100:J137,"1")</f>
        <v>0</v>
      </c>
      <c r="AF150" s="96" t="n">
        <f aca="false">IF(E150=0,"",AE150/E150%)</f>
        <v>0</v>
      </c>
      <c r="AG150" s="0"/>
      <c r="AH150" s="0"/>
      <c r="AI150" s="0"/>
      <c r="AJ150" s="0"/>
      <c r="AK150" s="0"/>
      <c r="AL150" s="0"/>
    </row>
    <row r="151" customFormat="false" ht="17.25" hidden="false" customHeight="true" outlineLevel="0" collapsed="false">
      <c r="A151" s="0"/>
      <c r="B151" s="0"/>
      <c r="C151" s="92" t="s">
        <v>124</v>
      </c>
      <c r="D151" s="92"/>
      <c r="E151" s="93" t="n">
        <f aca="false">B138</f>
        <v>30</v>
      </c>
      <c r="F151" s="93" t="n">
        <f aca="false">K138</f>
        <v>30</v>
      </c>
      <c r="G151" s="94" t="n">
        <f aca="false">COUNTIF(K100:K137,"T")</f>
        <v>20</v>
      </c>
      <c r="H151" s="95" t="n">
        <f aca="false">IF(E151=0,"",G151/E151%)</f>
        <v>66.6666666666667</v>
      </c>
      <c r="I151" s="94" t="n">
        <f aca="false">COUNTIF(K100:K137,"H")</f>
        <v>10</v>
      </c>
      <c r="J151" s="95" t="n">
        <f aca="false">IF(E151=0,"",I151/E151%)</f>
        <v>33.3333333333333</v>
      </c>
      <c r="K151" s="94" t="n">
        <f aca="false">COUNTIF(K100:K137,"C")</f>
        <v>0</v>
      </c>
      <c r="L151" s="95" t="n">
        <f aca="false">IF(E151=0,"",K151/E151%)</f>
        <v>0</v>
      </c>
      <c r="M151" s="94" t="n">
        <f aca="false">COUNTIF(L100:L137,"10")</f>
        <v>14</v>
      </c>
      <c r="N151" s="95" t="n">
        <f aca="false">IF(E151=0,"",M151/E151%)</f>
        <v>46.6666666666667</v>
      </c>
      <c r="O151" s="94" t="n">
        <f aca="false">COUNTIF(L100:L137,"9")</f>
        <v>6</v>
      </c>
      <c r="P151" s="95" t="n">
        <f aca="false">IF(E151=0,"",O151/E151%)</f>
        <v>20</v>
      </c>
      <c r="Q151" s="94" t="n">
        <f aca="false">COUNTIF(L100:L137,"8")</f>
        <v>5</v>
      </c>
      <c r="R151" s="95" t="n">
        <f aca="false">IF(E151=0,"",Q151/E151%)</f>
        <v>16.6666666666667</v>
      </c>
      <c r="S151" s="94" t="n">
        <f aca="false">COUNTIF(L100:L137,"7")</f>
        <v>2</v>
      </c>
      <c r="T151" s="95" t="n">
        <f aca="false">IF(E151=0,"",S151/E$59%)</f>
        <v>6.66666666666667</v>
      </c>
      <c r="U151" s="94" t="n">
        <f aca="false">COUNTIF(L100:L137,"6")</f>
        <v>1</v>
      </c>
      <c r="V151" s="95" t="n">
        <f aca="false">IF(E151=0,"",U151/E151%)</f>
        <v>3.33333333333333</v>
      </c>
      <c r="W151" s="94" t="n">
        <f aca="false">COUNTIF(L100:L137,"5")</f>
        <v>2</v>
      </c>
      <c r="X151" s="95" t="n">
        <f aca="false">IF(E151=0,"",W151/E151%)</f>
        <v>6.66666666666667</v>
      </c>
      <c r="Y151" s="94" t="n">
        <f aca="false">COUNTIF(L100:L137,"4")</f>
        <v>0</v>
      </c>
      <c r="Z151" s="95" t="n">
        <f aca="false">IF(E151=0,"",Y151/E151%)</f>
        <v>0</v>
      </c>
      <c r="AA151" s="94" t="n">
        <f aca="false">COUNTIF(L100:L137,"3")</f>
        <v>0</v>
      </c>
      <c r="AB151" s="95" t="n">
        <f aca="false">IF(E151=0,"",AA151/E151%)</f>
        <v>0</v>
      </c>
      <c r="AC151" s="94" t="n">
        <f aca="false">COUNTIF(L100:L137,"2")</f>
        <v>0</v>
      </c>
      <c r="AD151" s="95" t="n">
        <f aca="false">IF(E151=0,"",AC151/E151%)</f>
        <v>0</v>
      </c>
      <c r="AE151" s="94" t="n">
        <f aca="false">COUNTIF(L100:L137,"1")</f>
        <v>0</v>
      </c>
      <c r="AF151" s="96" t="n">
        <f aca="false">IF(E151=0,"",AE151/E151%)</f>
        <v>0</v>
      </c>
      <c r="AG151" s="0"/>
      <c r="AH151" s="0"/>
      <c r="AI151" s="0"/>
      <c r="AJ151" s="0"/>
      <c r="AK151" s="0"/>
      <c r="AL151" s="0"/>
    </row>
    <row r="152" customFormat="false" ht="17.25" hidden="false" customHeight="true" outlineLevel="0" collapsed="false">
      <c r="A152" s="0"/>
      <c r="B152" s="0"/>
      <c r="C152" s="92" t="s">
        <v>35</v>
      </c>
      <c r="D152" s="92"/>
      <c r="E152" s="93" t="n">
        <f aca="false">B138</f>
        <v>30</v>
      </c>
      <c r="F152" s="93" t="n">
        <f aca="false">M138</f>
        <v>30</v>
      </c>
      <c r="G152" s="94" t="n">
        <f aca="false">COUNTIF(M100:M137,"T")</f>
        <v>19</v>
      </c>
      <c r="H152" s="95" t="n">
        <f aca="false">IF(E152=0,"",G152/E152%)</f>
        <v>63.3333333333333</v>
      </c>
      <c r="I152" s="94" t="n">
        <f aca="false">COUNTIF(M100:M137,"H")</f>
        <v>11</v>
      </c>
      <c r="J152" s="95" t="n">
        <f aca="false">IF(E152=0,"",I152/E152%)</f>
        <v>36.6666666666667</v>
      </c>
      <c r="K152" s="94" t="n">
        <f aca="false">COUNTIF(M100:M137,"C")</f>
        <v>0</v>
      </c>
      <c r="L152" s="95" t="n">
        <f aca="false">IF(E152=0,"",K152/E152%)</f>
        <v>0</v>
      </c>
      <c r="M152" s="97"/>
      <c r="N152" s="97"/>
      <c r="O152" s="97"/>
      <c r="P152" s="98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9"/>
      <c r="AG152" s="0"/>
      <c r="AH152" s="0"/>
      <c r="AI152" s="0"/>
      <c r="AJ152" s="0"/>
      <c r="AK152" s="0"/>
      <c r="AL152" s="0"/>
    </row>
    <row r="153" customFormat="false" ht="21.75" hidden="false" customHeight="true" outlineLevel="0" collapsed="false">
      <c r="A153" s="0"/>
      <c r="B153" s="0"/>
      <c r="C153" s="92" t="s">
        <v>125</v>
      </c>
      <c r="D153" s="92"/>
      <c r="E153" s="93" t="n">
        <f aca="false">B138</f>
        <v>30</v>
      </c>
      <c r="F153" s="93" t="n">
        <f aca="false">N138</f>
        <v>30</v>
      </c>
      <c r="G153" s="94" t="n">
        <f aca="false">COUNTIF(N100:N137,"T")</f>
        <v>18</v>
      </c>
      <c r="H153" s="95" t="n">
        <f aca="false">IF(E153=0,"",G153/E153%)</f>
        <v>60</v>
      </c>
      <c r="I153" s="94" t="n">
        <f aca="false">COUNTIF(N100:N137,"H")</f>
        <v>12</v>
      </c>
      <c r="J153" s="95" t="n">
        <f aca="false">IF(E153=0,"",I153/E153%)</f>
        <v>40</v>
      </c>
      <c r="K153" s="94" t="n">
        <f aca="false">COUNTIF(N100:N137,"C")</f>
        <v>0</v>
      </c>
      <c r="L153" s="95" t="n">
        <f aca="false">IF(E153=0,"",K153/E153%)</f>
        <v>0</v>
      </c>
      <c r="M153" s="97"/>
      <c r="N153" s="97"/>
      <c r="O153" s="97"/>
      <c r="P153" s="98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9"/>
      <c r="AG153" s="0"/>
      <c r="AH153" s="0"/>
      <c r="AI153" s="0"/>
      <c r="AJ153" s="0"/>
      <c r="AK153" s="0"/>
      <c r="AL153" s="0"/>
    </row>
    <row r="154" customFormat="false" ht="17.25" hidden="false" customHeight="true" outlineLevel="0" collapsed="false">
      <c r="A154" s="0"/>
      <c r="B154" s="0"/>
      <c r="C154" s="92" t="s">
        <v>37</v>
      </c>
      <c r="D154" s="92"/>
      <c r="E154" s="93" t="n">
        <f aca="false">B138</f>
        <v>30</v>
      </c>
      <c r="F154" s="93" t="n">
        <f aca="false">O138</f>
        <v>30</v>
      </c>
      <c r="G154" s="94" t="n">
        <f aca="false">COUNTIF(O100:O137,"T")</f>
        <v>11</v>
      </c>
      <c r="H154" s="95" t="n">
        <f aca="false">IF(E154=0,"",G154/E154%)</f>
        <v>36.6666666666667</v>
      </c>
      <c r="I154" s="94" t="n">
        <f aca="false">COUNTIF(O100:O137,"H")</f>
        <v>19</v>
      </c>
      <c r="J154" s="95" t="n">
        <f aca="false">IF(E154=0,"",I154/E154%)</f>
        <v>63.3333333333333</v>
      </c>
      <c r="K154" s="94" t="n">
        <f aca="false">COUNTIF(O100:O137,"C")</f>
        <v>0</v>
      </c>
      <c r="L154" s="95" t="n">
        <f aca="false">IF(E154=0,"",K154/E154%)</f>
        <v>0</v>
      </c>
      <c r="M154" s="97"/>
      <c r="N154" s="97"/>
      <c r="O154" s="97"/>
      <c r="P154" s="98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9"/>
      <c r="AG154" s="0"/>
      <c r="AH154" s="0"/>
      <c r="AI154" s="0"/>
      <c r="AJ154" s="0"/>
      <c r="AK154" s="0"/>
      <c r="AL154" s="0"/>
    </row>
    <row r="155" customFormat="false" ht="17.25" hidden="false" customHeight="true" outlineLevel="0" collapsed="false">
      <c r="A155" s="0"/>
      <c r="B155" s="0"/>
      <c r="C155" s="92" t="s">
        <v>38</v>
      </c>
      <c r="D155" s="92"/>
      <c r="E155" s="93" t="n">
        <f aca="false">B138</f>
        <v>30</v>
      </c>
      <c r="F155" s="93" t="n">
        <f aca="false">P138</f>
        <v>30</v>
      </c>
      <c r="G155" s="94" t="n">
        <f aca="false">COUNTIF(P100:P137,"T")</f>
        <v>13</v>
      </c>
      <c r="H155" s="95" t="n">
        <f aca="false">IF(E155=0,"",G155/E155%)</f>
        <v>43.3333333333333</v>
      </c>
      <c r="I155" s="94" t="n">
        <f aca="false">COUNTIF(P100:P137,"H")</f>
        <v>17</v>
      </c>
      <c r="J155" s="95" t="n">
        <f aca="false">IF(E155=0,"",I155/E155%)</f>
        <v>56.6666666666667</v>
      </c>
      <c r="K155" s="94" t="n">
        <f aca="false">COUNTIF(P100:P137,"C")</f>
        <v>0</v>
      </c>
      <c r="L155" s="95" t="n">
        <f aca="false">IF(E155=0,"",K155/E155%)</f>
        <v>0</v>
      </c>
      <c r="M155" s="97"/>
      <c r="N155" s="97"/>
      <c r="O155" s="97"/>
      <c r="P155" s="98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9"/>
      <c r="AG155" s="0"/>
      <c r="AH155" s="0"/>
      <c r="AI155" s="0"/>
      <c r="AJ155" s="0"/>
      <c r="AK155" s="0"/>
      <c r="AL155" s="0"/>
    </row>
    <row r="156" customFormat="false" ht="17.25" hidden="false" customHeight="true" outlineLevel="0" collapsed="false">
      <c r="A156" s="0"/>
      <c r="B156" s="0"/>
      <c r="C156" s="92" t="s">
        <v>39</v>
      </c>
      <c r="D156" s="92"/>
      <c r="E156" s="93" t="n">
        <f aca="false">B138</f>
        <v>30</v>
      </c>
      <c r="F156" s="93" t="n">
        <f aca="false">Q138</f>
        <v>30</v>
      </c>
      <c r="G156" s="94" t="n">
        <f aca="false">COUNTIF(Q100:Q137,"T")</f>
        <v>9</v>
      </c>
      <c r="H156" s="95" t="n">
        <f aca="false">IF(E156=0,"",G156/E156%)</f>
        <v>30</v>
      </c>
      <c r="I156" s="94" t="n">
        <f aca="false">COUNTIF(Q100:Q137,"H")</f>
        <v>21</v>
      </c>
      <c r="J156" s="95" t="n">
        <f aca="false">IF(E156=0,"",I156/E156%)</f>
        <v>70</v>
      </c>
      <c r="K156" s="94" t="n">
        <f aca="false">COUNTIF(Q100:Q137,"C")</f>
        <v>0</v>
      </c>
      <c r="L156" s="95" t="n">
        <f aca="false">IF(E156=0,"",K156/E156%)</f>
        <v>0</v>
      </c>
      <c r="M156" s="97"/>
      <c r="N156" s="97"/>
      <c r="O156" s="97"/>
      <c r="P156" s="98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9"/>
      <c r="AG156" s="0"/>
      <c r="AH156" s="0"/>
      <c r="AI156" s="0"/>
      <c r="AJ156" s="0"/>
      <c r="AK156" s="0"/>
      <c r="AL156" s="0"/>
    </row>
    <row r="157" customFormat="false" ht="17.25" hidden="false" customHeight="true" outlineLevel="0" collapsed="false">
      <c r="A157" s="0"/>
      <c r="B157" s="0"/>
      <c r="C157" s="92" t="s">
        <v>40</v>
      </c>
      <c r="D157" s="92"/>
      <c r="E157" s="93" t="n">
        <f aca="false">B138</f>
        <v>30</v>
      </c>
      <c r="F157" s="93" t="n">
        <f aca="false">R138</f>
        <v>30</v>
      </c>
      <c r="G157" s="94" t="n">
        <f aca="false">COUNTIF(R100:R137,"T")</f>
        <v>3</v>
      </c>
      <c r="H157" s="95" t="n">
        <f aca="false">IF(E157=0,"",G157/E157%)</f>
        <v>10</v>
      </c>
      <c r="I157" s="94" t="n">
        <f aca="false">COUNTIF(R100:R137,"H")</f>
        <v>27</v>
      </c>
      <c r="J157" s="95" t="n">
        <f aca="false">IF(E157=0,"",I157/E157%)</f>
        <v>90</v>
      </c>
      <c r="K157" s="94" t="n">
        <f aca="false">COUNTIF(R100:R137,"C")</f>
        <v>0</v>
      </c>
      <c r="L157" s="95" t="n">
        <f aca="false">IF(E157=0,"",K157/E157%)</f>
        <v>0</v>
      </c>
      <c r="M157" s="94" t="n">
        <f aca="false">COUNTIF(S100:S137,"&gt;=9,5")</f>
        <v>0</v>
      </c>
      <c r="N157" s="95" t="n">
        <f aca="false">IF(E157=0,"",M157/E157%)</f>
        <v>0</v>
      </c>
      <c r="O157" s="94" t="n">
        <f aca="false">COUNTIF(S100:S137,"&lt;=9,25")-COUNTIF(S100:S137,"&lt;=8,25")</f>
        <v>0</v>
      </c>
      <c r="P157" s="95" t="n">
        <f aca="false">IF(E157=0,"",O157/E157%)</f>
        <v>0</v>
      </c>
      <c r="Q157" s="94" t="n">
        <f aca="false">COUNTIF(S100:S137,"&lt;=8,25")-COUNTIF(S100:S137,"&lt;=7,25")</f>
        <v>0</v>
      </c>
      <c r="R157" s="95" t="n">
        <f aca="false">IF(E157=0,"",Q157/E157%)</f>
        <v>0</v>
      </c>
      <c r="S157" s="94" t="n">
        <f aca="false">COUNTIF(S100:S137,"&lt;=7,25")-COUNTIF(S100:S137,"&lt;=6,25")</f>
        <v>0</v>
      </c>
      <c r="T157" s="95" t="n">
        <f aca="false">IF(E157=0,"",S157/E$59%)</f>
        <v>0</v>
      </c>
      <c r="U157" s="94" t="n">
        <f aca="false">COUNTIF(S100:S137,"&lt;=6,25")-COUNTIF(S100:S137,"&lt;=5,25")</f>
        <v>0</v>
      </c>
      <c r="V157" s="95" t="n">
        <f aca="false">IF(E157=0,"",U157/E157%)</f>
        <v>0</v>
      </c>
      <c r="W157" s="94" t="n">
        <f aca="false">COUNTIF(S100:S137,"&lt;=5,25")-COUNTIF(S100:S137,"&lt;=4,25")</f>
        <v>0</v>
      </c>
      <c r="X157" s="95" t="n">
        <f aca="false">IF(E157=0,"",W157/E157%)</f>
        <v>0</v>
      </c>
      <c r="Y157" s="94" t="n">
        <f aca="false">COUNTIF(S100:S137,"&lt;=4,25")-COUNTIF(S100:S137,"&lt;=3,25")</f>
        <v>0</v>
      </c>
      <c r="Z157" s="95" t="n">
        <f aca="false">IF(E157=0,"",Y157/E157%)</f>
        <v>0</v>
      </c>
      <c r="AA157" s="94" t="n">
        <f aca="false">COUNTIF(S100:S137,"&lt;=3,25")-COUNTIF(S100:S137,"&lt;=2,25")</f>
        <v>0</v>
      </c>
      <c r="AB157" s="95" t="n">
        <f aca="false">IF(E157=0,"",AA157/E157%)</f>
        <v>0</v>
      </c>
      <c r="AC157" s="94" t="n">
        <f aca="false">COUNTIF(S100:S137,"&lt;=2,25")-COUNTIF(S100:S137,"&lt;=1,25")</f>
        <v>0</v>
      </c>
      <c r="AD157" s="95" t="n">
        <f aca="false">IF(E157=0,"",AC157/E157%)</f>
        <v>0</v>
      </c>
      <c r="AE157" s="94" t="n">
        <f aca="false">COUNTIF(S100:S137,"&lt;=1,25")</f>
        <v>0</v>
      </c>
      <c r="AF157" s="96" t="n">
        <f aca="false">IF(E157=0,"",AE157/E157%)</f>
        <v>0</v>
      </c>
      <c r="AG157" s="0"/>
      <c r="AH157" s="0"/>
      <c r="AI157" s="0"/>
      <c r="AJ157" s="0"/>
      <c r="AK157" s="0"/>
      <c r="AL157" s="0"/>
    </row>
    <row r="158" customFormat="false" ht="17.25" hidden="false" customHeight="true" outlineLevel="0" collapsed="false">
      <c r="A158" s="0"/>
      <c r="B158" s="0"/>
      <c r="C158" s="92" t="s">
        <v>41</v>
      </c>
      <c r="D158" s="92"/>
      <c r="E158" s="93" t="n">
        <f aca="false">B138</f>
        <v>30</v>
      </c>
      <c r="F158" s="93" t="n">
        <f aca="false">T138</f>
        <v>0</v>
      </c>
      <c r="G158" s="94" t="n">
        <f aca="false">COUNTIF(T100:T137,"T")</f>
        <v>0</v>
      </c>
      <c r="H158" s="95" t="n">
        <f aca="false">IF(E158=0,"",G158/E158%)</f>
        <v>0</v>
      </c>
      <c r="I158" s="94" t="n">
        <f aca="false">COUNTIF(T100:T137,"H")</f>
        <v>0</v>
      </c>
      <c r="J158" s="95" t="n">
        <f aca="false">IF(E158=0,"",I158/E158%)</f>
        <v>0</v>
      </c>
      <c r="K158" s="94" t="n">
        <f aca="false">COUNTIF(T100:T137,"C")</f>
        <v>0</v>
      </c>
      <c r="L158" s="95" t="n">
        <f aca="false">IF(E158=0,"",K158/E158%)</f>
        <v>0</v>
      </c>
      <c r="M158" s="94" t="n">
        <f aca="false">COUNTIF(U100:U137,"10")</f>
        <v>0</v>
      </c>
      <c r="N158" s="95" t="n">
        <f aca="false">IF(E158=0,"",M158/E158%)</f>
        <v>0</v>
      </c>
      <c r="O158" s="94" t="n">
        <f aca="false">COUNTIF(U100:U137,"9")</f>
        <v>0</v>
      </c>
      <c r="P158" s="95" t="n">
        <f aca="false">IF(E158=0,"",O158/E158%)</f>
        <v>0</v>
      </c>
      <c r="Q158" s="94" t="n">
        <f aca="false">COUNTIF(U100:U137,"8")</f>
        <v>0</v>
      </c>
      <c r="R158" s="95" t="n">
        <f aca="false">IF(E158=0,"",Q158/E158%)</f>
        <v>0</v>
      </c>
      <c r="S158" s="94" t="n">
        <f aca="false">COUNTIF(U100:U137,"7")</f>
        <v>0</v>
      </c>
      <c r="T158" s="95" t="n">
        <f aca="false">IF(E158=0,"",S158/E$59%)</f>
        <v>0</v>
      </c>
      <c r="U158" s="94" t="n">
        <f aca="false">COUNTIF(U100:U137,"6")</f>
        <v>0</v>
      </c>
      <c r="V158" s="95" t="n">
        <f aca="false">IF(E158=0,"",U158/E158%)</f>
        <v>0</v>
      </c>
      <c r="W158" s="94" t="n">
        <f aca="false">COUNTIF(U100:U137,"5")</f>
        <v>0</v>
      </c>
      <c r="X158" s="95" t="n">
        <f aca="false">IF(E158=0,"",W158/E158%)</f>
        <v>0</v>
      </c>
      <c r="Y158" s="94" t="n">
        <f aca="false">COUNTIF(U100:U137,"4")</f>
        <v>0</v>
      </c>
      <c r="Z158" s="95" t="n">
        <f aca="false">IF(E158=0,"",Y158/E158%)</f>
        <v>0</v>
      </c>
      <c r="AA158" s="94" t="n">
        <f aca="false">COUNTIF(U100:U137,"3")</f>
        <v>0</v>
      </c>
      <c r="AB158" s="95" t="n">
        <f aca="false">IF(E158=0,"",AA158/E158%)</f>
        <v>0</v>
      </c>
      <c r="AC158" s="94" t="n">
        <f aca="false">COUNTIF(U100:U137,"2")</f>
        <v>0</v>
      </c>
      <c r="AD158" s="95" t="n">
        <f aca="false">IF(E158=0,"",AC158/E158%)</f>
        <v>0</v>
      </c>
      <c r="AE158" s="94" t="n">
        <f aca="false">COUNTIF(U100:U137,"1")</f>
        <v>0</v>
      </c>
      <c r="AF158" s="96" t="n">
        <f aca="false">IF(E158=0,"",AE158/E158%)</f>
        <v>0</v>
      </c>
      <c r="AG158" s="0"/>
      <c r="AH158" s="0"/>
      <c r="AI158" s="0"/>
      <c r="AJ158" s="0"/>
      <c r="AK158" s="0"/>
      <c r="AL158" s="0"/>
    </row>
    <row r="159" customFormat="false" ht="17.25" hidden="false" customHeight="true" outlineLevel="0" collapsed="false">
      <c r="A159" s="0"/>
      <c r="B159" s="0"/>
      <c r="C159" s="92" t="s">
        <v>42</v>
      </c>
      <c r="D159" s="92"/>
      <c r="E159" s="93" t="n">
        <f aca="false">B138</f>
        <v>30</v>
      </c>
      <c r="F159" s="93" t="n">
        <f aca="false">V138</f>
        <v>0</v>
      </c>
      <c r="G159" s="94" t="n">
        <f aca="false">COUNTIF(V100:V137,"T")</f>
        <v>0</v>
      </c>
      <c r="H159" s="95" t="n">
        <f aca="false">IF(E159=0,"",G159/E159%)</f>
        <v>0</v>
      </c>
      <c r="I159" s="94" t="n">
        <f aca="false">COUNTIF(V100:V137,"H")</f>
        <v>0</v>
      </c>
      <c r="J159" s="95" t="n">
        <f aca="false">IF(E159=0,"",I159/E159%)</f>
        <v>0</v>
      </c>
      <c r="K159" s="94" t="n">
        <f aca="false">COUNTIF(V100:V137,"C")</f>
        <v>0</v>
      </c>
      <c r="L159" s="95" t="n">
        <f aca="false">IF(E159=0,"",K159/E159%)</f>
        <v>0</v>
      </c>
      <c r="M159" s="94" t="n">
        <f aca="false">COUNTIF(W100:W137,"10")</f>
        <v>0</v>
      </c>
      <c r="N159" s="95" t="n">
        <f aca="false">IF(E159=0,"",M159/E159%)</f>
        <v>0</v>
      </c>
      <c r="O159" s="94" t="n">
        <f aca="false">COUNTIF(W100:W137,"9")</f>
        <v>0</v>
      </c>
      <c r="P159" s="95" t="n">
        <f aca="false">IF(E159=0,"",O159/E159%)</f>
        <v>0</v>
      </c>
      <c r="Q159" s="94" t="n">
        <f aca="false">COUNTIF(W100:W137,"8")</f>
        <v>0</v>
      </c>
      <c r="R159" s="95" t="n">
        <f aca="false">IF(E159=0,"",Q159/E159%)</f>
        <v>0</v>
      </c>
      <c r="S159" s="94" t="n">
        <f aca="false">COUNTIF(W100:W137,"7")</f>
        <v>0</v>
      </c>
      <c r="T159" s="95" t="n">
        <f aca="false">IF(E159=0,"",S159/E$59%)</f>
        <v>0</v>
      </c>
      <c r="U159" s="94" t="n">
        <f aca="false">COUNTIF(W100:W137,"6")</f>
        <v>0</v>
      </c>
      <c r="V159" s="95" t="n">
        <f aca="false">IF(E159=0,"",U159/E159%)</f>
        <v>0</v>
      </c>
      <c r="W159" s="94" t="n">
        <f aca="false">COUNTIF(W100:W137,"5")</f>
        <v>0</v>
      </c>
      <c r="X159" s="95" t="n">
        <f aca="false">IF(E159=0,"",W159/E159%)</f>
        <v>0</v>
      </c>
      <c r="Y159" s="94" t="n">
        <f aca="false">COUNTIF(W100:W137,"4")</f>
        <v>0</v>
      </c>
      <c r="Z159" s="95" t="n">
        <f aca="false">IF(E159=0,"",Y159/E159%)</f>
        <v>0</v>
      </c>
      <c r="AA159" s="94" t="n">
        <f aca="false">COUNTIF(W100:W137,"3")</f>
        <v>0</v>
      </c>
      <c r="AB159" s="95" t="n">
        <f aca="false">IF(E159=0,"",AA159/E159%)</f>
        <v>0</v>
      </c>
      <c r="AC159" s="94" t="n">
        <f aca="false">COUNTIF(W100:W137,"2")</f>
        <v>0</v>
      </c>
      <c r="AD159" s="95" t="n">
        <f aca="false">IF(E159=0,"",AC159/E159%)</f>
        <v>0</v>
      </c>
      <c r="AE159" s="94" t="n">
        <f aca="false">COUNTIF(W100:W137,"1")</f>
        <v>0</v>
      </c>
      <c r="AF159" s="96" t="n">
        <f aca="false">IF(E159=0,"",AE159/E159%)</f>
        <v>0</v>
      </c>
      <c r="AG159" s="0"/>
      <c r="AH159" s="0"/>
      <c r="AI159" s="0"/>
      <c r="AJ159" s="0"/>
      <c r="AK159" s="0"/>
      <c r="AL159" s="0"/>
    </row>
    <row r="160" customFormat="false" ht="14.25" hidden="false" customHeight="true" outlineLevel="0" collapsed="false">
      <c r="A160" s="0"/>
      <c r="B160" s="0"/>
      <c r="C160" s="100"/>
      <c r="D160" s="100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2"/>
      <c r="AE160" s="67"/>
      <c r="AF160" s="103"/>
      <c r="AG160" s="0"/>
      <c r="AH160" s="0"/>
      <c r="AI160" s="0"/>
      <c r="AJ160" s="0"/>
      <c r="AK160" s="0"/>
      <c r="AL160" s="0"/>
    </row>
    <row r="161" customFormat="false" ht="14.2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</row>
    <row r="162" customFormat="false" ht="31.5" hidden="false" customHeight="true" outlineLevel="0" collapsed="false">
      <c r="A162" s="0"/>
      <c r="B162" s="0"/>
      <c r="C162" s="104" t="s">
        <v>126</v>
      </c>
      <c r="D162" s="104"/>
      <c r="E162" s="104"/>
      <c r="F162" s="104"/>
      <c r="G162" s="104"/>
      <c r="H162" s="104"/>
      <c r="I162" s="104"/>
      <c r="J162" s="104"/>
      <c r="K162" s="105" t="s">
        <v>127</v>
      </c>
      <c r="L162" s="105" t="s">
        <v>128</v>
      </c>
      <c r="M162" s="105"/>
      <c r="N162" s="105" t="s">
        <v>129</v>
      </c>
      <c r="O162" s="105"/>
      <c r="P162" s="105" t="s">
        <v>130</v>
      </c>
      <c r="Q162" s="105"/>
      <c r="R162" s="105" t="s">
        <v>131</v>
      </c>
      <c r="S162" s="105"/>
      <c r="T162" s="105" t="s">
        <v>126</v>
      </c>
      <c r="U162" s="105"/>
      <c r="V162" s="105"/>
      <c r="W162" s="105"/>
      <c r="X162" s="105" t="s">
        <v>127</v>
      </c>
      <c r="Y162" s="105" t="s">
        <v>128</v>
      </c>
      <c r="Z162" s="105"/>
      <c r="AA162" s="105" t="s">
        <v>121</v>
      </c>
      <c r="AB162" s="106" t="s">
        <v>122</v>
      </c>
      <c r="AC162" s="106"/>
      <c r="AD162" s="0"/>
      <c r="AE162" s="0"/>
      <c r="AF162" s="0"/>
      <c r="AG162" s="0"/>
      <c r="AH162" s="0"/>
      <c r="AI162" s="0"/>
      <c r="AJ162" s="0"/>
      <c r="AK162" s="0"/>
      <c r="AL162" s="0"/>
    </row>
    <row r="163" customFormat="false" ht="21" hidden="false" customHeight="true" outlineLevel="0" collapsed="false">
      <c r="A163" s="0"/>
      <c r="B163" s="0"/>
      <c r="C163" s="104"/>
      <c r="D163" s="104"/>
      <c r="E163" s="104"/>
      <c r="F163" s="104"/>
      <c r="G163" s="104"/>
      <c r="H163" s="104"/>
      <c r="I163" s="104"/>
      <c r="J163" s="104"/>
      <c r="K163" s="105"/>
      <c r="L163" s="105"/>
      <c r="M163" s="105"/>
      <c r="N163" s="107" t="s">
        <v>121</v>
      </c>
      <c r="O163" s="107" t="s">
        <v>122</v>
      </c>
      <c r="P163" s="107" t="s">
        <v>121</v>
      </c>
      <c r="Q163" s="107" t="s">
        <v>122</v>
      </c>
      <c r="R163" s="108" t="s">
        <v>121</v>
      </c>
      <c r="S163" s="108" t="s">
        <v>122</v>
      </c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6"/>
      <c r="AD163" s="0"/>
      <c r="AE163" s="0"/>
      <c r="AF163" s="0"/>
      <c r="AG163" s="0"/>
      <c r="AH163" s="0"/>
      <c r="AI163" s="0"/>
      <c r="AJ163" s="0"/>
      <c r="AK163" s="0"/>
      <c r="AL163" s="0"/>
    </row>
    <row r="164" customFormat="false" ht="19.5" hidden="false" customHeight="true" outlineLevel="0" collapsed="false">
      <c r="A164" s="0"/>
      <c r="B164" s="0"/>
      <c r="C164" s="109" t="s">
        <v>25</v>
      </c>
      <c r="D164" s="109"/>
      <c r="E164" s="109"/>
      <c r="F164" s="110" t="s">
        <v>43</v>
      </c>
      <c r="G164" s="110"/>
      <c r="H164" s="110"/>
      <c r="I164" s="110"/>
      <c r="J164" s="110"/>
      <c r="K164" s="111" t="n">
        <f aca="false">B138</f>
        <v>30</v>
      </c>
      <c r="L164" s="112" t="n">
        <f aca="false">X138</f>
        <v>30</v>
      </c>
      <c r="M164" s="112"/>
      <c r="N164" s="113" t="n">
        <f aca="false">COUNTIF(X100:X137,"T")</f>
        <v>21</v>
      </c>
      <c r="O164" s="113" t="n">
        <f aca="false">IF(L164=0,"",N164/L164%)</f>
        <v>70</v>
      </c>
      <c r="P164" s="113" t="n">
        <f aca="false">COUNTIF(X100:X137,"Đ")</f>
        <v>7</v>
      </c>
      <c r="Q164" s="113" t="n">
        <f aca="false">IF(L164=0,"",P164/L164%)</f>
        <v>23.3333333333333</v>
      </c>
      <c r="R164" s="113" t="n">
        <f aca="false">COUNTIF(X100:X137,"C")</f>
        <v>2</v>
      </c>
      <c r="S164" s="113" t="n">
        <f aca="false">IF(L164=0,"",R164/L164%)</f>
        <v>6.66666666666667</v>
      </c>
      <c r="T164" s="114" t="s">
        <v>132</v>
      </c>
      <c r="U164" s="114"/>
      <c r="V164" s="114"/>
      <c r="W164" s="114"/>
      <c r="X164" s="115" t="n">
        <f aca="false">B138</f>
        <v>30</v>
      </c>
      <c r="Y164" s="115" t="n">
        <f aca="false">AE138+AF138</f>
        <v>17</v>
      </c>
      <c r="Z164" s="115"/>
      <c r="AA164" s="115" t="n">
        <f aca="false">COUNTIF(AE100:AE137,"X")+COUNTIF(AJ100:AJ137,"X")</f>
        <v>17</v>
      </c>
      <c r="AB164" s="116" t="n">
        <f aca="false">IF(X164=0,"",AA164/X164%)</f>
        <v>56.6666666666667</v>
      </c>
      <c r="AC164" s="116"/>
      <c r="AD164" s="0"/>
      <c r="AE164" s="0"/>
      <c r="AF164" s="0"/>
      <c r="AG164" s="0"/>
      <c r="AH164" s="0"/>
      <c r="AI164" s="0"/>
      <c r="AJ164" s="0"/>
      <c r="AK164" s="0"/>
      <c r="AL164" s="0"/>
    </row>
    <row r="165" customFormat="false" ht="19.5" hidden="false" customHeight="true" outlineLevel="0" collapsed="false">
      <c r="A165" s="0"/>
      <c r="B165" s="0"/>
      <c r="C165" s="109"/>
      <c r="D165" s="109"/>
      <c r="E165" s="109"/>
      <c r="F165" s="110" t="s">
        <v>44</v>
      </c>
      <c r="G165" s="110"/>
      <c r="H165" s="110"/>
      <c r="I165" s="110"/>
      <c r="J165" s="110"/>
      <c r="K165" s="111" t="n">
        <f aca="false">B138</f>
        <v>30</v>
      </c>
      <c r="L165" s="112" t="n">
        <f aca="false">Y138</f>
        <v>30</v>
      </c>
      <c r="M165" s="112"/>
      <c r="N165" s="113" t="n">
        <f aca="false">COUNTIF(Y100:Y137,"T")</f>
        <v>20</v>
      </c>
      <c r="O165" s="113" t="n">
        <f aca="false">IF(L165=0,"",N165/L165%)</f>
        <v>66.6666666666667</v>
      </c>
      <c r="P165" s="113" t="n">
        <f aca="false">COUNTIF(Y100:Y137,"Đ")</f>
        <v>8</v>
      </c>
      <c r="Q165" s="113" t="n">
        <f aca="false">IF(L165=0,"",P165/L165%)</f>
        <v>26.6666666666667</v>
      </c>
      <c r="R165" s="113" t="n">
        <f aca="false">COUNTIF(Y100:Y137,"C")</f>
        <v>2</v>
      </c>
      <c r="S165" s="113" t="n">
        <f aca="false">IF(L165=0,"",R165/L165%)</f>
        <v>6.66666666666667</v>
      </c>
      <c r="T165" s="114"/>
      <c r="U165" s="114"/>
      <c r="V165" s="114"/>
      <c r="W165" s="114"/>
      <c r="X165" s="115"/>
      <c r="Y165" s="115"/>
      <c r="Z165" s="115"/>
      <c r="AA165" s="115"/>
      <c r="AB165" s="116"/>
      <c r="AC165" s="116"/>
      <c r="AD165" s="0"/>
      <c r="AE165" s="0"/>
      <c r="AF165" s="0"/>
      <c r="AG165" s="0"/>
      <c r="AH165" s="0"/>
      <c r="AI165" s="0"/>
      <c r="AJ165" s="0"/>
      <c r="AK165" s="0"/>
      <c r="AL165" s="0"/>
    </row>
    <row r="166" customFormat="false" ht="19.5" hidden="false" customHeight="true" outlineLevel="0" collapsed="false">
      <c r="A166" s="0"/>
      <c r="B166" s="0"/>
      <c r="C166" s="109"/>
      <c r="D166" s="109"/>
      <c r="E166" s="109"/>
      <c r="F166" s="110" t="s">
        <v>45</v>
      </c>
      <c r="G166" s="110"/>
      <c r="H166" s="110"/>
      <c r="I166" s="110"/>
      <c r="J166" s="110"/>
      <c r="K166" s="111" t="n">
        <f aca="false">B138</f>
        <v>30</v>
      </c>
      <c r="L166" s="112" t="n">
        <f aca="false">Z138</f>
        <v>30</v>
      </c>
      <c r="M166" s="112"/>
      <c r="N166" s="113" t="n">
        <f aca="false">COUNTIF(Z100:Z137,"T")</f>
        <v>20</v>
      </c>
      <c r="O166" s="113" t="n">
        <f aca="false">IF(L166=0,"",N166/L166%)</f>
        <v>66.6666666666667</v>
      </c>
      <c r="P166" s="113" t="n">
        <f aca="false">COUNTIF(Z100:Z137,"Đ")</f>
        <v>8</v>
      </c>
      <c r="Q166" s="113" t="n">
        <f aca="false">IF(L166=0,"",P166/L166%)</f>
        <v>26.6666666666667</v>
      </c>
      <c r="R166" s="113" t="n">
        <f aca="false">COUNTIF(Z100:Z137,"C")</f>
        <v>2</v>
      </c>
      <c r="S166" s="113" t="n">
        <f aca="false">IF(L166=0,"",R166/L166%)</f>
        <v>6.66666666666667</v>
      </c>
      <c r="T166" s="114" t="s">
        <v>133</v>
      </c>
      <c r="U166" s="114"/>
      <c r="V166" s="114"/>
      <c r="W166" s="114"/>
      <c r="X166" s="115" t="n">
        <f aca="false">B138</f>
        <v>30</v>
      </c>
      <c r="Y166" s="115" t="n">
        <f aca="false">AG138</f>
        <v>28</v>
      </c>
      <c r="Z166" s="115"/>
      <c r="AA166" s="115" t="n">
        <f aca="false">COUNTIF(AG100:AH137,"X")</f>
        <v>28</v>
      </c>
      <c r="AB166" s="116" t="n">
        <f aca="false">IF(X166=0,"",AA166/X166%)</f>
        <v>93.3333333333333</v>
      </c>
      <c r="AC166" s="116"/>
      <c r="AD166" s="0"/>
      <c r="AE166" s="0"/>
      <c r="AF166" s="0"/>
      <c r="AG166" s="0"/>
      <c r="AH166" s="0"/>
      <c r="AI166" s="0"/>
      <c r="AJ166" s="0"/>
      <c r="AK166" s="0"/>
      <c r="AL166" s="0"/>
    </row>
    <row r="167" customFormat="false" ht="19.5" hidden="false" customHeight="true" outlineLevel="0" collapsed="false">
      <c r="A167" s="0"/>
      <c r="B167" s="0"/>
      <c r="C167" s="117" t="s">
        <v>26</v>
      </c>
      <c r="D167" s="117"/>
      <c r="E167" s="117"/>
      <c r="F167" s="110" t="s">
        <v>46</v>
      </c>
      <c r="G167" s="110"/>
      <c r="H167" s="110"/>
      <c r="I167" s="110"/>
      <c r="J167" s="110"/>
      <c r="K167" s="111" t="n">
        <f aca="false">B138</f>
        <v>30</v>
      </c>
      <c r="L167" s="112" t="n">
        <f aca="false">AA138</f>
        <v>30</v>
      </c>
      <c r="M167" s="112"/>
      <c r="N167" s="113" t="n">
        <f aca="false">COUNTIF(AA100:AA137,"T")</f>
        <v>20</v>
      </c>
      <c r="O167" s="113" t="n">
        <f aca="false">IF(L167=0,"",N167/L167%)</f>
        <v>66.6666666666667</v>
      </c>
      <c r="P167" s="113" t="n">
        <f aca="false">COUNTIF(AA100:AA137,"Đ")</f>
        <v>8</v>
      </c>
      <c r="Q167" s="113" t="n">
        <f aca="false">IF(L167=0,"",P167/L167%)</f>
        <v>26.6666666666667</v>
      </c>
      <c r="R167" s="113" t="n">
        <f aca="false">COUNTIF(AA100:AA137,"C")</f>
        <v>2</v>
      </c>
      <c r="S167" s="113" t="n">
        <f aca="false">IF(L167=0,"",R167/L167%)</f>
        <v>6.66666666666667</v>
      </c>
      <c r="T167" s="114"/>
      <c r="U167" s="114"/>
      <c r="V167" s="114"/>
      <c r="W167" s="114"/>
      <c r="X167" s="115"/>
      <c r="Y167" s="115"/>
      <c r="Z167" s="115"/>
      <c r="AA167" s="115"/>
      <c r="AB167" s="116"/>
      <c r="AC167" s="116"/>
      <c r="AD167" s="0"/>
      <c r="AE167" s="0"/>
      <c r="AF167" s="0"/>
      <c r="AG167" s="0"/>
      <c r="AH167" s="0"/>
      <c r="AI167" s="0"/>
      <c r="AJ167" s="0"/>
      <c r="AK167" s="0"/>
      <c r="AL167" s="0"/>
    </row>
    <row r="168" customFormat="false" ht="19.5" hidden="false" customHeight="true" outlineLevel="0" collapsed="false">
      <c r="A168" s="0"/>
      <c r="B168" s="0"/>
      <c r="C168" s="117"/>
      <c r="D168" s="117"/>
      <c r="E168" s="117"/>
      <c r="F168" s="110" t="s">
        <v>47</v>
      </c>
      <c r="G168" s="110"/>
      <c r="H168" s="110"/>
      <c r="I168" s="110"/>
      <c r="J168" s="110"/>
      <c r="K168" s="111" t="n">
        <f aca="false">B138</f>
        <v>30</v>
      </c>
      <c r="L168" s="112" t="n">
        <f aca="false">AB138</f>
        <v>30</v>
      </c>
      <c r="M168" s="112"/>
      <c r="N168" s="113" t="n">
        <f aca="false">COUNTIF(AB100:AB137,"T")</f>
        <v>21</v>
      </c>
      <c r="O168" s="113" t="n">
        <f aca="false">IF(L168=0,"",N168/L168%)</f>
        <v>70</v>
      </c>
      <c r="P168" s="113" t="n">
        <f aca="false">COUNTIF(AB100:AB137,"Đ")</f>
        <v>7</v>
      </c>
      <c r="Q168" s="113" t="n">
        <f aca="false">IF(L168=0,"",P168/L168%)</f>
        <v>23.3333333333333</v>
      </c>
      <c r="R168" s="113" t="n">
        <f aca="false">COUNTIF(AB100:AB137,"C")</f>
        <v>2</v>
      </c>
      <c r="S168" s="113" t="n">
        <f aca="false">IF(L168=0,"",R168/L168%)</f>
        <v>6.66666666666667</v>
      </c>
      <c r="T168" s="114"/>
      <c r="U168" s="114"/>
      <c r="V168" s="114"/>
      <c r="W168" s="114"/>
      <c r="X168" s="115"/>
      <c r="Y168" s="115"/>
      <c r="Z168" s="115"/>
      <c r="AA168" s="115"/>
      <c r="AB168" s="116"/>
      <c r="AC168" s="116"/>
      <c r="AD168" s="0"/>
      <c r="AE168" s="0"/>
      <c r="AF168" s="0"/>
      <c r="AG168" s="0"/>
      <c r="AH168" s="0"/>
      <c r="AI168" s="0"/>
      <c r="AJ168" s="0"/>
      <c r="AK168" s="0"/>
      <c r="AL168" s="0"/>
    </row>
    <row r="169" customFormat="false" ht="19.5" hidden="false" customHeight="true" outlineLevel="0" collapsed="false">
      <c r="A169" s="0"/>
      <c r="B169" s="0"/>
      <c r="C169" s="117"/>
      <c r="D169" s="117"/>
      <c r="E169" s="117"/>
      <c r="F169" s="110" t="s">
        <v>48</v>
      </c>
      <c r="G169" s="110"/>
      <c r="H169" s="110"/>
      <c r="I169" s="110"/>
      <c r="J169" s="110"/>
      <c r="K169" s="111" t="n">
        <f aca="false">B138</f>
        <v>30</v>
      </c>
      <c r="L169" s="112" t="n">
        <f aca="false">AC138</f>
        <v>30</v>
      </c>
      <c r="M169" s="112"/>
      <c r="N169" s="113" t="n">
        <f aca="false">COUNTIF(AC100:AC137,"T")</f>
        <v>21</v>
      </c>
      <c r="O169" s="113" t="n">
        <f aca="false">IF(L169=0,"",N169/L169%)</f>
        <v>70</v>
      </c>
      <c r="P169" s="113" t="n">
        <f aca="false">COUNTIF(AC100:AC137,"Đ")</f>
        <v>9</v>
      </c>
      <c r="Q169" s="113" t="n">
        <f aca="false">IF(L169=0,"",P169/L169%)</f>
        <v>30</v>
      </c>
      <c r="R169" s="113" t="n">
        <f aca="false">COUNTIF(AC100:AC137,"C")</f>
        <v>0</v>
      </c>
      <c r="S169" s="113" t="n">
        <f aca="false">IF(L169=0,"",R169/L169%)</f>
        <v>0</v>
      </c>
      <c r="T169" s="118" t="s">
        <v>134</v>
      </c>
      <c r="U169" s="118"/>
      <c r="V169" s="118"/>
      <c r="W169" s="118"/>
      <c r="X169" s="119" t="n">
        <f aca="false">B138</f>
        <v>30</v>
      </c>
      <c r="Y169" s="119" t="n">
        <f aca="false">AI138</f>
        <v>28</v>
      </c>
      <c r="Z169" s="119"/>
      <c r="AA169" s="120" t="n">
        <f aca="false">COUNTIF(AI100:AJ137,"X")</f>
        <v>28</v>
      </c>
      <c r="AB169" s="121" t="n">
        <f aca="false">IF(Y169=0,"",AA169/Y169%)</f>
        <v>100</v>
      </c>
      <c r="AC169" s="121"/>
      <c r="AD169" s="0"/>
      <c r="AE169" s="0"/>
      <c r="AF169" s="0"/>
      <c r="AG169" s="0"/>
      <c r="AH169" s="0"/>
      <c r="AI169" s="0"/>
      <c r="AJ169" s="0"/>
      <c r="AK169" s="0"/>
      <c r="AL169" s="0"/>
    </row>
    <row r="170" customFormat="false" ht="19.5" hidden="false" customHeight="true" outlineLevel="0" collapsed="false">
      <c r="A170" s="0"/>
      <c r="B170" s="0"/>
      <c r="C170" s="117"/>
      <c r="D170" s="117"/>
      <c r="E170" s="117"/>
      <c r="F170" s="122" t="s">
        <v>49</v>
      </c>
      <c r="G170" s="122"/>
      <c r="H170" s="122"/>
      <c r="I170" s="122"/>
      <c r="J170" s="122"/>
      <c r="K170" s="123" t="n">
        <f aca="false">B138</f>
        <v>30</v>
      </c>
      <c r="L170" s="124" t="n">
        <f aca="false">AD138</f>
        <v>30</v>
      </c>
      <c r="M170" s="124"/>
      <c r="N170" s="125" t="n">
        <f aca="false">COUNTIF(AD100:AD137,"T")</f>
        <v>23</v>
      </c>
      <c r="O170" s="125" t="n">
        <f aca="false">IF(L170=0,"",N170/L170%)</f>
        <v>76.6666666666667</v>
      </c>
      <c r="P170" s="125" t="n">
        <f aca="false">COUNTIF(AD100:AD137,"Đ")</f>
        <v>7</v>
      </c>
      <c r="Q170" s="125" t="n">
        <f aca="false">IF(L170=0,"",P170/L170%)</f>
        <v>23.3333333333333</v>
      </c>
      <c r="R170" s="125" t="n">
        <f aca="false">COUNTIF(AD100:AD137,"C")</f>
        <v>0</v>
      </c>
      <c r="S170" s="125" t="n">
        <f aca="false">IF(L170=0,"",R170/L170%)</f>
        <v>0</v>
      </c>
      <c r="T170" s="118"/>
      <c r="U170" s="118"/>
      <c r="V170" s="118"/>
      <c r="W170" s="118"/>
      <c r="X170" s="119"/>
      <c r="Y170" s="119"/>
      <c r="Z170" s="119"/>
      <c r="AA170" s="120"/>
      <c r="AB170" s="121"/>
      <c r="AC170" s="121"/>
      <c r="AD170" s="0"/>
      <c r="AE170" s="0"/>
      <c r="AF170" s="0"/>
      <c r="AG170" s="0"/>
      <c r="AH170" s="0"/>
      <c r="AI170" s="0"/>
      <c r="AJ170" s="0"/>
      <c r="AK170" s="0"/>
      <c r="AL170" s="0"/>
    </row>
    <row r="171" customFormat="false" ht="11.25" hidden="false" customHeight="tru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87"/>
      <c r="O171" s="0"/>
      <c r="P171" s="87"/>
      <c r="Q171" s="87"/>
      <c r="R171" s="87"/>
      <c r="S171" s="87"/>
      <c r="T171" s="87"/>
      <c r="U171" s="87"/>
      <c r="V171" s="87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</row>
    <row r="172" customFormat="false" ht="15" hidden="false" customHeight="tru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87"/>
      <c r="O172" s="0"/>
      <c r="P172" s="87"/>
      <c r="Q172" s="87"/>
      <c r="R172" s="87"/>
      <c r="S172" s="87"/>
      <c r="T172" s="87"/>
      <c r="U172" s="87"/>
      <c r="V172" s="87"/>
      <c r="W172" s="0"/>
      <c r="X172" s="126" t="str">
        <f aca="false">'THONG TIN'!$F$7</f>
        <v>Nguyên Lý, ngày 20 tháng  5 năm 2017</v>
      </c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</row>
    <row r="173" customFormat="false" ht="16.5" hidden="false" customHeight="true" outlineLevel="0" collapsed="false">
      <c r="A173" s="0"/>
      <c r="B173" s="32" t="s">
        <v>135</v>
      </c>
      <c r="C173" s="32"/>
      <c r="D173" s="32"/>
      <c r="E173" s="32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2" t="s">
        <v>11</v>
      </c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7.25" hidden="false" customHeight="true" outlineLevel="0" collapsed="false">
      <c r="A174" s="0"/>
      <c r="B174" s="127" t="s">
        <v>136</v>
      </c>
      <c r="C174" s="127"/>
      <c r="D174" s="127"/>
      <c r="E174" s="127"/>
      <c r="F174" s="128"/>
      <c r="G174" s="128"/>
      <c r="H174" s="128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29"/>
      <c r="AI174" s="129"/>
      <c r="AJ174" s="129"/>
      <c r="AK174" s="129"/>
      <c r="AL174" s="129"/>
    </row>
    <row r="175" customFormat="false" ht="24.75" hidden="false" customHeight="true" outlineLevel="0" collapsed="false">
      <c r="A175" s="0"/>
      <c r="B175" s="129"/>
      <c r="C175" s="29"/>
      <c r="D175" s="29"/>
      <c r="E175" s="29"/>
      <c r="F175" s="29"/>
      <c r="G175" s="29"/>
      <c r="H175" s="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129"/>
      <c r="AD175" s="129"/>
      <c r="AE175" s="129"/>
      <c r="AF175" s="129"/>
      <c r="AG175" s="129"/>
      <c r="AH175" s="129"/>
      <c r="AI175" s="129"/>
      <c r="AJ175" s="129"/>
      <c r="AK175" s="129"/>
      <c r="AL175" s="129"/>
    </row>
    <row r="176" customFormat="false" ht="24.75" hidden="false" customHeight="true" outlineLevel="0" collapsed="false">
      <c r="A176" s="0"/>
      <c r="B176" s="129"/>
      <c r="C176" s="129"/>
      <c r="D176" s="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29"/>
      <c r="AI176" s="129"/>
      <c r="AJ176" s="129"/>
      <c r="AK176" s="129"/>
      <c r="AL176" s="129"/>
    </row>
    <row r="177" customFormat="false" ht="24.75" hidden="false" customHeight="true" outlineLevel="0" collapsed="false">
      <c r="A177" s="0"/>
      <c r="B177" s="129"/>
      <c r="C177" s="129"/>
      <c r="D177" s="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129"/>
      <c r="AJ177" s="129"/>
      <c r="AK177" s="129"/>
      <c r="AL177" s="129"/>
    </row>
    <row r="178" customFormat="false" ht="15.75" hidden="false" customHeight="false" outlineLevel="0" collapsed="false">
      <c r="A178" s="0"/>
      <c r="B178" s="29" t="s">
        <v>651</v>
      </c>
      <c r="C178" s="29"/>
      <c r="D178" s="29"/>
      <c r="E178" s="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30" t="str">
        <f aca="false">'THONG TIN'!$G$16</f>
        <v>Phạm Thị Hường</v>
      </c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customFormat="false" ht="15.75" hidden="false" customHeight="false" outlineLevel="0" collapsed="false">
      <c r="A179" s="29" t="s">
        <v>17</v>
      </c>
      <c r="B179" s="29"/>
      <c r="C179" s="29"/>
      <c r="D179" s="29"/>
      <c r="E179" s="29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</row>
    <row r="180" customFormat="false" ht="15.75" hidden="false" customHeight="false" outlineLevel="0" collapsed="false">
      <c r="A180" s="30" t="str">
        <f aca="false">'THONG TIN'!$C$2</f>
        <v>TRƯỜNG TIỂU HỌC XÃ NGUYÊN LÝ</v>
      </c>
      <c r="B180" s="30"/>
      <c r="C180" s="30"/>
      <c r="D180" s="30"/>
      <c r="E180" s="30"/>
      <c r="F180" s="31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</row>
    <row r="181" customFormat="false" ht="11.25" hidden="false" customHeight="true" outlineLevel="0" collapsed="false">
      <c r="A181" s="32"/>
      <c r="B181" s="32"/>
      <c r="C181" s="32"/>
      <c r="D181" s="32"/>
      <c r="E181" s="32"/>
      <c r="F181" s="31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</row>
    <row r="182" customFormat="false" ht="15.75" hidden="false" customHeight="false" outlineLevel="0" collapsed="false">
      <c r="A182" s="33" t="s">
        <v>18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 t="str">
        <f aca="false">'THONG TIN'!$D$5</f>
        <v>CUỐI NĂM</v>
      </c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0"/>
      <c r="AK182" s="0"/>
      <c r="AL182" s="0"/>
    </row>
    <row r="183" customFormat="false" ht="15.75" hidden="false" customHeight="false" outlineLevel="0" collapsed="false">
      <c r="A183" s="33" t="s">
        <v>652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6" t="str">
        <f aca="false">'THONG TIN'!$D$6</f>
        <v>2016 - 2017</v>
      </c>
      <c r="O183" s="36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8.25" hidden="false" customHeight="tru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</row>
    <row r="185" customFormat="false" ht="17.25" hidden="false" customHeight="true" outlineLevel="0" collapsed="false">
      <c r="A185" s="37" t="s">
        <v>20</v>
      </c>
      <c r="B185" s="38" t="s">
        <v>21</v>
      </c>
      <c r="C185" s="39" t="s">
        <v>22</v>
      </c>
      <c r="D185" s="38" t="s">
        <v>23</v>
      </c>
      <c r="E185" s="39" t="s">
        <v>24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 t="s">
        <v>25</v>
      </c>
      <c r="Y185" s="39"/>
      <c r="Z185" s="39"/>
      <c r="AA185" s="39" t="s">
        <v>26</v>
      </c>
      <c r="AB185" s="39"/>
      <c r="AC185" s="39"/>
      <c r="AD185" s="39"/>
      <c r="AE185" s="40" t="s">
        <v>27</v>
      </c>
      <c r="AF185" s="40"/>
      <c r="AG185" s="40" t="s">
        <v>28</v>
      </c>
      <c r="AH185" s="40"/>
      <c r="AI185" s="39" t="s">
        <v>29</v>
      </c>
      <c r="AJ185" s="39"/>
      <c r="AK185" s="41" t="s">
        <v>30</v>
      </c>
      <c r="AL185" s="41"/>
    </row>
    <row r="186" customFormat="false" ht="18" hidden="false" customHeight="true" outlineLevel="0" collapsed="false">
      <c r="A186" s="37"/>
      <c r="B186" s="38"/>
      <c r="C186" s="39"/>
      <c r="D186" s="38"/>
      <c r="E186" s="42" t="s">
        <v>31</v>
      </c>
      <c r="F186" s="42"/>
      <c r="G186" s="42" t="s">
        <v>32</v>
      </c>
      <c r="H186" s="42"/>
      <c r="I186" s="42" t="s">
        <v>33</v>
      </c>
      <c r="J186" s="42"/>
      <c r="K186" s="42" t="s">
        <v>34</v>
      </c>
      <c r="L186" s="42"/>
      <c r="M186" s="42" t="s">
        <v>35</v>
      </c>
      <c r="N186" s="42" t="s">
        <v>36</v>
      </c>
      <c r="O186" s="42" t="s">
        <v>37</v>
      </c>
      <c r="P186" s="42" t="s">
        <v>38</v>
      </c>
      <c r="Q186" s="42" t="s">
        <v>39</v>
      </c>
      <c r="R186" s="42" t="s">
        <v>40</v>
      </c>
      <c r="S186" s="42"/>
      <c r="T186" s="42" t="s">
        <v>41</v>
      </c>
      <c r="U186" s="42"/>
      <c r="V186" s="42" t="s">
        <v>42</v>
      </c>
      <c r="W186" s="42"/>
      <c r="X186" s="43" t="s">
        <v>43</v>
      </c>
      <c r="Y186" s="43" t="s">
        <v>44</v>
      </c>
      <c r="Z186" s="43" t="s">
        <v>45</v>
      </c>
      <c r="AA186" s="43" t="s">
        <v>46</v>
      </c>
      <c r="AB186" s="43" t="s">
        <v>47</v>
      </c>
      <c r="AC186" s="43" t="s">
        <v>48</v>
      </c>
      <c r="AD186" s="43" t="s">
        <v>49</v>
      </c>
      <c r="AE186" s="40"/>
      <c r="AF186" s="40"/>
      <c r="AG186" s="40"/>
      <c r="AH186" s="40"/>
      <c r="AI186" s="39"/>
      <c r="AJ186" s="39"/>
      <c r="AK186" s="41"/>
      <c r="AL186" s="41"/>
    </row>
    <row r="187" customFormat="false" ht="18" hidden="false" customHeight="true" outlineLevel="0" collapsed="false">
      <c r="A187" s="37"/>
      <c r="B187" s="38"/>
      <c r="C187" s="39"/>
      <c r="D187" s="38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3"/>
      <c r="Y187" s="43"/>
      <c r="Z187" s="43"/>
      <c r="AA187" s="43"/>
      <c r="AB187" s="43"/>
      <c r="AC187" s="43"/>
      <c r="AD187" s="43"/>
      <c r="AE187" s="40"/>
      <c r="AF187" s="40"/>
      <c r="AG187" s="40"/>
      <c r="AH187" s="40"/>
      <c r="AI187" s="39"/>
      <c r="AJ187" s="39"/>
      <c r="AK187" s="41"/>
      <c r="AL187" s="41"/>
    </row>
    <row r="188" customFormat="false" ht="63.75" hidden="false" customHeight="true" outlineLevel="0" collapsed="false">
      <c r="A188" s="37"/>
      <c r="B188" s="38"/>
      <c r="C188" s="39"/>
      <c r="D188" s="38"/>
      <c r="E188" s="43" t="s">
        <v>50</v>
      </c>
      <c r="F188" s="43" t="s">
        <v>51</v>
      </c>
      <c r="G188" s="43" t="s">
        <v>50</v>
      </c>
      <c r="H188" s="43" t="s">
        <v>51</v>
      </c>
      <c r="I188" s="43" t="s">
        <v>50</v>
      </c>
      <c r="J188" s="43" t="s">
        <v>51</v>
      </c>
      <c r="K188" s="43" t="s">
        <v>50</v>
      </c>
      <c r="L188" s="43" t="s">
        <v>51</v>
      </c>
      <c r="M188" s="43" t="s">
        <v>50</v>
      </c>
      <c r="N188" s="43" t="s">
        <v>50</v>
      </c>
      <c r="O188" s="43" t="s">
        <v>50</v>
      </c>
      <c r="P188" s="43" t="s">
        <v>50</v>
      </c>
      <c r="Q188" s="43" t="s">
        <v>50</v>
      </c>
      <c r="R188" s="43" t="s">
        <v>50</v>
      </c>
      <c r="S188" s="43" t="s">
        <v>51</v>
      </c>
      <c r="T188" s="43" t="s">
        <v>50</v>
      </c>
      <c r="U188" s="43" t="s">
        <v>51</v>
      </c>
      <c r="V188" s="43" t="s">
        <v>50</v>
      </c>
      <c r="W188" s="43" t="s">
        <v>51</v>
      </c>
      <c r="X188" s="43"/>
      <c r="Y188" s="43"/>
      <c r="Z188" s="43"/>
      <c r="AA188" s="43"/>
      <c r="AB188" s="43"/>
      <c r="AC188" s="43"/>
      <c r="AD188" s="43"/>
      <c r="AE188" s="43" t="s">
        <v>52</v>
      </c>
      <c r="AF188" s="43" t="s">
        <v>53</v>
      </c>
      <c r="AG188" s="40"/>
      <c r="AH188" s="40"/>
      <c r="AI188" s="39"/>
      <c r="AJ188" s="39"/>
      <c r="AK188" s="41"/>
      <c r="AL188" s="41"/>
    </row>
    <row r="189" customFormat="false" ht="12" hidden="false" customHeight="true" outlineLevel="0" collapsed="false">
      <c r="A189" s="44" t="n">
        <f aca="false">IF(B189&lt;&gt;"",COUNTA($B$189:B189),"")</f>
        <v>1</v>
      </c>
      <c r="B189" s="49" t="s">
        <v>653</v>
      </c>
      <c r="C189" s="62" t="n">
        <v>39351</v>
      </c>
      <c r="D189" s="130" t="s">
        <v>55</v>
      </c>
      <c r="E189" s="48" t="s">
        <v>56</v>
      </c>
      <c r="F189" s="48" t="n">
        <v>9</v>
      </c>
      <c r="G189" s="48" t="s">
        <v>57</v>
      </c>
      <c r="H189" s="48" t="n">
        <v>7</v>
      </c>
      <c r="I189" s="48" t="s">
        <v>56</v>
      </c>
      <c r="J189" s="48" t="n">
        <v>9</v>
      </c>
      <c r="K189" s="48" t="s">
        <v>56</v>
      </c>
      <c r="L189" s="48" t="n">
        <v>9</v>
      </c>
      <c r="M189" s="48" t="s">
        <v>56</v>
      </c>
      <c r="N189" s="48" t="s">
        <v>56</v>
      </c>
      <c r="O189" s="48" t="s">
        <v>56</v>
      </c>
      <c r="P189" s="48" t="s">
        <v>56</v>
      </c>
      <c r="Q189" s="48" t="s">
        <v>56</v>
      </c>
      <c r="R189" s="48" t="s">
        <v>57</v>
      </c>
      <c r="S189" s="48" t="n">
        <v>8</v>
      </c>
      <c r="T189" s="48"/>
      <c r="U189" s="48"/>
      <c r="V189" s="48"/>
      <c r="W189" s="48"/>
      <c r="X189" s="48" t="s">
        <v>56</v>
      </c>
      <c r="Y189" s="48" t="s">
        <v>56</v>
      </c>
      <c r="Z189" s="48" t="s">
        <v>56</v>
      </c>
      <c r="AA189" s="48" t="s">
        <v>56</v>
      </c>
      <c r="AB189" s="48" t="s">
        <v>56</v>
      </c>
      <c r="AC189" s="48" t="s">
        <v>56</v>
      </c>
      <c r="AD189" s="48" t="s">
        <v>56</v>
      </c>
      <c r="AE189" s="48" t="s">
        <v>55</v>
      </c>
      <c r="AF189" s="50"/>
      <c r="AG189" s="50" t="s">
        <v>55</v>
      </c>
      <c r="AH189" s="50"/>
      <c r="AI189" s="50" t="s">
        <v>55</v>
      </c>
      <c r="AJ189" s="50"/>
      <c r="AK189" s="52"/>
      <c r="AL189" s="52"/>
    </row>
    <row r="190" customFormat="false" ht="12" hidden="false" customHeight="true" outlineLevel="0" collapsed="false">
      <c r="A190" s="44" t="n">
        <f aca="false">IF(B190&lt;&gt;"",COUNTA($B$189:B190),"")</f>
        <v>2</v>
      </c>
      <c r="B190" s="49" t="s">
        <v>654</v>
      </c>
      <c r="C190" s="62" t="n">
        <v>39440</v>
      </c>
      <c r="D190" s="130"/>
      <c r="E190" s="48" t="s">
        <v>57</v>
      </c>
      <c r="F190" s="48" t="n">
        <v>5</v>
      </c>
      <c r="G190" s="48" t="s">
        <v>57</v>
      </c>
      <c r="H190" s="48" t="n">
        <v>5</v>
      </c>
      <c r="I190" s="48" t="s">
        <v>57</v>
      </c>
      <c r="J190" s="48" t="n">
        <v>8</v>
      </c>
      <c r="K190" s="48" t="s">
        <v>57</v>
      </c>
      <c r="L190" s="48" t="n">
        <v>7</v>
      </c>
      <c r="M190" s="48" t="s">
        <v>57</v>
      </c>
      <c r="N190" s="48" t="s">
        <v>57</v>
      </c>
      <c r="O190" s="48" t="s">
        <v>57</v>
      </c>
      <c r="P190" s="48" t="s">
        <v>57</v>
      </c>
      <c r="Q190" s="48" t="s">
        <v>57</v>
      </c>
      <c r="R190" s="48" t="s">
        <v>57</v>
      </c>
      <c r="S190" s="48" t="n">
        <v>7</v>
      </c>
      <c r="T190" s="48"/>
      <c r="U190" s="48"/>
      <c r="V190" s="48"/>
      <c r="W190" s="48"/>
      <c r="X190" s="48" t="s">
        <v>61</v>
      </c>
      <c r="Y190" s="48" t="s">
        <v>61</v>
      </c>
      <c r="Z190" s="48" t="s">
        <v>61</v>
      </c>
      <c r="AA190" s="48" t="s">
        <v>61</v>
      </c>
      <c r="AB190" s="48" t="s">
        <v>61</v>
      </c>
      <c r="AC190" s="48" t="s">
        <v>61</v>
      </c>
      <c r="AD190" s="48" t="s">
        <v>61</v>
      </c>
      <c r="AE190" s="51"/>
      <c r="AF190" s="50"/>
      <c r="AG190" s="50" t="s">
        <v>55</v>
      </c>
      <c r="AH190" s="50"/>
      <c r="AI190" s="50" t="s">
        <v>55</v>
      </c>
      <c r="AJ190" s="50"/>
      <c r="AK190" s="52"/>
      <c r="AL190" s="52"/>
    </row>
    <row r="191" customFormat="false" ht="12" hidden="false" customHeight="true" outlineLevel="0" collapsed="false">
      <c r="A191" s="44" t="n">
        <f aca="false">IF(B191&lt;&gt;"",COUNTA($B$189:B191),"")</f>
        <v>3</v>
      </c>
      <c r="B191" s="49" t="s">
        <v>334</v>
      </c>
      <c r="C191" s="62" t="n">
        <v>39402</v>
      </c>
      <c r="D191" s="130" t="s">
        <v>55</v>
      </c>
      <c r="E191" s="48" t="s">
        <v>56</v>
      </c>
      <c r="F191" s="48" t="n">
        <v>9</v>
      </c>
      <c r="G191" s="48" t="s">
        <v>57</v>
      </c>
      <c r="H191" s="48" t="n">
        <v>8</v>
      </c>
      <c r="I191" s="48" t="s">
        <v>56</v>
      </c>
      <c r="J191" s="48" t="n">
        <v>10</v>
      </c>
      <c r="K191" s="48" t="s">
        <v>56</v>
      </c>
      <c r="L191" s="48" t="n">
        <v>9</v>
      </c>
      <c r="M191" s="48" t="s">
        <v>56</v>
      </c>
      <c r="N191" s="48" t="s">
        <v>56</v>
      </c>
      <c r="O191" s="48" t="s">
        <v>56</v>
      </c>
      <c r="P191" s="48" t="s">
        <v>56</v>
      </c>
      <c r="Q191" s="48" t="s">
        <v>56</v>
      </c>
      <c r="R191" s="48" t="s">
        <v>56</v>
      </c>
      <c r="S191" s="48" t="n">
        <v>9</v>
      </c>
      <c r="T191" s="48"/>
      <c r="U191" s="48"/>
      <c r="V191" s="48"/>
      <c r="W191" s="48"/>
      <c r="X191" s="48" t="s">
        <v>56</v>
      </c>
      <c r="Y191" s="48" t="s">
        <v>56</v>
      </c>
      <c r="Z191" s="48" t="s">
        <v>56</v>
      </c>
      <c r="AA191" s="48" t="s">
        <v>56</v>
      </c>
      <c r="AB191" s="48" t="s">
        <v>56</v>
      </c>
      <c r="AC191" s="48" t="s">
        <v>56</v>
      </c>
      <c r="AD191" s="48" t="s">
        <v>56</v>
      </c>
      <c r="AE191" s="48" t="s">
        <v>55</v>
      </c>
      <c r="AF191" s="50"/>
      <c r="AG191" s="50" t="s">
        <v>55</v>
      </c>
      <c r="AH191" s="50"/>
      <c r="AI191" s="50" t="s">
        <v>55</v>
      </c>
      <c r="AJ191" s="50"/>
      <c r="AK191" s="52"/>
      <c r="AL191" s="52"/>
    </row>
    <row r="192" customFormat="false" ht="12" hidden="false" customHeight="true" outlineLevel="0" collapsed="false">
      <c r="A192" s="44" t="n">
        <f aca="false">IF(B192&lt;&gt;"",COUNTA($B$189:B192),"")</f>
        <v>4</v>
      </c>
      <c r="B192" s="49" t="s">
        <v>54</v>
      </c>
      <c r="C192" s="62" t="n">
        <v>39032</v>
      </c>
      <c r="D192" s="130" t="s">
        <v>55</v>
      </c>
      <c r="E192" s="48" t="s">
        <v>57</v>
      </c>
      <c r="F192" s="48" t="n">
        <v>7</v>
      </c>
      <c r="G192" s="48" t="s">
        <v>57</v>
      </c>
      <c r="H192" s="48" t="n">
        <v>5</v>
      </c>
      <c r="I192" s="48" t="s">
        <v>57</v>
      </c>
      <c r="J192" s="48" t="n">
        <v>8</v>
      </c>
      <c r="K192" s="48" t="s">
        <v>57</v>
      </c>
      <c r="L192" s="48" t="n">
        <v>8</v>
      </c>
      <c r="M192" s="48" t="s">
        <v>57</v>
      </c>
      <c r="N192" s="48" t="s">
        <v>57</v>
      </c>
      <c r="O192" s="48" t="s">
        <v>57</v>
      </c>
      <c r="P192" s="48" t="s">
        <v>57</v>
      </c>
      <c r="Q192" s="48" t="s">
        <v>57</v>
      </c>
      <c r="R192" s="48" t="s">
        <v>57</v>
      </c>
      <c r="S192" s="48" t="n">
        <v>8</v>
      </c>
      <c r="T192" s="48"/>
      <c r="U192" s="48"/>
      <c r="V192" s="48"/>
      <c r="W192" s="48"/>
      <c r="X192" s="48" t="s">
        <v>61</v>
      </c>
      <c r="Y192" s="48" t="s">
        <v>61</v>
      </c>
      <c r="Z192" s="48" t="s">
        <v>61</v>
      </c>
      <c r="AA192" s="48" t="s">
        <v>61</v>
      </c>
      <c r="AB192" s="48" t="s">
        <v>61</v>
      </c>
      <c r="AC192" s="48" t="s">
        <v>61</v>
      </c>
      <c r="AD192" s="48" t="s">
        <v>61</v>
      </c>
      <c r="AE192" s="51"/>
      <c r="AF192" s="50"/>
      <c r="AG192" s="50" t="s">
        <v>55</v>
      </c>
      <c r="AH192" s="50"/>
      <c r="AI192" s="50" t="s">
        <v>55</v>
      </c>
      <c r="AJ192" s="50"/>
      <c r="AK192" s="52"/>
      <c r="AL192" s="52"/>
    </row>
    <row r="193" customFormat="false" ht="12" hidden="false" customHeight="true" outlineLevel="0" collapsed="false">
      <c r="A193" s="44" t="n">
        <f aca="false">IF(B193&lt;&gt;"",COUNTA($B$189:B193),"")</f>
        <v>5</v>
      </c>
      <c r="B193" s="49" t="s">
        <v>655</v>
      </c>
      <c r="C193" s="62" t="n">
        <v>39360</v>
      </c>
      <c r="D193" s="130" t="s">
        <v>55</v>
      </c>
      <c r="E193" s="48" t="s">
        <v>56</v>
      </c>
      <c r="F193" s="48" t="n">
        <v>10</v>
      </c>
      <c r="G193" s="48" t="s">
        <v>57</v>
      </c>
      <c r="H193" s="48" t="n">
        <v>7</v>
      </c>
      <c r="I193" s="48" t="s">
        <v>56</v>
      </c>
      <c r="J193" s="48" t="n">
        <v>10</v>
      </c>
      <c r="K193" s="48" t="s">
        <v>56</v>
      </c>
      <c r="L193" s="48" t="n">
        <v>9</v>
      </c>
      <c r="M193" s="48" t="s">
        <v>56</v>
      </c>
      <c r="N193" s="48" t="s">
        <v>56</v>
      </c>
      <c r="O193" s="48" t="s">
        <v>56</v>
      </c>
      <c r="P193" s="48" t="s">
        <v>56</v>
      </c>
      <c r="Q193" s="48" t="s">
        <v>56</v>
      </c>
      <c r="R193" s="48" t="s">
        <v>56</v>
      </c>
      <c r="S193" s="48" t="n">
        <v>10</v>
      </c>
      <c r="T193" s="48"/>
      <c r="U193" s="48"/>
      <c r="V193" s="48"/>
      <c r="W193" s="48"/>
      <c r="X193" s="48" t="s">
        <v>56</v>
      </c>
      <c r="Y193" s="48" t="s">
        <v>56</v>
      </c>
      <c r="Z193" s="48" t="s">
        <v>56</v>
      </c>
      <c r="AA193" s="48" t="s">
        <v>56</v>
      </c>
      <c r="AB193" s="48" t="s">
        <v>56</v>
      </c>
      <c r="AC193" s="48" t="s">
        <v>56</v>
      </c>
      <c r="AD193" s="48" t="s">
        <v>56</v>
      </c>
      <c r="AE193" s="48" t="s">
        <v>55</v>
      </c>
      <c r="AF193" s="50"/>
      <c r="AG193" s="50" t="s">
        <v>55</v>
      </c>
      <c r="AH193" s="50"/>
      <c r="AI193" s="50" t="s">
        <v>55</v>
      </c>
      <c r="AJ193" s="50"/>
      <c r="AK193" s="52"/>
      <c r="AL193" s="52"/>
    </row>
    <row r="194" customFormat="false" ht="12" hidden="false" customHeight="true" outlineLevel="0" collapsed="false">
      <c r="A194" s="44" t="n">
        <f aca="false">IF(B194&lt;&gt;"",COUNTA($B$189:B194),"")</f>
        <v>6</v>
      </c>
      <c r="B194" s="49" t="s">
        <v>656</v>
      </c>
      <c r="C194" s="62" t="n">
        <v>39193</v>
      </c>
      <c r="D194" s="130"/>
      <c r="E194" s="48" t="s">
        <v>56</v>
      </c>
      <c r="F194" s="48" t="n">
        <v>9</v>
      </c>
      <c r="G194" s="48" t="s">
        <v>56</v>
      </c>
      <c r="H194" s="48" t="n">
        <v>9</v>
      </c>
      <c r="I194" s="48" t="s">
        <v>56</v>
      </c>
      <c r="J194" s="48" t="n">
        <v>10</v>
      </c>
      <c r="K194" s="48" t="s">
        <v>56</v>
      </c>
      <c r="L194" s="48" t="n">
        <v>9</v>
      </c>
      <c r="M194" s="48" t="s">
        <v>56</v>
      </c>
      <c r="N194" s="48" t="s">
        <v>57</v>
      </c>
      <c r="O194" s="48" t="s">
        <v>56</v>
      </c>
      <c r="P194" s="48" t="s">
        <v>56</v>
      </c>
      <c r="Q194" s="48" t="s">
        <v>56</v>
      </c>
      <c r="R194" s="48" t="s">
        <v>56</v>
      </c>
      <c r="S194" s="48" t="n">
        <v>10</v>
      </c>
      <c r="T194" s="48"/>
      <c r="U194" s="48"/>
      <c r="V194" s="48"/>
      <c r="W194" s="48"/>
      <c r="X194" s="48" t="s">
        <v>56</v>
      </c>
      <c r="Y194" s="48" t="s">
        <v>56</v>
      </c>
      <c r="Z194" s="48" t="s">
        <v>56</v>
      </c>
      <c r="AA194" s="48" t="s">
        <v>56</v>
      </c>
      <c r="AB194" s="48" t="s">
        <v>56</v>
      </c>
      <c r="AC194" s="48" t="s">
        <v>56</v>
      </c>
      <c r="AD194" s="48" t="s">
        <v>56</v>
      </c>
      <c r="AE194" s="48" t="s">
        <v>55</v>
      </c>
      <c r="AF194" s="50"/>
      <c r="AG194" s="50" t="s">
        <v>55</v>
      </c>
      <c r="AH194" s="50"/>
      <c r="AI194" s="50" t="s">
        <v>55</v>
      </c>
      <c r="AJ194" s="50"/>
      <c r="AK194" s="52"/>
      <c r="AL194" s="52"/>
    </row>
    <row r="195" customFormat="false" ht="12" hidden="false" customHeight="true" outlineLevel="0" collapsed="false">
      <c r="A195" s="44" t="n">
        <f aca="false">IF(B195&lt;&gt;"",COUNTA($B$189:B195),"")</f>
        <v>7</v>
      </c>
      <c r="B195" s="49" t="s">
        <v>657</v>
      </c>
      <c r="C195" s="62" t="n">
        <v>39411</v>
      </c>
      <c r="D195" s="130" t="s">
        <v>55</v>
      </c>
      <c r="E195" s="48" t="s">
        <v>56</v>
      </c>
      <c r="F195" s="48" t="n">
        <v>10</v>
      </c>
      <c r="G195" s="48" t="s">
        <v>56</v>
      </c>
      <c r="H195" s="48" t="n">
        <v>9</v>
      </c>
      <c r="I195" s="48" t="s">
        <v>56</v>
      </c>
      <c r="J195" s="48" t="n">
        <v>10</v>
      </c>
      <c r="K195" s="48" t="s">
        <v>56</v>
      </c>
      <c r="L195" s="48" t="n">
        <v>9</v>
      </c>
      <c r="M195" s="48" t="s">
        <v>56</v>
      </c>
      <c r="N195" s="48" t="s">
        <v>56</v>
      </c>
      <c r="O195" s="48" t="s">
        <v>56</v>
      </c>
      <c r="P195" s="48" t="s">
        <v>56</v>
      </c>
      <c r="Q195" s="48" t="s">
        <v>56</v>
      </c>
      <c r="R195" s="48" t="s">
        <v>56</v>
      </c>
      <c r="S195" s="48" t="n">
        <v>10</v>
      </c>
      <c r="T195" s="48"/>
      <c r="U195" s="48"/>
      <c r="V195" s="48"/>
      <c r="W195" s="48"/>
      <c r="X195" s="48" t="s">
        <v>56</v>
      </c>
      <c r="Y195" s="48" t="s">
        <v>56</v>
      </c>
      <c r="Z195" s="48" t="s">
        <v>56</v>
      </c>
      <c r="AA195" s="48" t="s">
        <v>56</v>
      </c>
      <c r="AB195" s="48" t="s">
        <v>56</v>
      </c>
      <c r="AC195" s="48" t="s">
        <v>56</v>
      </c>
      <c r="AD195" s="48" t="s">
        <v>56</v>
      </c>
      <c r="AE195" s="48" t="s">
        <v>55</v>
      </c>
      <c r="AF195" s="50"/>
      <c r="AG195" s="50" t="s">
        <v>55</v>
      </c>
      <c r="AH195" s="50"/>
      <c r="AI195" s="50" t="s">
        <v>55</v>
      </c>
      <c r="AJ195" s="50"/>
      <c r="AK195" s="52"/>
      <c r="AL195" s="52"/>
    </row>
    <row r="196" customFormat="false" ht="12" hidden="false" customHeight="true" outlineLevel="0" collapsed="false">
      <c r="A196" s="44" t="n">
        <f aca="false">IF(B196&lt;&gt;"",COUNTA($B$189:B196),"")</f>
        <v>8</v>
      </c>
      <c r="B196" s="49" t="s">
        <v>658</v>
      </c>
      <c r="C196" s="62" t="n">
        <v>39440</v>
      </c>
      <c r="D196" s="130"/>
      <c r="E196" s="48" t="s">
        <v>56</v>
      </c>
      <c r="F196" s="48" t="n">
        <v>9</v>
      </c>
      <c r="G196" s="48" t="s">
        <v>56</v>
      </c>
      <c r="H196" s="48" t="n">
        <v>9</v>
      </c>
      <c r="I196" s="48" t="s">
        <v>56</v>
      </c>
      <c r="J196" s="48" t="n">
        <v>10</v>
      </c>
      <c r="K196" s="48" t="s">
        <v>56</v>
      </c>
      <c r="L196" s="48" t="n">
        <v>9</v>
      </c>
      <c r="M196" s="48" t="s">
        <v>56</v>
      </c>
      <c r="N196" s="48" t="s">
        <v>57</v>
      </c>
      <c r="O196" s="48" t="s">
        <v>56</v>
      </c>
      <c r="P196" s="48" t="s">
        <v>56</v>
      </c>
      <c r="Q196" s="48" t="s">
        <v>56</v>
      </c>
      <c r="R196" s="48" t="s">
        <v>56</v>
      </c>
      <c r="S196" s="48" t="n">
        <v>9</v>
      </c>
      <c r="T196" s="48"/>
      <c r="U196" s="48"/>
      <c r="V196" s="48"/>
      <c r="W196" s="48"/>
      <c r="X196" s="48" t="s">
        <v>56</v>
      </c>
      <c r="Y196" s="48" t="s">
        <v>56</v>
      </c>
      <c r="Z196" s="48" t="s">
        <v>56</v>
      </c>
      <c r="AA196" s="48" t="s">
        <v>56</v>
      </c>
      <c r="AB196" s="48" t="s">
        <v>56</v>
      </c>
      <c r="AC196" s="48" t="s">
        <v>56</v>
      </c>
      <c r="AD196" s="48" t="s">
        <v>56</v>
      </c>
      <c r="AE196" s="48" t="s">
        <v>55</v>
      </c>
      <c r="AF196" s="50"/>
      <c r="AG196" s="50" t="s">
        <v>55</v>
      </c>
      <c r="AH196" s="50"/>
      <c r="AI196" s="50" t="s">
        <v>55</v>
      </c>
      <c r="AJ196" s="50"/>
      <c r="AK196" s="52"/>
      <c r="AL196" s="52"/>
    </row>
    <row r="197" customFormat="false" ht="12" hidden="false" customHeight="true" outlineLevel="0" collapsed="false">
      <c r="A197" s="44" t="n">
        <f aca="false">IF(B197&lt;&gt;"",COUNTA($B$189:B197),"")</f>
        <v>9</v>
      </c>
      <c r="B197" s="49" t="s">
        <v>659</v>
      </c>
      <c r="C197" s="62" t="n">
        <v>39246</v>
      </c>
      <c r="D197" s="130"/>
      <c r="E197" s="48" t="s">
        <v>56</v>
      </c>
      <c r="F197" s="48" t="n">
        <v>9</v>
      </c>
      <c r="G197" s="48" t="s">
        <v>56</v>
      </c>
      <c r="H197" s="48" t="n">
        <v>9</v>
      </c>
      <c r="I197" s="48" t="s">
        <v>56</v>
      </c>
      <c r="J197" s="48" t="n">
        <v>10</v>
      </c>
      <c r="K197" s="48" t="s">
        <v>56</v>
      </c>
      <c r="L197" s="48" t="n">
        <v>9</v>
      </c>
      <c r="M197" s="48" t="s">
        <v>56</v>
      </c>
      <c r="N197" s="48" t="s">
        <v>56</v>
      </c>
      <c r="O197" s="48" t="s">
        <v>56</v>
      </c>
      <c r="P197" s="48" t="s">
        <v>56</v>
      </c>
      <c r="Q197" s="48" t="s">
        <v>56</v>
      </c>
      <c r="R197" s="48" t="s">
        <v>57</v>
      </c>
      <c r="S197" s="48" t="n">
        <v>8</v>
      </c>
      <c r="T197" s="48"/>
      <c r="U197" s="48"/>
      <c r="V197" s="48"/>
      <c r="W197" s="48"/>
      <c r="X197" s="48" t="s">
        <v>56</v>
      </c>
      <c r="Y197" s="48" t="s">
        <v>56</v>
      </c>
      <c r="Z197" s="48" t="s">
        <v>56</v>
      </c>
      <c r="AA197" s="48" t="s">
        <v>56</v>
      </c>
      <c r="AB197" s="48" t="s">
        <v>56</v>
      </c>
      <c r="AC197" s="48" t="s">
        <v>56</v>
      </c>
      <c r="AD197" s="48" t="s">
        <v>56</v>
      </c>
      <c r="AE197" s="48" t="s">
        <v>55</v>
      </c>
      <c r="AF197" s="50"/>
      <c r="AG197" s="50" t="s">
        <v>55</v>
      </c>
      <c r="AH197" s="50"/>
      <c r="AI197" s="50" t="s">
        <v>55</v>
      </c>
      <c r="AJ197" s="50"/>
      <c r="AK197" s="52"/>
      <c r="AL197" s="52"/>
    </row>
    <row r="198" customFormat="false" ht="12" hidden="false" customHeight="true" outlineLevel="0" collapsed="false">
      <c r="A198" s="44" t="n">
        <f aca="false">IF(B198&lt;&gt;"",COUNTA($B$189:B198),"")</f>
        <v>10</v>
      </c>
      <c r="B198" s="49" t="s">
        <v>660</v>
      </c>
      <c r="C198" s="62" t="n">
        <v>38459</v>
      </c>
      <c r="D198" s="130" t="s">
        <v>55</v>
      </c>
      <c r="E198" s="48" t="s">
        <v>57</v>
      </c>
      <c r="F198" s="48" t="n">
        <v>7</v>
      </c>
      <c r="G198" s="48" t="s">
        <v>57</v>
      </c>
      <c r="H198" s="48" t="n">
        <v>7</v>
      </c>
      <c r="I198" s="48" t="s">
        <v>56</v>
      </c>
      <c r="J198" s="48" t="n">
        <v>9</v>
      </c>
      <c r="K198" s="48" t="s">
        <v>57</v>
      </c>
      <c r="L198" s="48" t="n">
        <v>8</v>
      </c>
      <c r="M198" s="48" t="s">
        <v>57</v>
      </c>
      <c r="N198" s="48" t="s">
        <v>57</v>
      </c>
      <c r="O198" s="48" t="s">
        <v>57</v>
      </c>
      <c r="P198" s="48" t="s">
        <v>57</v>
      </c>
      <c r="Q198" s="48" t="s">
        <v>57</v>
      </c>
      <c r="R198" s="48" t="s">
        <v>57</v>
      </c>
      <c r="S198" s="48" t="n">
        <v>5</v>
      </c>
      <c r="T198" s="48"/>
      <c r="U198" s="48"/>
      <c r="V198" s="48"/>
      <c r="W198" s="48"/>
      <c r="X198" s="48" t="s">
        <v>61</v>
      </c>
      <c r="Y198" s="48" t="s">
        <v>61</v>
      </c>
      <c r="Z198" s="48" t="s">
        <v>61</v>
      </c>
      <c r="AA198" s="48" t="s">
        <v>61</v>
      </c>
      <c r="AB198" s="48" t="s">
        <v>61</v>
      </c>
      <c r="AC198" s="48" t="s">
        <v>61</v>
      </c>
      <c r="AD198" s="48" t="s">
        <v>61</v>
      </c>
      <c r="AE198" s="51"/>
      <c r="AF198" s="50"/>
      <c r="AG198" s="50" t="s">
        <v>55</v>
      </c>
      <c r="AH198" s="50"/>
      <c r="AI198" s="50" t="s">
        <v>55</v>
      </c>
      <c r="AJ198" s="50"/>
      <c r="AK198" s="52"/>
      <c r="AL198" s="52"/>
    </row>
    <row r="199" customFormat="false" ht="12" hidden="false" customHeight="true" outlineLevel="0" collapsed="false">
      <c r="A199" s="44" t="n">
        <f aca="false">IF(B199&lt;&gt;"",COUNTA($B$189:B199),"")</f>
        <v>11</v>
      </c>
      <c r="B199" s="49" t="s">
        <v>661</v>
      </c>
      <c r="C199" s="62" t="n">
        <v>39147</v>
      </c>
      <c r="D199" s="130"/>
      <c r="E199" s="48" t="s">
        <v>57</v>
      </c>
      <c r="F199" s="48" t="n">
        <v>8</v>
      </c>
      <c r="G199" s="48" t="s">
        <v>57</v>
      </c>
      <c r="H199" s="48" t="n">
        <v>8</v>
      </c>
      <c r="I199" s="48" t="s">
        <v>56</v>
      </c>
      <c r="J199" s="48" t="n">
        <v>10</v>
      </c>
      <c r="K199" s="48" t="s">
        <v>56</v>
      </c>
      <c r="L199" s="48" t="n">
        <v>9</v>
      </c>
      <c r="M199" s="48" t="s">
        <v>56</v>
      </c>
      <c r="N199" s="48" t="s">
        <v>56</v>
      </c>
      <c r="O199" s="48" t="s">
        <v>56</v>
      </c>
      <c r="P199" s="48" t="s">
        <v>56</v>
      </c>
      <c r="Q199" s="48" t="s">
        <v>56</v>
      </c>
      <c r="R199" s="48" t="s">
        <v>57</v>
      </c>
      <c r="S199" s="48" t="n">
        <v>8</v>
      </c>
      <c r="T199" s="48"/>
      <c r="U199" s="48"/>
      <c r="V199" s="48"/>
      <c r="W199" s="48"/>
      <c r="X199" s="48" t="s">
        <v>56</v>
      </c>
      <c r="Y199" s="48" t="s">
        <v>56</v>
      </c>
      <c r="Z199" s="48" t="s">
        <v>56</v>
      </c>
      <c r="AA199" s="48" t="s">
        <v>56</v>
      </c>
      <c r="AB199" s="48" t="s">
        <v>56</v>
      </c>
      <c r="AC199" s="48" t="s">
        <v>56</v>
      </c>
      <c r="AD199" s="48" t="s">
        <v>56</v>
      </c>
      <c r="AE199" s="48" t="s">
        <v>55</v>
      </c>
      <c r="AF199" s="50"/>
      <c r="AG199" s="50" t="s">
        <v>55</v>
      </c>
      <c r="AH199" s="50"/>
      <c r="AI199" s="50" t="s">
        <v>55</v>
      </c>
      <c r="AJ199" s="50"/>
      <c r="AK199" s="52"/>
      <c r="AL199" s="52"/>
    </row>
    <row r="200" customFormat="false" ht="12" hidden="false" customHeight="true" outlineLevel="0" collapsed="false">
      <c r="A200" s="44" t="n">
        <f aca="false">IF(B200&lt;&gt;"",COUNTA($B$189:B200),"")</f>
        <v>12</v>
      </c>
      <c r="B200" s="49" t="s">
        <v>662</v>
      </c>
      <c r="C200" s="62" t="n">
        <v>39415</v>
      </c>
      <c r="D200" s="130"/>
      <c r="E200" s="48" t="s">
        <v>56</v>
      </c>
      <c r="F200" s="48" t="n">
        <v>9</v>
      </c>
      <c r="G200" s="48" t="s">
        <v>56</v>
      </c>
      <c r="H200" s="48" t="n">
        <v>9</v>
      </c>
      <c r="I200" s="48" t="s">
        <v>56</v>
      </c>
      <c r="J200" s="48" t="n">
        <v>10</v>
      </c>
      <c r="K200" s="48" t="s">
        <v>57</v>
      </c>
      <c r="L200" s="48" t="n">
        <v>8</v>
      </c>
      <c r="M200" s="48" t="s">
        <v>56</v>
      </c>
      <c r="N200" s="48" t="s">
        <v>56</v>
      </c>
      <c r="O200" s="48" t="s">
        <v>56</v>
      </c>
      <c r="P200" s="48" t="s">
        <v>56</v>
      </c>
      <c r="Q200" s="48" t="s">
        <v>56</v>
      </c>
      <c r="R200" s="48" t="s">
        <v>57</v>
      </c>
      <c r="S200" s="48" t="n">
        <v>8</v>
      </c>
      <c r="T200" s="48"/>
      <c r="U200" s="48"/>
      <c r="V200" s="48"/>
      <c r="W200" s="48"/>
      <c r="X200" s="48" t="s">
        <v>56</v>
      </c>
      <c r="Y200" s="48" t="s">
        <v>56</v>
      </c>
      <c r="Z200" s="48" t="s">
        <v>56</v>
      </c>
      <c r="AA200" s="48" t="s">
        <v>56</v>
      </c>
      <c r="AB200" s="48" t="s">
        <v>56</v>
      </c>
      <c r="AC200" s="48" t="s">
        <v>56</v>
      </c>
      <c r="AD200" s="48" t="s">
        <v>56</v>
      </c>
      <c r="AE200" s="48" t="s">
        <v>55</v>
      </c>
      <c r="AF200" s="50"/>
      <c r="AG200" s="50" t="s">
        <v>55</v>
      </c>
      <c r="AH200" s="50"/>
      <c r="AI200" s="50" t="s">
        <v>55</v>
      </c>
      <c r="AJ200" s="50"/>
      <c r="AK200" s="52"/>
      <c r="AL200" s="52"/>
    </row>
    <row r="201" customFormat="false" ht="12" hidden="false" customHeight="true" outlineLevel="0" collapsed="false">
      <c r="A201" s="44" t="n">
        <f aca="false">IF(B201&lt;&gt;"",COUNTA($B$189:B201),"")</f>
        <v>13</v>
      </c>
      <c r="B201" s="49" t="s">
        <v>663</v>
      </c>
      <c r="C201" s="62" t="n">
        <v>39294</v>
      </c>
      <c r="D201" s="130"/>
      <c r="E201" s="48" t="s">
        <v>57</v>
      </c>
      <c r="F201" s="48" t="n">
        <v>6</v>
      </c>
      <c r="G201" s="48" t="s">
        <v>57</v>
      </c>
      <c r="H201" s="48" t="n">
        <v>5</v>
      </c>
      <c r="I201" s="48" t="s">
        <v>56</v>
      </c>
      <c r="J201" s="48" t="n">
        <v>9</v>
      </c>
      <c r="K201" s="48" t="s">
        <v>57</v>
      </c>
      <c r="L201" s="48" t="n">
        <v>8</v>
      </c>
      <c r="M201" s="48" t="s">
        <v>57</v>
      </c>
      <c r="N201" s="48" t="s">
        <v>57</v>
      </c>
      <c r="O201" s="48" t="s">
        <v>57</v>
      </c>
      <c r="P201" s="48" t="s">
        <v>57</v>
      </c>
      <c r="Q201" s="48" t="s">
        <v>57</v>
      </c>
      <c r="R201" s="48" t="s">
        <v>57</v>
      </c>
      <c r="S201" s="48" t="n">
        <v>6</v>
      </c>
      <c r="T201" s="48"/>
      <c r="U201" s="48"/>
      <c r="V201" s="48"/>
      <c r="W201" s="48"/>
      <c r="X201" s="48" t="s">
        <v>61</v>
      </c>
      <c r="Y201" s="48" t="s">
        <v>61</v>
      </c>
      <c r="Z201" s="48" t="s">
        <v>61</v>
      </c>
      <c r="AA201" s="48" t="s">
        <v>61</v>
      </c>
      <c r="AB201" s="48" t="s">
        <v>61</v>
      </c>
      <c r="AC201" s="48" t="s">
        <v>61</v>
      </c>
      <c r="AD201" s="48" t="s">
        <v>61</v>
      </c>
      <c r="AE201" s="51"/>
      <c r="AF201" s="50"/>
      <c r="AG201" s="50" t="s">
        <v>55</v>
      </c>
      <c r="AH201" s="50"/>
      <c r="AI201" s="50" t="s">
        <v>55</v>
      </c>
      <c r="AJ201" s="50"/>
      <c r="AK201" s="52"/>
      <c r="AL201" s="52"/>
    </row>
    <row r="202" customFormat="false" ht="12" hidden="false" customHeight="true" outlineLevel="0" collapsed="false">
      <c r="A202" s="44" t="n">
        <f aca="false">IF(B202&lt;&gt;"",COUNTA($B$189:B202),"")</f>
        <v>14</v>
      </c>
      <c r="B202" s="49" t="s">
        <v>664</v>
      </c>
      <c r="C202" s="62" t="n">
        <v>39299</v>
      </c>
      <c r="D202" s="130"/>
      <c r="E202" s="48" t="s">
        <v>57</v>
      </c>
      <c r="F202" s="48" t="n">
        <v>7</v>
      </c>
      <c r="G202" s="48" t="s">
        <v>57</v>
      </c>
      <c r="H202" s="48" t="n">
        <v>5</v>
      </c>
      <c r="I202" s="48" t="s">
        <v>56</v>
      </c>
      <c r="J202" s="48" t="n">
        <v>9</v>
      </c>
      <c r="K202" s="48" t="s">
        <v>57</v>
      </c>
      <c r="L202" s="48" t="n">
        <v>8</v>
      </c>
      <c r="M202" s="48" t="s">
        <v>57</v>
      </c>
      <c r="N202" s="48" t="s">
        <v>57</v>
      </c>
      <c r="O202" s="48" t="s">
        <v>57</v>
      </c>
      <c r="P202" s="48" t="s">
        <v>57</v>
      </c>
      <c r="Q202" s="48" t="s">
        <v>57</v>
      </c>
      <c r="R202" s="48" t="s">
        <v>57</v>
      </c>
      <c r="S202" s="48" t="n">
        <v>7</v>
      </c>
      <c r="T202" s="48"/>
      <c r="U202" s="48"/>
      <c r="V202" s="48"/>
      <c r="W202" s="48"/>
      <c r="X202" s="48" t="s">
        <v>61</v>
      </c>
      <c r="Y202" s="48" t="s">
        <v>61</v>
      </c>
      <c r="Z202" s="48" t="s">
        <v>61</v>
      </c>
      <c r="AA202" s="48" t="s">
        <v>61</v>
      </c>
      <c r="AB202" s="48" t="s">
        <v>61</v>
      </c>
      <c r="AC202" s="48" t="s">
        <v>61</v>
      </c>
      <c r="AD202" s="48" t="s">
        <v>61</v>
      </c>
      <c r="AE202" s="51"/>
      <c r="AF202" s="50"/>
      <c r="AG202" s="50" t="s">
        <v>55</v>
      </c>
      <c r="AH202" s="50"/>
      <c r="AI202" s="50" t="s">
        <v>55</v>
      </c>
      <c r="AJ202" s="50"/>
      <c r="AK202" s="52"/>
      <c r="AL202" s="52"/>
    </row>
    <row r="203" customFormat="false" ht="12" hidden="false" customHeight="true" outlineLevel="0" collapsed="false">
      <c r="A203" s="44" t="n">
        <f aca="false">IF(B203&lt;&gt;"",COUNTA($B$189:B203),"")</f>
        <v>15</v>
      </c>
      <c r="B203" s="49" t="s">
        <v>665</v>
      </c>
      <c r="C203" s="62" t="n">
        <v>39411</v>
      </c>
      <c r="D203" s="130"/>
      <c r="E203" s="48" t="s">
        <v>57</v>
      </c>
      <c r="F203" s="48" t="n">
        <v>6</v>
      </c>
      <c r="G203" s="48" t="s">
        <v>57</v>
      </c>
      <c r="H203" s="48" t="n">
        <v>5</v>
      </c>
      <c r="I203" s="48" t="s">
        <v>56</v>
      </c>
      <c r="J203" s="48" t="n">
        <v>9</v>
      </c>
      <c r="K203" s="48" t="s">
        <v>57</v>
      </c>
      <c r="L203" s="48" t="n">
        <v>8</v>
      </c>
      <c r="M203" s="48" t="s">
        <v>57</v>
      </c>
      <c r="N203" s="48" t="s">
        <v>57</v>
      </c>
      <c r="O203" s="48" t="s">
        <v>57</v>
      </c>
      <c r="P203" s="48" t="s">
        <v>57</v>
      </c>
      <c r="Q203" s="48" t="s">
        <v>57</v>
      </c>
      <c r="R203" s="48" t="s">
        <v>57</v>
      </c>
      <c r="S203" s="48" t="n">
        <v>5</v>
      </c>
      <c r="T203" s="48"/>
      <c r="U203" s="48"/>
      <c r="V203" s="48"/>
      <c r="W203" s="48"/>
      <c r="X203" s="48" t="s">
        <v>61</v>
      </c>
      <c r="Y203" s="48" t="s">
        <v>61</v>
      </c>
      <c r="Z203" s="48" t="s">
        <v>61</v>
      </c>
      <c r="AA203" s="48" t="s">
        <v>61</v>
      </c>
      <c r="AB203" s="48" t="s">
        <v>61</v>
      </c>
      <c r="AC203" s="48" t="s">
        <v>61</v>
      </c>
      <c r="AD203" s="48" t="s">
        <v>61</v>
      </c>
      <c r="AE203" s="51"/>
      <c r="AF203" s="50"/>
      <c r="AG203" s="50" t="s">
        <v>55</v>
      </c>
      <c r="AH203" s="50"/>
      <c r="AI203" s="50" t="s">
        <v>55</v>
      </c>
      <c r="AJ203" s="50"/>
      <c r="AK203" s="52"/>
      <c r="AL203" s="52"/>
    </row>
    <row r="204" customFormat="false" ht="12" hidden="false" customHeight="true" outlineLevel="0" collapsed="false">
      <c r="A204" s="44" t="n">
        <f aca="false">IF(B204&lt;&gt;"",COUNTA($B$189:B204),"")</f>
        <v>16</v>
      </c>
      <c r="B204" s="49" t="s">
        <v>666</v>
      </c>
      <c r="C204" s="62" t="n">
        <v>39398</v>
      </c>
      <c r="D204" s="130"/>
      <c r="E204" s="48" t="s">
        <v>57</v>
      </c>
      <c r="F204" s="48" t="n">
        <v>8</v>
      </c>
      <c r="G204" s="48" t="s">
        <v>57</v>
      </c>
      <c r="H204" s="48" t="n">
        <v>8</v>
      </c>
      <c r="I204" s="48" t="s">
        <v>56</v>
      </c>
      <c r="J204" s="48" t="n">
        <v>9</v>
      </c>
      <c r="K204" s="48" t="s">
        <v>57</v>
      </c>
      <c r="L204" s="48" t="n">
        <v>8</v>
      </c>
      <c r="M204" s="48" t="s">
        <v>57</v>
      </c>
      <c r="N204" s="48" t="s">
        <v>57</v>
      </c>
      <c r="O204" s="48" t="s">
        <v>57</v>
      </c>
      <c r="P204" s="48" t="s">
        <v>57</v>
      </c>
      <c r="Q204" s="48" t="s">
        <v>57</v>
      </c>
      <c r="R204" s="48" t="s">
        <v>57</v>
      </c>
      <c r="S204" s="48" t="n">
        <v>8</v>
      </c>
      <c r="T204" s="50"/>
      <c r="U204" s="51"/>
      <c r="V204" s="50"/>
      <c r="W204" s="50"/>
      <c r="X204" s="48" t="s">
        <v>61</v>
      </c>
      <c r="Y204" s="48" t="s">
        <v>61</v>
      </c>
      <c r="Z204" s="48" t="s">
        <v>61</v>
      </c>
      <c r="AA204" s="48" t="s">
        <v>61</v>
      </c>
      <c r="AB204" s="48" t="s">
        <v>61</v>
      </c>
      <c r="AC204" s="48" t="s">
        <v>61</v>
      </c>
      <c r="AD204" s="48" t="s">
        <v>61</v>
      </c>
      <c r="AE204" s="51"/>
      <c r="AF204" s="50"/>
      <c r="AG204" s="50" t="s">
        <v>55</v>
      </c>
      <c r="AH204" s="50"/>
      <c r="AI204" s="50" t="s">
        <v>55</v>
      </c>
      <c r="AJ204" s="50"/>
      <c r="AK204" s="52"/>
      <c r="AL204" s="52"/>
    </row>
    <row r="205" customFormat="false" ht="12" hidden="false" customHeight="true" outlineLevel="0" collapsed="false">
      <c r="A205" s="44" t="n">
        <f aca="false">IF(B205&lt;&gt;"",COUNTA($B$189:B205),"")</f>
        <v>17</v>
      </c>
      <c r="B205" s="49" t="s">
        <v>667</v>
      </c>
      <c r="C205" s="62" t="n">
        <v>39318</v>
      </c>
      <c r="D205" s="130" t="s">
        <v>55</v>
      </c>
      <c r="E205" s="48" t="s">
        <v>56</v>
      </c>
      <c r="F205" s="48" t="n">
        <v>10</v>
      </c>
      <c r="G205" s="48" t="s">
        <v>56</v>
      </c>
      <c r="H205" s="48" t="n">
        <v>9</v>
      </c>
      <c r="I205" s="48" t="s">
        <v>56</v>
      </c>
      <c r="J205" s="48" t="n">
        <v>10</v>
      </c>
      <c r="K205" s="48" t="s">
        <v>56</v>
      </c>
      <c r="L205" s="48" t="n">
        <v>9</v>
      </c>
      <c r="M205" s="48" t="s">
        <v>56</v>
      </c>
      <c r="N205" s="48" t="s">
        <v>56</v>
      </c>
      <c r="O205" s="48" t="s">
        <v>56</v>
      </c>
      <c r="P205" s="48" t="s">
        <v>56</v>
      </c>
      <c r="Q205" s="48" t="s">
        <v>56</v>
      </c>
      <c r="R205" s="48" t="s">
        <v>56</v>
      </c>
      <c r="S205" s="48" t="n">
        <v>9</v>
      </c>
      <c r="T205" s="50"/>
      <c r="U205" s="51"/>
      <c r="V205" s="50"/>
      <c r="W205" s="50"/>
      <c r="X205" s="48" t="s">
        <v>56</v>
      </c>
      <c r="Y205" s="48" t="s">
        <v>56</v>
      </c>
      <c r="Z205" s="48" t="s">
        <v>56</v>
      </c>
      <c r="AA205" s="48" t="s">
        <v>56</v>
      </c>
      <c r="AB205" s="48" t="s">
        <v>56</v>
      </c>
      <c r="AC205" s="48" t="s">
        <v>56</v>
      </c>
      <c r="AD205" s="48" t="s">
        <v>56</v>
      </c>
      <c r="AE205" s="48" t="s">
        <v>55</v>
      </c>
      <c r="AF205" s="50"/>
      <c r="AG205" s="50" t="s">
        <v>55</v>
      </c>
      <c r="AH205" s="50"/>
      <c r="AI205" s="50" t="s">
        <v>55</v>
      </c>
      <c r="AJ205" s="50"/>
      <c r="AK205" s="52"/>
      <c r="AL205" s="52"/>
    </row>
    <row r="206" customFormat="false" ht="12" hidden="false" customHeight="true" outlineLevel="0" collapsed="false">
      <c r="A206" s="44" t="n">
        <f aca="false">IF(B206&lt;&gt;"",COUNTA($B$189:B206),"")</f>
        <v>18</v>
      </c>
      <c r="B206" s="49" t="s">
        <v>668</v>
      </c>
      <c r="C206" s="62" t="n">
        <v>39409</v>
      </c>
      <c r="D206" s="130" t="s">
        <v>55</v>
      </c>
      <c r="E206" s="48" t="s">
        <v>56</v>
      </c>
      <c r="F206" s="48" t="n">
        <v>10</v>
      </c>
      <c r="G206" s="48" t="s">
        <v>56</v>
      </c>
      <c r="H206" s="48" t="n">
        <v>9</v>
      </c>
      <c r="I206" s="48" t="s">
        <v>56</v>
      </c>
      <c r="J206" s="48" t="n">
        <v>9</v>
      </c>
      <c r="K206" s="48" t="s">
        <v>56</v>
      </c>
      <c r="L206" s="48" t="n">
        <v>9</v>
      </c>
      <c r="M206" s="48" t="s">
        <v>56</v>
      </c>
      <c r="N206" s="48" t="s">
        <v>56</v>
      </c>
      <c r="O206" s="48" t="s">
        <v>56</v>
      </c>
      <c r="P206" s="48" t="s">
        <v>56</v>
      </c>
      <c r="Q206" s="48" t="s">
        <v>56</v>
      </c>
      <c r="R206" s="48" t="s">
        <v>56</v>
      </c>
      <c r="S206" s="48" t="n">
        <v>9</v>
      </c>
      <c r="T206" s="50"/>
      <c r="U206" s="51"/>
      <c r="V206" s="50"/>
      <c r="W206" s="50"/>
      <c r="X206" s="48" t="s">
        <v>56</v>
      </c>
      <c r="Y206" s="48" t="s">
        <v>56</v>
      </c>
      <c r="Z206" s="48" t="s">
        <v>56</v>
      </c>
      <c r="AA206" s="48" t="s">
        <v>56</v>
      </c>
      <c r="AB206" s="48" t="s">
        <v>56</v>
      </c>
      <c r="AC206" s="48" t="s">
        <v>56</v>
      </c>
      <c r="AD206" s="48" t="s">
        <v>56</v>
      </c>
      <c r="AE206" s="48" t="s">
        <v>55</v>
      </c>
      <c r="AF206" s="50"/>
      <c r="AG206" s="50" t="s">
        <v>55</v>
      </c>
      <c r="AH206" s="50"/>
      <c r="AI206" s="50" t="s">
        <v>55</v>
      </c>
      <c r="AJ206" s="50"/>
      <c r="AK206" s="52"/>
      <c r="AL206" s="52"/>
    </row>
    <row r="207" customFormat="false" ht="12" hidden="false" customHeight="true" outlineLevel="0" collapsed="false">
      <c r="A207" s="44" t="n">
        <f aca="false">IF(B207&lt;&gt;"",COUNTA($B$189:B207),"")</f>
        <v>19</v>
      </c>
      <c r="B207" s="49" t="s">
        <v>669</v>
      </c>
      <c r="C207" s="62" t="n">
        <v>39357</v>
      </c>
      <c r="D207" s="130" t="s">
        <v>55</v>
      </c>
      <c r="E207" s="48" t="s">
        <v>56</v>
      </c>
      <c r="F207" s="48" t="n">
        <v>9</v>
      </c>
      <c r="G207" s="48" t="s">
        <v>56</v>
      </c>
      <c r="H207" s="48" t="n">
        <v>9</v>
      </c>
      <c r="I207" s="48" t="s">
        <v>56</v>
      </c>
      <c r="J207" s="48" t="n">
        <v>10</v>
      </c>
      <c r="K207" s="48" t="s">
        <v>56</v>
      </c>
      <c r="L207" s="48" t="n">
        <v>9</v>
      </c>
      <c r="M207" s="48" t="s">
        <v>56</v>
      </c>
      <c r="N207" s="48" t="s">
        <v>56</v>
      </c>
      <c r="O207" s="48" t="s">
        <v>56</v>
      </c>
      <c r="P207" s="48" t="s">
        <v>56</v>
      </c>
      <c r="Q207" s="48" t="s">
        <v>56</v>
      </c>
      <c r="R207" s="48" t="s">
        <v>56</v>
      </c>
      <c r="S207" s="48" t="n">
        <v>10</v>
      </c>
      <c r="T207" s="50"/>
      <c r="U207" s="51"/>
      <c r="V207" s="50"/>
      <c r="W207" s="50"/>
      <c r="X207" s="48" t="s">
        <v>56</v>
      </c>
      <c r="Y207" s="48" t="s">
        <v>56</v>
      </c>
      <c r="Z207" s="48" t="s">
        <v>56</v>
      </c>
      <c r="AA207" s="48" t="s">
        <v>56</v>
      </c>
      <c r="AB207" s="48" t="s">
        <v>56</v>
      </c>
      <c r="AC207" s="48" t="s">
        <v>56</v>
      </c>
      <c r="AD207" s="48" t="s">
        <v>56</v>
      </c>
      <c r="AE207" s="48" t="s">
        <v>55</v>
      </c>
      <c r="AF207" s="50"/>
      <c r="AG207" s="50" t="s">
        <v>55</v>
      </c>
      <c r="AH207" s="50"/>
      <c r="AI207" s="50" t="s">
        <v>55</v>
      </c>
      <c r="AJ207" s="50"/>
      <c r="AK207" s="52"/>
      <c r="AL207" s="52"/>
    </row>
    <row r="208" customFormat="false" ht="12" hidden="false" customHeight="true" outlineLevel="0" collapsed="false">
      <c r="A208" s="44" t="n">
        <f aca="false">IF(B208&lt;&gt;"",COUNTA($B$189:B208),"")</f>
        <v>20</v>
      </c>
      <c r="B208" s="49" t="s">
        <v>670</v>
      </c>
      <c r="C208" s="62" t="n">
        <v>39390</v>
      </c>
      <c r="D208" s="130" t="s">
        <v>55</v>
      </c>
      <c r="E208" s="48" t="s">
        <v>56</v>
      </c>
      <c r="F208" s="48" t="n">
        <v>9</v>
      </c>
      <c r="G208" s="48" t="s">
        <v>56</v>
      </c>
      <c r="H208" s="48" t="n">
        <v>5</v>
      </c>
      <c r="I208" s="48" t="s">
        <v>56</v>
      </c>
      <c r="J208" s="48" t="n">
        <v>9</v>
      </c>
      <c r="K208" s="48" t="s">
        <v>57</v>
      </c>
      <c r="L208" s="48" t="n">
        <v>8</v>
      </c>
      <c r="M208" s="48" t="s">
        <v>57</v>
      </c>
      <c r="N208" s="48" t="s">
        <v>57</v>
      </c>
      <c r="O208" s="48" t="s">
        <v>57</v>
      </c>
      <c r="P208" s="48" t="s">
        <v>57</v>
      </c>
      <c r="Q208" s="48" t="s">
        <v>57</v>
      </c>
      <c r="R208" s="48" t="s">
        <v>57</v>
      </c>
      <c r="S208" s="48" t="n">
        <v>7</v>
      </c>
      <c r="T208" s="50"/>
      <c r="U208" s="51"/>
      <c r="V208" s="50"/>
      <c r="W208" s="50"/>
      <c r="X208" s="48" t="s">
        <v>61</v>
      </c>
      <c r="Y208" s="48" t="s">
        <v>61</v>
      </c>
      <c r="Z208" s="48" t="s">
        <v>61</v>
      </c>
      <c r="AA208" s="48" t="s">
        <v>61</v>
      </c>
      <c r="AB208" s="48" t="s">
        <v>61</v>
      </c>
      <c r="AC208" s="48" t="s">
        <v>61</v>
      </c>
      <c r="AD208" s="48" t="s">
        <v>61</v>
      </c>
      <c r="AE208" s="51"/>
      <c r="AF208" s="50"/>
      <c r="AG208" s="50" t="s">
        <v>55</v>
      </c>
      <c r="AH208" s="50"/>
      <c r="AI208" s="50" t="s">
        <v>55</v>
      </c>
      <c r="AJ208" s="50"/>
      <c r="AK208" s="52"/>
      <c r="AL208" s="52"/>
    </row>
    <row r="209" customFormat="false" ht="12" hidden="false" customHeight="true" outlineLevel="0" collapsed="false">
      <c r="A209" s="44" t="n">
        <f aca="false">IF(B209&lt;&gt;"",COUNTA($B$189:B209),"")</f>
        <v>21</v>
      </c>
      <c r="B209" s="49" t="s">
        <v>671</v>
      </c>
      <c r="C209" s="62" t="n">
        <v>39384</v>
      </c>
      <c r="D209" s="130" t="s">
        <v>55</v>
      </c>
      <c r="E209" s="48" t="s">
        <v>56</v>
      </c>
      <c r="F209" s="48" t="n">
        <v>9</v>
      </c>
      <c r="G209" s="48" t="s">
        <v>56</v>
      </c>
      <c r="H209" s="48" t="n">
        <v>9</v>
      </c>
      <c r="I209" s="48" t="s">
        <v>56</v>
      </c>
      <c r="J209" s="48" t="n">
        <v>9</v>
      </c>
      <c r="K209" s="48" t="s">
        <v>56</v>
      </c>
      <c r="L209" s="48" t="n">
        <v>9</v>
      </c>
      <c r="M209" s="48" t="s">
        <v>56</v>
      </c>
      <c r="N209" s="48" t="s">
        <v>56</v>
      </c>
      <c r="O209" s="48" t="s">
        <v>56</v>
      </c>
      <c r="P209" s="48" t="s">
        <v>56</v>
      </c>
      <c r="Q209" s="48" t="s">
        <v>56</v>
      </c>
      <c r="R209" s="48" t="s">
        <v>56</v>
      </c>
      <c r="S209" s="48" t="n">
        <v>10</v>
      </c>
      <c r="T209" s="50"/>
      <c r="U209" s="51"/>
      <c r="V209" s="50"/>
      <c r="W209" s="50"/>
      <c r="X209" s="48" t="s">
        <v>56</v>
      </c>
      <c r="Y209" s="48" t="s">
        <v>56</v>
      </c>
      <c r="Z209" s="48" t="s">
        <v>56</v>
      </c>
      <c r="AA209" s="48" t="s">
        <v>56</v>
      </c>
      <c r="AB209" s="48" t="s">
        <v>56</v>
      </c>
      <c r="AC209" s="48" t="s">
        <v>56</v>
      </c>
      <c r="AD209" s="48" t="s">
        <v>56</v>
      </c>
      <c r="AE209" s="48" t="s">
        <v>55</v>
      </c>
      <c r="AF209" s="50"/>
      <c r="AG209" s="50" t="s">
        <v>55</v>
      </c>
      <c r="AH209" s="50"/>
      <c r="AI209" s="50" t="s">
        <v>55</v>
      </c>
      <c r="AJ209" s="50"/>
      <c r="AK209" s="52"/>
      <c r="AL209" s="52"/>
    </row>
    <row r="210" customFormat="false" ht="12" hidden="false" customHeight="true" outlineLevel="0" collapsed="false">
      <c r="A210" s="44" t="n">
        <f aca="false">IF(B210&lt;&gt;"",COUNTA($B$189:B210),"")</f>
        <v>22</v>
      </c>
      <c r="B210" s="49" t="s">
        <v>672</v>
      </c>
      <c r="C210" s="62" t="n">
        <v>38978</v>
      </c>
      <c r="D210" s="130"/>
      <c r="E210" s="48" t="s">
        <v>57</v>
      </c>
      <c r="F210" s="48" t="n">
        <v>7</v>
      </c>
      <c r="G210" s="48" t="s">
        <v>57</v>
      </c>
      <c r="H210" s="48" t="n">
        <v>6</v>
      </c>
      <c r="I210" s="48" t="s">
        <v>56</v>
      </c>
      <c r="J210" s="48" t="n">
        <v>9</v>
      </c>
      <c r="K210" s="48" t="s">
        <v>57</v>
      </c>
      <c r="L210" s="48" t="n">
        <v>8</v>
      </c>
      <c r="M210" s="48" t="s">
        <v>57</v>
      </c>
      <c r="N210" s="48" t="s">
        <v>57</v>
      </c>
      <c r="O210" s="48" t="s">
        <v>57</v>
      </c>
      <c r="P210" s="48" t="s">
        <v>57</v>
      </c>
      <c r="Q210" s="48" t="s">
        <v>57</v>
      </c>
      <c r="R210" s="48" t="s">
        <v>57</v>
      </c>
      <c r="S210" s="48" t="n">
        <v>8</v>
      </c>
      <c r="T210" s="50"/>
      <c r="U210" s="51"/>
      <c r="V210" s="50"/>
      <c r="W210" s="50"/>
      <c r="X210" s="48" t="s">
        <v>61</v>
      </c>
      <c r="Y210" s="48" t="s">
        <v>61</v>
      </c>
      <c r="Z210" s="48" t="s">
        <v>61</v>
      </c>
      <c r="AA210" s="48" t="s">
        <v>61</v>
      </c>
      <c r="AB210" s="48" t="s">
        <v>61</v>
      </c>
      <c r="AC210" s="48" t="s">
        <v>61</v>
      </c>
      <c r="AD210" s="48" t="s">
        <v>61</v>
      </c>
      <c r="AE210" s="51"/>
      <c r="AF210" s="50"/>
      <c r="AG210" s="50" t="s">
        <v>55</v>
      </c>
      <c r="AH210" s="50"/>
      <c r="AI210" s="50" t="s">
        <v>55</v>
      </c>
      <c r="AJ210" s="50"/>
      <c r="AK210" s="52"/>
      <c r="AL210" s="52"/>
    </row>
    <row r="211" customFormat="false" ht="12" hidden="false" customHeight="true" outlineLevel="0" collapsed="false">
      <c r="A211" s="44" t="n">
        <f aca="false">IF(B211&lt;&gt;"",COUNTA($B$189:B211),"")</f>
        <v>23</v>
      </c>
      <c r="B211" s="49" t="s">
        <v>673</v>
      </c>
      <c r="C211" s="62" t="n">
        <v>39098</v>
      </c>
      <c r="D211" s="130"/>
      <c r="E211" s="48" t="s">
        <v>57</v>
      </c>
      <c r="F211" s="48" t="n">
        <v>7</v>
      </c>
      <c r="G211" s="48" t="s">
        <v>57</v>
      </c>
      <c r="H211" s="48" t="n">
        <v>5</v>
      </c>
      <c r="I211" s="48" t="s">
        <v>56</v>
      </c>
      <c r="J211" s="48" t="n">
        <v>9</v>
      </c>
      <c r="K211" s="48" t="s">
        <v>57</v>
      </c>
      <c r="L211" s="48" t="n">
        <v>8</v>
      </c>
      <c r="M211" s="48" t="s">
        <v>57</v>
      </c>
      <c r="N211" s="48" t="s">
        <v>57</v>
      </c>
      <c r="O211" s="48" t="s">
        <v>57</v>
      </c>
      <c r="P211" s="48" t="s">
        <v>57</v>
      </c>
      <c r="Q211" s="48" t="s">
        <v>57</v>
      </c>
      <c r="R211" s="48" t="s">
        <v>57</v>
      </c>
      <c r="S211" s="48" t="n">
        <v>8</v>
      </c>
      <c r="T211" s="50"/>
      <c r="U211" s="51"/>
      <c r="V211" s="50"/>
      <c r="W211" s="50"/>
      <c r="X211" s="48" t="s">
        <v>61</v>
      </c>
      <c r="Y211" s="48" t="s">
        <v>61</v>
      </c>
      <c r="Z211" s="48" t="s">
        <v>61</v>
      </c>
      <c r="AA211" s="48" t="s">
        <v>61</v>
      </c>
      <c r="AB211" s="48" t="s">
        <v>61</v>
      </c>
      <c r="AC211" s="48" t="s">
        <v>61</v>
      </c>
      <c r="AD211" s="48" t="s">
        <v>61</v>
      </c>
      <c r="AE211" s="51"/>
      <c r="AF211" s="50"/>
      <c r="AG211" s="50" t="s">
        <v>55</v>
      </c>
      <c r="AH211" s="50"/>
      <c r="AI211" s="50" t="s">
        <v>55</v>
      </c>
      <c r="AJ211" s="50"/>
      <c r="AK211" s="52"/>
      <c r="AL211" s="52"/>
    </row>
    <row r="212" customFormat="false" ht="12" hidden="false" customHeight="true" outlineLevel="0" collapsed="false">
      <c r="A212" s="44" t="n">
        <f aca="false">IF(B212&lt;&gt;"",COUNTA($B$189:B212),"")</f>
        <v>24</v>
      </c>
      <c r="B212" s="49" t="s">
        <v>674</v>
      </c>
      <c r="C212" s="62" t="n">
        <v>39338</v>
      </c>
      <c r="D212" s="130" t="s">
        <v>55</v>
      </c>
      <c r="E212" s="48" t="s">
        <v>56</v>
      </c>
      <c r="F212" s="48" t="n">
        <v>9</v>
      </c>
      <c r="G212" s="48" t="s">
        <v>57</v>
      </c>
      <c r="H212" s="48" t="n">
        <v>7</v>
      </c>
      <c r="I212" s="48" t="s">
        <v>56</v>
      </c>
      <c r="J212" s="48" t="n">
        <v>10</v>
      </c>
      <c r="K212" s="48" t="s">
        <v>56</v>
      </c>
      <c r="L212" s="48" t="n">
        <v>9</v>
      </c>
      <c r="M212" s="48" t="s">
        <v>56</v>
      </c>
      <c r="N212" s="48" t="s">
        <v>56</v>
      </c>
      <c r="O212" s="48" t="s">
        <v>56</v>
      </c>
      <c r="P212" s="48" t="s">
        <v>56</v>
      </c>
      <c r="Q212" s="48" t="s">
        <v>56</v>
      </c>
      <c r="R212" s="48" t="s">
        <v>56</v>
      </c>
      <c r="S212" s="48" t="n">
        <v>9</v>
      </c>
      <c r="T212" s="50"/>
      <c r="U212" s="51"/>
      <c r="V212" s="50"/>
      <c r="W212" s="50"/>
      <c r="X212" s="48" t="s">
        <v>56</v>
      </c>
      <c r="Y212" s="48" t="s">
        <v>56</v>
      </c>
      <c r="Z212" s="48" t="s">
        <v>56</v>
      </c>
      <c r="AA212" s="48" t="s">
        <v>56</v>
      </c>
      <c r="AB212" s="48" t="s">
        <v>56</v>
      </c>
      <c r="AC212" s="48" t="s">
        <v>56</v>
      </c>
      <c r="AD212" s="48" t="s">
        <v>56</v>
      </c>
      <c r="AE212" s="48" t="s">
        <v>55</v>
      </c>
      <c r="AF212" s="50"/>
      <c r="AG212" s="50" t="s">
        <v>55</v>
      </c>
      <c r="AH212" s="50"/>
      <c r="AI212" s="50" t="s">
        <v>55</v>
      </c>
      <c r="AJ212" s="50"/>
      <c r="AK212" s="52"/>
      <c r="AL212" s="52"/>
    </row>
    <row r="213" customFormat="false" ht="12" hidden="false" customHeight="true" outlineLevel="0" collapsed="false">
      <c r="A213" s="44" t="n">
        <f aca="false">IF(B213&lt;&gt;"",COUNTA($B$189:B213),"")</f>
        <v>25</v>
      </c>
      <c r="B213" s="49" t="s">
        <v>675</v>
      </c>
      <c r="C213" s="62" t="n">
        <v>39215</v>
      </c>
      <c r="D213" s="130" t="s">
        <v>55</v>
      </c>
      <c r="E213" s="48" t="s">
        <v>57</v>
      </c>
      <c r="F213" s="48" t="n">
        <v>6</v>
      </c>
      <c r="G213" s="48" t="s">
        <v>57</v>
      </c>
      <c r="H213" s="48" t="n">
        <v>5</v>
      </c>
      <c r="I213" s="48" t="s">
        <v>57</v>
      </c>
      <c r="J213" s="48" t="n">
        <v>6</v>
      </c>
      <c r="K213" s="48" t="s">
        <v>57</v>
      </c>
      <c r="L213" s="48" t="n">
        <v>8</v>
      </c>
      <c r="M213" s="48" t="s">
        <v>57</v>
      </c>
      <c r="N213" s="48" t="s">
        <v>57</v>
      </c>
      <c r="O213" s="48" t="s">
        <v>57</v>
      </c>
      <c r="P213" s="48" t="s">
        <v>57</v>
      </c>
      <c r="Q213" s="48" t="s">
        <v>57</v>
      </c>
      <c r="R213" s="48" t="s">
        <v>57</v>
      </c>
      <c r="S213" s="48" t="n">
        <v>7</v>
      </c>
      <c r="T213" s="50"/>
      <c r="U213" s="51"/>
      <c r="V213" s="50"/>
      <c r="W213" s="50"/>
      <c r="X213" s="48" t="s">
        <v>61</v>
      </c>
      <c r="Y213" s="48" t="s">
        <v>61</v>
      </c>
      <c r="Z213" s="48" t="s">
        <v>61</v>
      </c>
      <c r="AA213" s="48" t="s">
        <v>61</v>
      </c>
      <c r="AB213" s="48" t="s">
        <v>61</v>
      </c>
      <c r="AC213" s="48" t="s">
        <v>61</v>
      </c>
      <c r="AD213" s="48" t="s">
        <v>61</v>
      </c>
      <c r="AE213" s="186"/>
      <c r="AF213" s="50"/>
      <c r="AG213" s="50" t="s">
        <v>55</v>
      </c>
      <c r="AH213" s="50"/>
      <c r="AI213" s="50" t="s">
        <v>55</v>
      </c>
      <c r="AJ213" s="50"/>
      <c r="AK213" s="52"/>
      <c r="AL213" s="52"/>
    </row>
    <row r="214" customFormat="false" ht="12" hidden="false" customHeight="true" outlineLevel="0" collapsed="false">
      <c r="A214" s="44" t="n">
        <f aca="false">IF(B214&lt;&gt;"",COUNTA($B$189:B214),"")</f>
        <v>26</v>
      </c>
      <c r="B214" s="49" t="s">
        <v>676</v>
      </c>
      <c r="C214" s="62" t="n">
        <v>39105</v>
      </c>
      <c r="D214" s="130"/>
      <c r="E214" s="48" t="s">
        <v>56</v>
      </c>
      <c r="F214" s="48" t="n">
        <v>9</v>
      </c>
      <c r="G214" s="48" t="s">
        <v>57</v>
      </c>
      <c r="H214" s="48" t="n">
        <v>8</v>
      </c>
      <c r="I214" s="48" t="s">
        <v>56</v>
      </c>
      <c r="J214" s="48" t="n">
        <v>10</v>
      </c>
      <c r="K214" s="48" t="s">
        <v>56</v>
      </c>
      <c r="L214" s="48" t="n">
        <v>9</v>
      </c>
      <c r="M214" s="48" t="s">
        <v>56</v>
      </c>
      <c r="N214" s="48" t="s">
        <v>56</v>
      </c>
      <c r="O214" s="48" t="s">
        <v>56</v>
      </c>
      <c r="P214" s="48" t="s">
        <v>56</v>
      </c>
      <c r="Q214" s="48" t="s">
        <v>56</v>
      </c>
      <c r="R214" s="48" t="s">
        <v>56</v>
      </c>
      <c r="S214" s="48" t="n">
        <v>9</v>
      </c>
      <c r="T214" s="50"/>
      <c r="U214" s="51"/>
      <c r="V214" s="50"/>
      <c r="W214" s="50"/>
      <c r="X214" s="48" t="s">
        <v>56</v>
      </c>
      <c r="Y214" s="48" t="s">
        <v>56</v>
      </c>
      <c r="Z214" s="48" t="s">
        <v>56</v>
      </c>
      <c r="AA214" s="48" t="s">
        <v>56</v>
      </c>
      <c r="AB214" s="48" t="s">
        <v>56</v>
      </c>
      <c r="AC214" s="48" t="s">
        <v>56</v>
      </c>
      <c r="AD214" s="48" t="s">
        <v>56</v>
      </c>
      <c r="AE214" s="48" t="s">
        <v>55</v>
      </c>
      <c r="AF214" s="50"/>
      <c r="AG214" s="50" t="s">
        <v>55</v>
      </c>
      <c r="AH214" s="50"/>
      <c r="AI214" s="50" t="s">
        <v>55</v>
      </c>
      <c r="AJ214" s="50"/>
      <c r="AK214" s="52"/>
      <c r="AL214" s="52"/>
    </row>
    <row r="215" customFormat="false" ht="12" hidden="false" customHeight="true" outlineLevel="0" collapsed="false">
      <c r="A215" s="44" t="n">
        <f aca="false">IF(B215&lt;&gt;"",COUNTA($B$189:B215),"")</f>
        <v>27</v>
      </c>
      <c r="B215" s="49" t="s">
        <v>677</v>
      </c>
      <c r="C215" s="62" t="n">
        <v>39029</v>
      </c>
      <c r="D215" s="131"/>
      <c r="E215" s="48" t="s">
        <v>57</v>
      </c>
      <c r="F215" s="48" t="n">
        <v>6</v>
      </c>
      <c r="G215" s="48" t="s">
        <v>57</v>
      </c>
      <c r="H215" s="48" t="n">
        <v>5</v>
      </c>
      <c r="I215" s="48" t="s">
        <v>57</v>
      </c>
      <c r="J215" s="48" t="n">
        <v>8</v>
      </c>
      <c r="K215" s="48" t="s">
        <v>56</v>
      </c>
      <c r="L215" s="48" t="n">
        <v>9</v>
      </c>
      <c r="M215" s="48" t="s">
        <v>57</v>
      </c>
      <c r="N215" s="48" t="s">
        <v>57</v>
      </c>
      <c r="O215" s="48" t="s">
        <v>57</v>
      </c>
      <c r="P215" s="48" t="s">
        <v>57</v>
      </c>
      <c r="Q215" s="48" t="s">
        <v>57</v>
      </c>
      <c r="R215" s="48" t="s">
        <v>57</v>
      </c>
      <c r="S215" s="48" t="n">
        <v>7</v>
      </c>
      <c r="T215" s="50"/>
      <c r="U215" s="51"/>
      <c r="V215" s="50"/>
      <c r="W215" s="50"/>
      <c r="X215" s="48" t="s">
        <v>61</v>
      </c>
      <c r="Y215" s="48" t="s">
        <v>61</v>
      </c>
      <c r="Z215" s="48" t="s">
        <v>61</v>
      </c>
      <c r="AA215" s="48" t="s">
        <v>61</v>
      </c>
      <c r="AB215" s="48" t="s">
        <v>61</v>
      </c>
      <c r="AC215" s="48" t="s">
        <v>61</v>
      </c>
      <c r="AD215" s="48" t="s">
        <v>61</v>
      </c>
      <c r="AE215" s="51"/>
      <c r="AF215" s="50"/>
      <c r="AG215" s="50" t="s">
        <v>55</v>
      </c>
      <c r="AH215" s="50"/>
      <c r="AI215" s="50" t="s">
        <v>55</v>
      </c>
      <c r="AJ215" s="50"/>
      <c r="AK215" s="52"/>
      <c r="AL215" s="52"/>
    </row>
    <row r="216" customFormat="false" ht="12" hidden="false" customHeight="true" outlineLevel="0" collapsed="false">
      <c r="A216" s="44" t="n">
        <f aca="false">IF(B216&lt;&gt;"",COUNTA($B$189:B216),"")</f>
        <v>28</v>
      </c>
      <c r="B216" s="49" t="s">
        <v>678</v>
      </c>
      <c r="C216" s="62" t="n">
        <v>39291</v>
      </c>
      <c r="D216" s="130" t="s">
        <v>55</v>
      </c>
      <c r="E216" s="48" t="s">
        <v>57</v>
      </c>
      <c r="F216" s="48" t="n">
        <v>8</v>
      </c>
      <c r="G216" s="48" t="s">
        <v>57</v>
      </c>
      <c r="H216" s="48" t="n">
        <v>6</v>
      </c>
      <c r="I216" s="48" t="s">
        <v>56</v>
      </c>
      <c r="J216" s="48" t="n">
        <v>9</v>
      </c>
      <c r="K216" s="48" t="s">
        <v>56</v>
      </c>
      <c r="L216" s="48" t="n">
        <v>9</v>
      </c>
      <c r="M216" s="48" t="s">
        <v>57</v>
      </c>
      <c r="N216" s="48" t="s">
        <v>57</v>
      </c>
      <c r="O216" s="48" t="s">
        <v>57</v>
      </c>
      <c r="P216" s="48" t="s">
        <v>57</v>
      </c>
      <c r="Q216" s="48" t="s">
        <v>57</v>
      </c>
      <c r="R216" s="48" t="s">
        <v>56</v>
      </c>
      <c r="S216" s="48" t="n">
        <v>9</v>
      </c>
      <c r="T216" s="50"/>
      <c r="U216" s="51"/>
      <c r="V216" s="50"/>
      <c r="W216" s="50"/>
      <c r="X216" s="48" t="s">
        <v>61</v>
      </c>
      <c r="Y216" s="48" t="s">
        <v>61</v>
      </c>
      <c r="Z216" s="48" t="s">
        <v>61</v>
      </c>
      <c r="AA216" s="48" t="s">
        <v>61</v>
      </c>
      <c r="AB216" s="48" t="s">
        <v>61</v>
      </c>
      <c r="AC216" s="48" t="s">
        <v>61</v>
      </c>
      <c r="AD216" s="48" t="s">
        <v>61</v>
      </c>
      <c r="AE216" s="51"/>
      <c r="AF216" s="50"/>
      <c r="AG216" s="50" t="s">
        <v>55</v>
      </c>
      <c r="AH216" s="50"/>
      <c r="AI216" s="50" t="s">
        <v>55</v>
      </c>
      <c r="AJ216" s="50"/>
      <c r="AK216" s="52"/>
      <c r="AL216" s="52"/>
    </row>
    <row r="217" customFormat="false" ht="12" hidden="false" customHeight="true" outlineLevel="0" collapsed="false">
      <c r="A217" s="44" t="inlineStr">
        <f aca="false">IF(B217&lt;&gt;"",COUNTA($B$189:B217),"")</f>
        <is>
          <t/>
        </is>
      </c>
      <c r="B217" s="131"/>
      <c r="C217" s="54"/>
      <c r="D217" s="131"/>
      <c r="E217" s="50"/>
      <c r="F217" s="51"/>
      <c r="G217" s="50"/>
      <c r="H217" s="51"/>
      <c r="I217" s="50"/>
      <c r="J217" s="49"/>
      <c r="K217" s="50"/>
      <c r="L217" s="49"/>
      <c r="M217" s="50"/>
      <c r="N217" s="50"/>
      <c r="O217" s="50"/>
      <c r="P217" s="50"/>
      <c r="Q217" s="50"/>
      <c r="R217" s="50"/>
      <c r="S217" s="150"/>
      <c r="T217" s="50"/>
      <c r="U217" s="51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2"/>
      <c r="AL217" s="52"/>
    </row>
    <row r="218" customFormat="false" ht="12" hidden="false" customHeight="true" outlineLevel="0" collapsed="false">
      <c r="A218" s="44" t="inlineStr">
        <f aca="false">IF(B218&lt;&gt;"",COUNTA($B$189:B218),"")</f>
        <is>
          <t/>
        </is>
      </c>
      <c r="B218" s="178"/>
      <c r="C218" s="64"/>
      <c r="D218" s="149"/>
      <c r="E218" s="50"/>
      <c r="F218" s="51"/>
      <c r="G218" s="50"/>
      <c r="H218" s="51"/>
      <c r="I218" s="50"/>
      <c r="J218" s="49"/>
      <c r="K218" s="50"/>
      <c r="L218" s="49"/>
      <c r="M218" s="50"/>
      <c r="N218" s="50"/>
      <c r="O218" s="50"/>
      <c r="P218" s="50"/>
      <c r="Q218" s="50"/>
      <c r="R218" s="50"/>
      <c r="S218" s="150"/>
      <c r="T218" s="50"/>
      <c r="U218" s="51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2"/>
      <c r="AL218" s="52"/>
    </row>
    <row r="219" customFormat="false" ht="12" hidden="false" customHeight="true" outlineLevel="0" collapsed="false">
      <c r="A219" s="44" t="inlineStr">
        <f aca="false">IF(B219&lt;&gt;"",COUNTA($B$189:B219),"")</f>
        <is>
          <t/>
        </is>
      </c>
      <c r="B219" s="178"/>
      <c r="C219" s="64"/>
      <c r="D219" s="149"/>
      <c r="E219" s="50"/>
      <c r="F219" s="51"/>
      <c r="G219" s="50"/>
      <c r="H219" s="51"/>
      <c r="I219" s="50"/>
      <c r="J219" s="49"/>
      <c r="K219" s="50"/>
      <c r="L219" s="49"/>
      <c r="M219" s="50"/>
      <c r="N219" s="50"/>
      <c r="O219" s="50"/>
      <c r="P219" s="50"/>
      <c r="Q219" s="50"/>
      <c r="R219" s="50"/>
      <c r="S219" s="150"/>
      <c r="T219" s="50"/>
      <c r="U219" s="51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2"/>
      <c r="AL219" s="52"/>
    </row>
    <row r="220" customFormat="false" ht="12" hidden="false" customHeight="true" outlineLevel="0" collapsed="false">
      <c r="A220" s="44" t="inlineStr">
        <f aca="false">IF(B220&lt;&gt;"",COUNTA($B$189:B220),"")</f>
        <is>
          <t/>
        </is>
      </c>
      <c r="B220" s="63"/>
      <c r="C220" s="64"/>
      <c r="D220" s="65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2"/>
      <c r="AL220" s="52"/>
    </row>
    <row r="221" customFormat="false" ht="12" hidden="false" customHeight="true" outlineLevel="0" collapsed="false">
      <c r="A221" s="44" t="inlineStr">
        <f aca="false">IF(B221&lt;&gt;"",COUNTA($B$189:B221),"")</f>
        <is>
          <t/>
        </is>
      </c>
      <c r="B221" s="63"/>
      <c r="C221" s="64"/>
      <c r="D221" s="65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2"/>
      <c r="AL221" s="52"/>
    </row>
    <row r="222" customFormat="false" ht="12" hidden="false" customHeight="true" outlineLevel="0" collapsed="false">
      <c r="A222" s="44" t="inlineStr">
        <f aca="false">IF(B222&lt;&gt;"",COUNTA($B$189:B222),"")</f>
        <is>
          <t/>
        </is>
      </c>
      <c r="B222" s="63"/>
      <c r="C222" s="64"/>
      <c r="D222" s="65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2"/>
      <c r="AL222" s="52"/>
    </row>
    <row r="223" customFormat="false" ht="12" hidden="false" customHeight="true" outlineLevel="0" collapsed="false">
      <c r="A223" s="44" t="inlineStr">
        <f aca="false">IF(B223&lt;&gt;"",COUNTA($B$189:B223),"")</f>
        <is>
          <t/>
        </is>
      </c>
      <c r="B223" s="63"/>
      <c r="C223" s="64"/>
      <c r="D223" s="65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2"/>
      <c r="AL223" s="52"/>
    </row>
    <row r="224" customFormat="false" ht="12" hidden="false" customHeight="true" outlineLevel="0" collapsed="false">
      <c r="A224" s="44" t="inlineStr">
        <f aca="false">IF(B224&lt;&gt;"",COUNTA($B$189:B224),"")</f>
        <is>
          <t/>
        </is>
      </c>
      <c r="B224" s="63"/>
      <c r="C224" s="64"/>
      <c r="D224" s="65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2"/>
      <c r="AL224" s="52"/>
    </row>
    <row r="225" customFormat="false" ht="12" hidden="false" customHeight="true" outlineLevel="0" collapsed="false">
      <c r="A225" s="44" t="inlineStr">
        <f aca="false">IF(B225&lt;&gt;"",COUNTA($B$189:B225),"")</f>
        <is>
          <t/>
        </is>
      </c>
      <c r="B225" s="63"/>
      <c r="C225" s="64"/>
      <c r="D225" s="65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2"/>
      <c r="AL225" s="52"/>
    </row>
    <row r="226" customFormat="false" ht="12" hidden="false" customHeight="true" outlineLevel="0" collapsed="false">
      <c r="A226" s="66" t="inlineStr">
        <f aca="false">IF(B226&lt;&gt;"",COUNTA($B$189:B226),"")</f>
        <is>
          <t/>
        </is>
      </c>
      <c r="B226" s="67"/>
      <c r="C226" s="67"/>
      <c r="D226" s="68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70"/>
      <c r="AL226" s="70"/>
    </row>
    <row r="227" customFormat="false" ht="13.5" hidden="false" customHeight="false" outlineLevel="0" collapsed="false">
      <c r="A227" s="71"/>
      <c r="B227" s="72" t="n">
        <f aca="false">COUNTA(B189:B226)</f>
        <v>28</v>
      </c>
      <c r="C227" s="73"/>
      <c r="D227" s="74" t="n">
        <f aca="false">COUNTA(D189:D226)</f>
        <v>14</v>
      </c>
      <c r="E227" s="75" t="n">
        <f aca="false">COUNTA(E189:E226)</f>
        <v>28</v>
      </c>
      <c r="F227" s="75" t="n">
        <f aca="false">COUNTA(F189:F226)</f>
        <v>28</v>
      </c>
      <c r="G227" s="75" t="n">
        <f aca="false">COUNTA(G189:G226)</f>
        <v>28</v>
      </c>
      <c r="H227" s="75" t="n">
        <f aca="false">COUNTA(H189:H226)</f>
        <v>28</v>
      </c>
      <c r="I227" s="75" t="n">
        <f aca="false">COUNTA(I189:I226)</f>
        <v>28</v>
      </c>
      <c r="J227" s="75" t="n">
        <f aca="false">COUNTA(J189:J226)</f>
        <v>28</v>
      </c>
      <c r="K227" s="75" t="n">
        <f aca="false">COUNTA(K189:K226)</f>
        <v>28</v>
      </c>
      <c r="L227" s="75" t="n">
        <f aca="false">COUNTA(L189:L226)</f>
        <v>28</v>
      </c>
      <c r="M227" s="75" t="n">
        <f aca="false">COUNTA(M189:M226)</f>
        <v>28</v>
      </c>
      <c r="N227" s="75" t="n">
        <f aca="false">COUNTA(N189:N226)</f>
        <v>28</v>
      </c>
      <c r="O227" s="75" t="n">
        <f aca="false">COUNTA(O189:O226)</f>
        <v>28</v>
      </c>
      <c r="P227" s="75" t="n">
        <f aca="false">COUNTA(P189:P226)</f>
        <v>28</v>
      </c>
      <c r="Q227" s="75" t="n">
        <f aca="false">COUNTA(Q189:Q226)</f>
        <v>28</v>
      </c>
      <c r="R227" s="75" t="n">
        <f aca="false">COUNTA(R189:R226)</f>
        <v>28</v>
      </c>
      <c r="S227" s="75" t="n">
        <f aca="false">COUNTA(S189:S226)</f>
        <v>28</v>
      </c>
      <c r="T227" s="75" t="n">
        <f aca="false">COUNTA(T189:T226)</f>
        <v>0</v>
      </c>
      <c r="U227" s="75" t="n">
        <f aca="false">COUNTA(U189:U226)</f>
        <v>0</v>
      </c>
      <c r="V227" s="75" t="n">
        <f aca="false">COUNTA(V189:V226)</f>
        <v>0</v>
      </c>
      <c r="W227" s="75" t="n">
        <f aca="false">COUNTA(W189:W226)</f>
        <v>0</v>
      </c>
      <c r="X227" s="75" t="n">
        <f aca="false">COUNTA(X189:X226)</f>
        <v>28</v>
      </c>
      <c r="Y227" s="75" t="n">
        <f aca="false">COUNTA(Y189:Y226)</f>
        <v>28</v>
      </c>
      <c r="Z227" s="75" t="n">
        <f aca="false">COUNTA(Z189:Z226)</f>
        <v>28</v>
      </c>
      <c r="AA227" s="75" t="n">
        <f aca="false">COUNTA(AA189:AA226)</f>
        <v>28</v>
      </c>
      <c r="AB227" s="75" t="n">
        <f aca="false">COUNTA(AB189:AB226)</f>
        <v>28</v>
      </c>
      <c r="AC227" s="75" t="n">
        <f aca="false">COUNTA(AC189:AC226)</f>
        <v>28</v>
      </c>
      <c r="AD227" s="75" t="n">
        <f aca="false">COUNTA(AD189:AD226)</f>
        <v>28</v>
      </c>
      <c r="AE227" s="75" t="n">
        <f aca="false">COUNTA(AE189:AE226)</f>
        <v>15</v>
      </c>
      <c r="AF227" s="75" t="n">
        <f aca="false">COUNTA(AF189:AF226)</f>
        <v>0</v>
      </c>
      <c r="AG227" s="76" t="n">
        <f aca="false">COUNTA(AG189:AH226)</f>
        <v>28</v>
      </c>
      <c r="AH227" s="76"/>
      <c r="AI227" s="76" t="n">
        <f aca="false">COUNTA(AI189:AJ226)</f>
        <v>28</v>
      </c>
      <c r="AJ227" s="76"/>
      <c r="AK227" s="77"/>
      <c r="AL227" s="77"/>
    </row>
    <row r="228" customFormat="false" ht="12.75" hidden="false" customHeight="false" outlineLevel="0" collapsed="false">
      <c r="A228" s="0"/>
      <c r="B228" s="78"/>
      <c r="C228" s="78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</row>
    <row r="229" customFormat="false" ht="12.75" hidden="false" customHeight="false" outlineLevel="0" collapsed="false">
      <c r="A229" s="79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8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</row>
    <row r="230" customFormat="false" ht="13.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</row>
    <row r="231" customFormat="false" ht="21.75" hidden="false" customHeight="true" outlineLevel="0" collapsed="false">
      <c r="A231" s="0"/>
      <c r="B231" s="0"/>
      <c r="C231" s="81" t="s">
        <v>112</v>
      </c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2"/>
      <c r="AH231" s="82"/>
      <c r="AI231" s="82"/>
      <c r="AJ231" s="82"/>
      <c r="AK231" s="82"/>
      <c r="AL231" s="82"/>
    </row>
    <row r="232" customFormat="false" ht="18.75" hidden="false" customHeight="true" outlineLevel="0" collapsed="false">
      <c r="A232" s="0"/>
      <c r="B232" s="0"/>
      <c r="C232" s="83" t="s">
        <v>113</v>
      </c>
      <c r="D232" s="83"/>
      <c r="E232" s="84" t="s">
        <v>114</v>
      </c>
      <c r="F232" s="84" t="s">
        <v>115</v>
      </c>
      <c r="G232" s="85" t="s">
        <v>116</v>
      </c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6"/>
      <c r="AH232" s="86"/>
      <c r="AI232" s="86"/>
      <c r="AJ232" s="86"/>
      <c r="AK232" s="86"/>
      <c r="AL232" s="86"/>
    </row>
    <row r="233" customFormat="false" ht="21.75" hidden="false" customHeight="true" outlineLevel="0" collapsed="false">
      <c r="A233" s="0"/>
      <c r="B233" s="0"/>
      <c r="C233" s="83"/>
      <c r="D233" s="83"/>
      <c r="E233" s="84"/>
      <c r="F233" s="84"/>
      <c r="G233" s="84" t="s">
        <v>50</v>
      </c>
      <c r="H233" s="84"/>
      <c r="I233" s="84"/>
      <c r="J233" s="84"/>
      <c r="K233" s="84"/>
      <c r="L233" s="84"/>
      <c r="M233" s="85" t="s">
        <v>117</v>
      </c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7"/>
      <c r="AH233" s="87"/>
      <c r="AI233" s="87"/>
      <c r="AJ233" s="87"/>
      <c r="AK233" s="87"/>
      <c r="AL233" s="87"/>
    </row>
    <row r="234" customFormat="false" ht="20.25" hidden="false" customHeight="true" outlineLevel="0" collapsed="false">
      <c r="A234" s="0"/>
      <c r="B234" s="0"/>
      <c r="C234" s="83"/>
      <c r="D234" s="83"/>
      <c r="E234" s="84"/>
      <c r="F234" s="84"/>
      <c r="G234" s="84" t="s">
        <v>118</v>
      </c>
      <c r="H234" s="84"/>
      <c r="I234" s="84" t="s">
        <v>119</v>
      </c>
      <c r="J234" s="84"/>
      <c r="K234" s="84" t="s">
        <v>120</v>
      </c>
      <c r="L234" s="84"/>
      <c r="M234" s="84" t="n">
        <v>10</v>
      </c>
      <c r="N234" s="84"/>
      <c r="O234" s="84" t="n">
        <v>9</v>
      </c>
      <c r="P234" s="84"/>
      <c r="Q234" s="84" t="n">
        <v>8</v>
      </c>
      <c r="R234" s="84"/>
      <c r="S234" s="84" t="n">
        <v>7</v>
      </c>
      <c r="T234" s="84"/>
      <c r="U234" s="84" t="n">
        <v>6</v>
      </c>
      <c r="V234" s="84"/>
      <c r="W234" s="88" t="n">
        <v>5</v>
      </c>
      <c r="X234" s="88"/>
      <c r="Y234" s="88" t="n">
        <v>4</v>
      </c>
      <c r="Z234" s="88"/>
      <c r="AA234" s="88" t="n">
        <v>3</v>
      </c>
      <c r="AB234" s="88"/>
      <c r="AC234" s="88" t="n">
        <v>2</v>
      </c>
      <c r="AD234" s="88"/>
      <c r="AE234" s="89" t="n">
        <v>1</v>
      </c>
      <c r="AF234" s="89"/>
      <c r="AG234" s="90"/>
      <c r="AH234" s="90"/>
      <c r="AI234" s="90"/>
      <c r="AJ234" s="90"/>
      <c r="AK234" s="90"/>
      <c r="AL234" s="90"/>
    </row>
    <row r="235" customFormat="false" ht="27" hidden="false" customHeight="true" outlineLevel="0" collapsed="false">
      <c r="A235" s="0"/>
      <c r="B235" s="0"/>
      <c r="C235" s="83"/>
      <c r="D235" s="83"/>
      <c r="E235" s="84"/>
      <c r="F235" s="84"/>
      <c r="G235" s="84"/>
      <c r="H235" s="84"/>
      <c r="I235" s="84"/>
      <c r="J235" s="84"/>
      <c r="K235" s="84"/>
      <c r="L235" s="84"/>
      <c r="M235" s="84" t="s">
        <v>121</v>
      </c>
      <c r="N235" s="84" t="s">
        <v>122</v>
      </c>
      <c r="O235" s="84" t="s">
        <v>121</v>
      </c>
      <c r="P235" s="84" t="s">
        <v>122</v>
      </c>
      <c r="Q235" s="84" t="s">
        <v>121</v>
      </c>
      <c r="R235" s="84" t="s">
        <v>122</v>
      </c>
      <c r="S235" s="84" t="s">
        <v>121</v>
      </c>
      <c r="T235" s="84" t="s">
        <v>122</v>
      </c>
      <c r="U235" s="84" t="s">
        <v>121</v>
      </c>
      <c r="V235" s="84" t="s">
        <v>122</v>
      </c>
      <c r="W235" s="84" t="s">
        <v>121</v>
      </c>
      <c r="X235" s="84" t="s">
        <v>122</v>
      </c>
      <c r="Y235" s="84" t="s">
        <v>121</v>
      </c>
      <c r="Z235" s="84" t="s">
        <v>122</v>
      </c>
      <c r="AA235" s="84" t="s">
        <v>121</v>
      </c>
      <c r="AB235" s="84" t="s">
        <v>122</v>
      </c>
      <c r="AC235" s="84" t="s">
        <v>121</v>
      </c>
      <c r="AD235" s="84" t="s">
        <v>122</v>
      </c>
      <c r="AE235" s="84" t="s">
        <v>121</v>
      </c>
      <c r="AF235" s="85" t="s">
        <v>122</v>
      </c>
      <c r="AG235" s="91"/>
      <c r="AH235" s="91"/>
      <c r="AI235" s="91"/>
      <c r="AJ235" s="91"/>
      <c r="AK235" s="91"/>
      <c r="AL235" s="91"/>
    </row>
    <row r="236" customFormat="false" ht="21" hidden="false" customHeight="true" outlineLevel="0" collapsed="false">
      <c r="A236" s="0"/>
      <c r="B236" s="0"/>
      <c r="C236" s="83"/>
      <c r="D236" s="83"/>
      <c r="E236" s="84"/>
      <c r="F236" s="84"/>
      <c r="G236" s="84" t="s">
        <v>121</v>
      </c>
      <c r="H236" s="84" t="s">
        <v>122</v>
      </c>
      <c r="I236" s="84" t="s">
        <v>121</v>
      </c>
      <c r="J236" s="84" t="s">
        <v>122</v>
      </c>
      <c r="K236" s="84" t="s">
        <v>121</v>
      </c>
      <c r="L236" s="84" t="s">
        <v>122</v>
      </c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5"/>
      <c r="AG236" s="91"/>
      <c r="AH236" s="91"/>
      <c r="AI236" s="91"/>
      <c r="AJ236" s="91"/>
      <c r="AK236" s="91"/>
      <c r="AL236" s="91"/>
    </row>
    <row r="237" customFormat="false" ht="17.25" hidden="false" customHeight="true" outlineLevel="0" collapsed="false">
      <c r="A237" s="0"/>
      <c r="B237" s="0"/>
      <c r="C237" s="92" t="s">
        <v>31</v>
      </c>
      <c r="D237" s="92"/>
      <c r="E237" s="93" t="n">
        <f aca="false">B227</f>
        <v>28</v>
      </c>
      <c r="F237" s="93" t="n">
        <f aca="false">E227</f>
        <v>28</v>
      </c>
      <c r="G237" s="94" t="n">
        <f aca="false">COUNTIF(E189:E226,"T")</f>
        <v>15</v>
      </c>
      <c r="H237" s="94" t="n">
        <f aca="false">IF(E237=0,"",G237/E237%)</f>
        <v>53.5714285714286</v>
      </c>
      <c r="I237" s="94" t="n">
        <f aca="false">COUNTIF(E189:E226,"H")</f>
        <v>13</v>
      </c>
      <c r="J237" s="94" t="n">
        <f aca="false">IF(E237=0,"",I237/E237%)</f>
        <v>46.4285714285714</v>
      </c>
      <c r="K237" s="94" t="n">
        <f aca="false">COUNTIF(E189:E226,"C")</f>
        <v>0</v>
      </c>
      <c r="L237" s="94" t="n">
        <f aca="false">IF(E237=0,"",K237/E237%)</f>
        <v>0</v>
      </c>
      <c r="M237" s="94" t="n">
        <f aca="false">COUNTIF(F189:F226,"10")</f>
        <v>4</v>
      </c>
      <c r="N237" s="95" t="n">
        <f aca="false">IF(E237=0,"",M237/E237%)</f>
        <v>14.2857142857143</v>
      </c>
      <c r="O237" s="94" t="n">
        <f aca="false">COUNTIF(F189:F226,"9")</f>
        <v>11</v>
      </c>
      <c r="P237" s="95" t="n">
        <f aca="false">IF(E237=0,"",O237/E237%)</f>
        <v>39.2857142857143</v>
      </c>
      <c r="Q237" s="94" t="n">
        <f aca="false">COUNTIF(F189:F226,"8")</f>
        <v>3</v>
      </c>
      <c r="R237" s="95" t="n">
        <f aca="false">IF(E237=0,"",Q237/E237%)</f>
        <v>10.7142857142857</v>
      </c>
      <c r="S237" s="94" t="n">
        <f aca="false">COUNTIF(F189:F226,"7")</f>
        <v>5</v>
      </c>
      <c r="T237" s="95" t="n">
        <f aca="false">IF(E237=0,"",S237/E$59%)</f>
        <v>16.6666666666667</v>
      </c>
      <c r="U237" s="94" t="n">
        <f aca="false">COUNTIF(F189:F226,"6")</f>
        <v>4</v>
      </c>
      <c r="V237" s="95" t="n">
        <f aca="false">IF(E237=0,"",U237/E237%)</f>
        <v>14.2857142857143</v>
      </c>
      <c r="W237" s="94" t="n">
        <f aca="false">COUNTIF(F189:F226,"5")</f>
        <v>1</v>
      </c>
      <c r="X237" s="95" t="n">
        <f aca="false">IF(E237=0,"",W237/E237%)</f>
        <v>3.57142857142857</v>
      </c>
      <c r="Y237" s="94" t="n">
        <f aca="false">COUNTIF(F189:F226,"4")</f>
        <v>0</v>
      </c>
      <c r="Z237" s="95" t="n">
        <f aca="false">IF(E237=0,"",Y237/E237%)</f>
        <v>0</v>
      </c>
      <c r="AA237" s="94" t="n">
        <f aca="false">COUNTIF(F189:F226,"3")</f>
        <v>0</v>
      </c>
      <c r="AB237" s="95" t="n">
        <f aca="false">IF(E237=0,"",AA237/E237%)</f>
        <v>0</v>
      </c>
      <c r="AC237" s="94" t="n">
        <f aca="false">COUNTIF(F189:F226,"2")</f>
        <v>0</v>
      </c>
      <c r="AD237" s="95" t="n">
        <f aca="false">IF(E237=0,"",AC237/E237%)</f>
        <v>0</v>
      </c>
      <c r="AE237" s="94" t="n">
        <f aca="false">COUNTIF(F189:F226,"1")</f>
        <v>0</v>
      </c>
      <c r="AF237" s="96" t="n">
        <f aca="false">IF(E237=0,"",AE237/E237%)</f>
        <v>0</v>
      </c>
      <c r="AG237" s="0"/>
      <c r="AH237" s="0"/>
      <c r="AI237" s="0"/>
      <c r="AJ237" s="0"/>
      <c r="AK237" s="0"/>
      <c r="AL237" s="0"/>
    </row>
    <row r="238" customFormat="false" ht="17.25" hidden="false" customHeight="true" outlineLevel="0" collapsed="false">
      <c r="A238" s="0"/>
      <c r="B238" s="0"/>
      <c r="C238" s="92" t="s">
        <v>32</v>
      </c>
      <c r="D238" s="92"/>
      <c r="E238" s="93" t="n">
        <f aca="false">B227</f>
        <v>28</v>
      </c>
      <c r="F238" s="93" t="n">
        <f aca="false">G227</f>
        <v>28</v>
      </c>
      <c r="G238" s="94" t="n">
        <f aca="false">COUNTIF(G189:G226,"T")</f>
        <v>10</v>
      </c>
      <c r="H238" s="95" t="n">
        <f aca="false">IF(E238=0,"",G238/E238%)</f>
        <v>35.7142857142857</v>
      </c>
      <c r="I238" s="94" t="n">
        <f aca="false">COUNTIF(G189:G226,"H")</f>
        <v>18</v>
      </c>
      <c r="J238" s="95" t="n">
        <f aca="false">IF(E238=0,"",I238/E238%)</f>
        <v>64.2857142857143</v>
      </c>
      <c r="K238" s="94" t="n">
        <f aca="false">COUNTIF(G189:G226,"C")</f>
        <v>0</v>
      </c>
      <c r="L238" s="95" t="n">
        <f aca="false">IF(E238=0,"",K238/E238%)</f>
        <v>0</v>
      </c>
      <c r="M238" s="94" t="n">
        <f aca="false">COUNTIF(H189:H226,"10")</f>
        <v>0</v>
      </c>
      <c r="N238" s="95" t="n">
        <f aca="false">IF(E238=0,"",M238/E238%)</f>
        <v>0</v>
      </c>
      <c r="O238" s="94" t="n">
        <f aca="false">COUNTIF(H189:H226,"9")</f>
        <v>9</v>
      </c>
      <c r="P238" s="95" t="n">
        <f aca="false">IF(E238=0,"",O238/E238%)</f>
        <v>32.1428571428571</v>
      </c>
      <c r="Q238" s="94" t="n">
        <f aca="false">COUNTIF(H189:H226,"8")</f>
        <v>4</v>
      </c>
      <c r="R238" s="95" t="n">
        <f aca="false">IF(E238=0,"",Q238/E238%)</f>
        <v>14.2857142857143</v>
      </c>
      <c r="S238" s="94" t="n">
        <f aca="false">COUNTIF(H189:H226,"7")</f>
        <v>4</v>
      </c>
      <c r="T238" s="95" t="n">
        <f aca="false">IF(E238=0,"",S238/E$59%)</f>
        <v>13.3333333333333</v>
      </c>
      <c r="U238" s="94" t="n">
        <f aca="false">COUNTIF(H189:H226,"6")</f>
        <v>2</v>
      </c>
      <c r="V238" s="95" t="n">
        <f aca="false">IF(E238=0,"",U238/E238%)</f>
        <v>7.14285714285714</v>
      </c>
      <c r="W238" s="94" t="n">
        <f aca="false">COUNTIF(H189:H226,"5")</f>
        <v>9</v>
      </c>
      <c r="X238" s="95" t="n">
        <f aca="false">IF(E238=0,"",W238/E238%)</f>
        <v>32.1428571428571</v>
      </c>
      <c r="Y238" s="94" t="n">
        <f aca="false">COUNTIF(H189:H226,"4")</f>
        <v>0</v>
      </c>
      <c r="Z238" s="95" t="n">
        <f aca="false">IF(E238=0,"",Y238/E238%)</f>
        <v>0</v>
      </c>
      <c r="AA238" s="94" t="n">
        <f aca="false">COUNTIF(H189:H226,"3")</f>
        <v>0</v>
      </c>
      <c r="AB238" s="95" t="n">
        <f aca="false">IF(E238=0,"",AA238/E238%)</f>
        <v>0</v>
      </c>
      <c r="AC238" s="94" t="n">
        <f aca="false">COUNTIF(H189:H226,"2")</f>
        <v>0</v>
      </c>
      <c r="AD238" s="95" t="n">
        <f aca="false">IF(E238=0,"",AC238/E238%)</f>
        <v>0</v>
      </c>
      <c r="AE238" s="94" t="n">
        <f aca="false">COUNTIF(H189:H226,"1")</f>
        <v>0</v>
      </c>
      <c r="AF238" s="96" t="n">
        <f aca="false">IF(E238=0,"",AE238/E238%)</f>
        <v>0</v>
      </c>
      <c r="AG238" s="0"/>
      <c r="AH238" s="0"/>
      <c r="AI238" s="0"/>
      <c r="AJ238" s="0"/>
      <c r="AK238" s="0"/>
      <c r="AL238" s="0"/>
    </row>
    <row r="239" customFormat="false" ht="17.25" hidden="false" customHeight="true" outlineLevel="0" collapsed="false">
      <c r="A239" s="0"/>
      <c r="B239" s="0"/>
      <c r="C239" s="92" t="s">
        <v>123</v>
      </c>
      <c r="D239" s="92"/>
      <c r="E239" s="93" t="n">
        <f aca="false">B227</f>
        <v>28</v>
      </c>
      <c r="F239" s="93" t="n">
        <f aca="false">I227</f>
        <v>28</v>
      </c>
      <c r="G239" s="94" t="n">
        <f aca="false">COUNTIF(I189:I226,"T")</f>
        <v>24</v>
      </c>
      <c r="H239" s="95" t="n">
        <f aca="false">IF(E239=0,"",G239/E239%)</f>
        <v>85.7142857142857</v>
      </c>
      <c r="I239" s="94" t="n">
        <f aca="false">COUNTIF(I189:I226,"H")</f>
        <v>4</v>
      </c>
      <c r="J239" s="95" t="n">
        <f aca="false">IF(E239=0,"",I239/E239%)</f>
        <v>14.2857142857143</v>
      </c>
      <c r="K239" s="94" t="n">
        <f aca="false">COUNTIF(I189:I226,"C")</f>
        <v>0</v>
      </c>
      <c r="L239" s="95" t="n">
        <f aca="false">IF(E239=0,"",K239/E239%)</f>
        <v>0</v>
      </c>
      <c r="M239" s="94" t="n">
        <f aca="false">COUNTIF(J189:J226,"10")</f>
        <v>12</v>
      </c>
      <c r="N239" s="95" t="n">
        <f aca="false">IF(E239=0,"",M239/E239%)</f>
        <v>42.8571428571429</v>
      </c>
      <c r="O239" s="94" t="n">
        <f aca="false">COUNTIF(J189:J226,"9")</f>
        <v>12</v>
      </c>
      <c r="P239" s="95" t="n">
        <f aca="false">IF(E239=0,"",O239/E239%)</f>
        <v>42.8571428571429</v>
      </c>
      <c r="Q239" s="94" t="n">
        <f aca="false">COUNTIF(J189:J226,"8")</f>
        <v>3</v>
      </c>
      <c r="R239" s="95" t="n">
        <f aca="false">IF(E239=0,"",Q239/E239%)</f>
        <v>10.7142857142857</v>
      </c>
      <c r="S239" s="94" t="n">
        <f aca="false">COUNTIF(J189:J226,"7")</f>
        <v>0</v>
      </c>
      <c r="T239" s="95" t="n">
        <f aca="false">IF(E239=0,"",S239/E$59%)</f>
        <v>0</v>
      </c>
      <c r="U239" s="94" t="n">
        <f aca="false">COUNTIF(J189:J226,"6")</f>
        <v>1</v>
      </c>
      <c r="V239" s="95" t="n">
        <f aca="false">IF(E239=0,"",U239/E239%)</f>
        <v>3.57142857142857</v>
      </c>
      <c r="W239" s="94" t="n">
        <f aca="false">COUNTIF(J189:J226,"5")</f>
        <v>0</v>
      </c>
      <c r="X239" s="95" t="n">
        <f aca="false">IF(E239=0,"",W239/E239%)</f>
        <v>0</v>
      </c>
      <c r="Y239" s="94" t="n">
        <f aca="false">COUNTIF(J189:J226,"4")</f>
        <v>0</v>
      </c>
      <c r="Z239" s="95" t="n">
        <f aca="false">IF(E239=0,"",Y239/E239%)</f>
        <v>0</v>
      </c>
      <c r="AA239" s="94" t="n">
        <f aca="false">COUNTIF(J189:J226,"3")</f>
        <v>0</v>
      </c>
      <c r="AB239" s="95" t="n">
        <f aca="false">IF(E239=0,"",AA239/E239%)</f>
        <v>0</v>
      </c>
      <c r="AC239" s="94" t="n">
        <f aca="false">COUNTIF(J189:J226,"2")</f>
        <v>0</v>
      </c>
      <c r="AD239" s="95" t="n">
        <f aca="false">IF(E239=0,"",AC239/E239%)</f>
        <v>0</v>
      </c>
      <c r="AE239" s="94" t="n">
        <f aca="false">COUNTIF(J189:J226,"1")</f>
        <v>0</v>
      </c>
      <c r="AF239" s="96" t="n">
        <f aca="false">IF(E239=0,"",AE239/E239%)</f>
        <v>0</v>
      </c>
      <c r="AG239" s="0"/>
      <c r="AH239" s="0"/>
      <c r="AI239" s="0"/>
      <c r="AJ239" s="0"/>
      <c r="AK239" s="0"/>
      <c r="AL239" s="0"/>
    </row>
    <row r="240" customFormat="false" ht="17.25" hidden="false" customHeight="true" outlineLevel="0" collapsed="false">
      <c r="A240" s="0"/>
      <c r="B240" s="0"/>
      <c r="C240" s="92" t="s">
        <v>124</v>
      </c>
      <c r="D240" s="92"/>
      <c r="E240" s="93" t="n">
        <f aca="false">B227</f>
        <v>28</v>
      </c>
      <c r="F240" s="93" t="n">
        <f aca="false">K227</f>
        <v>28</v>
      </c>
      <c r="G240" s="94" t="n">
        <f aca="false">COUNTIF(K189:K226,"T")</f>
        <v>16</v>
      </c>
      <c r="H240" s="95" t="n">
        <f aca="false">IF(E240=0,"",G240/E240%)</f>
        <v>57.1428571428571</v>
      </c>
      <c r="I240" s="94" t="n">
        <f aca="false">COUNTIF(K189:K226,"H")</f>
        <v>12</v>
      </c>
      <c r="J240" s="95" t="n">
        <f aca="false">IF(E240=0,"",I240/E240%)</f>
        <v>42.8571428571429</v>
      </c>
      <c r="K240" s="94" t="n">
        <f aca="false">COUNTIF(K189:K226,"C")</f>
        <v>0</v>
      </c>
      <c r="L240" s="95" t="n">
        <f aca="false">IF(E240=0,"",K240/E240%)</f>
        <v>0</v>
      </c>
      <c r="M240" s="94" t="n">
        <f aca="false">COUNTIF(L189:L226,"10")</f>
        <v>0</v>
      </c>
      <c r="N240" s="95" t="n">
        <f aca="false">IF(E240=0,"",M240/E240%)</f>
        <v>0</v>
      </c>
      <c r="O240" s="94" t="n">
        <f aca="false">COUNTIF(L189:L226,"9")</f>
        <v>16</v>
      </c>
      <c r="P240" s="95" t="n">
        <f aca="false">IF(E240=0,"",O240/E240%)</f>
        <v>57.1428571428571</v>
      </c>
      <c r="Q240" s="94" t="n">
        <f aca="false">COUNTIF(L189:L226,"8")</f>
        <v>11</v>
      </c>
      <c r="R240" s="95" t="n">
        <f aca="false">IF(E240=0,"",Q240/E240%)</f>
        <v>39.2857142857143</v>
      </c>
      <c r="S240" s="94" t="n">
        <f aca="false">COUNTIF(L189:L226,"7")</f>
        <v>1</v>
      </c>
      <c r="T240" s="95" t="n">
        <f aca="false">IF(E240=0,"",S240/E$59%)</f>
        <v>3.33333333333333</v>
      </c>
      <c r="U240" s="94" t="n">
        <f aca="false">COUNTIF(L189:L226,"6")</f>
        <v>0</v>
      </c>
      <c r="V240" s="95" t="n">
        <f aca="false">IF(E240=0,"",U240/E240%)</f>
        <v>0</v>
      </c>
      <c r="W240" s="94" t="n">
        <f aca="false">COUNTIF(L189:L226,"5")</f>
        <v>0</v>
      </c>
      <c r="X240" s="95" t="n">
        <f aca="false">IF(E240=0,"",W240/E240%)</f>
        <v>0</v>
      </c>
      <c r="Y240" s="94" t="n">
        <f aca="false">COUNTIF(L189:L226,"4")</f>
        <v>0</v>
      </c>
      <c r="Z240" s="95" t="n">
        <f aca="false">IF(E240=0,"",Y240/E240%)</f>
        <v>0</v>
      </c>
      <c r="AA240" s="94" t="n">
        <f aca="false">COUNTIF(L189:L226,"3")</f>
        <v>0</v>
      </c>
      <c r="AB240" s="95" t="n">
        <f aca="false">IF(E240=0,"",AA240/E240%)</f>
        <v>0</v>
      </c>
      <c r="AC240" s="94" t="n">
        <f aca="false">COUNTIF(L189:L226,"2")</f>
        <v>0</v>
      </c>
      <c r="AD240" s="95" t="n">
        <f aca="false">IF(E240=0,"",AC240/E240%)</f>
        <v>0</v>
      </c>
      <c r="AE240" s="94" t="n">
        <f aca="false">COUNTIF(L189:L226,"1")</f>
        <v>0</v>
      </c>
      <c r="AF240" s="96" t="n">
        <f aca="false">IF(E240=0,"",AE240/E240%)</f>
        <v>0</v>
      </c>
      <c r="AG240" s="0"/>
      <c r="AH240" s="0"/>
      <c r="AI240" s="0"/>
      <c r="AJ240" s="0"/>
      <c r="AK240" s="0"/>
      <c r="AL240" s="0"/>
    </row>
    <row r="241" customFormat="false" ht="17.25" hidden="false" customHeight="true" outlineLevel="0" collapsed="false">
      <c r="A241" s="0"/>
      <c r="B241" s="0"/>
      <c r="C241" s="92" t="s">
        <v>35</v>
      </c>
      <c r="D241" s="92"/>
      <c r="E241" s="93" t="n">
        <f aca="false">B227</f>
        <v>28</v>
      </c>
      <c r="F241" s="93" t="n">
        <f aca="false">M227</f>
        <v>28</v>
      </c>
      <c r="G241" s="94" t="n">
        <f aca="false">COUNTIF(M189:M226,"T")</f>
        <v>15</v>
      </c>
      <c r="H241" s="95" t="n">
        <f aca="false">IF(E241=0,"",G241/E241%)</f>
        <v>53.5714285714286</v>
      </c>
      <c r="I241" s="94" t="n">
        <f aca="false">COUNTIF(M189:M226,"H")</f>
        <v>13</v>
      </c>
      <c r="J241" s="95" t="n">
        <f aca="false">IF(E241=0,"",I241/E241%)</f>
        <v>46.4285714285714</v>
      </c>
      <c r="K241" s="94" t="n">
        <f aca="false">COUNTIF(M189:M226,"C")</f>
        <v>0</v>
      </c>
      <c r="L241" s="95" t="n">
        <f aca="false">IF(E241=0,"",K241/E241%)</f>
        <v>0</v>
      </c>
      <c r="M241" s="97"/>
      <c r="N241" s="97"/>
      <c r="O241" s="97"/>
      <c r="P241" s="98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9"/>
      <c r="AG241" s="0"/>
      <c r="AH241" s="0"/>
      <c r="AI241" s="0"/>
      <c r="AJ241" s="0"/>
      <c r="AK241" s="0"/>
      <c r="AL241" s="0"/>
    </row>
    <row r="242" customFormat="false" ht="21.75" hidden="false" customHeight="true" outlineLevel="0" collapsed="false">
      <c r="A242" s="0"/>
      <c r="B242" s="0"/>
      <c r="C242" s="92" t="s">
        <v>125</v>
      </c>
      <c r="D242" s="92"/>
      <c r="E242" s="93" t="n">
        <f aca="false">B227</f>
        <v>28</v>
      </c>
      <c r="F242" s="93" t="n">
        <f aca="false">N227</f>
        <v>28</v>
      </c>
      <c r="G242" s="94" t="n">
        <f aca="false">COUNTIF(N189:N226,"T")</f>
        <v>13</v>
      </c>
      <c r="H242" s="95" t="n">
        <f aca="false">IF(E242=0,"",G242/E242%)</f>
        <v>46.4285714285714</v>
      </c>
      <c r="I242" s="94" t="n">
        <f aca="false">COUNTIF(N189:N226,"H")</f>
        <v>15</v>
      </c>
      <c r="J242" s="95" t="n">
        <f aca="false">IF(E242=0,"",I242/E242%)</f>
        <v>53.5714285714286</v>
      </c>
      <c r="K242" s="94" t="n">
        <f aca="false">COUNTIF(N189:N226,"C")</f>
        <v>0</v>
      </c>
      <c r="L242" s="95" t="n">
        <f aca="false">IF(E242=0,"",K242/E242%)</f>
        <v>0</v>
      </c>
      <c r="M242" s="97"/>
      <c r="N242" s="97"/>
      <c r="O242" s="97"/>
      <c r="P242" s="98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9"/>
      <c r="AG242" s="0"/>
      <c r="AH242" s="0"/>
      <c r="AI242" s="0"/>
      <c r="AJ242" s="0"/>
      <c r="AK242" s="0"/>
      <c r="AL242" s="0"/>
    </row>
    <row r="243" customFormat="false" ht="17.25" hidden="false" customHeight="true" outlineLevel="0" collapsed="false">
      <c r="A243" s="0"/>
      <c r="B243" s="0"/>
      <c r="C243" s="92" t="s">
        <v>37</v>
      </c>
      <c r="D243" s="92"/>
      <c r="E243" s="93" t="n">
        <f aca="false">B227</f>
        <v>28</v>
      </c>
      <c r="F243" s="93" t="n">
        <f aca="false">O227</f>
        <v>28</v>
      </c>
      <c r="G243" s="94" t="n">
        <f aca="false">COUNTIF(O189:O226,"T")</f>
        <v>15</v>
      </c>
      <c r="H243" s="95" t="n">
        <f aca="false">IF(E243=0,"",G243/E243%)</f>
        <v>53.5714285714286</v>
      </c>
      <c r="I243" s="94" t="n">
        <f aca="false">COUNTIF(O189:O226,"H")</f>
        <v>13</v>
      </c>
      <c r="J243" s="95" t="n">
        <f aca="false">IF(E243=0,"",I243/E243%)</f>
        <v>46.4285714285714</v>
      </c>
      <c r="K243" s="94" t="n">
        <f aca="false">COUNTIF(O189:O226,"C")</f>
        <v>0</v>
      </c>
      <c r="L243" s="95" t="n">
        <f aca="false">IF(E243=0,"",K243/E243%)</f>
        <v>0</v>
      </c>
      <c r="M243" s="97"/>
      <c r="N243" s="97"/>
      <c r="O243" s="97"/>
      <c r="P243" s="98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9"/>
      <c r="AG243" s="0"/>
      <c r="AH243" s="0"/>
      <c r="AI243" s="0"/>
      <c r="AJ243" s="0"/>
      <c r="AK243" s="0"/>
      <c r="AL243" s="0"/>
    </row>
    <row r="244" customFormat="false" ht="17.25" hidden="false" customHeight="true" outlineLevel="0" collapsed="false">
      <c r="A244" s="0"/>
      <c r="B244" s="0"/>
      <c r="C244" s="92" t="s">
        <v>38</v>
      </c>
      <c r="D244" s="92"/>
      <c r="E244" s="93" t="n">
        <f aca="false">B227</f>
        <v>28</v>
      </c>
      <c r="F244" s="93" t="n">
        <f aca="false">P227</f>
        <v>28</v>
      </c>
      <c r="G244" s="94" t="n">
        <f aca="false">COUNTIF(P189:P226,"T")</f>
        <v>15</v>
      </c>
      <c r="H244" s="95" t="n">
        <f aca="false">IF(E244=0,"",G244/E244%)</f>
        <v>53.5714285714286</v>
      </c>
      <c r="I244" s="94" t="n">
        <f aca="false">COUNTIF(P189:P226,"H")</f>
        <v>13</v>
      </c>
      <c r="J244" s="95" t="n">
        <f aca="false">IF(E244=0,"",I244/E244%)</f>
        <v>46.4285714285714</v>
      </c>
      <c r="K244" s="94" t="n">
        <f aca="false">COUNTIF(P189:P226,"C")</f>
        <v>0</v>
      </c>
      <c r="L244" s="95" t="n">
        <f aca="false">IF(E244=0,"",K244/E244%)</f>
        <v>0</v>
      </c>
      <c r="M244" s="97"/>
      <c r="N244" s="97"/>
      <c r="O244" s="97"/>
      <c r="P244" s="98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9"/>
      <c r="AG244" s="0"/>
      <c r="AH244" s="0"/>
      <c r="AI244" s="0"/>
      <c r="AJ244" s="0"/>
      <c r="AK244" s="0"/>
      <c r="AL244" s="0"/>
    </row>
    <row r="245" customFormat="false" ht="17.25" hidden="false" customHeight="true" outlineLevel="0" collapsed="false">
      <c r="A245" s="0"/>
      <c r="B245" s="0"/>
      <c r="C245" s="92" t="s">
        <v>39</v>
      </c>
      <c r="D245" s="92"/>
      <c r="E245" s="93" t="n">
        <f aca="false">B227</f>
        <v>28</v>
      </c>
      <c r="F245" s="93" t="n">
        <f aca="false">Q227</f>
        <v>28</v>
      </c>
      <c r="G245" s="94" t="n">
        <f aca="false">COUNTIF(Q189:Q226,"T")</f>
        <v>15</v>
      </c>
      <c r="H245" s="95" t="n">
        <f aca="false">IF(E245=0,"",G245/E245%)</f>
        <v>53.5714285714286</v>
      </c>
      <c r="I245" s="94" t="n">
        <f aca="false">COUNTIF(Q189:Q226,"H")</f>
        <v>13</v>
      </c>
      <c r="J245" s="95" t="n">
        <f aca="false">IF(E245=0,"",I245/E245%)</f>
        <v>46.4285714285714</v>
      </c>
      <c r="K245" s="94" t="n">
        <f aca="false">COUNTIF(Q189:Q226,"C")</f>
        <v>0</v>
      </c>
      <c r="L245" s="95" t="n">
        <f aca="false">IF(E245=0,"",K245/E245%)</f>
        <v>0</v>
      </c>
      <c r="M245" s="97"/>
      <c r="N245" s="97"/>
      <c r="O245" s="97"/>
      <c r="P245" s="98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9"/>
      <c r="AG245" s="0"/>
      <c r="AH245" s="0"/>
      <c r="AI245" s="0"/>
      <c r="AJ245" s="0"/>
      <c r="AK245" s="0"/>
      <c r="AL245" s="0"/>
    </row>
    <row r="246" customFormat="false" ht="17.25" hidden="false" customHeight="true" outlineLevel="0" collapsed="false">
      <c r="A246" s="0"/>
      <c r="B246" s="0"/>
      <c r="C246" s="92" t="s">
        <v>40</v>
      </c>
      <c r="D246" s="92"/>
      <c r="E246" s="93" t="n">
        <f aca="false">B227</f>
        <v>28</v>
      </c>
      <c r="F246" s="93" t="n">
        <f aca="false">R227</f>
        <v>28</v>
      </c>
      <c r="G246" s="94" t="n">
        <f aca="false">COUNTIF(R189:R226,"T")</f>
        <v>12</v>
      </c>
      <c r="H246" s="95" t="n">
        <f aca="false">IF(E246=0,"",G246/E246%)</f>
        <v>42.8571428571429</v>
      </c>
      <c r="I246" s="94" t="n">
        <f aca="false">COUNTIF(R189:R226,"H")</f>
        <v>16</v>
      </c>
      <c r="J246" s="95" t="n">
        <f aca="false">IF(E246=0,"",I246/E246%)</f>
        <v>57.1428571428571</v>
      </c>
      <c r="K246" s="94" t="n">
        <f aca="false">COUNTIF(R189:R226,"C")</f>
        <v>0</v>
      </c>
      <c r="L246" s="95" t="n">
        <f aca="false">IF(E246=0,"",K246/E246%)</f>
        <v>0</v>
      </c>
      <c r="M246" s="94" t="n">
        <f aca="false">COUNTIF(S189:S226,"&gt;=9,5")</f>
        <v>5</v>
      </c>
      <c r="N246" s="95" t="n">
        <f aca="false">IF(E246=0,"",M246/E246%)</f>
        <v>17.8571428571429</v>
      </c>
      <c r="O246" s="94" t="n">
        <f aca="false">COUNTIF(S189:S226,"&lt;=9,25")-COUNTIF(S189:S226,"&lt;=8,25")</f>
        <v>7</v>
      </c>
      <c r="P246" s="95" t="n">
        <f aca="false">IF(E246=0,"",O246/E246%)</f>
        <v>25</v>
      </c>
      <c r="Q246" s="94" t="n">
        <f aca="false">COUNTIF(S189:S226,"&lt;=8,25")-COUNTIF(S189:S226,"&lt;=7,25")</f>
        <v>8</v>
      </c>
      <c r="R246" s="95" t="n">
        <f aca="false">IF(E246=0,"",Q246/E246%)</f>
        <v>28.5714285714286</v>
      </c>
      <c r="S246" s="94" t="n">
        <f aca="false">COUNTIF(S189:S226,"&lt;=7,25")-COUNTIF(S189:S226,"&lt;=6,25")</f>
        <v>5</v>
      </c>
      <c r="T246" s="95" t="n">
        <f aca="false">IF(E246=0,"",S246/E$59%)</f>
        <v>16.6666666666667</v>
      </c>
      <c r="U246" s="94" t="n">
        <f aca="false">COUNTIF(S189:S226,"&lt;=6,25")-COUNTIF(S189:S226,"&lt;=5,25")</f>
        <v>1</v>
      </c>
      <c r="V246" s="95" t="n">
        <f aca="false">IF(E246=0,"",U246/E246%)</f>
        <v>3.57142857142857</v>
      </c>
      <c r="W246" s="94" t="n">
        <f aca="false">COUNTIF(S189:S226,"&lt;=5,25")-COUNTIF(S189:S226,"&lt;=4,25")</f>
        <v>2</v>
      </c>
      <c r="X246" s="95" t="n">
        <f aca="false">IF(E246=0,"",W246/E246%)</f>
        <v>7.14285714285714</v>
      </c>
      <c r="Y246" s="94" t="n">
        <f aca="false">COUNTIF(S189:S226,"&lt;=4,25")-COUNTIF(S189:S226,"&lt;=3,25")</f>
        <v>0</v>
      </c>
      <c r="Z246" s="95" t="n">
        <f aca="false">IF(E246=0,"",Y246/E246%)</f>
        <v>0</v>
      </c>
      <c r="AA246" s="94" t="n">
        <f aca="false">COUNTIF(S189:S226,"&lt;=3,25")-COUNTIF(S189:S226,"&lt;=2,25")</f>
        <v>0</v>
      </c>
      <c r="AB246" s="95" t="n">
        <f aca="false">IF(E246=0,"",AA246/E246%)</f>
        <v>0</v>
      </c>
      <c r="AC246" s="94" t="n">
        <f aca="false">COUNTIF(S189:S226,"&lt;=2,25")-COUNTIF(S189:S226,"&lt;=1,25")</f>
        <v>0</v>
      </c>
      <c r="AD246" s="95" t="n">
        <f aca="false">IF(E246=0,"",AC246/E246%)</f>
        <v>0</v>
      </c>
      <c r="AE246" s="94" t="n">
        <f aca="false">COUNTIF(S189:S226,"&lt;=1,25")</f>
        <v>0</v>
      </c>
      <c r="AF246" s="96" t="n">
        <f aca="false">IF(E246=0,"",AE246/E246%)</f>
        <v>0</v>
      </c>
      <c r="AG246" s="0"/>
      <c r="AH246" s="0"/>
      <c r="AI246" s="0"/>
      <c r="AJ246" s="0"/>
      <c r="AK246" s="0"/>
      <c r="AL246" s="0"/>
    </row>
    <row r="247" customFormat="false" ht="17.25" hidden="false" customHeight="true" outlineLevel="0" collapsed="false">
      <c r="A247" s="0"/>
      <c r="B247" s="0"/>
      <c r="C247" s="92" t="s">
        <v>41</v>
      </c>
      <c r="D247" s="92"/>
      <c r="E247" s="93" t="n">
        <f aca="false">B227</f>
        <v>28</v>
      </c>
      <c r="F247" s="93" t="n">
        <f aca="false">T227</f>
        <v>0</v>
      </c>
      <c r="G247" s="94" t="n">
        <f aca="false">COUNTIF(T189:T226,"T")</f>
        <v>0</v>
      </c>
      <c r="H247" s="95" t="n">
        <f aca="false">IF(E247=0,"",G247/E247%)</f>
        <v>0</v>
      </c>
      <c r="I247" s="94" t="n">
        <f aca="false">COUNTIF(T189:T226,"H")</f>
        <v>0</v>
      </c>
      <c r="J247" s="95" t="n">
        <f aca="false">IF(E247=0,"",I247/E247%)</f>
        <v>0</v>
      </c>
      <c r="K247" s="94" t="n">
        <f aca="false">COUNTIF(T189:T226,"C")</f>
        <v>0</v>
      </c>
      <c r="L247" s="95" t="n">
        <f aca="false">IF(E247=0,"",K247/E247%)</f>
        <v>0</v>
      </c>
      <c r="M247" s="94" t="n">
        <f aca="false">COUNTIF(U189:U226,"10")</f>
        <v>0</v>
      </c>
      <c r="N247" s="95" t="n">
        <f aca="false">IF(E247=0,"",M247/E247%)</f>
        <v>0</v>
      </c>
      <c r="O247" s="94" t="n">
        <f aca="false">COUNTIF(U189:U226,"9")</f>
        <v>0</v>
      </c>
      <c r="P247" s="95" t="n">
        <f aca="false">IF(E247=0,"",O247/E247%)</f>
        <v>0</v>
      </c>
      <c r="Q247" s="94" t="n">
        <f aca="false">COUNTIF(U189:U226,"8")</f>
        <v>0</v>
      </c>
      <c r="R247" s="95" t="n">
        <f aca="false">IF(E247=0,"",Q247/E247%)</f>
        <v>0</v>
      </c>
      <c r="S247" s="94" t="n">
        <f aca="false">COUNTIF(U189:U226,"7")</f>
        <v>0</v>
      </c>
      <c r="T247" s="95" t="n">
        <f aca="false">IF(E247=0,"",S247/E$59%)</f>
        <v>0</v>
      </c>
      <c r="U247" s="94" t="n">
        <f aca="false">COUNTIF(U189:U226,"6")</f>
        <v>0</v>
      </c>
      <c r="V247" s="95" t="n">
        <f aca="false">IF(E247=0,"",U247/E247%)</f>
        <v>0</v>
      </c>
      <c r="W247" s="94" t="n">
        <f aca="false">COUNTIF(U189:U226,"5")</f>
        <v>0</v>
      </c>
      <c r="X247" s="95" t="n">
        <f aca="false">IF(E247=0,"",W247/E247%)</f>
        <v>0</v>
      </c>
      <c r="Y247" s="94" t="n">
        <f aca="false">COUNTIF(U189:U226,"4")</f>
        <v>0</v>
      </c>
      <c r="Z247" s="95" t="n">
        <f aca="false">IF(E247=0,"",Y247/E247%)</f>
        <v>0</v>
      </c>
      <c r="AA247" s="94" t="n">
        <f aca="false">COUNTIF(U189:U226,"3")</f>
        <v>0</v>
      </c>
      <c r="AB247" s="95" t="n">
        <f aca="false">IF(E247=0,"",AA247/E247%)</f>
        <v>0</v>
      </c>
      <c r="AC247" s="94" t="n">
        <f aca="false">COUNTIF(U189:U226,"2")</f>
        <v>0</v>
      </c>
      <c r="AD247" s="95" t="n">
        <f aca="false">IF(E247=0,"",AC247/E247%)</f>
        <v>0</v>
      </c>
      <c r="AE247" s="94" t="n">
        <f aca="false">COUNTIF(U189:U226,"1")</f>
        <v>0</v>
      </c>
      <c r="AF247" s="96" t="n">
        <f aca="false">IF(E247=0,"",AE247/E247%)</f>
        <v>0</v>
      </c>
      <c r="AG247" s="0"/>
      <c r="AH247" s="0"/>
      <c r="AI247" s="0"/>
      <c r="AJ247" s="0"/>
      <c r="AK247" s="0"/>
      <c r="AL247" s="0"/>
    </row>
    <row r="248" customFormat="false" ht="17.25" hidden="false" customHeight="true" outlineLevel="0" collapsed="false">
      <c r="A248" s="0"/>
      <c r="B248" s="0"/>
      <c r="C248" s="92" t="s">
        <v>42</v>
      </c>
      <c r="D248" s="92"/>
      <c r="E248" s="93" t="n">
        <f aca="false">B227</f>
        <v>28</v>
      </c>
      <c r="F248" s="93" t="n">
        <f aca="false">V227</f>
        <v>0</v>
      </c>
      <c r="G248" s="94" t="n">
        <f aca="false">COUNTIF(V189:V226,"T")</f>
        <v>0</v>
      </c>
      <c r="H248" s="95" t="n">
        <f aca="false">IF(E248=0,"",G248/E248%)</f>
        <v>0</v>
      </c>
      <c r="I248" s="94" t="n">
        <f aca="false">COUNTIF(V189:V226,"H")</f>
        <v>0</v>
      </c>
      <c r="J248" s="95" t="n">
        <f aca="false">IF(E248=0,"",I248/E248%)</f>
        <v>0</v>
      </c>
      <c r="K248" s="94" t="n">
        <f aca="false">COUNTIF(V189:V226,"C")</f>
        <v>0</v>
      </c>
      <c r="L248" s="95" t="n">
        <f aca="false">IF(E248=0,"",K248/E248%)</f>
        <v>0</v>
      </c>
      <c r="M248" s="94" t="n">
        <f aca="false">COUNTIF(W189:W226,"10")</f>
        <v>0</v>
      </c>
      <c r="N248" s="95" t="n">
        <f aca="false">IF(E248=0,"",M248/E248%)</f>
        <v>0</v>
      </c>
      <c r="O248" s="94" t="n">
        <f aca="false">COUNTIF(W189:W226,"9")</f>
        <v>0</v>
      </c>
      <c r="P248" s="95" t="n">
        <f aca="false">IF(E248=0,"",O248/E248%)</f>
        <v>0</v>
      </c>
      <c r="Q248" s="94" t="n">
        <f aca="false">COUNTIF(W189:W226,"8")</f>
        <v>0</v>
      </c>
      <c r="R248" s="95" t="n">
        <f aca="false">IF(E248=0,"",Q248/E248%)</f>
        <v>0</v>
      </c>
      <c r="S248" s="94" t="n">
        <f aca="false">COUNTIF(W189:W226,"7")</f>
        <v>0</v>
      </c>
      <c r="T248" s="95" t="n">
        <f aca="false">IF(E248=0,"",S248/E$59%)</f>
        <v>0</v>
      </c>
      <c r="U248" s="94" t="n">
        <f aca="false">COUNTIF(W189:W226,"6")</f>
        <v>0</v>
      </c>
      <c r="V248" s="95" t="n">
        <f aca="false">IF(E248=0,"",U248/E248%)</f>
        <v>0</v>
      </c>
      <c r="W248" s="94" t="n">
        <f aca="false">COUNTIF(W189:W226,"5")</f>
        <v>0</v>
      </c>
      <c r="X248" s="95" t="n">
        <f aca="false">IF(E248=0,"",W248/E248%)</f>
        <v>0</v>
      </c>
      <c r="Y248" s="94" t="n">
        <f aca="false">COUNTIF(W189:W226,"4")</f>
        <v>0</v>
      </c>
      <c r="Z248" s="95" t="n">
        <f aca="false">IF(E248=0,"",Y248/E248%)</f>
        <v>0</v>
      </c>
      <c r="AA248" s="94" t="n">
        <f aca="false">COUNTIF(W189:W226,"3")</f>
        <v>0</v>
      </c>
      <c r="AB248" s="95" t="n">
        <f aca="false">IF(E248=0,"",AA248/E248%)</f>
        <v>0</v>
      </c>
      <c r="AC248" s="94" t="n">
        <f aca="false">COUNTIF(W189:W226,"2")</f>
        <v>0</v>
      </c>
      <c r="AD248" s="95" t="n">
        <f aca="false">IF(E248=0,"",AC248/E248%)</f>
        <v>0</v>
      </c>
      <c r="AE248" s="94" t="n">
        <f aca="false">COUNTIF(W189:W226,"1")</f>
        <v>0</v>
      </c>
      <c r="AF248" s="96" t="n">
        <f aca="false">IF(E248=0,"",AE248/E248%)</f>
        <v>0</v>
      </c>
      <c r="AG248" s="0"/>
      <c r="AH248" s="0"/>
      <c r="AI248" s="0"/>
      <c r="AJ248" s="0"/>
      <c r="AK248" s="0"/>
      <c r="AL248" s="0"/>
    </row>
    <row r="249" customFormat="false" ht="14.25" hidden="false" customHeight="true" outlineLevel="0" collapsed="false">
      <c r="A249" s="0"/>
      <c r="B249" s="0"/>
      <c r="C249" s="100"/>
      <c r="D249" s="100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2"/>
      <c r="AE249" s="67"/>
      <c r="AF249" s="103"/>
      <c r="AG249" s="0"/>
      <c r="AH249" s="0"/>
      <c r="AI249" s="0"/>
      <c r="AJ249" s="0"/>
      <c r="AK249" s="0"/>
      <c r="AL249" s="0"/>
    </row>
    <row r="250" customFormat="false" ht="14.2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</row>
    <row r="251" customFormat="false" ht="31.5" hidden="false" customHeight="true" outlineLevel="0" collapsed="false">
      <c r="A251" s="0"/>
      <c r="B251" s="0"/>
      <c r="C251" s="104" t="s">
        <v>126</v>
      </c>
      <c r="D251" s="104"/>
      <c r="E251" s="104"/>
      <c r="F251" s="104"/>
      <c r="G251" s="104"/>
      <c r="H251" s="104"/>
      <c r="I251" s="104"/>
      <c r="J251" s="104"/>
      <c r="K251" s="105" t="s">
        <v>127</v>
      </c>
      <c r="L251" s="105" t="s">
        <v>128</v>
      </c>
      <c r="M251" s="105"/>
      <c r="N251" s="105" t="s">
        <v>129</v>
      </c>
      <c r="O251" s="105"/>
      <c r="P251" s="105" t="s">
        <v>130</v>
      </c>
      <c r="Q251" s="105"/>
      <c r="R251" s="105" t="s">
        <v>131</v>
      </c>
      <c r="S251" s="105"/>
      <c r="T251" s="105" t="s">
        <v>126</v>
      </c>
      <c r="U251" s="105"/>
      <c r="V251" s="105"/>
      <c r="W251" s="105"/>
      <c r="X251" s="105" t="s">
        <v>127</v>
      </c>
      <c r="Y251" s="105" t="s">
        <v>128</v>
      </c>
      <c r="Z251" s="105"/>
      <c r="AA251" s="105" t="s">
        <v>121</v>
      </c>
      <c r="AB251" s="106" t="s">
        <v>122</v>
      </c>
      <c r="AC251" s="106"/>
      <c r="AD251" s="0"/>
      <c r="AE251" s="0"/>
      <c r="AF251" s="0"/>
      <c r="AG251" s="0"/>
      <c r="AH251" s="0"/>
      <c r="AI251" s="0"/>
      <c r="AJ251" s="0"/>
      <c r="AK251" s="0"/>
      <c r="AL251" s="0"/>
    </row>
    <row r="252" customFormat="false" ht="21" hidden="false" customHeight="true" outlineLevel="0" collapsed="false">
      <c r="A252" s="0"/>
      <c r="B252" s="0"/>
      <c r="C252" s="104"/>
      <c r="D252" s="104"/>
      <c r="E252" s="104"/>
      <c r="F252" s="104"/>
      <c r="G252" s="104"/>
      <c r="H252" s="104"/>
      <c r="I252" s="104"/>
      <c r="J252" s="104"/>
      <c r="K252" s="105"/>
      <c r="L252" s="105"/>
      <c r="M252" s="105"/>
      <c r="N252" s="107" t="s">
        <v>121</v>
      </c>
      <c r="O252" s="107" t="s">
        <v>122</v>
      </c>
      <c r="P252" s="107" t="s">
        <v>121</v>
      </c>
      <c r="Q252" s="107" t="s">
        <v>122</v>
      </c>
      <c r="R252" s="108" t="s">
        <v>121</v>
      </c>
      <c r="S252" s="108" t="s">
        <v>122</v>
      </c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6"/>
      <c r="AD252" s="0"/>
      <c r="AE252" s="0"/>
      <c r="AF252" s="0"/>
      <c r="AG252" s="0"/>
      <c r="AH252" s="0"/>
      <c r="AI252" s="0"/>
      <c r="AJ252" s="0"/>
      <c r="AK252" s="0"/>
      <c r="AL252" s="0"/>
    </row>
    <row r="253" customFormat="false" ht="19.5" hidden="false" customHeight="true" outlineLevel="0" collapsed="false">
      <c r="A253" s="0"/>
      <c r="B253" s="0"/>
      <c r="C253" s="109" t="s">
        <v>25</v>
      </c>
      <c r="D253" s="109"/>
      <c r="E253" s="109"/>
      <c r="F253" s="110" t="s">
        <v>43</v>
      </c>
      <c r="G253" s="110"/>
      <c r="H253" s="110"/>
      <c r="I253" s="110"/>
      <c r="J253" s="110"/>
      <c r="K253" s="111" t="n">
        <f aca="false">B227</f>
        <v>28</v>
      </c>
      <c r="L253" s="112" t="n">
        <f aca="false">X227</f>
        <v>28</v>
      </c>
      <c r="M253" s="112"/>
      <c r="N253" s="113" t="n">
        <f aca="false">COUNTIF(X189:X226,"T")</f>
        <v>15</v>
      </c>
      <c r="O253" s="113" t="n">
        <f aca="false">IF(L253=0,"",N253/L253%)</f>
        <v>53.5714285714286</v>
      </c>
      <c r="P253" s="113" t="n">
        <f aca="false">COUNTIF(X189:X226,"Đ")</f>
        <v>13</v>
      </c>
      <c r="Q253" s="113" t="n">
        <f aca="false">IF(L253=0,"",P253/L253%)</f>
        <v>46.4285714285714</v>
      </c>
      <c r="R253" s="113" t="n">
        <f aca="false">COUNTIF(X189:X226,"C")</f>
        <v>0</v>
      </c>
      <c r="S253" s="113" t="n">
        <f aca="false">IF(L253=0,"",R253/L253%)</f>
        <v>0</v>
      </c>
      <c r="T253" s="114" t="s">
        <v>132</v>
      </c>
      <c r="U253" s="114"/>
      <c r="V253" s="114"/>
      <c r="W253" s="114"/>
      <c r="X253" s="115" t="n">
        <f aca="false">B227</f>
        <v>28</v>
      </c>
      <c r="Y253" s="115" t="n">
        <f aca="false">AE227+AF227</f>
        <v>15</v>
      </c>
      <c r="Z253" s="115"/>
      <c r="AA253" s="115" t="n">
        <f aca="false">COUNTIF(AE189:AE226,"X")+COUNTIF(AJ189:AJ226,"X")</f>
        <v>15</v>
      </c>
      <c r="AB253" s="116" t="n">
        <f aca="false">IF(X253=0,"",AA253/X253%)</f>
        <v>53.5714285714286</v>
      </c>
      <c r="AC253" s="116"/>
      <c r="AD253" s="0"/>
      <c r="AE253" s="0"/>
      <c r="AF253" s="0"/>
      <c r="AG253" s="0"/>
      <c r="AH253" s="0"/>
      <c r="AI253" s="0"/>
      <c r="AJ253" s="0"/>
      <c r="AK253" s="0"/>
      <c r="AL253" s="0"/>
    </row>
    <row r="254" customFormat="false" ht="19.5" hidden="false" customHeight="true" outlineLevel="0" collapsed="false">
      <c r="A254" s="0"/>
      <c r="B254" s="0"/>
      <c r="C254" s="109"/>
      <c r="D254" s="109"/>
      <c r="E254" s="109"/>
      <c r="F254" s="110" t="s">
        <v>44</v>
      </c>
      <c r="G254" s="110"/>
      <c r="H254" s="110"/>
      <c r="I254" s="110"/>
      <c r="J254" s="110"/>
      <c r="K254" s="111" t="n">
        <f aca="false">B227</f>
        <v>28</v>
      </c>
      <c r="L254" s="112" t="n">
        <f aca="false">Y227</f>
        <v>28</v>
      </c>
      <c r="M254" s="112"/>
      <c r="N254" s="113" t="n">
        <f aca="false">COUNTIF(Y189:Y226,"T")</f>
        <v>15</v>
      </c>
      <c r="O254" s="113" t="n">
        <f aca="false">IF(L254=0,"",N254/L254%)</f>
        <v>53.5714285714286</v>
      </c>
      <c r="P254" s="113" t="n">
        <f aca="false">COUNTIF(Y189:Y226,"Đ")</f>
        <v>13</v>
      </c>
      <c r="Q254" s="113" t="n">
        <f aca="false">IF(L254=0,"",P254/L254%)</f>
        <v>46.4285714285714</v>
      </c>
      <c r="R254" s="113" t="n">
        <f aca="false">COUNTIF(Y189:Y226,"C")</f>
        <v>0</v>
      </c>
      <c r="S254" s="113" t="n">
        <f aca="false">IF(L254=0,"",R254/L254%)</f>
        <v>0</v>
      </c>
      <c r="T254" s="114"/>
      <c r="U254" s="114"/>
      <c r="V254" s="114"/>
      <c r="W254" s="114"/>
      <c r="X254" s="115"/>
      <c r="Y254" s="115"/>
      <c r="Z254" s="115"/>
      <c r="AA254" s="115"/>
      <c r="AB254" s="116"/>
      <c r="AC254" s="116"/>
      <c r="AD254" s="0"/>
      <c r="AE254" s="0"/>
      <c r="AF254" s="0"/>
      <c r="AG254" s="0"/>
      <c r="AH254" s="0"/>
      <c r="AI254" s="0"/>
      <c r="AJ254" s="0"/>
      <c r="AK254" s="0"/>
      <c r="AL254" s="0"/>
    </row>
    <row r="255" customFormat="false" ht="19.5" hidden="false" customHeight="true" outlineLevel="0" collapsed="false">
      <c r="A255" s="0"/>
      <c r="B255" s="0"/>
      <c r="C255" s="109"/>
      <c r="D255" s="109"/>
      <c r="E255" s="109"/>
      <c r="F255" s="110" t="s">
        <v>45</v>
      </c>
      <c r="G255" s="110"/>
      <c r="H255" s="110"/>
      <c r="I255" s="110"/>
      <c r="J255" s="110"/>
      <c r="K255" s="111" t="n">
        <f aca="false">B227</f>
        <v>28</v>
      </c>
      <c r="L255" s="112" t="n">
        <f aca="false">Z227</f>
        <v>28</v>
      </c>
      <c r="M255" s="112"/>
      <c r="N255" s="113" t="n">
        <f aca="false">COUNTIF(Z189:Z226,"T")</f>
        <v>15</v>
      </c>
      <c r="O255" s="113" t="n">
        <f aca="false">IF(L255=0,"",N255/L255%)</f>
        <v>53.5714285714286</v>
      </c>
      <c r="P255" s="113" t="n">
        <f aca="false">COUNTIF(Z189:Z226,"Đ")</f>
        <v>13</v>
      </c>
      <c r="Q255" s="113" t="n">
        <f aca="false">IF(L255=0,"",P255/L255%)</f>
        <v>46.4285714285714</v>
      </c>
      <c r="R255" s="113" t="n">
        <f aca="false">COUNTIF(Z189:Z226,"C")</f>
        <v>0</v>
      </c>
      <c r="S255" s="113" t="n">
        <f aca="false">IF(L255=0,"",R255/L255%)</f>
        <v>0</v>
      </c>
      <c r="T255" s="114" t="s">
        <v>133</v>
      </c>
      <c r="U255" s="114"/>
      <c r="V255" s="114"/>
      <c r="W255" s="114"/>
      <c r="X255" s="115" t="n">
        <f aca="false">B227</f>
        <v>28</v>
      </c>
      <c r="Y255" s="115" t="n">
        <f aca="false">AG227</f>
        <v>28</v>
      </c>
      <c r="Z255" s="115"/>
      <c r="AA255" s="115" t="n">
        <f aca="false">COUNTIF(AG189:AH226,"X")</f>
        <v>28</v>
      </c>
      <c r="AB255" s="116" t="n">
        <f aca="false">IF(X255=0,"",AA255/X255%)</f>
        <v>100</v>
      </c>
      <c r="AC255" s="116"/>
      <c r="AD255" s="0"/>
      <c r="AE255" s="0"/>
      <c r="AF255" s="0"/>
      <c r="AG255" s="0"/>
      <c r="AH255" s="0"/>
      <c r="AI255" s="0"/>
      <c r="AJ255" s="0"/>
      <c r="AK255" s="0"/>
      <c r="AL255" s="0"/>
    </row>
    <row r="256" customFormat="false" ht="19.5" hidden="false" customHeight="true" outlineLevel="0" collapsed="false">
      <c r="A256" s="0"/>
      <c r="B256" s="0"/>
      <c r="C256" s="117" t="s">
        <v>26</v>
      </c>
      <c r="D256" s="117"/>
      <c r="E256" s="117"/>
      <c r="F256" s="110" t="s">
        <v>46</v>
      </c>
      <c r="G256" s="110"/>
      <c r="H256" s="110"/>
      <c r="I256" s="110"/>
      <c r="J256" s="110"/>
      <c r="K256" s="111" t="n">
        <f aca="false">B227</f>
        <v>28</v>
      </c>
      <c r="L256" s="112" t="n">
        <f aca="false">AA227</f>
        <v>28</v>
      </c>
      <c r="M256" s="112"/>
      <c r="N256" s="113" t="n">
        <f aca="false">COUNTIF(AA189:AA226,"T")</f>
        <v>15</v>
      </c>
      <c r="O256" s="113" t="n">
        <f aca="false">IF(L256=0,"",N256/L256%)</f>
        <v>53.5714285714286</v>
      </c>
      <c r="P256" s="113" t="n">
        <f aca="false">COUNTIF(AA189:AA226,"Đ")</f>
        <v>13</v>
      </c>
      <c r="Q256" s="113" t="n">
        <f aca="false">IF(L256=0,"",P256/L256%)</f>
        <v>46.4285714285714</v>
      </c>
      <c r="R256" s="113" t="n">
        <f aca="false">COUNTIF(AA189:AA226,"C")</f>
        <v>0</v>
      </c>
      <c r="S256" s="113" t="n">
        <f aca="false">IF(L256=0,"",R256/L256%)</f>
        <v>0</v>
      </c>
      <c r="T256" s="114"/>
      <c r="U256" s="114"/>
      <c r="V256" s="114"/>
      <c r="W256" s="114"/>
      <c r="X256" s="115"/>
      <c r="Y256" s="115"/>
      <c r="Z256" s="115"/>
      <c r="AA256" s="115"/>
      <c r="AB256" s="116"/>
      <c r="AC256" s="116"/>
      <c r="AD256" s="0"/>
      <c r="AE256" s="0"/>
      <c r="AF256" s="0"/>
      <c r="AG256" s="0"/>
      <c r="AH256" s="0"/>
      <c r="AI256" s="0"/>
      <c r="AJ256" s="0"/>
      <c r="AK256" s="0"/>
      <c r="AL256" s="0"/>
    </row>
    <row r="257" customFormat="false" ht="19.5" hidden="false" customHeight="true" outlineLevel="0" collapsed="false">
      <c r="A257" s="0"/>
      <c r="B257" s="0"/>
      <c r="C257" s="117"/>
      <c r="D257" s="117"/>
      <c r="E257" s="117"/>
      <c r="F257" s="110" t="s">
        <v>47</v>
      </c>
      <c r="G257" s="110"/>
      <c r="H257" s="110"/>
      <c r="I257" s="110"/>
      <c r="J257" s="110"/>
      <c r="K257" s="111" t="n">
        <f aca="false">B227</f>
        <v>28</v>
      </c>
      <c r="L257" s="112" t="n">
        <f aca="false">AB227</f>
        <v>28</v>
      </c>
      <c r="M257" s="112"/>
      <c r="N257" s="113" t="n">
        <f aca="false">COUNTIF(AB189:AB226,"T")</f>
        <v>15</v>
      </c>
      <c r="O257" s="113" t="n">
        <f aca="false">IF(L257=0,"",N257/L257%)</f>
        <v>53.5714285714286</v>
      </c>
      <c r="P257" s="113" t="n">
        <f aca="false">COUNTIF(AB189:AB226,"Đ")</f>
        <v>13</v>
      </c>
      <c r="Q257" s="113" t="n">
        <f aca="false">IF(L257=0,"",P257/L257%)</f>
        <v>46.4285714285714</v>
      </c>
      <c r="R257" s="113" t="n">
        <f aca="false">COUNTIF(AB189:AB226,"C")</f>
        <v>0</v>
      </c>
      <c r="S257" s="113" t="n">
        <f aca="false">IF(L257=0,"",R257/L257%)</f>
        <v>0</v>
      </c>
      <c r="T257" s="114"/>
      <c r="U257" s="114"/>
      <c r="V257" s="114"/>
      <c r="W257" s="114"/>
      <c r="X257" s="115"/>
      <c r="Y257" s="115"/>
      <c r="Z257" s="115"/>
      <c r="AA257" s="115"/>
      <c r="AB257" s="116"/>
      <c r="AC257" s="116"/>
      <c r="AD257" s="0"/>
      <c r="AE257" s="0"/>
      <c r="AF257" s="0"/>
      <c r="AG257" s="0"/>
      <c r="AH257" s="0"/>
      <c r="AI257" s="0"/>
      <c r="AJ257" s="0"/>
      <c r="AK257" s="0"/>
      <c r="AL257" s="0"/>
    </row>
    <row r="258" customFormat="false" ht="19.5" hidden="false" customHeight="true" outlineLevel="0" collapsed="false">
      <c r="A258" s="0"/>
      <c r="B258" s="0"/>
      <c r="C258" s="117"/>
      <c r="D258" s="117"/>
      <c r="E258" s="117"/>
      <c r="F258" s="110" t="s">
        <v>48</v>
      </c>
      <c r="G258" s="110"/>
      <c r="H258" s="110"/>
      <c r="I258" s="110"/>
      <c r="J258" s="110"/>
      <c r="K258" s="111" t="n">
        <f aca="false">B227</f>
        <v>28</v>
      </c>
      <c r="L258" s="112" t="n">
        <f aca="false">AC227</f>
        <v>28</v>
      </c>
      <c r="M258" s="112"/>
      <c r="N258" s="113" t="n">
        <f aca="false">COUNTIF(AC189:AC226,"T")</f>
        <v>15</v>
      </c>
      <c r="O258" s="113" t="n">
        <f aca="false">IF(L258=0,"",N258/L258%)</f>
        <v>53.5714285714286</v>
      </c>
      <c r="P258" s="113" t="n">
        <f aca="false">COUNTIF(AC189:AC226,"Đ")</f>
        <v>13</v>
      </c>
      <c r="Q258" s="113" t="n">
        <f aca="false">IF(L258=0,"",P258/L258%)</f>
        <v>46.4285714285714</v>
      </c>
      <c r="R258" s="113" t="n">
        <f aca="false">COUNTIF(AC189:AC226,"C")</f>
        <v>0</v>
      </c>
      <c r="S258" s="113" t="n">
        <f aca="false">IF(L258=0,"",R258/L258%)</f>
        <v>0</v>
      </c>
      <c r="T258" s="118" t="s">
        <v>134</v>
      </c>
      <c r="U258" s="118"/>
      <c r="V258" s="118"/>
      <c r="W258" s="118"/>
      <c r="X258" s="119" t="n">
        <f aca="false">B227</f>
        <v>28</v>
      </c>
      <c r="Y258" s="119" t="n">
        <f aca="false">AI227</f>
        <v>28</v>
      </c>
      <c r="Z258" s="119"/>
      <c r="AA258" s="120" t="n">
        <f aca="false">COUNTIF(AI189:AJ226,"X")</f>
        <v>28</v>
      </c>
      <c r="AB258" s="121" t="n">
        <f aca="false">IF(Y258=0,"",AA258/Y258%)</f>
        <v>100</v>
      </c>
      <c r="AC258" s="121"/>
      <c r="AD258" s="0"/>
      <c r="AE258" s="0"/>
      <c r="AF258" s="0"/>
      <c r="AG258" s="0"/>
      <c r="AH258" s="0"/>
      <c r="AI258" s="0"/>
      <c r="AJ258" s="0"/>
      <c r="AK258" s="0"/>
      <c r="AL258" s="0"/>
    </row>
    <row r="259" customFormat="false" ht="19.5" hidden="false" customHeight="true" outlineLevel="0" collapsed="false">
      <c r="A259" s="0"/>
      <c r="B259" s="0"/>
      <c r="C259" s="117"/>
      <c r="D259" s="117"/>
      <c r="E259" s="117"/>
      <c r="F259" s="122" t="s">
        <v>49</v>
      </c>
      <c r="G259" s="122"/>
      <c r="H259" s="122"/>
      <c r="I259" s="122"/>
      <c r="J259" s="122"/>
      <c r="K259" s="123" t="n">
        <f aca="false">B227</f>
        <v>28</v>
      </c>
      <c r="L259" s="124" t="n">
        <f aca="false">AD227</f>
        <v>28</v>
      </c>
      <c r="M259" s="124"/>
      <c r="N259" s="125" t="n">
        <f aca="false">COUNTIF(AD189:AD226,"T")</f>
        <v>15</v>
      </c>
      <c r="O259" s="125" t="n">
        <f aca="false">IF(L259=0,"",N259/L259%)</f>
        <v>53.5714285714286</v>
      </c>
      <c r="P259" s="125" t="n">
        <f aca="false">COUNTIF(AD189:AD226,"Đ")</f>
        <v>13</v>
      </c>
      <c r="Q259" s="125" t="n">
        <f aca="false">IF(L259=0,"",P259/L259%)</f>
        <v>46.4285714285714</v>
      </c>
      <c r="R259" s="125" t="n">
        <f aca="false">COUNTIF(AD189:AD226,"C")</f>
        <v>0</v>
      </c>
      <c r="S259" s="125" t="n">
        <f aca="false">IF(L259=0,"",R259/L259%)</f>
        <v>0</v>
      </c>
      <c r="T259" s="118"/>
      <c r="U259" s="118"/>
      <c r="V259" s="118"/>
      <c r="W259" s="118"/>
      <c r="X259" s="119"/>
      <c r="Y259" s="119"/>
      <c r="Z259" s="119"/>
      <c r="AA259" s="120"/>
      <c r="AB259" s="121"/>
      <c r="AC259" s="121"/>
      <c r="AD259" s="0"/>
      <c r="AE259" s="0"/>
      <c r="AF259" s="0"/>
      <c r="AG259" s="0"/>
      <c r="AH259" s="0"/>
      <c r="AI259" s="0"/>
      <c r="AJ259" s="0"/>
      <c r="AK259" s="0"/>
      <c r="AL259" s="0"/>
    </row>
    <row r="260" customFormat="false" ht="11.25" hidden="false" customHeight="tru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87"/>
      <c r="O260" s="0"/>
      <c r="P260" s="87"/>
      <c r="Q260" s="87"/>
      <c r="R260" s="87"/>
      <c r="S260" s="87"/>
      <c r="T260" s="87"/>
      <c r="U260" s="87"/>
      <c r="V260" s="87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</row>
    <row r="261" customFormat="false" ht="15" hidden="false" customHeight="tru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87"/>
      <c r="O261" s="0"/>
      <c r="P261" s="87"/>
      <c r="Q261" s="87"/>
      <c r="R261" s="87"/>
      <c r="S261" s="87"/>
      <c r="T261" s="87"/>
      <c r="U261" s="87"/>
      <c r="V261" s="87"/>
      <c r="W261" s="0"/>
      <c r="X261" s="126" t="str">
        <f aca="false">'THONG TIN'!$F$7</f>
        <v>Nguyên Lý, ngày 20 tháng  5 năm 2017</v>
      </c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</row>
    <row r="262" customFormat="false" ht="16.5" hidden="false" customHeight="true" outlineLevel="0" collapsed="false">
      <c r="A262" s="0"/>
      <c r="B262" s="32" t="s">
        <v>135</v>
      </c>
      <c r="C262" s="32"/>
      <c r="D262" s="32"/>
      <c r="E262" s="32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2" t="s">
        <v>11</v>
      </c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7.25" hidden="false" customHeight="true" outlineLevel="0" collapsed="false">
      <c r="A263" s="0"/>
      <c r="B263" s="127" t="s">
        <v>136</v>
      </c>
      <c r="C263" s="127"/>
      <c r="D263" s="127"/>
      <c r="E263" s="127"/>
      <c r="F263" s="128"/>
      <c r="G263" s="128"/>
      <c r="H263" s="128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  <c r="AC263" s="129"/>
      <c r="AD263" s="129"/>
      <c r="AE263" s="129"/>
      <c r="AF263" s="129"/>
      <c r="AG263" s="129"/>
      <c r="AH263" s="129"/>
      <c r="AI263" s="129"/>
      <c r="AJ263" s="129"/>
      <c r="AK263" s="129"/>
      <c r="AL263" s="129"/>
    </row>
    <row r="264" customFormat="false" ht="22.5" hidden="false" customHeight="true" outlineLevel="0" collapsed="false">
      <c r="A264" s="0"/>
      <c r="B264" s="129"/>
      <c r="C264" s="29"/>
      <c r="D264" s="29"/>
      <c r="E264" s="29"/>
      <c r="F264" s="29"/>
      <c r="G264" s="29"/>
      <c r="H264" s="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  <c r="AC264" s="129"/>
      <c r="AD264" s="129"/>
      <c r="AE264" s="129"/>
      <c r="AF264" s="129"/>
      <c r="AG264" s="129"/>
      <c r="AH264" s="129"/>
      <c r="AI264" s="129"/>
      <c r="AJ264" s="129"/>
      <c r="AK264" s="129"/>
      <c r="AL264" s="129"/>
    </row>
    <row r="265" customFormat="false" ht="22.5" hidden="false" customHeight="true" outlineLevel="0" collapsed="false">
      <c r="A265" s="0"/>
      <c r="B265" s="129"/>
      <c r="C265" s="129"/>
      <c r="D265" s="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  <c r="AC265" s="129"/>
      <c r="AD265" s="129"/>
      <c r="AE265" s="129"/>
      <c r="AF265" s="129"/>
      <c r="AG265" s="129"/>
      <c r="AH265" s="129"/>
      <c r="AI265" s="129"/>
      <c r="AJ265" s="129"/>
      <c r="AK265" s="129"/>
      <c r="AL265" s="129"/>
    </row>
    <row r="266" customFormat="false" ht="22.5" hidden="false" customHeight="true" outlineLevel="0" collapsed="false">
      <c r="A266" s="0"/>
      <c r="B266" s="129"/>
      <c r="C266" s="129"/>
      <c r="D266" s="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  <c r="AC266" s="129"/>
      <c r="AD266" s="129"/>
      <c r="AE266" s="129"/>
      <c r="AF266" s="129"/>
      <c r="AG266" s="129"/>
      <c r="AH266" s="129"/>
      <c r="AI266" s="129"/>
      <c r="AJ266" s="129"/>
      <c r="AK266" s="129"/>
      <c r="AL266" s="129"/>
    </row>
    <row r="267" customFormat="false" ht="15.75" hidden="false" customHeight="false" outlineLevel="0" collapsed="false">
      <c r="A267" s="0"/>
      <c r="B267" s="29" t="s">
        <v>679</v>
      </c>
      <c r="C267" s="29"/>
      <c r="D267" s="29"/>
      <c r="E267" s="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30" t="str">
        <f aca="false">'THONG TIN'!$G$16</f>
        <v>Phạm Thị Hường</v>
      </c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customFormat="false" ht="15.75" hidden="false" customHeight="false" outlineLevel="0" collapsed="false">
      <c r="A268" s="29" t="s">
        <v>17</v>
      </c>
      <c r="B268" s="29"/>
      <c r="C268" s="29"/>
      <c r="D268" s="29"/>
      <c r="E268" s="29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</row>
    <row r="269" customFormat="false" ht="15.75" hidden="false" customHeight="false" outlineLevel="0" collapsed="false">
      <c r="A269" s="30" t="str">
        <f aca="false">'THONG TIN'!$C$2</f>
        <v>TRƯỜNG TIỂU HỌC XÃ NGUYÊN LÝ</v>
      </c>
      <c r="B269" s="30"/>
      <c r="C269" s="30"/>
      <c r="D269" s="30"/>
      <c r="E269" s="30"/>
      <c r="F269" s="31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</row>
    <row r="270" customFormat="false" ht="11.25" hidden="false" customHeight="true" outlineLevel="0" collapsed="false">
      <c r="A270" s="32"/>
      <c r="B270" s="32"/>
      <c r="C270" s="32"/>
      <c r="D270" s="32"/>
      <c r="E270" s="32"/>
      <c r="F270" s="31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</row>
    <row r="271" customFormat="false" ht="15.75" hidden="false" customHeight="false" outlineLevel="0" collapsed="false">
      <c r="A271" s="33" t="s">
        <v>18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4" t="str">
        <f aca="false">'THONG TIN'!$D$5</f>
        <v>CUỐI NĂM</v>
      </c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0"/>
      <c r="AK271" s="0"/>
      <c r="AL271" s="0"/>
    </row>
    <row r="272" customFormat="false" ht="15.75" hidden="false" customHeight="false" outlineLevel="0" collapsed="false">
      <c r="A272" s="33" t="s">
        <v>680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6" t="str">
        <f aca="false">'THONG TIN'!$D$6</f>
        <v>2016 - 2017</v>
      </c>
      <c r="O272" s="36"/>
      <c r="P272" s="36"/>
      <c r="Q272" s="36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8.25" hidden="false" customHeight="tru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</row>
    <row r="274" customFormat="false" ht="17.25" hidden="false" customHeight="true" outlineLevel="0" collapsed="false">
      <c r="A274" s="37" t="s">
        <v>20</v>
      </c>
      <c r="B274" s="38" t="s">
        <v>21</v>
      </c>
      <c r="C274" s="39" t="s">
        <v>22</v>
      </c>
      <c r="D274" s="38" t="s">
        <v>23</v>
      </c>
      <c r="E274" s="39" t="s">
        <v>24</v>
      </c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 t="s">
        <v>25</v>
      </c>
      <c r="Y274" s="39"/>
      <c r="Z274" s="39"/>
      <c r="AA274" s="39" t="s">
        <v>26</v>
      </c>
      <c r="AB274" s="39"/>
      <c r="AC274" s="39"/>
      <c r="AD274" s="39"/>
      <c r="AE274" s="40" t="s">
        <v>27</v>
      </c>
      <c r="AF274" s="40"/>
      <c r="AG274" s="40" t="s">
        <v>28</v>
      </c>
      <c r="AH274" s="40"/>
      <c r="AI274" s="39" t="s">
        <v>29</v>
      </c>
      <c r="AJ274" s="39"/>
      <c r="AK274" s="41" t="s">
        <v>30</v>
      </c>
      <c r="AL274" s="41"/>
    </row>
    <row r="275" customFormat="false" ht="18" hidden="false" customHeight="true" outlineLevel="0" collapsed="false">
      <c r="A275" s="37"/>
      <c r="B275" s="38"/>
      <c r="C275" s="39"/>
      <c r="D275" s="38"/>
      <c r="E275" s="42" t="s">
        <v>31</v>
      </c>
      <c r="F275" s="42"/>
      <c r="G275" s="42" t="s">
        <v>32</v>
      </c>
      <c r="H275" s="42"/>
      <c r="I275" s="42" t="s">
        <v>33</v>
      </c>
      <c r="J275" s="42"/>
      <c r="K275" s="42" t="s">
        <v>34</v>
      </c>
      <c r="L275" s="42"/>
      <c r="M275" s="42" t="s">
        <v>35</v>
      </c>
      <c r="N275" s="42" t="s">
        <v>36</v>
      </c>
      <c r="O275" s="42" t="s">
        <v>37</v>
      </c>
      <c r="P275" s="42" t="s">
        <v>38</v>
      </c>
      <c r="Q275" s="42" t="s">
        <v>39</v>
      </c>
      <c r="R275" s="42" t="s">
        <v>40</v>
      </c>
      <c r="S275" s="42"/>
      <c r="T275" s="42" t="s">
        <v>41</v>
      </c>
      <c r="U275" s="42"/>
      <c r="V275" s="42" t="s">
        <v>42</v>
      </c>
      <c r="W275" s="42"/>
      <c r="X275" s="43" t="s">
        <v>43</v>
      </c>
      <c r="Y275" s="43" t="s">
        <v>44</v>
      </c>
      <c r="Z275" s="43" t="s">
        <v>45</v>
      </c>
      <c r="AA275" s="43" t="s">
        <v>46</v>
      </c>
      <c r="AB275" s="43" t="s">
        <v>47</v>
      </c>
      <c r="AC275" s="43" t="s">
        <v>48</v>
      </c>
      <c r="AD275" s="43" t="s">
        <v>49</v>
      </c>
      <c r="AE275" s="40"/>
      <c r="AF275" s="40"/>
      <c r="AG275" s="40"/>
      <c r="AH275" s="40"/>
      <c r="AI275" s="39"/>
      <c r="AJ275" s="39"/>
      <c r="AK275" s="41"/>
      <c r="AL275" s="41"/>
    </row>
    <row r="276" customFormat="false" ht="18" hidden="false" customHeight="true" outlineLevel="0" collapsed="false">
      <c r="A276" s="37"/>
      <c r="B276" s="38"/>
      <c r="C276" s="39"/>
      <c r="D276" s="38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3"/>
      <c r="Y276" s="43"/>
      <c r="Z276" s="43"/>
      <c r="AA276" s="43"/>
      <c r="AB276" s="43"/>
      <c r="AC276" s="43"/>
      <c r="AD276" s="43"/>
      <c r="AE276" s="40"/>
      <c r="AF276" s="40"/>
      <c r="AG276" s="40"/>
      <c r="AH276" s="40"/>
      <c r="AI276" s="39"/>
      <c r="AJ276" s="39"/>
      <c r="AK276" s="41"/>
      <c r="AL276" s="41"/>
    </row>
    <row r="277" customFormat="false" ht="63.75" hidden="false" customHeight="true" outlineLevel="0" collapsed="false">
      <c r="A277" s="37"/>
      <c r="B277" s="38"/>
      <c r="C277" s="39"/>
      <c r="D277" s="38"/>
      <c r="E277" s="43" t="s">
        <v>50</v>
      </c>
      <c r="F277" s="43" t="s">
        <v>51</v>
      </c>
      <c r="G277" s="43" t="s">
        <v>50</v>
      </c>
      <c r="H277" s="43" t="s">
        <v>51</v>
      </c>
      <c r="I277" s="43" t="s">
        <v>50</v>
      </c>
      <c r="J277" s="43" t="s">
        <v>51</v>
      </c>
      <c r="K277" s="43" t="s">
        <v>50</v>
      </c>
      <c r="L277" s="43" t="s">
        <v>51</v>
      </c>
      <c r="M277" s="43" t="s">
        <v>50</v>
      </c>
      <c r="N277" s="43" t="s">
        <v>50</v>
      </c>
      <c r="O277" s="43" t="s">
        <v>50</v>
      </c>
      <c r="P277" s="43" t="s">
        <v>50</v>
      </c>
      <c r="Q277" s="43" t="s">
        <v>50</v>
      </c>
      <c r="R277" s="43" t="s">
        <v>50</v>
      </c>
      <c r="S277" s="43" t="s">
        <v>51</v>
      </c>
      <c r="T277" s="43" t="s">
        <v>50</v>
      </c>
      <c r="U277" s="43" t="s">
        <v>51</v>
      </c>
      <c r="V277" s="43" t="s">
        <v>50</v>
      </c>
      <c r="W277" s="43" t="s">
        <v>51</v>
      </c>
      <c r="X277" s="43"/>
      <c r="Y277" s="43"/>
      <c r="Z277" s="43"/>
      <c r="AA277" s="43"/>
      <c r="AB277" s="43"/>
      <c r="AC277" s="43"/>
      <c r="AD277" s="43"/>
      <c r="AE277" s="43" t="s">
        <v>52</v>
      </c>
      <c r="AF277" s="43" t="s">
        <v>53</v>
      </c>
      <c r="AG277" s="40"/>
      <c r="AH277" s="40"/>
      <c r="AI277" s="39"/>
      <c r="AJ277" s="39"/>
      <c r="AK277" s="41"/>
      <c r="AL277" s="41"/>
    </row>
    <row r="278" customFormat="false" ht="12" hidden="false" customHeight="true" outlineLevel="0" collapsed="false">
      <c r="A278" s="44" t="n">
        <f aca="false">IF(B278&lt;&gt;"",COUNTA($B$278:B278),"")</f>
        <v>1</v>
      </c>
      <c r="B278" s="131" t="s">
        <v>681</v>
      </c>
      <c r="C278" s="54" t="n">
        <v>39444</v>
      </c>
      <c r="D278" s="131" t="s">
        <v>55</v>
      </c>
      <c r="E278" s="48" t="s">
        <v>57</v>
      </c>
      <c r="F278" s="48" t="n">
        <v>7</v>
      </c>
      <c r="G278" s="48" t="s">
        <v>56</v>
      </c>
      <c r="H278" s="48" t="n">
        <v>9</v>
      </c>
      <c r="I278" s="48" t="s">
        <v>56</v>
      </c>
      <c r="J278" s="48" t="n">
        <v>10</v>
      </c>
      <c r="K278" s="48" t="s">
        <v>56</v>
      </c>
      <c r="L278" s="48" t="n">
        <v>9</v>
      </c>
      <c r="M278" s="48" t="s">
        <v>56</v>
      </c>
      <c r="N278" s="48" t="s">
        <v>56</v>
      </c>
      <c r="O278" s="48" t="s">
        <v>56</v>
      </c>
      <c r="P278" s="48" t="s">
        <v>56</v>
      </c>
      <c r="Q278" s="48" t="s">
        <v>56</v>
      </c>
      <c r="R278" s="48" t="s">
        <v>57</v>
      </c>
      <c r="S278" s="48" t="n">
        <v>5</v>
      </c>
      <c r="T278" s="50"/>
      <c r="U278" s="51"/>
      <c r="V278" s="50"/>
      <c r="W278" s="50"/>
      <c r="X278" s="48" t="s">
        <v>56</v>
      </c>
      <c r="Y278" s="48" t="s">
        <v>56</v>
      </c>
      <c r="Z278" s="48" t="s">
        <v>56</v>
      </c>
      <c r="AA278" s="48" t="s">
        <v>56</v>
      </c>
      <c r="AB278" s="48" t="s">
        <v>56</v>
      </c>
      <c r="AC278" s="48" t="s">
        <v>56</v>
      </c>
      <c r="AD278" s="48" t="s">
        <v>56</v>
      </c>
      <c r="AE278" s="50" t="s">
        <v>55</v>
      </c>
      <c r="AF278" s="50"/>
      <c r="AG278" s="50" t="s">
        <v>55</v>
      </c>
      <c r="AH278" s="50"/>
      <c r="AI278" s="50" t="s">
        <v>55</v>
      </c>
      <c r="AJ278" s="50"/>
      <c r="AK278" s="52"/>
      <c r="AL278" s="52"/>
    </row>
    <row r="279" customFormat="false" ht="12" hidden="false" customHeight="true" outlineLevel="0" collapsed="false">
      <c r="A279" s="44" t="n">
        <f aca="false">IF(B279&lt;&gt;"",COUNTA($B$278:B279),"")</f>
        <v>2</v>
      </c>
      <c r="B279" s="131" t="s">
        <v>682</v>
      </c>
      <c r="C279" s="54" t="n">
        <v>39166</v>
      </c>
      <c r="D279" s="131"/>
      <c r="E279" s="48" t="s">
        <v>57</v>
      </c>
      <c r="F279" s="48" t="n">
        <v>7</v>
      </c>
      <c r="G279" s="48" t="s">
        <v>57</v>
      </c>
      <c r="H279" s="48" t="n">
        <v>6</v>
      </c>
      <c r="I279" s="48" t="s">
        <v>57</v>
      </c>
      <c r="J279" s="48" t="n">
        <v>8</v>
      </c>
      <c r="K279" s="48" t="s">
        <v>57</v>
      </c>
      <c r="L279" s="48" t="n">
        <v>7</v>
      </c>
      <c r="M279" s="48" t="s">
        <v>57</v>
      </c>
      <c r="N279" s="48" t="s">
        <v>57</v>
      </c>
      <c r="O279" s="48" t="s">
        <v>57</v>
      </c>
      <c r="P279" s="48" t="s">
        <v>57</v>
      </c>
      <c r="Q279" s="48" t="s">
        <v>57</v>
      </c>
      <c r="R279" s="48" t="s">
        <v>57</v>
      </c>
      <c r="S279" s="48" t="n">
        <v>7</v>
      </c>
      <c r="T279" s="50"/>
      <c r="U279" s="51"/>
      <c r="V279" s="50"/>
      <c r="W279" s="50"/>
      <c r="X279" s="48" t="s">
        <v>56</v>
      </c>
      <c r="Y279" s="48" t="s">
        <v>56</v>
      </c>
      <c r="Z279" s="48" t="s">
        <v>56</v>
      </c>
      <c r="AA279" s="48" t="s">
        <v>56</v>
      </c>
      <c r="AB279" s="48" t="s">
        <v>56</v>
      </c>
      <c r="AC279" s="48" t="s">
        <v>56</v>
      </c>
      <c r="AD279" s="48" t="s">
        <v>56</v>
      </c>
      <c r="AE279" s="50"/>
      <c r="AF279" s="50"/>
      <c r="AG279" s="50" t="s">
        <v>55</v>
      </c>
      <c r="AH279" s="50"/>
      <c r="AI279" s="50" t="s">
        <v>55</v>
      </c>
      <c r="AJ279" s="50"/>
      <c r="AK279" s="52"/>
      <c r="AL279" s="52"/>
    </row>
    <row r="280" customFormat="false" ht="12" hidden="false" customHeight="true" outlineLevel="0" collapsed="false">
      <c r="A280" s="44" t="n">
        <f aca="false">IF(B280&lt;&gt;"",COUNTA($B$278:B280),"")</f>
        <v>3</v>
      </c>
      <c r="B280" s="131" t="s">
        <v>683</v>
      </c>
      <c r="C280" s="54" t="n">
        <v>39148</v>
      </c>
      <c r="D280" s="131"/>
      <c r="E280" s="48" t="s">
        <v>57</v>
      </c>
      <c r="F280" s="48" t="n">
        <v>8</v>
      </c>
      <c r="G280" s="48" t="s">
        <v>56</v>
      </c>
      <c r="H280" s="48" t="n">
        <v>9</v>
      </c>
      <c r="I280" s="48" t="s">
        <v>56</v>
      </c>
      <c r="J280" s="48" t="n">
        <v>10</v>
      </c>
      <c r="K280" s="48" t="s">
        <v>56</v>
      </c>
      <c r="L280" s="48" t="n">
        <v>9</v>
      </c>
      <c r="M280" s="48" t="s">
        <v>56</v>
      </c>
      <c r="N280" s="48" t="s">
        <v>56</v>
      </c>
      <c r="O280" s="48" t="s">
        <v>56</v>
      </c>
      <c r="P280" s="48" t="s">
        <v>56</v>
      </c>
      <c r="Q280" s="48" t="s">
        <v>56</v>
      </c>
      <c r="R280" s="48" t="s">
        <v>57</v>
      </c>
      <c r="S280" s="48" t="n">
        <v>5</v>
      </c>
      <c r="T280" s="50"/>
      <c r="U280" s="51"/>
      <c r="V280" s="50"/>
      <c r="W280" s="50"/>
      <c r="X280" s="48" t="s">
        <v>56</v>
      </c>
      <c r="Y280" s="48" t="s">
        <v>56</v>
      </c>
      <c r="Z280" s="48" t="s">
        <v>56</v>
      </c>
      <c r="AA280" s="48" t="s">
        <v>56</v>
      </c>
      <c r="AB280" s="48" t="s">
        <v>56</v>
      </c>
      <c r="AC280" s="48" t="s">
        <v>56</v>
      </c>
      <c r="AD280" s="48" t="s">
        <v>56</v>
      </c>
      <c r="AE280" s="50" t="s">
        <v>55</v>
      </c>
      <c r="AF280" s="50"/>
      <c r="AG280" s="50" t="s">
        <v>55</v>
      </c>
      <c r="AH280" s="50"/>
      <c r="AI280" s="50" t="s">
        <v>55</v>
      </c>
      <c r="AJ280" s="50"/>
      <c r="AK280" s="52"/>
      <c r="AL280" s="52"/>
    </row>
    <row r="281" customFormat="false" ht="12" hidden="false" customHeight="true" outlineLevel="0" collapsed="false">
      <c r="A281" s="44" t="n">
        <f aca="false">IF(B281&lt;&gt;"",COUNTA($B$278:B281),"")</f>
        <v>4</v>
      </c>
      <c r="B281" s="131" t="s">
        <v>684</v>
      </c>
      <c r="C281" s="54" t="n">
        <v>38770</v>
      </c>
      <c r="D281" s="131"/>
      <c r="E281" s="48" t="s">
        <v>57</v>
      </c>
      <c r="F281" s="48" t="n">
        <v>8</v>
      </c>
      <c r="G281" s="48" t="s">
        <v>57</v>
      </c>
      <c r="H281" s="48" t="n">
        <v>6</v>
      </c>
      <c r="I281" s="48" t="s">
        <v>57</v>
      </c>
      <c r="J281" s="48" t="n">
        <v>8</v>
      </c>
      <c r="K281" s="48" t="s">
        <v>57</v>
      </c>
      <c r="L281" s="48" t="n">
        <v>8</v>
      </c>
      <c r="M281" s="48" t="s">
        <v>57</v>
      </c>
      <c r="N281" s="48" t="s">
        <v>57</v>
      </c>
      <c r="O281" s="48" t="s">
        <v>57</v>
      </c>
      <c r="P281" s="48" t="s">
        <v>57</v>
      </c>
      <c r="Q281" s="48" t="s">
        <v>57</v>
      </c>
      <c r="R281" s="48" t="s">
        <v>57</v>
      </c>
      <c r="S281" s="48" t="n">
        <v>7</v>
      </c>
      <c r="T281" s="50"/>
      <c r="U281" s="58"/>
      <c r="V281" s="50"/>
      <c r="W281" s="50"/>
      <c r="X281" s="48" t="s">
        <v>61</v>
      </c>
      <c r="Y281" s="48" t="s">
        <v>61</v>
      </c>
      <c r="Z281" s="48" t="s">
        <v>61</v>
      </c>
      <c r="AA281" s="48" t="s">
        <v>61</v>
      </c>
      <c r="AB281" s="48" t="s">
        <v>61</v>
      </c>
      <c r="AC281" s="48" t="s">
        <v>61</v>
      </c>
      <c r="AD281" s="48" t="s">
        <v>61</v>
      </c>
      <c r="AE281" s="50"/>
      <c r="AF281" s="50"/>
      <c r="AG281" s="50" t="s">
        <v>55</v>
      </c>
      <c r="AH281" s="50"/>
      <c r="AI281" s="50" t="s">
        <v>55</v>
      </c>
      <c r="AJ281" s="50"/>
      <c r="AK281" s="52"/>
      <c r="AL281" s="52"/>
    </row>
    <row r="282" customFormat="false" ht="12" hidden="false" customHeight="true" outlineLevel="0" collapsed="false">
      <c r="A282" s="44" t="n">
        <f aca="false">IF(B282&lt;&gt;"",COUNTA($B$278:B282),"")</f>
        <v>5</v>
      </c>
      <c r="B282" s="131" t="s">
        <v>685</v>
      </c>
      <c r="C282" s="54" t="n">
        <v>39444</v>
      </c>
      <c r="D282" s="131" t="s">
        <v>55</v>
      </c>
      <c r="E282" s="48" t="s">
        <v>57</v>
      </c>
      <c r="F282" s="48" t="n">
        <v>8</v>
      </c>
      <c r="G282" s="48" t="s">
        <v>57</v>
      </c>
      <c r="H282" s="48" t="n">
        <v>5</v>
      </c>
      <c r="I282" s="48" t="s">
        <v>56</v>
      </c>
      <c r="J282" s="48" t="n">
        <v>10</v>
      </c>
      <c r="K282" s="48" t="s">
        <v>56</v>
      </c>
      <c r="L282" s="48" t="n">
        <v>10</v>
      </c>
      <c r="M282" s="48" t="s">
        <v>57</v>
      </c>
      <c r="N282" s="48" t="s">
        <v>57</v>
      </c>
      <c r="O282" s="48" t="s">
        <v>57</v>
      </c>
      <c r="P282" s="48" t="s">
        <v>57</v>
      </c>
      <c r="Q282" s="48" t="s">
        <v>57</v>
      </c>
      <c r="R282" s="48" t="s">
        <v>57</v>
      </c>
      <c r="S282" s="48" t="n">
        <v>6</v>
      </c>
      <c r="T282" s="50"/>
      <c r="U282" s="58"/>
      <c r="V282" s="50"/>
      <c r="W282" s="50"/>
      <c r="X282" s="48" t="s">
        <v>61</v>
      </c>
      <c r="Y282" s="48" t="s">
        <v>61</v>
      </c>
      <c r="Z282" s="48" t="s">
        <v>61</v>
      </c>
      <c r="AA282" s="48" t="s">
        <v>61</v>
      </c>
      <c r="AB282" s="48" t="s">
        <v>61</v>
      </c>
      <c r="AC282" s="48" t="s">
        <v>61</v>
      </c>
      <c r="AD282" s="48" t="s">
        <v>61</v>
      </c>
      <c r="AE282" s="50"/>
      <c r="AF282" s="50"/>
      <c r="AG282" s="50" t="s">
        <v>55</v>
      </c>
      <c r="AH282" s="50"/>
      <c r="AI282" s="50" t="s">
        <v>55</v>
      </c>
      <c r="AJ282" s="50"/>
      <c r="AK282" s="52"/>
      <c r="AL282" s="52"/>
    </row>
    <row r="283" customFormat="false" ht="12" hidden="false" customHeight="true" outlineLevel="0" collapsed="false">
      <c r="A283" s="44" t="n">
        <f aca="false">IF(B283&lt;&gt;"",COUNTA($B$278:B283),"")</f>
        <v>6</v>
      </c>
      <c r="B283" s="131" t="s">
        <v>686</v>
      </c>
      <c r="C283" s="54" t="n">
        <v>39338</v>
      </c>
      <c r="D283" s="131"/>
      <c r="E283" s="48" t="s">
        <v>57</v>
      </c>
      <c r="F283" s="48" t="n">
        <v>6</v>
      </c>
      <c r="G283" s="48" t="s">
        <v>57</v>
      </c>
      <c r="H283" s="48" t="n">
        <v>5</v>
      </c>
      <c r="I283" s="48" t="s">
        <v>57</v>
      </c>
      <c r="J283" s="48" t="n">
        <v>8</v>
      </c>
      <c r="K283" s="48" t="s">
        <v>57</v>
      </c>
      <c r="L283" s="48" t="n">
        <v>7</v>
      </c>
      <c r="M283" s="48" t="s">
        <v>57</v>
      </c>
      <c r="N283" s="48" t="s">
        <v>57</v>
      </c>
      <c r="O283" s="48" t="s">
        <v>57</v>
      </c>
      <c r="P283" s="48" t="s">
        <v>57</v>
      </c>
      <c r="Q283" s="48" t="s">
        <v>57</v>
      </c>
      <c r="R283" s="48" t="s">
        <v>57</v>
      </c>
      <c r="S283" s="48" t="n">
        <v>6</v>
      </c>
      <c r="T283" s="50"/>
      <c r="U283" s="51"/>
      <c r="V283" s="50"/>
      <c r="W283" s="50"/>
      <c r="X283" s="48" t="s">
        <v>61</v>
      </c>
      <c r="Y283" s="48" t="s">
        <v>61</v>
      </c>
      <c r="Z283" s="48" t="s">
        <v>61</v>
      </c>
      <c r="AA283" s="48" t="s">
        <v>61</v>
      </c>
      <c r="AB283" s="48" t="s">
        <v>61</v>
      </c>
      <c r="AC283" s="48" t="s">
        <v>61</v>
      </c>
      <c r="AD283" s="48" t="s">
        <v>61</v>
      </c>
      <c r="AE283" s="50"/>
      <c r="AF283" s="50"/>
      <c r="AG283" s="50" t="s">
        <v>55</v>
      </c>
      <c r="AH283" s="50"/>
      <c r="AI283" s="50" t="s">
        <v>55</v>
      </c>
      <c r="AJ283" s="50"/>
      <c r="AK283" s="52"/>
      <c r="AL283" s="52"/>
    </row>
    <row r="284" customFormat="false" ht="12" hidden="false" customHeight="true" outlineLevel="0" collapsed="false">
      <c r="A284" s="44" t="n">
        <f aca="false">IF(B284&lt;&gt;"",COUNTA($B$278:B284),"")</f>
        <v>7</v>
      </c>
      <c r="B284" s="131" t="s">
        <v>687</v>
      </c>
      <c r="C284" s="54" t="n">
        <v>39085</v>
      </c>
      <c r="D284" s="131"/>
      <c r="E284" s="48" t="s">
        <v>57</v>
      </c>
      <c r="F284" s="48" t="n">
        <v>7</v>
      </c>
      <c r="G284" s="48" t="s">
        <v>57</v>
      </c>
      <c r="H284" s="48" t="n">
        <v>5</v>
      </c>
      <c r="I284" s="48" t="s">
        <v>56</v>
      </c>
      <c r="J284" s="48" t="n">
        <v>9</v>
      </c>
      <c r="K284" s="48" t="s">
        <v>56</v>
      </c>
      <c r="L284" s="48" t="n">
        <v>9</v>
      </c>
      <c r="M284" s="48" t="s">
        <v>57</v>
      </c>
      <c r="N284" s="48" t="s">
        <v>57</v>
      </c>
      <c r="O284" s="48" t="s">
        <v>57</v>
      </c>
      <c r="P284" s="48" t="s">
        <v>57</v>
      </c>
      <c r="Q284" s="48" t="s">
        <v>57</v>
      </c>
      <c r="R284" s="48" t="s">
        <v>57</v>
      </c>
      <c r="S284" s="48" t="n">
        <v>6</v>
      </c>
      <c r="T284" s="50"/>
      <c r="U284" s="51"/>
      <c r="V284" s="50"/>
      <c r="W284" s="50"/>
      <c r="X284" s="48" t="s">
        <v>56</v>
      </c>
      <c r="Y284" s="48" t="s">
        <v>56</v>
      </c>
      <c r="Z284" s="48" t="s">
        <v>56</v>
      </c>
      <c r="AA284" s="48" t="s">
        <v>56</v>
      </c>
      <c r="AB284" s="48" t="s">
        <v>56</v>
      </c>
      <c r="AC284" s="48" t="s">
        <v>56</v>
      </c>
      <c r="AD284" s="48" t="s">
        <v>56</v>
      </c>
      <c r="AE284" s="50"/>
      <c r="AF284" s="50"/>
      <c r="AG284" s="50" t="s">
        <v>55</v>
      </c>
      <c r="AH284" s="50"/>
      <c r="AI284" s="50" t="s">
        <v>55</v>
      </c>
      <c r="AJ284" s="50"/>
      <c r="AK284" s="52"/>
      <c r="AL284" s="52"/>
    </row>
    <row r="285" customFormat="false" ht="12" hidden="false" customHeight="true" outlineLevel="0" collapsed="false">
      <c r="A285" s="44" t="n">
        <f aca="false">IF(B285&lt;&gt;"",COUNTA($B$278:B285),"")</f>
        <v>8</v>
      </c>
      <c r="B285" s="131" t="s">
        <v>687</v>
      </c>
      <c r="C285" s="54" t="n">
        <v>39248</v>
      </c>
      <c r="D285" s="131"/>
      <c r="E285" s="48" t="s">
        <v>57</v>
      </c>
      <c r="F285" s="48" t="n">
        <v>6</v>
      </c>
      <c r="G285" s="48" t="s">
        <v>57</v>
      </c>
      <c r="H285" s="48" t="n">
        <v>5</v>
      </c>
      <c r="I285" s="48" t="s">
        <v>56</v>
      </c>
      <c r="J285" s="48" t="n">
        <v>9</v>
      </c>
      <c r="K285" s="48" t="s">
        <v>57</v>
      </c>
      <c r="L285" s="48" t="n">
        <v>8</v>
      </c>
      <c r="M285" s="48" t="s">
        <v>57</v>
      </c>
      <c r="N285" s="48" t="s">
        <v>57</v>
      </c>
      <c r="O285" s="48" t="s">
        <v>57</v>
      </c>
      <c r="P285" s="48" t="s">
        <v>57</v>
      </c>
      <c r="Q285" s="48" t="s">
        <v>57</v>
      </c>
      <c r="R285" s="48" t="s">
        <v>57</v>
      </c>
      <c r="S285" s="48" t="n">
        <v>5</v>
      </c>
      <c r="T285" s="50"/>
      <c r="U285" s="51"/>
      <c r="V285" s="50"/>
      <c r="W285" s="50"/>
      <c r="X285" s="48" t="s">
        <v>56</v>
      </c>
      <c r="Y285" s="48" t="s">
        <v>56</v>
      </c>
      <c r="Z285" s="48" t="s">
        <v>56</v>
      </c>
      <c r="AA285" s="48" t="s">
        <v>56</v>
      </c>
      <c r="AB285" s="48" t="s">
        <v>56</v>
      </c>
      <c r="AC285" s="48" t="s">
        <v>56</v>
      </c>
      <c r="AD285" s="48" t="s">
        <v>56</v>
      </c>
      <c r="AE285" s="50"/>
      <c r="AF285" s="50"/>
      <c r="AG285" s="50" t="s">
        <v>55</v>
      </c>
      <c r="AH285" s="50"/>
      <c r="AI285" s="50" t="s">
        <v>55</v>
      </c>
      <c r="AJ285" s="50"/>
      <c r="AK285" s="52"/>
      <c r="AL285" s="52"/>
    </row>
    <row r="286" customFormat="false" ht="12" hidden="false" customHeight="true" outlineLevel="0" collapsed="false">
      <c r="A286" s="44" t="n">
        <f aca="false">IF(B286&lt;&gt;"",COUNTA($B$278:B286),"")</f>
        <v>9</v>
      </c>
      <c r="B286" s="131" t="s">
        <v>688</v>
      </c>
      <c r="C286" s="54" t="n">
        <v>39272</v>
      </c>
      <c r="D286" s="131" t="s">
        <v>55</v>
      </c>
      <c r="E286" s="48" t="s">
        <v>56</v>
      </c>
      <c r="F286" s="48" t="n">
        <v>9</v>
      </c>
      <c r="G286" s="48" t="s">
        <v>57</v>
      </c>
      <c r="H286" s="48" t="n">
        <v>5</v>
      </c>
      <c r="I286" s="48" t="s">
        <v>56</v>
      </c>
      <c r="J286" s="48" t="n">
        <v>10</v>
      </c>
      <c r="K286" s="48" t="s">
        <v>56</v>
      </c>
      <c r="L286" s="48" t="n">
        <v>10</v>
      </c>
      <c r="M286" s="48" t="s">
        <v>56</v>
      </c>
      <c r="N286" s="48" t="s">
        <v>56</v>
      </c>
      <c r="O286" s="48" t="s">
        <v>56</v>
      </c>
      <c r="P286" s="48" t="s">
        <v>56</v>
      </c>
      <c r="Q286" s="48" t="s">
        <v>56</v>
      </c>
      <c r="R286" s="48" t="s">
        <v>57</v>
      </c>
      <c r="S286" s="48" t="n">
        <v>5</v>
      </c>
      <c r="T286" s="50"/>
      <c r="U286" s="51"/>
      <c r="V286" s="50"/>
      <c r="W286" s="50"/>
      <c r="X286" s="48" t="s">
        <v>56</v>
      </c>
      <c r="Y286" s="48" t="s">
        <v>56</v>
      </c>
      <c r="Z286" s="48" t="s">
        <v>56</v>
      </c>
      <c r="AA286" s="48" t="s">
        <v>56</v>
      </c>
      <c r="AB286" s="48" t="s">
        <v>56</v>
      </c>
      <c r="AC286" s="48" t="s">
        <v>56</v>
      </c>
      <c r="AD286" s="48" t="s">
        <v>56</v>
      </c>
      <c r="AE286" s="50" t="s">
        <v>55</v>
      </c>
      <c r="AF286" s="50"/>
      <c r="AG286" s="50" t="s">
        <v>55</v>
      </c>
      <c r="AH286" s="50"/>
      <c r="AI286" s="50" t="s">
        <v>55</v>
      </c>
      <c r="AJ286" s="50"/>
      <c r="AK286" s="52"/>
      <c r="AL286" s="52"/>
    </row>
    <row r="287" customFormat="false" ht="12" hidden="false" customHeight="true" outlineLevel="0" collapsed="false">
      <c r="A287" s="44" t="n">
        <f aca="false">IF(B287&lt;&gt;"",COUNTA($B$278:B287),"")</f>
        <v>10</v>
      </c>
      <c r="B287" s="131" t="s">
        <v>689</v>
      </c>
      <c r="C287" s="54" t="n">
        <v>39297</v>
      </c>
      <c r="D287" s="131"/>
      <c r="E287" s="48" t="s">
        <v>56</v>
      </c>
      <c r="F287" s="48" t="n">
        <v>9</v>
      </c>
      <c r="G287" s="48" t="s">
        <v>56</v>
      </c>
      <c r="H287" s="48" t="n">
        <v>9</v>
      </c>
      <c r="I287" s="48" t="s">
        <v>56</v>
      </c>
      <c r="J287" s="48" t="n">
        <v>10</v>
      </c>
      <c r="K287" s="48" t="s">
        <v>56</v>
      </c>
      <c r="L287" s="48" t="n">
        <v>9</v>
      </c>
      <c r="M287" s="48" t="s">
        <v>56</v>
      </c>
      <c r="N287" s="48" t="s">
        <v>56</v>
      </c>
      <c r="O287" s="48" t="s">
        <v>56</v>
      </c>
      <c r="P287" s="48" t="s">
        <v>56</v>
      </c>
      <c r="Q287" s="48" t="s">
        <v>56</v>
      </c>
      <c r="R287" s="48" t="s">
        <v>57</v>
      </c>
      <c r="S287" s="48" t="n">
        <v>7</v>
      </c>
      <c r="T287" s="50"/>
      <c r="U287" s="51"/>
      <c r="V287" s="50"/>
      <c r="W287" s="50"/>
      <c r="X287" s="48" t="s">
        <v>56</v>
      </c>
      <c r="Y287" s="48" t="s">
        <v>56</v>
      </c>
      <c r="Z287" s="48" t="s">
        <v>56</v>
      </c>
      <c r="AA287" s="48" t="s">
        <v>56</v>
      </c>
      <c r="AB287" s="48" t="s">
        <v>56</v>
      </c>
      <c r="AC287" s="48" t="s">
        <v>56</v>
      </c>
      <c r="AD287" s="48" t="s">
        <v>56</v>
      </c>
      <c r="AE287" s="50" t="s">
        <v>55</v>
      </c>
      <c r="AF287" s="50"/>
      <c r="AG287" s="50" t="s">
        <v>55</v>
      </c>
      <c r="AH287" s="50"/>
      <c r="AI287" s="50" t="s">
        <v>55</v>
      </c>
      <c r="AJ287" s="50"/>
      <c r="AK287" s="52"/>
      <c r="AL287" s="52"/>
    </row>
    <row r="288" customFormat="false" ht="12" hidden="false" customHeight="true" outlineLevel="0" collapsed="false">
      <c r="A288" s="44" t="n">
        <f aca="false">IF(B288&lt;&gt;"",COUNTA($B$278:B288),"")</f>
        <v>11</v>
      </c>
      <c r="B288" s="131" t="s">
        <v>638</v>
      </c>
      <c r="C288" s="54" t="n">
        <v>39410</v>
      </c>
      <c r="D288" s="131"/>
      <c r="E288" s="48" t="s">
        <v>57</v>
      </c>
      <c r="F288" s="48" t="n">
        <v>6</v>
      </c>
      <c r="G288" s="48" t="s">
        <v>57</v>
      </c>
      <c r="H288" s="48" t="n">
        <v>5</v>
      </c>
      <c r="I288" s="48" t="s">
        <v>57</v>
      </c>
      <c r="J288" s="48" t="n">
        <v>8</v>
      </c>
      <c r="K288" s="48" t="s">
        <v>57</v>
      </c>
      <c r="L288" s="48" t="n">
        <v>8</v>
      </c>
      <c r="M288" s="48" t="s">
        <v>57</v>
      </c>
      <c r="N288" s="48" t="s">
        <v>57</v>
      </c>
      <c r="O288" s="48" t="s">
        <v>57</v>
      </c>
      <c r="P288" s="48" t="s">
        <v>57</v>
      </c>
      <c r="Q288" s="48" t="s">
        <v>57</v>
      </c>
      <c r="R288" s="48" t="s">
        <v>57</v>
      </c>
      <c r="S288" s="48" t="n">
        <v>6</v>
      </c>
      <c r="T288" s="50"/>
      <c r="U288" s="51"/>
      <c r="V288" s="50"/>
      <c r="W288" s="50"/>
      <c r="X288" s="48" t="s">
        <v>61</v>
      </c>
      <c r="Y288" s="48" t="s">
        <v>61</v>
      </c>
      <c r="Z288" s="48" t="s">
        <v>61</v>
      </c>
      <c r="AA288" s="48" t="s">
        <v>61</v>
      </c>
      <c r="AB288" s="48" t="s">
        <v>61</v>
      </c>
      <c r="AC288" s="48" t="s">
        <v>61</v>
      </c>
      <c r="AD288" s="48" t="s">
        <v>61</v>
      </c>
      <c r="AE288" s="50"/>
      <c r="AF288" s="50"/>
      <c r="AG288" s="50" t="s">
        <v>55</v>
      </c>
      <c r="AH288" s="50"/>
      <c r="AI288" s="50" t="s">
        <v>55</v>
      </c>
      <c r="AJ288" s="50"/>
      <c r="AK288" s="52"/>
      <c r="AL288" s="52"/>
    </row>
    <row r="289" customFormat="false" ht="12" hidden="false" customHeight="true" outlineLevel="0" collapsed="false">
      <c r="A289" s="44" t="n">
        <f aca="false">IF(B289&lt;&gt;"",COUNTA($B$278:B289),"")</f>
        <v>12</v>
      </c>
      <c r="B289" s="131" t="s">
        <v>690</v>
      </c>
      <c r="C289" s="54" t="n">
        <v>39116</v>
      </c>
      <c r="D289" s="131" t="s">
        <v>55</v>
      </c>
      <c r="E289" s="48" t="s">
        <v>56</v>
      </c>
      <c r="F289" s="48" t="n">
        <v>9</v>
      </c>
      <c r="G289" s="48" t="s">
        <v>57</v>
      </c>
      <c r="H289" s="48" t="n">
        <v>7</v>
      </c>
      <c r="I289" s="48" t="s">
        <v>56</v>
      </c>
      <c r="J289" s="48" t="n">
        <v>10</v>
      </c>
      <c r="K289" s="48" t="s">
        <v>56</v>
      </c>
      <c r="L289" s="48" t="n">
        <v>10</v>
      </c>
      <c r="M289" s="48" t="s">
        <v>56</v>
      </c>
      <c r="N289" s="48" t="s">
        <v>56</v>
      </c>
      <c r="O289" s="48" t="s">
        <v>56</v>
      </c>
      <c r="P289" s="48" t="s">
        <v>56</v>
      </c>
      <c r="Q289" s="48" t="s">
        <v>56</v>
      </c>
      <c r="R289" s="48" t="s">
        <v>57</v>
      </c>
      <c r="S289" s="48" t="n">
        <v>7</v>
      </c>
      <c r="T289" s="50"/>
      <c r="U289" s="51"/>
      <c r="V289" s="50"/>
      <c r="W289" s="50"/>
      <c r="X289" s="48" t="s">
        <v>56</v>
      </c>
      <c r="Y289" s="48" t="s">
        <v>56</v>
      </c>
      <c r="Z289" s="48" t="s">
        <v>56</v>
      </c>
      <c r="AA289" s="48" t="s">
        <v>56</v>
      </c>
      <c r="AB289" s="48" t="s">
        <v>56</v>
      </c>
      <c r="AC289" s="48" t="s">
        <v>56</v>
      </c>
      <c r="AD289" s="48" t="s">
        <v>56</v>
      </c>
      <c r="AE289" s="50" t="s">
        <v>55</v>
      </c>
      <c r="AF289" s="50"/>
      <c r="AG289" s="50" t="s">
        <v>55</v>
      </c>
      <c r="AH289" s="50"/>
      <c r="AI289" s="50" t="s">
        <v>55</v>
      </c>
      <c r="AJ289" s="50"/>
      <c r="AK289" s="52"/>
      <c r="AL289" s="52"/>
    </row>
    <row r="290" customFormat="false" ht="12" hidden="false" customHeight="true" outlineLevel="0" collapsed="false">
      <c r="A290" s="44" t="n">
        <f aca="false">IF(B290&lt;&gt;"",COUNTA($B$278:B290),"")</f>
        <v>13</v>
      </c>
      <c r="B290" s="131" t="s">
        <v>691</v>
      </c>
      <c r="C290" s="54" t="n">
        <v>39413</v>
      </c>
      <c r="D290" s="131" t="s">
        <v>55</v>
      </c>
      <c r="E290" s="48" t="s">
        <v>57</v>
      </c>
      <c r="F290" s="48" t="n">
        <v>6</v>
      </c>
      <c r="G290" s="48" t="s">
        <v>57</v>
      </c>
      <c r="H290" s="48" t="n">
        <v>5</v>
      </c>
      <c r="I290" s="48" t="s">
        <v>56</v>
      </c>
      <c r="J290" s="48" t="n">
        <v>9</v>
      </c>
      <c r="K290" s="48" t="s">
        <v>56</v>
      </c>
      <c r="L290" s="48" t="n">
        <v>9</v>
      </c>
      <c r="M290" s="48" t="s">
        <v>57</v>
      </c>
      <c r="N290" s="48" t="s">
        <v>57</v>
      </c>
      <c r="O290" s="48" t="s">
        <v>57</v>
      </c>
      <c r="P290" s="48" t="s">
        <v>57</v>
      </c>
      <c r="Q290" s="48" t="s">
        <v>57</v>
      </c>
      <c r="R290" s="48" t="s">
        <v>57</v>
      </c>
      <c r="S290" s="48" t="n">
        <v>5</v>
      </c>
      <c r="T290" s="50"/>
      <c r="U290" s="51"/>
      <c r="V290" s="50"/>
      <c r="W290" s="50"/>
      <c r="X290" s="48" t="s">
        <v>61</v>
      </c>
      <c r="Y290" s="48" t="s">
        <v>61</v>
      </c>
      <c r="Z290" s="48" t="s">
        <v>61</v>
      </c>
      <c r="AA290" s="48" t="s">
        <v>61</v>
      </c>
      <c r="AB290" s="48" t="s">
        <v>61</v>
      </c>
      <c r="AC290" s="48" t="s">
        <v>61</v>
      </c>
      <c r="AD290" s="48" t="s">
        <v>61</v>
      </c>
      <c r="AE290" s="50"/>
      <c r="AF290" s="50"/>
      <c r="AG290" s="50" t="s">
        <v>55</v>
      </c>
      <c r="AH290" s="50"/>
      <c r="AI290" s="50" t="s">
        <v>55</v>
      </c>
      <c r="AJ290" s="50"/>
      <c r="AK290" s="52"/>
      <c r="AL290" s="52"/>
    </row>
    <row r="291" customFormat="false" ht="12" hidden="false" customHeight="true" outlineLevel="0" collapsed="false">
      <c r="A291" s="44" t="n">
        <f aca="false">IF(B291&lt;&gt;"",COUNTA($B$278:B291),"")</f>
        <v>14</v>
      </c>
      <c r="B291" s="131" t="s">
        <v>692</v>
      </c>
      <c r="C291" s="54" t="n">
        <v>38732</v>
      </c>
      <c r="D291" s="131" t="s">
        <v>55</v>
      </c>
      <c r="E291" s="48" t="s">
        <v>57</v>
      </c>
      <c r="F291" s="48" t="n">
        <v>7</v>
      </c>
      <c r="G291" s="48" t="s">
        <v>57</v>
      </c>
      <c r="H291" s="48" t="n">
        <v>5</v>
      </c>
      <c r="I291" s="48" t="s">
        <v>56</v>
      </c>
      <c r="J291" s="48" t="n">
        <v>9</v>
      </c>
      <c r="K291" s="48" t="s">
        <v>57</v>
      </c>
      <c r="L291" s="48" t="n">
        <v>8</v>
      </c>
      <c r="M291" s="48" t="s">
        <v>57</v>
      </c>
      <c r="N291" s="48" t="s">
        <v>57</v>
      </c>
      <c r="O291" s="48" t="s">
        <v>57</v>
      </c>
      <c r="P291" s="48" t="s">
        <v>57</v>
      </c>
      <c r="Q291" s="48" t="s">
        <v>57</v>
      </c>
      <c r="R291" s="48" t="s">
        <v>57</v>
      </c>
      <c r="S291" s="48" t="n">
        <v>6</v>
      </c>
      <c r="T291" s="50"/>
      <c r="U291" s="51"/>
      <c r="V291" s="50"/>
      <c r="W291" s="50"/>
      <c r="X291" s="48" t="s">
        <v>61</v>
      </c>
      <c r="Y291" s="48" t="s">
        <v>61</v>
      </c>
      <c r="Z291" s="48" t="s">
        <v>61</v>
      </c>
      <c r="AA291" s="48" t="s">
        <v>61</v>
      </c>
      <c r="AB291" s="48" t="s">
        <v>61</v>
      </c>
      <c r="AC291" s="48" t="s">
        <v>61</v>
      </c>
      <c r="AD291" s="48" t="s">
        <v>61</v>
      </c>
      <c r="AE291" s="50"/>
      <c r="AF291" s="50"/>
      <c r="AG291" s="50" t="s">
        <v>55</v>
      </c>
      <c r="AH291" s="50"/>
      <c r="AI291" s="50" t="s">
        <v>55</v>
      </c>
      <c r="AJ291" s="50"/>
      <c r="AK291" s="52"/>
      <c r="AL291" s="52"/>
    </row>
    <row r="292" customFormat="false" ht="12" hidden="false" customHeight="true" outlineLevel="0" collapsed="false">
      <c r="A292" s="44" t="n">
        <f aca="false">IF(B292&lt;&gt;"",COUNTA($B$278:B292),"")</f>
        <v>15</v>
      </c>
      <c r="B292" s="131" t="s">
        <v>219</v>
      </c>
      <c r="C292" s="54" t="n">
        <v>39447</v>
      </c>
      <c r="D292" s="131" t="s">
        <v>55</v>
      </c>
      <c r="E292" s="48" t="s">
        <v>56</v>
      </c>
      <c r="F292" s="48" t="n">
        <v>9</v>
      </c>
      <c r="G292" s="48" t="s">
        <v>56</v>
      </c>
      <c r="H292" s="48" t="n">
        <v>9</v>
      </c>
      <c r="I292" s="48" t="s">
        <v>56</v>
      </c>
      <c r="J292" s="48" t="n">
        <v>10</v>
      </c>
      <c r="K292" s="48" t="s">
        <v>56</v>
      </c>
      <c r="L292" s="48" t="n">
        <v>9</v>
      </c>
      <c r="M292" s="48" t="s">
        <v>56</v>
      </c>
      <c r="N292" s="48" t="s">
        <v>56</v>
      </c>
      <c r="O292" s="48" t="s">
        <v>56</v>
      </c>
      <c r="P292" s="48" t="s">
        <v>56</v>
      </c>
      <c r="Q292" s="48" t="s">
        <v>56</v>
      </c>
      <c r="R292" s="48" t="s">
        <v>57</v>
      </c>
      <c r="S292" s="48" t="n">
        <v>6</v>
      </c>
      <c r="T292" s="50"/>
      <c r="U292" s="51"/>
      <c r="V292" s="50"/>
      <c r="W292" s="50"/>
      <c r="X292" s="48" t="s">
        <v>56</v>
      </c>
      <c r="Y292" s="48" t="s">
        <v>56</v>
      </c>
      <c r="Z292" s="48" t="s">
        <v>56</v>
      </c>
      <c r="AA292" s="48" t="s">
        <v>56</v>
      </c>
      <c r="AB292" s="48" t="s">
        <v>56</v>
      </c>
      <c r="AC292" s="48" t="s">
        <v>56</v>
      </c>
      <c r="AD292" s="48" t="s">
        <v>56</v>
      </c>
      <c r="AE292" s="50" t="s">
        <v>55</v>
      </c>
      <c r="AF292" s="50"/>
      <c r="AG292" s="50" t="s">
        <v>55</v>
      </c>
      <c r="AH292" s="50"/>
      <c r="AI292" s="50" t="s">
        <v>55</v>
      </c>
      <c r="AJ292" s="50"/>
      <c r="AK292" s="52"/>
      <c r="AL292" s="52"/>
    </row>
    <row r="293" customFormat="false" ht="12" hidden="false" customHeight="true" outlineLevel="0" collapsed="false">
      <c r="A293" s="44" t="n">
        <f aca="false">IF(B293&lt;&gt;"",COUNTA($B$278:B293),"")</f>
        <v>16</v>
      </c>
      <c r="B293" s="131" t="s">
        <v>693</v>
      </c>
      <c r="C293" s="54" t="n">
        <v>39302</v>
      </c>
      <c r="D293" s="131"/>
      <c r="E293" s="48" t="s">
        <v>57</v>
      </c>
      <c r="F293" s="48" t="n">
        <v>5</v>
      </c>
      <c r="G293" s="48" t="s">
        <v>57</v>
      </c>
      <c r="H293" s="48" t="n">
        <v>5</v>
      </c>
      <c r="I293" s="48" t="s">
        <v>57</v>
      </c>
      <c r="J293" s="48" t="n">
        <v>5</v>
      </c>
      <c r="K293" s="48" t="s">
        <v>57</v>
      </c>
      <c r="L293" s="48" t="n">
        <v>5</v>
      </c>
      <c r="M293" s="48" t="s">
        <v>57</v>
      </c>
      <c r="N293" s="48" t="s">
        <v>57</v>
      </c>
      <c r="O293" s="48" t="s">
        <v>57</v>
      </c>
      <c r="P293" s="48" t="s">
        <v>57</v>
      </c>
      <c r="Q293" s="48" t="s">
        <v>57</v>
      </c>
      <c r="R293" s="48" t="s">
        <v>57</v>
      </c>
      <c r="S293" s="48" t="n">
        <v>5</v>
      </c>
      <c r="T293" s="50"/>
      <c r="U293" s="51"/>
      <c r="V293" s="50"/>
      <c r="W293" s="50"/>
      <c r="X293" s="48" t="s">
        <v>61</v>
      </c>
      <c r="Y293" s="48" t="s">
        <v>61</v>
      </c>
      <c r="Z293" s="48" t="s">
        <v>61</v>
      </c>
      <c r="AA293" s="48" t="s">
        <v>61</v>
      </c>
      <c r="AB293" s="48" t="s">
        <v>61</v>
      </c>
      <c r="AC293" s="48" t="s">
        <v>61</v>
      </c>
      <c r="AD293" s="48" t="s">
        <v>61</v>
      </c>
      <c r="AE293" s="50"/>
      <c r="AF293" s="50"/>
      <c r="AG293" s="50" t="s">
        <v>55</v>
      </c>
      <c r="AH293" s="50"/>
      <c r="AI293" s="50" t="s">
        <v>55</v>
      </c>
      <c r="AJ293" s="50"/>
      <c r="AK293" s="52"/>
      <c r="AL293" s="52"/>
    </row>
    <row r="294" customFormat="false" ht="12" hidden="false" customHeight="true" outlineLevel="0" collapsed="false">
      <c r="A294" s="44" t="n">
        <f aca="false">IF(B294&lt;&gt;"",COUNTA($B$278:B294),"")</f>
        <v>17</v>
      </c>
      <c r="B294" s="131" t="s">
        <v>694</v>
      </c>
      <c r="C294" s="54" t="n">
        <v>39354</v>
      </c>
      <c r="D294" s="131"/>
      <c r="E294" s="48" t="s">
        <v>56</v>
      </c>
      <c r="F294" s="48" t="n">
        <v>9</v>
      </c>
      <c r="G294" s="48" t="s">
        <v>57</v>
      </c>
      <c r="H294" s="48" t="n">
        <v>5</v>
      </c>
      <c r="I294" s="48" t="s">
        <v>56</v>
      </c>
      <c r="J294" s="48" t="n">
        <v>10</v>
      </c>
      <c r="K294" s="48" t="s">
        <v>56</v>
      </c>
      <c r="L294" s="48" t="n">
        <v>10</v>
      </c>
      <c r="M294" s="48" t="s">
        <v>56</v>
      </c>
      <c r="N294" s="48" t="s">
        <v>56</v>
      </c>
      <c r="O294" s="48" t="s">
        <v>56</v>
      </c>
      <c r="P294" s="48" t="s">
        <v>56</v>
      </c>
      <c r="Q294" s="48" t="s">
        <v>56</v>
      </c>
      <c r="R294" s="48" t="s">
        <v>57</v>
      </c>
      <c r="S294" s="48" t="n">
        <v>7</v>
      </c>
      <c r="T294" s="50"/>
      <c r="U294" s="51"/>
      <c r="V294" s="50"/>
      <c r="W294" s="50"/>
      <c r="X294" s="48" t="s">
        <v>56</v>
      </c>
      <c r="Y294" s="48" t="s">
        <v>56</v>
      </c>
      <c r="Z294" s="48" t="s">
        <v>56</v>
      </c>
      <c r="AA294" s="48" t="s">
        <v>56</v>
      </c>
      <c r="AB294" s="48" t="s">
        <v>56</v>
      </c>
      <c r="AC294" s="48" t="s">
        <v>56</v>
      </c>
      <c r="AD294" s="48" t="s">
        <v>56</v>
      </c>
      <c r="AE294" s="50" t="s">
        <v>55</v>
      </c>
      <c r="AF294" s="50"/>
      <c r="AG294" s="50" t="s">
        <v>55</v>
      </c>
      <c r="AH294" s="50"/>
      <c r="AI294" s="50" t="s">
        <v>55</v>
      </c>
      <c r="AJ294" s="50"/>
      <c r="AK294" s="52"/>
      <c r="AL294" s="52"/>
    </row>
    <row r="295" customFormat="false" ht="12" hidden="false" customHeight="true" outlineLevel="0" collapsed="false">
      <c r="A295" s="44" t="n">
        <f aca="false">IF(B295&lt;&gt;"",COUNTA($B$278:B295),"")</f>
        <v>18</v>
      </c>
      <c r="B295" s="131" t="s">
        <v>695</v>
      </c>
      <c r="C295" s="54" t="n">
        <v>39382</v>
      </c>
      <c r="D295" s="131"/>
      <c r="E295" s="48" t="s">
        <v>57</v>
      </c>
      <c r="F295" s="48" t="n">
        <v>6</v>
      </c>
      <c r="G295" s="48" t="s">
        <v>57</v>
      </c>
      <c r="H295" s="48" t="n">
        <v>6</v>
      </c>
      <c r="I295" s="48" t="s">
        <v>56</v>
      </c>
      <c r="J295" s="48" t="n">
        <v>9</v>
      </c>
      <c r="K295" s="48" t="s">
        <v>57</v>
      </c>
      <c r="L295" s="48" t="n">
        <v>8</v>
      </c>
      <c r="M295" s="48" t="s">
        <v>57</v>
      </c>
      <c r="N295" s="48" t="s">
        <v>57</v>
      </c>
      <c r="O295" s="48" t="s">
        <v>57</v>
      </c>
      <c r="P295" s="48" t="s">
        <v>57</v>
      </c>
      <c r="Q295" s="48" t="s">
        <v>57</v>
      </c>
      <c r="R295" s="48" t="s">
        <v>57</v>
      </c>
      <c r="S295" s="48" t="n">
        <v>7</v>
      </c>
      <c r="T295" s="50"/>
      <c r="U295" s="51"/>
      <c r="V295" s="50"/>
      <c r="W295" s="50"/>
      <c r="X295" s="48" t="s">
        <v>61</v>
      </c>
      <c r="Y295" s="48" t="s">
        <v>61</v>
      </c>
      <c r="Z295" s="48" t="s">
        <v>61</v>
      </c>
      <c r="AA295" s="48" t="s">
        <v>61</v>
      </c>
      <c r="AB295" s="48" t="s">
        <v>61</v>
      </c>
      <c r="AC295" s="48" t="s">
        <v>61</v>
      </c>
      <c r="AD295" s="48" t="s">
        <v>61</v>
      </c>
      <c r="AE295" s="50"/>
      <c r="AF295" s="50"/>
      <c r="AG295" s="50" t="s">
        <v>55</v>
      </c>
      <c r="AH295" s="50"/>
      <c r="AI295" s="50" t="s">
        <v>55</v>
      </c>
      <c r="AJ295" s="50"/>
      <c r="AK295" s="52"/>
      <c r="AL295" s="52"/>
    </row>
    <row r="296" customFormat="false" ht="12" hidden="false" customHeight="true" outlineLevel="0" collapsed="false">
      <c r="A296" s="44" t="n">
        <f aca="false">IF(B296&lt;&gt;"",COUNTA($B$278:B296),"")</f>
        <v>19</v>
      </c>
      <c r="B296" s="131" t="s">
        <v>696</v>
      </c>
      <c r="C296" s="54" t="n">
        <v>38801</v>
      </c>
      <c r="D296" s="131"/>
      <c r="E296" s="48" t="s">
        <v>57</v>
      </c>
      <c r="F296" s="48" t="n">
        <v>5</v>
      </c>
      <c r="G296" s="48" t="s">
        <v>57</v>
      </c>
      <c r="H296" s="48" t="n">
        <v>5</v>
      </c>
      <c r="I296" s="48" t="s">
        <v>57</v>
      </c>
      <c r="J296" s="48" t="n">
        <v>7</v>
      </c>
      <c r="K296" s="48" t="s">
        <v>57</v>
      </c>
      <c r="L296" s="48" t="n">
        <v>7</v>
      </c>
      <c r="M296" s="48" t="s">
        <v>57</v>
      </c>
      <c r="N296" s="48" t="s">
        <v>57</v>
      </c>
      <c r="O296" s="48" t="s">
        <v>57</v>
      </c>
      <c r="P296" s="48" t="s">
        <v>57</v>
      </c>
      <c r="Q296" s="48" t="s">
        <v>57</v>
      </c>
      <c r="R296" s="48" t="s">
        <v>57</v>
      </c>
      <c r="S296" s="48" t="n">
        <v>5</v>
      </c>
      <c r="T296" s="50"/>
      <c r="U296" s="51"/>
      <c r="V296" s="50"/>
      <c r="W296" s="50"/>
      <c r="X296" s="48" t="s">
        <v>61</v>
      </c>
      <c r="Y296" s="48" t="s">
        <v>61</v>
      </c>
      <c r="Z296" s="48" t="s">
        <v>61</v>
      </c>
      <c r="AA296" s="48" t="s">
        <v>61</v>
      </c>
      <c r="AB296" s="48" t="s">
        <v>61</v>
      </c>
      <c r="AC296" s="48" t="s">
        <v>61</v>
      </c>
      <c r="AD296" s="48" t="s">
        <v>61</v>
      </c>
      <c r="AE296" s="50"/>
      <c r="AF296" s="50"/>
      <c r="AG296" s="50" t="s">
        <v>55</v>
      </c>
      <c r="AH296" s="50"/>
      <c r="AI296" s="50" t="s">
        <v>55</v>
      </c>
      <c r="AJ296" s="50"/>
      <c r="AK296" s="52"/>
      <c r="AL296" s="52"/>
    </row>
    <row r="297" customFormat="false" ht="12" hidden="false" customHeight="true" outlineLevel="0" collapsed="false">
      <c r="A297" s="44" t="n">
        <f aca="false">IF(B297&lt;&gt;"",COUNTA($B$278:B297),"")</f>
        <v>20</v>
      </c>
      <c r="B297" s="131" t="s">
        <v>697</v>
      </c>
      <c r="C297" s="54" t="n">
        <v>39309</v>
      </c>
      <c r="D297" s="131"/>
      <c r="E297" s="48" t="s">
        <v>57</v>
      </c>
      <c r="F297" s="48" t="n">
        <v>5</v>
      </c>
      <c r="G297" s="48" t="s">
        <v>57</v>
      </c>
      <c r="H297" s="48" t="n">
        <v>5</v>
      </c>
      <c r="I297" s="48" t="s">
        <v>57</v>
      </c>
      <c r="J297" s="48" t="n">
        <v>8</v>
      </c>
      <c r="K297" s="48" t="s">
        <v>57</v>
      </c>
      <c r="L297" s="48" t="n">
        <v>8</v>
      </c>
      <c r="M297" s="48" t="s">
        <v>57</v>
      </c>
      <c r="N297" s="48" t="s">
        <v>57</v>
      </c>
      <c r="O297" s="48" t="s">
        <v>57</v>
      </c>
      <c r="P297" s="48" t="s">
        <v>57</v>
      </c>
      <c r="Q297" s="48" t="s">
        <v>57</v>
      </c>
      <c r="R297" s="48" t="s">
        <v>57</v>
      </c>
      <c r="S297" s="48" t="n">
        <v>6</v>
      </c>
      <c r="T297" s="50"/>
      <c r="U297" s="51"/>
      <c r="V297" s="50"/>
      <c r="W297" s="50"/>
      <c r="X297" s="48" t="s">
        <v>61</v>
      </c>
      <c r="Y297" s="48" t="s">
        <v>61</v>
      </c>
      <c r="Z297" s="48" t="s">
        <v>61</v>
      </c>
      <c r="AA297" s="48" t="s">
        <v>61</v>
      </c>
      <c r="AB297" s="48" t="s">
        <v>61</v>
      </c>
      <c r="AC297" s="48" t="s">
        <v>61</v>
      </c>
      <c r="AD297" s="48" t="s">
        <v>61</v>
      </c>
      <c r="AE297" s="50"/>
      <c r="AF297" s="50"/>
      <c r="AG297" s="50" t="s">
        <v>55</v>
      </c>
      <c r="AH297" s="50"/>
      <c r="AI297" s="50" t="s">
        <v>55</v>
      </c>
      <c r="AJ297" s="50"/>
      <c r="AK297" s="52"/>
      <c r="AL297" s="52"/>
    </row>
    <row r="298" customFormat="false" ht="12" hidden="false" customHeight="true" outlineLevel="0" collapsed="false">
      <c r="A298" s="44" t="n">
        <f aca="false">IF(B298&lt;&gt;"",COUNTA($B$278:B298),"")</f>
        <v>21</v>
      </c>
      <c r="B298" s="131" t="s">
        <v>698</v>
      </c>
      <c r="C298" s="54" t="n">
        <v>39411</v>
      </c>
      <c r="D298" s="131"/>
      <c r="E298" s="48" t="s">
        <v>57</v>
      </c>
      <c r="F298" s="48" t="n">
        <v>7</v>
      </c>
      <c r="G298" s="48" t="s">
        <v>57</v>
      </c>
      <c r="H298" s="48" t="n">
        <v>5</v>
      </c>
      <c r="I298" s="48" t="s">
        <v>56</v>
      </c>
      <c r="J298" s="48" t="n">
        <v>9</v>
      </c>
      <c r="K298" s="48" t="s">
        <v>56</v>
      </c>
      <c r="L298" s="48" t="n">
        <v>9</v>
      </c>
      <c r="M298" s="48" t="s">
        <v>57</v>
      </c>
      <c r="N298" s="48" t="s">
        <v>57</v>
      </c>
      <c r="O298" s="48" t="s">
        <v>57</v>
      </c>
      <c r="P298" s="48" t="s">
        <v>57</v>
      </c>
      <c r="Q298" s="48" t="s">
        <v>57</v>
      </c>
      <c r="R298" s="48" t="s">
        <v>57</v>
      </c>
      <c r="S298" s="48" t="n">
        <v>6</v>
      </c>
      <c r="T298" s="50"/>
      <c r="U298" s="51"/>
      <c r="V298" s="50"/>
      <c r="W298" s="50"/>
      <c r="X298" s="48" t="s">
        <v>56</v>
      </c>
      <c r="Y298" s="48" t="s">
        <v>56</v>
      </c>
      <c r="Z298" s="48" t="s">
        <v>56</v>
      </c>
      <c r="AA298" s="48" t="s">
        <v>56</v>
      </c>
      <c r="AB298" s="48" t="s">
        <v>56</v>
      </c>
      <c r="AC298" s="48" t="s">
        <v>56</v>
      </c>
      <c r="AD298" s="48" t="s">
        <v>56</v>
      </c>
      <c r="AE298" s="50"/>
      <c r="AF298" s="50"/>
      <c r="AG298" s="50" t="s">
        <v>55</v>
      </c>
      <c r="AH298" s="50"/>
      <c r="AI298" s="50" t="s">
        <v>55</v>
      </c>
      <c r="AJ298" s="50"/>
      <c r="AK298" s="52"/>
      <c r="AL298" s="52"/>
    </row>
    <row r="299" customFormat="false" ht="12" hidden="false" customHeight="true" outlineLevel="0" collapsed="false">
      <c r="A299" s="44" t="n">
        <f aca="false">IF(B299&lt;&gt;"",COUNTA($B$278:B299),"")</f>
        <v>22</v>
      </c>
      <c r="B299" s="131" t="s">
        <v>699</v>
      </c>
      <c r="C299" s="54" t="n">
        <v>39442</v>
      </c>
      <c r="D299" s="131"/>
      <c r="E299" s="48" t="s">
        <v>57</v>
      </c>
      <c r="F299" s="48" t="n">
        <v>8</v>
      </c>
      <c r="G299" s="48" t="s">
        <v>56</v>
      </c>
      <c r="H299" s="48" t="n">
        <v>9</v>
      </c>
      <c r="I299" s="48" t="s">
        <v>56</v>
      </c>
      <c r="J299" s="48" t="n">
        <v>10</v>
      </c>
      <c r="K299" s="48" t="s">
        <v>56</v>
      </c>
      <c r="L299" s="48" t="n">
        <v>9</v>
      </c>
      <c r="M299" s="48" t="s">
        <v>56</v>
      </c>
      <c r="N299" s="48" t="s">
        <v>56</v>
      </c>
      <c r="O299" s="48" t="s">
        <v>56</v>
      </c>
      <c r="P299" s="48" t="s">
        <v>56</v>
      </c>
      <c r="Q299" s="48" t="s">
        <v>56</v>
      </c>
      <c r="R299" s="48" t="s">
        <v>57</v>
      </c>
      <c r="S299" s="48" t="n">
        <v>7</v>
      </c>
      <c r="T299" s="50"/>
      <c r="U299" s="51"/>
      <c r="V299" s="50"/>
      <c r="W299" s="50"/>
      <c r="X299" s="48" t="s">
        <v>56</v>
      </c>
      <c r="Y299" s="48" t="s">
        <v>56</v>
      </c>
      <c r="Z299" s="48" t="s">
        <v>56</v>
      </c>
      <c r="AA299" s="48" t="s">
        <v>56</v>
      </c>
      <c r="AB299" s="48" t="s">
        <v>56</v>
      </c>
      <c r="AC299" s="48" t="s">
        <v>56</v>
      </c>
      <c r="AD299" s="48" t="s">
        <v>56</v>
      </c>
      <c r="AE299" s="50" t="s">
        <v>55</v>
      </c>
      <c r="AF299" s="50"/>
      <c r="AG299" s="50" t="s">
        <v>55</v>
      </c>
      <c r="AH299" s="50"/>
      <c r="AI299" s="50" t="s">
        <v>55</v>
      </c>
      <c r="AJ299" s="50"/>
      <c r="AK299" s="52"/>
      <c r="AL299" s="52"/>
    </row>
    <row r="300" customFormat="false" ht="12" hidden="false" customHeight="true" outlineLevel="0" collapsed="false">
      <c r="A300" s="44" t="n">
        <f aca="false">IF(B300&lt;&gt;"",COUNTA($B$278:B300),"")</f>
        <v>23</v>
      </c>
      <c r="B300" s="131" t="s">
        <v>700</v>
      </c>
      <c r="C300" s="54" t="n">
        <v>39125</v>
      </c>
      <c r="D300" s="131" t="s">
        <v>55</v>
      </c>
      <c r="E300" s="48" t="s">
        <v>57</v>
      </c>
      <c r="F300" s="48" t="n">
        <v>5</v>
      </c>
      <c r="G300" s="48" t="s">
        <v>57</v>
      </c>
      <c r="H300" s="48" t="n">
        <v>5</v>
      </c>
      <c r="I300" s="48" t="s">
        <v>57</v>
      </c>
      <c r="J300" s="48" t="n">
        <v>6</v>
      </c>
      <c r="K300" s="48" t="s">
        <v>57</v>
      </c>
      <c r="L300" s="48" t="n">
        <v>8</v>
      </c>
      <c r="M300" s="48" t="s">
        <v>57</v>
      </c>
      <c r="N300" s="48" t="s">
        <v>57</v>
      </c>
      <c r="O300" s="48" t="s">
        <v>57</v>
      </c>
      <c r="P300" s="48" t="s">
        <v>57</v>
      </c>
      <c r="Q300" s="48" t="s">
        <v>57</v>
      </c>
      <c r="R300" s="48" t="s">
        <v>57</v>
      </c>
      <c r="S300" s="48" t="n">
        <v>5</v>
      </c>
      <c r="T300" s="50"/>
      <c r="U300" s="51"/>
      <c r="V300" s="50"/>
      <c r="W300" s="50"/>
      <c r="X300" s="48" t="s">
        <v>61</v>
      </c>
      <c r="Y300" s="48" t="s">
        <v>61</v>
      </c>
      <c r="Z300" s="48" t="s">
        <v>61</v>
      </c>
      <c r="AA300" s="48" t="s">
        <v>61</v>
      </c>
      <c r="AB300" s="48" t="s">
        <v>61</v>
      </c>
      <c r="AC300" s="48" t="s">
        <v>61</v>
      </c>
      <c r="AD300" s="48" t="s">
        <v>61</v>
      </c>
      <c r="AE300" s="50"/>
      <c r="AF300" s="50"/>
      <c r="AG300" s="50" t="s">
        <v>55</v>
      </c>
      <c r="AH300" s="50"/>
      <c r="AI300" s="50" t="s">
        <v>55</v>
      </c>
      <c r="AJ300" s="50"/>
      <c r="AK300" s="52"/>
      <c r="AL300" s="52"/>
    </row>
    <row r="301" customFormat="false" ht="12" hidden="false" customHeight="true" outlineLevel="0" collapsed="false">
      <c r="A301" s="44" t="n">
        <f aca="false">IF(B301&lt;&gt;"",COUNTA($B$278:B301),"")</f>
        <v>24</v>
      </c>
      <c r="B301" s="131" t="s">
        <v>701</v>
      </c>
      <c r="C301" s="54" t="n">
        <v>39293</v>
      </c>
      <c r="D301" s="131" t="s">
        <v>55</v>
      </c>
      <c r="E301" s="48" t="s">
        <v>57</v>
      </c>
      <c r="F301" s="48" t="n">
        <v>7</v>
      </c>
      <c r="G301" s="48" t="s">
        <v>56</v>
      </c>
      <c r="H301" s="48" t="n">
        <v>9</v>
      </c>
      <c r="I301" s="48" t="s">
        <v>56</v>
      </c>
      <c r="J301" s="48" t="n">
        <v>10</v>
      </c>
      <c r="K301" s="48" t="s">
        <v>56</v>
      </c>
      <c r="L301" s="48" t="n">
        <v>10</v>
      </c>
      <c r="M301" s="48" t="s">
        <v>56</v>
      </c>
      <c r="N301" s="48" t="s">
        <v>56</v>
      </c>
      <c r="O301" s="48" t="s">
        <v>56</v>
      </c>
      <c r="P301" s="48" t="s">
        <v>56</v>
      </c>
      <c r="Q301" s="48" t="s">
        <v>56</v>
      </c>
      <c r="R301" s="48" t="s">
        <v>57</v>
      </c>
      <c r="S301" s="48" t="n">
        <v>7</v>
      </c>
      <c r="T301" s="50"/>
      <c r="U301" s="51"/>
      <c r="V301" s="50"/>
      <c r="W301" s="50"/>
      <c r="X301" s="48" t="s">
        <v>56</v>
      </c>
      <c r="Y301" s="48" t="s">
        <v>56</v>
      </c>
      <c r="Z301" s="48" t="s">
        <v>56</v>
      </c>
      <c r="AA301" s="48" t="s">
        <v>56</v>
      </c>
      <c r="AB301" s="48" t="s">
        <v>56</v>
      </c>
      <c r="AC301" s="48" t="s">
        <v>56</v>
      </c>
      <c r="AD301" s="48" t="s">
        <v>56</v>
      </c>
      <c r="AE301" s="50" t="s">
        <v>55</v>
      </c>
      <c r="AF301" s="50"/>
      <c r="AG301" s="50" t="s">
        <v>55</v>
      </c>
      <c r="AH301" s="50"/>
      <c r="AI301" s="50" t="s">
        <v>55</v>
      </c>
      <c r="AJ301" s="50"/>
      <c r="AK301" s="52"/>
      <c r="AL301" s="52"/>
    </row>
    <row r="302" customFormat="false" ht="12" hidden="false" customHeight="true" outlineLevel="0" collapsed="false">
      <c r="A302" s="44" t="n">
        <f aca="false">IF(B302&lt;&gt;"",COUNTA($B$278:B302),"")</f>
        <v>25</v>
      </c>
      <c r="B302" s="131" t="s">
        <v>702</v>
      </c>
      <c r="C302" s="54" t="n">
        <v>39305</v>
      </c>
      <c r="D302" s="131" t="s">
        <v>55</v>
      </c>
      <c r="E302" s="48" t="s">
        <v>56</v>
      </c>
      <c r="F302" s="48" t="n">
        <v>9</v>
      </c>
      <c r="G302" s="48" t="s">
        <v>56</v>
      </c>
      <c r="H302" s="48" t="n">
        <v>9</v>
      </c>
      <c r="I302" s="48" t="s">
        <v>56</v>
      </c>
      <c r="J302" s="48" t="n">
        <v>10</v>
      </c>
      <c r="K302" s="48" t="s">
        <v>56</v>
      </c>
      <c r="L302" s="48" t="n">
        <v>10</v>
      </c>
      <c r="M302" s="48" t="s">
        <v>56</v>
      </c>
      <c r="N302" s="48" t="s">
        <v>56</v>
      </c>
      <c r="O302" s="48" t="s">
        <v>56</v>
      </c>
      <c r="P302" s="48" t="s">
        <v>56</v>
      </c>
      <c r="Q302" s="48" t="s">
        <v>56</v>
      </c>
      <c r="R302" s="48" t="s">
        <v>56</v>
      </c>
      <c r="S302" s="48" t="n">
        <v>9</v>
      </c>
      <c r="T302" s="50"/>
      <c r="U302" s="51"/>
      <c r="V302" s="50"/>
      <c r="W302" s="50"/>
      <c r="X302" s="48" t="s">
        <v>56</v>
      </c>
      <c r="Y302" s="48" t="s">
        <v>56</v>
      </c>
      <c r="Z302" s="48" t="s">
        <v>56</v>
      </c>
      <c r="AA302" s="48" t="s">
        <v>56</v>
      </c>
      <c r="AB302" s="48" t="s">
        <v>56</v>
      </c>
      <c r="AC302" s="48" t="s">
        <v>56</v>
      </c>
      <c r="AD302" s="48" t="s">
        <v>56</v>
      </c>
      <c r="AE302" s="50" t="s">
        <v>55</v>
      </c>
      <c r="AF302" s="50"/>
      <c r="AG302" s="50" t="s">
        <v>55</v>
      </c>
      <c r="AH302" s="50"/>
      <c r="AI302" s="50" t="s">
        <v>55</v>
      </c>
      <c r="AJ302" s="50"/>
      <c r="AK302" s="52"/>
      <c r="AL302" s="52"/>
    </row>
    <row r="303" customFormat="false" ht="12" hidden="false" customHeight="true" outlineLevel="0" collapsed="false">
      <c r="A303" s="44" t="n">
        <f aca="false">IF(B303&lt;&gt;"",COUNTA($B$278:B303),"")</f>
        <v>26</v>
      </c>
      <c r="B303" s="131" t="s">
        <v>703</v>
      </c>
      <c r="C303" s="54" t="n">
        <v>39223</v>
      </c>
      <c r="D303" s="131"/>
      <c r="E303" s="48" t="s">
        <v>57</v>
      </c>
      <c r="F303" s="48" t="n">
        <v>7</v>
      </c>
      <c r="G303" s="48" t="s">
        <v>57</v>
      </c>
      <c r="H303" s="48" t="n">
        <v>5</v>
      </c>
      <c r="I303" s="48" t="s">
        <v>57</v>
      </c>
      <c r="J303" s="48" t="n">
        <v>8</v>
      </c>
      <c r="K303" s="48" t="s">
        <v>57</v>
      </c>
      <c r="L303" s="48" t="n">
        <v>8</v>
      </c>
      <c r="M303" s="48" t="s">
        <v>57</v>
      </c>
      <c r="N303" s="48" t="s">
        <v>57</v>
      </c>
      <c r="O303" s="48" t="s">
        <v>57</v>
      </c>
      <c r="P303" s="48" t="s">
        <v>57</v>
      </c>
      <c r="Q303" s="48" t="s">
        <v>57</v>
      </c>
      <c r="R303" s="48" t="s">
        <v>57</v>
      </c>
      <c r="S303" s="48" t="n">
        <v>7</v>
      </c>
      <c r="T303" s="50"/>
      <c r="U303" s="51"/>
      <c r="V303" s="50"/>
      <c r="W303" s="50"/>
      <c r="X303" s="48" t="s">
        <v>61</v>
      </c>
      <c r="Y303" s="48" t="s">
        <v>61</v>
      </c>
      <c r="Z303" s="48" t="s">
        <v>61</v>
      </c>
      <c r="AA303" s="48" t="s">
        <v>61</v>
      </c>
      <c r="AB303" s="48" t="s">
        <v>61</v>
      </c>
      <c r="AC303" s="48" t="s">
        <v>61</v>
      </c>
      <c r="AD303" s="48" t="s">
        <v>61</v>
      </c>
      <c r="AE303" s="50"/>
      <c r="AF303" s="50"/>
      <c r="AG303" s="50" t="s">
        <v>55</v>
      </c>
      <c r="AH303" s="50"/>
      <c r="AI303" s="50" t="s">
        <v>55</v>
      </c>
      <c r="AJ303" s="50"/>
      <c r="AK303" s="52"/>
      <c r="AL303" s="52"/>
    </row>
    <row r="304" customFormat="false" ht="12" hidden="false" customHeight="true" outlineLevel="0" collapsed="false">
      <c r="A304" s="44" t="n">
        <f aca="false">IF(B304&lt;&gt;"",COUNTA($B$278:B304),"")</f>
        <v>27</v>
      </c>
      <c r="B304" s="131" t="s">
        <v>704</v>
      </c>
      <c r="C304" s="54" t="n">
        <v>39423</v>
      </c>
      <c r="D304" s="131" t="s">
        <v>55</v>
      </c>
      <c r="E304" s="48" t="s">
        <v>56</v>
      </c>
      <c r="F304" s="48" t="n">
        <v>9</v>
      </c>
      <c r="G304" s="48" t="s">
        <v>56</v>
      </c>
      <c r="H304" s="48" t="n">
        <v>9</v>
      </c>
      <c r="I304" s="48" t="s">
        <v>56</v>
      </c>
      <c r="J304" s="48" t="n">
        <v>9</v>
      </c>
      <c r="K304" s="48" t="s">
        <v>56</v>
      </c>
      <c r="L304" s="48" t="n">
        <v>10</v>
      </c>
      <c r="M304" s="48" t="s">
        <v>56</v>
      </c>
      <c r="N304" s="48" t="s">
        <v>56</v>
      </c>
      <c r="O304" s="48" t="s">
        <v>56</v>
      </c>
      <c r="P304" s="48" t="s">
        <v>56</v>
      </c>
      <c r="Q304" s="48" t="s">
        <v>56</v>
      </c>
      <c r="R304" s="48" t="s">
        <v>57</v>
      </c>
      <c r="S304" s="48" t="n">
        <v>7</v>
      </c>
      <c r="T304" s="50"/>
      <c r="U304" s="51"/>
      <c r="V304" s="50"/>
      <c r="W304" s="50"/>
      <c r="X304" s="48" t="s">
        <v>56</v>
      </c>
      <c r="Y304" s="48" t="s">
        <v>56</v>
      </c>
      <c r="Z304" s="48" t="s">
        <v>56</v>
      </c>
      <c r="AA304" s="48" t="s">
        <v>56</v>
      </c>
      <c r="AB304" s="48" t="s">
        <v>56</v>
      </c>
      <c r="AC304" s="48" t="s">
        <v>56</v>
      </c>
      <c r="AD304" s="48" t="s">
        <v>56</v>
      </c>
      <c r="AE304" s="50" t="s">
        <v>55</v>
      </c>
      <c r="AF304" s="50"/>
      <c r="AG304" s="50" t="s">
        <v>55</v>
      </c>
      <c r="AH304" s="50"/>
      <c r="AI304" s="50" t="s">
        <v>55</v>
      </c>
      <c r="AJ304" s="50"/>
      <c r="AK304" s="52"/>
      <c r="AL304" s="52"/>
    </row>
    <row r="305" customFormat="false" ht="12" hidden="false" customHeight="true" outlineLevel="0" collapsed="false">
      <c r="A305" s="44" t="n">
        <f aca="false">IF(B305&lt;&gt;"",COUNTA($B$278:B305),"")</f>
        <v>28</v>
      </c>
      <c r="B305" s="131" t="s">
        <v>705</v>
      </c>
      <c r="C305" s="54" t="n">
        <v>39102</v>
      </c>
      <c r="D305" s="131"/>
      <c r="E305" s="48" t="s">
        <v>56</v>
      </c>
      <c r="F305" s="48" t="n">
        <v>9</v>
      </c>
      <c r="G305" s="48" t="s">
        <v>56</v>
      </c>
      <c r="H305" s="48" t="n">
        <v>9</v>
      </c>
      <c r="I305" s="48" t="s">
        <v>56</v>
      </c>
      <c r="J305" s="48" t="n">
        <v>10</v>
      </c>
      <c r="K305" s="48" t="s">
        <v>56</v>
      </c>
      <c r="L305" s="48" t="n">
        <v>10</v>
      </c>
      <c r="M305" s="48" t="s">
        <v>56</v>
      </c>
      <c r="N305" s="48" t="s">
        <v>56</v>
      </c>
      <c r="O305" s="48" t="s">
        <v>56</v>
      </c>
      <c r="P305" s="48" t="s">
        <v>56</v>
      </c>
      <c r="Q305" s="48" t="s">
        <v>56</v>
      </c>
      <c r="R305" s="48" t="s">
        <v>57</v>
      </c>
      <c r="S305" s="48" t="n">
        <v>7</v>
      </c>
      <c r="T305" s="50"/>
      <c r="U305" s="51"/>
      <c r="V305" s="50"/>
      <c r="W305" s="50"/>
      <c r="X305" s="48" t="s">
        <v>56</v>
      </c>
      <c r="Y305" s="48" t="s">
        <v>56</v>
      </c>
      <c r="Z305" s="48" t="s">
        <v>56</v>
      </c>
      <c r="AA305" s="48" t="s">
        <v>56</v>
      </c>
      <c r="AB305" s="48" t="s">
        <v>56</v>
      </c>
      <c r="AC305" s="48" t="s">
        <v>56</v>
      </c>
      <c r="AD305" s="48" t="s">
        <v>56</v>
      </c>
      <c r="AE305" s="50" t="s">
        <v>55</v>
      </c>
      <c r="AF305" s="50"/>
      <c r="AG305" s="50" t="s">
        <v>55</v>
      </c>
      <c r="AH305" s="50"/>
      <c r="AI305" s="50" t="s">
        <v>55</v>
      </c>
      <c r="AJ305" s="50"/>
      <c r="AK305" s="52"/>
      <c r="AL305" s="52"/>
    </row>
    <row r="306" customFormat="false" ht="12" hidden="false" customHeight="true" outlineLevel="0" collapsed="false">
      <c r="A306" s="44" t="n">
        <f aca="false">IF(B306&lt;&gt;"",COUNTA($B$278:B306),"")</f>
        <v>29</v>
      </c>
      <c r="B306" s="131" t="s">
        <v>706</v>
      </c>
      <c r="C306" s="54" t="n">
        <v>39084</v>
      </c>
      <c r="D306" s="131"/>
      <c r="E306" s="48" t="s">
        <v>56</v>
      </c>
      <c r="F306" s="48" t="n">
        <v>9</v>
      </c>
      <c r="G306" s="48" t="s">
        <v>56</v>
      </c>
      <c r="H306" s="48" t="n">
        <v>9</v>
      </c>
      <c r="I306" s="48" t="s">
        <v>56</v>
      </c>
      <c r="J306" s="48" t="n">
        <v>10</v>
      </c>
      <c r="K306" s="48" t="s">
        <v>56</v>
      </c>
      <c r="L306" s="48" t="n">
        <v>9</v>
      </c>
      <c r="M306" s="48" t="s">
        <v>56</v>
      </c>
      <c r="N306" s="48" t="s">
        <v>56</v>
      </c>
      <c r="O306" s="48" t="s">
        <v>56</v>
      </c>
      <c r="P306" s="48" t="s">
        <v>56</v>
      </c>
      <c r="Q306" s="48" t="s">
        <v>56</v>
      </c>
      <c r="R306" s="48" t="s">
        <v>57</v>
      </c>
      <c r="S306" s="48" t="n">
        <v>7</v>
      </c>
      <c r="T306" s="50"/>
      <c r="U306" s="51"/>
      <c r="V306" s="50"/>
      <c r="W306" s="50"/>
      <c r="X306" s="48" t="s">
        <v>56</v>
      </c>
      <c r="Y306" s="48" t="s">
        <v>56</v>
      </c>
      <c r="Z306" s="48" t="s">
        <v>56</v>
      </c>
      <c r="AA306" s="48" t="s">
        <v>56</v>
      </c>
      <c r="AB306" s="48" t="s">
        <v>56</v>
      </c>
      <c r="AC306" s="48" t="s">
        <v>56</v>
      </c>
      <c r="AD306" s="48" t="s">
        <v>56</v>
      </c>
      <c r="AE306" s="50" t="s">
        <v>55</v>
      </c>
      <c r="AF306" s="50"/>
      <c r="AG306" s="50" t="s">
        <v>55</v>
      </c>
      <c r="AH306" s="50"/>
      <c r="AI306" s="50" t="s">
        <v>55</v>
      </c>
      <c r="AJ306" s="50"/>
      <c r="AK306" s="52"/>
      <c r="AL306" s="52"/>
    </row>
    <row r="307" customFormat="false" ht="12" hidden="false" customHeight="true" outlineLevel="0" collapsed="false">
      <c r="A307" s="44" t="inlineStr">
        <f aca="false">IF(B307&lt;&gt;"",COUNTA($B$278:B307),"")</f>
        <is>
          <t/>
        </is>
      </c>
      <c r="B307" s="178"/>
      <c r="C307" s="64"/>
      <c r="D307" s="149"/>
      <c r="E307" s="50"/>
      <c r="F307" s="51"/>
      <c r="G307" s="50"/>
      <c r="H307" s="51"/>
      <c r="I307" s="50"/>
      <c r="J307" s="49"/>
      <c r="K307" s="50"/>
      <c r="L307" s="49"/>
      <c r="M307" s="50"/>
      <c r="N307" s="50"/>
      <c r="O307" s="50"/>
      <c r="P307" s="50"/>
      <c r="Q307" s="50"/>
      <c r="R307" s="50"/>
      <c r="S307" s="150"/>
      <c r="T307" s="50"/>
      <c r="U307" s="51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2"/>
      <c r="AL307" s="52"/>
    </row>
    <row r="308" customFormat="false" ht="12" hidden="false" customHeight="true" outlineLevel="0" collapsed="false">
      <c r="A308" s="44" t="inlineStr">
        <f aca="false">IF(B308&lt;&gt;"",COUNTA($B$278:B308),"")</f>
        <is>
          <t/>
        </is>
      </c>
      <c r="B308" s="178"/>
      <c r="C308" s="64"/>
      <c r="D308" s="149"/>
      <c r="E308" s="50"/>
      <c r="F308" s="51"/>
      <c r="G308" s="50"/>
      <c r="H308" s="51"/>
      <c r="I308" s="50"/>
      <c r="J308" s="49"/>
      <c r="K308" s="50"/>
      <c r="L308" s="49"/>
      <c r="M308" s="50"/>
      <c r="N308" s="50"/>
      <c r="O308" s="50"/>
      <c r="P308" s="50"/>
      <c r="Q308" s="50"/>
      <c r="R308" s="50"/>
      <c r="S308" s="150"/>
      <c r="T308" s="50"/>
      <c r="U308" s="51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2"/>
      <c r="AL308" s="52"/>
    </row>
    <row r="309" customFormat="false" ht="12" hidden="false" customHeight="true" outlineLevel="0" collapsed="false">
      <c r="A309" s="44" t="inlineStr">
        <f aca="false">IF(B309&lt;&gt;"",COUNTA($B$278:B309),"")</f>
        <is>
          <t/>
        </is>
      </c>
      <c r="B309" s="178"/>
      <c r="C309" s="64"/>
      <c r="D309" s="149"/>
      <c r="E309" s="50"/>
      <c r="F309" s="51"/>
      <c r="G309" s="50"/>
      <c r="H309" s="51"/>
      <c r="I309" s="50"/>
      <c r="J309" s="49"/>
      <c r="K309" s="50"/>
      <c r="L309" s="49"/>
      <c r="M309" s="50"/>
      <c r="N309" s="50"/>
      <c r="O309" s="50"/>
      <c r="P309" s="50"/>
      <c r="Q309" s="50"/>
      <c r="R309" s="50"/>
      <c r="S309" s="150"/>
      <c r="T309" s="50"/>
      <c r="U309" s="51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2"/>
      <c r="AL309" s="52"/>
    </row>
    <row r="310" customFormat="false" ht="12" hidden="false" customHeight="true" outlineLevel="0" collapsed="false">
      <c r="A310" s="44" t="inlineStr">
        <f aca="false">IF(B310&lt;&gt;"",COUNTA($B$278:B310),"")</f>
        <is>
          <t/>
        </is>
      </c>
      <c r="B310" s="178"/>
      <c r="C310" s="64"/>
      <c r="D310" s="179"/>
      <c r="E310" s="50"/>
      <c r="F310" s="180"/>
      <c r="G310" s="50"/>
      <c r="H310" s="58"/>
      <c r="I310" s="50"/>
      <c r="J310" s="49"/>
      <c r="K310" s="50"/>
      <c r="L310" s="49"/>
      <c r="M310" s="50"/>
      <c r="N310" s="50"/>
      <c r="O310" s="50"/>
      <c r="P310" s="50"/>
      <c r="Q310" s="50"/>
      <c r="R310" s="50"/>
      <c r="S310" s="150"/>
      <c r="T310" s="50"/>
      <c r="U310" s="58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2"/>
      <c r="AL310" s="52"/>
    </row>
    <row r="311" customFormat="false" ht="12" hidden="false" customHeight="true" outlineLevel="0" collapsed="false">
      <c r="A311" s="44" t="inlineStr">
        <f aca="false">IF(B311&lt;&gt;"",COUNTA($B$278:B311),"")</f>
        <is>
          <t/>
        </is>
      </c>
      <c r="B311" s="178"/>
      <c r="C311" s="64"/>
      <c r="D311" s="179"/>
      <c r="E311" s="50"/>
      <c r="F311" s="180"/>
      <c r="G311" s="50"/>
      <c r="H311" s="58"/>
      <c r="I311" s="50"/>
      <c r="J311" s="49"/>
      <c r="K311" s="50"/>
      <c r="L311" s="49"/>
      <c r="M311" s="50"/>
      <c r="N311" s="50"/>
      <c r="O311" s="50"/>
      <c r="P311" s="50"/>
      <c r="Q311" s="50"/>
      <c r="R311" s="50"/>
      <c r="S311" s="150"/>
      <c r="T311" s="50"/>
      <c r="U311" s="58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2"/>
      <c r="AL311" s="52"/>
    </row>
    <row r="312" customFormat="false" ht="12" hidden="false" customHeight="true" outlineLevel="0" collapsed="false">
      <c r="A312" s="44" t="inlineStr">
        <f aca="false">IF(B312&lt;&gt;"",COUNTA($B$278:B312),"")</f>
        <is>
          <t/>
        </is>
      </c>
      <c r="B312" s="178"/>
      <c r="C312" s="64"/>
      <c r="D312" s="149"/>
      <c r="E312" s="50"/>
      <c r="F312" s="51"/>
      <c r="G312" s="50"/>
      <c r="H312" s="51"/>
      <c r="I312" s="50"/>
      <c r="J312" s="49"/>
      <c r="K312" s="50"/>
      <c r="L312" s="49"/>
      <c r="M312" s="50"/>
      <c r="N312" s="50"/>
      <c r="O312" s="50"/>
      <c r="P312" s="50"/>
      <c r="Q312" s="50"/>
      <c r="R312" s="50"/>
      <c r="S312" s="150"/>
      <c r="T312" s="50"/>
      <c r="U312" s="51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2"/>
      <c r="AL312" s="52"/>
    </row>
    <row r="313" customFormat="false" ht="12" hidden="false" customHeight="true" outlineLevel="0" collapsed="false">
      <c r="A313" s="44" t="inlineStr">
        <f aca="false">IF(B313&lt;&gt;"",COUNTA($B$278:B313),"")</f>
        <is>
          <t/>
        </is>
      </c>
      <c r="B313" s="63"/>
      <c r="C313" s="64"/>
      <c r="D313" s="65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2"/>
      <c r="AL313" s="52"/>
    </row>
    <row r="314" customFormat="false" ht="12" hidden="false" customHeight="true" outlineLevel="0" collapsed="false">
      <c r="A314" s="44" t="inlineStr">
        <f aca="false">IF(B314&lt;&gt;"",COUNTA($B$278:B314),"")</f>
        <is>
          <t/>
        </is>
      </c>
      <c r="B314" s="63"/>
      <c r="C314" s="64"/>
      <c r="D314" s="65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2"/>
      <c r="AL314" s="52"/>
    </row>
    <row r="315" customFormat="false" ht="12" hidden="false" customHeight="true" outlineLevel="0" collapsed="false">
      <c r="A315" s="66" t="inlineStr">
        <f aca="false">IF(B315&lt;&gt;"",COUNTA($B$278:B315),"")</f>
        <is>
          <t/>
        </is>
      </c>
      <c r="B315" s="67"/>
      <c r="C315" s="67"/>
      <c r="D315" s="68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70"/>
      <c r="AL315" s="70"/>
    </row>
    <row r="316" customFormat="false" ht="13.5" hidden="false" customHeight="false" outlineLevel="0" collapsed="false">
      <c r="A316" s="71"/>
      <c r="B316" s="72" t="n">
        <f aca="false">COUNTA(B278:B315)</f>
        <v>29</v>
      </c>
      <c r="C316" s="73"/>
      <c r="D316" s="74" t="n">
        <f aca="false">COUNTA(D278:D315)</f>
        <v>11</v>
      </c>
      <c r="E316" s="75" t="n">
        <f aca="false">COUNTA(E278:E315)</f>
        <v>29</v>
      </c>
      <c r="F316" s="75" t="n">
        <f aca="false">COUNTA(F278:F315)</f>
        <v>29</v>
      </c>
      <c r="G316" s="75" t="n">
        <f aca="false">COUNTA(G278:G315)</f>
        <v>29</v>
      </c>
      <c r="H316" s="75" t="n">
        <f aca="false">COUNTA(H278:H315)</f>
        <v>29</v>
      </c>
      <c r="I316" s="75" t="n">
        <f aca="false">COUNTA(I278:I315)</f>
        <v>29</v>
      </c>
      <c r="J316" s="75" t="n">
        <f aca="false">COUNTA(J278:J315)</f>
        <v>29</v>
      </c>
      <c r="K316" s="75" t="n">
        <f aca="false">COUNTA(K278:K315)</f>
        <v>29</v>
      </c>
      <c r="L316" s="75" t="n">
        <f aca="false">COUNTA(L278:L315)</f>
        <v>29</v>
      </c>
      <c r="M316" s="75" t="n">
        <f aca="false">COUNTA(M278:M315)</f>
        <v>29</v>
      </c>
      <c r="N316" s="75" t="n">
        <f aca="false">COUNTA(N278:N315)</f>
        <v>29</v>
      </c>
      <c r="O316" s="75" t="n">
        <f aca="false">COUNTA(O278:O315)</f>
        <v>29</v>
      </c>
      <c r="P316" s="75" t="n">
        <f aca="false">COUNTA(P278:P315)</f>
        <v>29</v>
      </c>
      <c r="Q316" s="75" t="n">
        <f aca="false">COUNTA(Q278:Q315)</f>
        <v>29</v>
      </c>
      <c r="R316" s="75" t="n">
        <f aca="false">COUNTA(R278:R315)</f>
        <v>29</v>
      </c>
      <c r="S316" s="75" t="n">
        <f aca="false">COUNTA(S278:S315)</f>
        <v>29</v>
      </c>
      <c r="T316" s="75" t="n">
        <f aca="false">COUNTA(T278:T315)</f>
        <v>0</v>
      </c>
      <c r="U316" s="75" t="n">
        <f aca="false">COUNTA(U278:U315)</f>
        <v>0</v>
      </c>
      <c r="V316" s="75" t="n">
        <f aca="false">COUNTA(V278:V315)</f>
        <v>0</v>
      </c>
      <c r="W316" s="75" t="n">
        <f aca="false">COUNTA(W278:W315)</f>
        <v>0</v>
      </c>
      <c r="X316" s="75" t="n">
        <f aca="false">COUNTA(X278:X315)</f>
        <v>29</v>
      </c>
      <c r="Y316" s="75" t="n">
        <f aca="false">COUNTA(Y278:Y315)</f>
        <v>29</v>
      </c>
      <c r="Z316" s="75" t="n">
        <f aca="false">COUNTA(Z278:Z315)</f>
        <v>29</v>
      </c>
      <c r="AA316" s="75" t="n">
        <f aca="false">COUNTA(AA278:AA315)</f>
        <v>29</v>
      </c>
      <c r="AB316" s="75" t="n">
        <f aca="false">COUNTA(AB278:AB315)</f>
        <v>29</v>
      </c>
      <c r="AC316" s="75" t="n">
        <f aca="false">COUNTA(AC278:AC315)</f>
        <v>29</v>
      </c>
      <c r="AD316" s="75" t="n">
        <f aca="false">COUNTA(AD278:AD315)</f>
        <v>29</v>
      </c>
      <c r="AE316" s="75" t="n">
        <f aca="false">COUNTA(AE278:AE315)</f>
        <v>13</v>
      </c>
      <c r="AF316" s="75" t="n">
        <f aca="false">COUNTA(AF278:AF315)</f>
        <v>0</v>
      </c>
      <c r="AG316" s="76" t="n">
        <f aca="false">COUNTA(AG278:AH315)</f>
        <v>29</v>
      </c>
      <c r="AH316" s="76"/>
      <c r="AI316" s="76" t="n">
        <f aca="false">COUNTA(AI278:AJ315)</f>
        <v>29</v>
      </c>
      <c r="AJ316" s="76"/>
      <c r="AK316" s="77"/>
      <c r="AL316" s="77"/>
    </row>
    <row r="317" customFormat="false" ht="12.75" hidden="false" customHeight="false" outlineLevel="0" collapsed="false">
      <c r="A317" s="0"/>
      <c r="B317" s="78"/>
      <c r="C317" s="78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</row>
    <row r="318" customFormat="false" ht="12.75" hidden="false" customHeight="false" outlineLevel="0" collapsed="false">
      <c r="A318" s="79"/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8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</row>
    <row r="319" customFormat="false" ht="13.5" hidden="false" customHeight="false" outlineLevel="0" collapsed="false">
      <c r="A319" s="0"/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</row>
    <row r="320" customFormat="false" ht="21.75" hidden="false" customHeight="true" outlineLevel="0" collapsed="false">
      <c r="A320" s="0"/>
      <c r="B320" s="0"/>
      <c r="C320" s="81" t="s">
        <v>112</v>
      </c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2"/>
      <c r="AH320" s="82"/>
      <c r="AI320" s="82"/>
      <c r="AJ320" s="82"/>
      <c r="AK320" s="82"/>
      <c r="AL320" s="82"/>
    </row>
    <row r="321" customFormat="false" ht="18.75" hidden="false" customHeight="true" outlineLevel="0" collapsed="false">
      <c r="A321" s="0"/>
      <c r="B321" s="0"/>
      <c r="C321" s="83" t="s">
        <v>113</v>
      </c>
      <c r="D321" s="83"/>
      <c r="E321" s="84" t="s">
        <v>114</v>
      </c>
      <c r="F321" s="84" t="s">
        <v>115</v>
      </c>
      <c r="G321" s="85" t="s">
        <v>116</v>
      </c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6"/>
      <c r="AH321" s="86"/>
      <c r="AI321" s="86"/>
      <c r="AJ321" s="86"/>
      <c r="AK321" s="86"/>
      <c r="AL321" s="86"/>
    </row>
    <row r="322" customFormat="false" ht="21.75" hidden="false" customHeight="true" outlineLevel="0" collapsed="false">
      <c r="A322" s="0"/>
      <c r="B322" s="0"/>
      <c r="C322" s="83"/>
      <c r="D322" s="83"/>
      <c r="E322" s="84"/>
      <c r="F322" s="84"/>
      <c r="G322" s="84" t="s">
        <v>50</v>
      </c>
      <c r="H322" s="84"/>
      <c r="I322" s="84"/>
      <c r="J322" s="84"/>
      <c r="K322" s="84"/>
      <c r="L322" s="84"/>
      <c r="M322" s="85" t="s">
        <v>117</v>
      </c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7"/>
      <c r="AH322" s="87"/>
      <c r="AI322" s="87"/>
      <c r="AJ322" s="87"/>
      <c r="AK322" s="87"/>
      <c r="AL322" s="87"/>
    </row>
    <row r="323" customFormat="false" ht="20.25" hidden="false" customHeight="true" outlineLevel="0" collapsed="false">
      <c r="A323" s="0"/>
      <c r="B323" s="0"/>
      <c r="C323" s="83"/>
      <c r="D323" s="83"/>
      <c r="E323" s="84"/>
      <c r="F323" s="84"/>
      <c r="G323" s="84" t="s">
        <v>118</v>
      </c>
      <c r="H323" s="84"/>
      <c r="I323" s="84" t="s">
        <v>119</v>
      </c>
      <c r="J323" s="84"/>
      <c r="K323" s="84" t="s">
        <v>120</v>
      </c>
      <c r="L323" s="84"/>
      <c r="M323" s="84" t="n">
        <v>10</v>
      </c>
      <c r="N323" s="84"/>
      <c r="O323" s="84" t="n">
        <v>9</v>
      </c>
      <c r="P323" s="84"/>
      <c r="Q323" s="84" t="n">
        <v>8</v>
      </c>
      <c r="R323" s="84"/>
      <c r="S323" s="84" t="n">
        <v>7</v>
      </c>
      <c r="T323" s="84"/>
      <c r="U323" s="84" t="n">
        <v>6</v>
      </c>
      <c r="V323" s="84"/>
      <c r="W323" s="88" t="n">
        <v>5</v>
      </c>
      <c r="X323" s="88"/>
      <c r="Y323" s="88" t="n">
        <v>4</v>
      </c>
      <c r="Z323" s="88"/>
      <c r="AA323" s="88" t="n">
        <v>3</v>
      </c>
      <c r="AB323" s="88"/>
      <c r="AC323" s="88" t="n">
        <v>2</v>
      </c>
      <c r="AD323" s="88"/>
      <c r="AE323" s="89" t="n">
        <v>1</v>
      </c>
      <c r="AF323" s="89"/>
      <c r="AG323" s="90"/>
      <c r="AH323" s="90"/>
      <c r="AI323" s="90"/>
      <c r="AJ323" s="90"/>
      <c r="AK323" s="90"/>
      <c r="AL323" s="90"/>
    </row>
    <row r="324" customFormat="false" ht="27" hidden="false" customHeight="true" outlineLevel="0" collapsed="false">
      <c r="A324" s="0"/>
      <c r="B324" s="0"/>
      <c r="C324" s="83"/>
      <c r="D324" s="83"/>
      <c r="E324" s="84"/>
      <c r="F324" s="84"/>
      <c r="G324" s="84"/>
      <c r="H324" s="84"/>
      <c r="I324" s="84"/>
      <c r="J324" s="84"/>
      <c r="K324" s="84"/>
      <c r="L324" s="84"/>
      <c r="M324" s="84" t="s">
        <v>121</v>
      </c>
      <c r="N324" s="84" t="s">
        <v>122</v>
      </c>
      <c r="O324" s="84" t="s">
        <v>121</v>
      </c>
      <c r="P324" s="84" t="s">
        <v>122</v>
      </c>
      <c r="Q324" s="84" t="s">
        <v>121</v>
      </c>
      <c r="R324" s="84" t="s">
        <v>122</v>
      </c>
      <c r="S324" s="84" t="s">
        <v>121</v>
      </c>
      <c r="T324" s="84" t="s">
        <v>122</v>
      </c>
      <c r="U324" s="84" t="s">
        <v>121</v>
      </c>
      <c r="V324" s="84" t="s">
        <v>122</v>
      </c>
      <c r="W324" s="84" t="s">
        <v>121</v>
      </c>
      <c r="X324" s="84" t="s">
        <v>122</v>
      </c>
      <c r="Y324" s="84" t="s">
        <v>121</v>
      </c>
      <c r="Z324" s="84" t="s">
        <v>122</v>
      </c>
      <c r="AA324" s="84" t="s">
        <v>121</v>
      </c>
      <c r="AB324" s="84" t="s">
        <v>122</v>
      </c>
      <c r="AC324" s="84" t="s">
        <v>121</v>
      </c>
      <c r="AD324" s="84" t="s">
        <v>122</v>
      </c>
      <c r="AE324" s="84" t="s">
        <v>121</v>
      </c>
      <c r="AF324" s="85" t="s">
        <v>122</v>
      </c>
      <c r="AG324" s="91"/>
      <c r="AH324" s="91"/>
      <c r="AI324" s="91"/>
      <c r="AJ324" s="91"/>
      <c r="AK324" s="91"/>
      <c r="AL324" s="91"/>
    </row>
    <row r="325" customFormat="false" ht="21" hidden="false" customHeight="true" outlineLevel="0" collapsed="false">
      <c r="A325" s="0"/>
      <c r="B325" s="0"/>
      <c r="C325" s="83"/>
      <c r="D325" s="83"/>
      <c r="E325" s="84"/>
      <c r="F325" s="84"/>
      <c r="G325" s="84" t="s">
        <v>121</v>
      </c>
      <c r="H325" s="84" t="s">
        <v>122</v>
      </c>
      <c r="I325" s="84" t="s">
        <v>121</v>
      </c>
      <c r="J325" s="84" t="s">
        <v>122</v>
      </c>
      <c r="K325" s="84" t="s">
        <v>121</v>
      </c>
      <c r="L325" s="84" t="s">
        <v>122</v>
      </c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5"/>
      <c r="AG325" s="91"/>
      <c r="AH325" s="91"/>
      <c r="AI325" s="91"/>
      <c r="AJ325" s="91"/>
      <c r="AK325" s="91"/>
      <c r="AL325" s="91"/>
    </row>
    <row r="326" customFormat="false" ht="17.25" hidden="false" customHeight="true" outlineLevel="0" collapsed="false">
      <c r="A326" s="0"/>
      <c r="B326" s="0"/>
      <c r="C326" s="92" t="s">
        <v>31</v>
      </c>
      <c r="D326" s="92"/>
      <c r="E326" s="93" t="n">
        <f aca="false">B316</f>
        <v>29</v>
      </c>
      <c r="F326" s="93" t="n">
        <f aca="false">E316</f>
        <v>29</v>
      </c>
      <c r="G326" s="94" t="n">
        <f aca="false">COUNTIF(E278:E315,"T")</f>
        <v>9</v>
      </c>
      <c r="H326" s="94" t="n">
        <f aca="false">IF(E326=0,"",G326/E326%)</f>
        <v>31.0344827586207</v>
      </c>
      <c r="I326" s="94" t="n">
        <f aca="false">COUNTIF(E278:E315,"H")</f>
        <v>20</v>
      </c>
      <c r="J326" s="94" t="n">
        <f aca="false">IF(E326=0,"",I326/E326%)</f>
        <v>68.9655172413793</v>
      </c>
      <c r="K326" s="94" t="n">
        <f aca="false">COUNTIF(E278:E315,"C")</f>
        <v>0</v>
      </c>
      <c r="L326" s="94" t="n">
        <f aca="false">IF(E326=0,"",K326/E326%)</f>
        <v>0</v>
      </c>
      <c r="M326" s="94" t="n">
        <f aca="false">COUNTIF(F278:F315,"10")</f>
        <v>0</v>
      </c>
      <c r="N326" s="95" t="n">
        <f aca="false">IF(E326=0,"",M326/E326%)</f>
        <v>0</v>
      </c>
      <c r="O326" s="94" t="n">
        <f aca="false">COUNTIF(F278:F315,"9")</f>
        <v>9</v>
      </c>
      <c r="P326" s="95" t="n">
        <f aca="false">IF(E326=0,"",O326/E326%)</f>
        <v>31.0344827586207</v>
      </c>
      <c r="Q326" s="94" t="n">
        <f aca="false">COUNTIF(F278:F315,"8")</f>
        <v>4</v>
      </c>
      <c r="R326" s="95" t="n">
        <f aca="false">IF(E326=0,"",Q326/E326%)</f>
        <v>13.7931034482759</v>
      </c>
      <c r="S326" s="94" t="n">
        <f aca="false">COUNTIF(F278:F315,"7")</f>
        <v>7</v>
      </c>
      <c r="T326" s="95" t="n">
        <f aca="false">IF(E326=0,"",S326/E$59%)</f>
        <v>23.3333333333333</v>
      </c>
      <c r="U326" s="94" t="n">
        <f aca="false">COUNTIF(F278:F315,"6")</f>
        <v>5</v>
      </c>
      <c r="V326" s="95" t="n">
        <f aca="false">IF(E326=0,"",U326/E326%)</f>
        <v>17.2413793103448</v>
      </c>
      <c r="W326" s="94" t="n">
        <f aca="false">COUNTIF(F278:F315,"5")</f>
        <v>4</v>
      </c>
      <c r="X326" s="95" t="n">
        <f aca="false">IF(E326=0,"",W326/E326%)</f>
        <v>13.7931034482759</v>
      </c>
      <c r="Y326" s="94" t="n">
        <f aca="false">COUNTIF(F278:F315,"4")</f>
        <v>0</v>
      </c>
      <c r="Z326" s="95" t="n">
        <f aca="false">IF(E326=0,"",Y326/E326%)</f>
        <v>0</v>
      </c>
      <c r="AA326" s="94" t="n">
        <f aca="false">COUNTIF(F278:F315,"3")</f>
        <v>0</v>
      </c>
      <c r="AB326" s="95" t="n">
        <f aca="false">IF(E326=0,"",AA326/E326%)</f>
        <v>0</v>
      </c>
      <c r="AC326" s="94" t="n">
        <f aca="false">COUNTIF(F278:F315,"2")</f>
        <v>0</v>
      </c>
      <c r="AD326" s="95" t="n">
        <f aca="false">IF(E326=0,"",AC326/E326%)</f>
        <v>0</v>
      </c>
      <c r="AE326" s="94" t="n">
        <f aca="false">COUNTIF(F278:F315,"1")</f>
        <v>0</v>
      </c>
      <c r="AF326" s="96" t="n">
        <f aca="false">IF(E326=0,"",AE326/E326%)</f>
        <v>0</v>
      </c>
      <c r="AG326" s="0"/>
      <c r="AH326" s="0"/>
      <c r="AI326" s="0"/>
      <c r="AJ326" s="0"/>
      <c r="AK326" s="0"/>
      <c r="AL326" s="0"/>
    </row>
    <row r="327" customFormat="false" ht="17.25" hidden="false" customHeight="true" outlineLevel="0" collapsed="false">
      <c r="A327" s="0"/>
      <c r="B327" s="0"/>
      <c r="C327" s="92" t="s">
        <v>32</v>
      </c>
      <c r="D327" s="92"/>
      <c r="E327" s="93" t="n">
        <f aca="false">B316</f>
        <v>29</v>
      </c>
      <c r="F327" s="93" t="n">
        <f aca="false">G316</f>
        <v>29</v>
      </c>
      <c r="G327" s="94" t="n">
        <f aca="false">COUNTIF(G278:G315,"T")</f>
        <v>10</v>
      </c>
      <c r="H327" s="95" t="n">
        <f aca="false">IF(E327=0,"",G327/E327%)</f>
        <v>34.4827586206897</v>
      </c>
      <c r="I327" s="94" t="n">
        <f aca="false">COUNTIF(G278:G315,"H")</f>
        <v>19</v>
      </c>
      <c r="J327" s="95" t="n">
        <f aca="false">IF(E327=0,"",I327/E327%)</f>
        <v>65.5172413793104</v>
      </c>
      <c r="K327" s="94" t="n">
        <f aca="false">COUNTIF(G278:G315,"C")</f>
        <v>0</v>
      </c>
      <c r="L327" s="95" t="n">
        <f aca="false">IF(E327=0,"",K327/E327%)</f>
        <v>0</v>
      </c>
      <c r="M327" s="94" t="n">
        <f aca="false">COUNTIF(H278:H315,"10")</f>
        <v>0</v>
      </c>
      <c r="N327" s="95" t="n">
        <f aca="false">IF(E327=0,"",M327/E327%)</f>
        <v>0</v>
      </c>
      <c r="O327" s="94" t="n">
        <f aca="false">COUNTIF(H278:H315,"9")</f>
        <v>10</v>
      </c>
      <c r="P327" s="95" t="n">
        <f aca="false">IF(E327=0,"",O327/E327%)</f>
        <v>34.4827586206897</v>
      </c>
      <c r="Q327" s="94" t="n">
        <f aca="false">COUNTIF(H278:H315,"8")</f>
        <v>0</v>
      </c>
      <c r="R327" s="95" t="n">
        <f aca="false">IF(E327=0,"",Q327/E327%)</f>
        <v>0</v>
      </c>
      <c r="S327" s="94" t="n">
        <f aca="false">COUNTIF(H278:H315,"7")</f>
        <v>1</v>
      </c>
      <c r="T327" s="95" t="n">
        <f aca="false">IF(E327=0,"",S327/E$59%)</f>
        <v>3.33333333333333</v>
      </c>
      <c r="U327" s="94" t="n">
        <f aca="false">COUNTIF(H278:H315,"6")</f>
        <v>3</v>
      </c>
      <c r="V327" s="95" t="n">
        <f aca="false">IF(E327=0,"",U327/E327%)</f>
        <v>10.3448275862069</v>
      </c>
      <c r="W327" s="94" t="n">
        <f aca="false">COUNTIF(H278:H315,"5")</f>
        <v>15</v>
      </c>
      <c r="X327" s="95" t="n">
        <f aca="false">IF(E327=0,"",W327/E327%)</f>
        <v>51.7241379310345</v>
      </c>
      <c r="Y327" s="94" t="n">
        <f aca="false">COUNTIF(H278:H315,"4")</f>
        <v>0</v>
      </c>
      <c r="Z327" s="95" t="n">
        <f aca="false">IF(E327=0,"",Y327/E327%)</f>
        <v>0</v>
      </c>
      <c r="AA327" s="94" t="n">
        <f aca="false">COUNTIF(H278:H315,"3")</f>
        <v>0</v>
      </c>
      <c r="AB327" s="95" t="n">
        <f aca="false">IF(E327=0,"",AA327/E327%)</f>
        <v>0</v>
      </c>
      <c r="AC327" s="94" t="n">
        <f aca="false">COUNTIF(H278:H315,"2")</f>
        <v>0</v>
      </c>
      <c r="AD327" s="95" t="n">
        <f aca="false">IF(E327=0,"",AC327/E327%)</f>
        <v>0</v>
      </c>
      <c r="AE327" s="94" t="n">
        <f aca="false">COUNTIF(H278:H315,"1")</f>
        <v>0</v>
      </c>
      <c r="AF327" s="96" t="n">
        <f aca="false">IF(E327=0,"",AE327/E327%)</f>
        <v>0</v>
      </c>
      <c r="AG327" s="0"/>
      <c r="AH327" s="0"/>
      <c r="AI327" s="0"/>
      <c r="AJ327" s="0"/>
      <c r="AK327" s="0"/>
      <c r="AL327" s="0"/>
    </row>
    <row r="328" customFormat="false" ht="17.25" hidden="false" customHeight="true" outlineLevel="0" collapsed="false">
      <c r="A328" s="0"/>
      <c r="B328" s="0"/>
      <c r="C328" s="92" t="s">
        <v>123</v>
      </c>
      <c r="D328" s="92"/>
      <c r="E328" s="93" t="n">
        <f aca="false">B316</f>
        <v>29</v>
      </c>
      <c r="F328" s="93" t="n">
        <f aca="false">I316</f>
        <v>29</v>
      </c>
      <c r="G328" s="94" t="n">
        <f aca="false">COUNTIF(I278:I315,"T")</f>
        <v>20</v>
      </c>
      <c r="H328" s="95" t="n">
        <f aca="false">IF(E328=0,"",G328/E328%)</f>
        <v>68.9655172413793</v>
      </c>
      <c r="I328" s="94" t="n">
        <f aca="false">COUNTIF(I278:I315,"H")</f>
        <v>9</v>
      </c>
      <c r="J328" s="95" t="n">
        <f aca="false">IF(E328=0,"",I328/E328%)</f>
        <v>31.0344827586207</v>
      </c>
      <c r="K328" s="94" t="n">
        <f aca="false">COUNTIF(I278:I315,"C")</f>
        <v>0</v>
      </c>
      <c r="L328" s="95" t="n">
        <f aca="false">IF(E328=0,"",K328/E328%)</f>
        <v>0</v>
      </c>
      <c r="M328" s="94" t="n">
        <f aca="false">COUNTIF(J278:J315,"10")</f>
        <v>13</v>
      </c>
      <c r="N328" s="95" t="n">
        <f aca="false">IF(E328=0,"",M328/E328%)</f>
        <v>44.8275862068966</v>
      </c>
      <c r="O328" s="94" t="n">
        <f aca="false">COUNTIF(J278:J315,"9")</f>
        <v>7</v>
      </c>
      <c r="P328" s="95" t="n">
        <f aca="false">IF(E328=0,"",O328/E328%)</f>
        <v>24.1379310344828</v>
      </c>
      <c r="Q328" s="94" t="n">
        <f aca="false">COUNTIF(J278:J315,"8")</f>
        <v>6</v>
      </c>
      <c r="R328" s="95" t="n">
        <f aca="false">IF(E328=0,"",Q328/E328%)</f>
        <v>20.6896551724138</v>
      </c>
      <c r="S328" s="94" t="n">
        <f aca="false">COUNTIF(J278:J315,"7")</f>
        <v>1</v>
      </c>
      <c r="T328" s="95" t="n">
        <f aca="false">IF(E328=0,"",S328/E$59%)</f>
        <v>3.33333333333333</v>
      </c>
      <c r="U328" s="94" t="n">
        <f aca="false">COUNTIF(J278:J315,"6")</f>
        <v>1</v>
      </c>
      <c r="V328" s="95" t="n">
        <f aca="false">IF(E328=0,"",U328/E328%)</f>
        <v>3.44827586206897</v>
      </c>
      <c r="W328" s="94" t="n">
        <f aca="false">COUNTIF(J278:J315,"5")</f>
        <v>1</v>
      </c>
      <c r="X328" s="95" t="n">
        <f aca="false">IF(E328=0,"",W328/E328%)</f>
        <v>3.44827586206897</v>
      </c>
      <c r="Y328" s="94" t="n">
        <f aca="false">COUNTIF(J278:J315,"4")</f>
        <v>0</v>
      </c>
      <c r="Z328" s="95" t="n">
        <f aca="false">IF(E328=0,"",Y328/E328%)</f>
        <v>0</v>
      </c>
      <c r="AA328" s="94" t="n">
        <f aca="false">COUNTIF(J278:J315,"3")</f>
        <v>0</v>
      </c>
      <c r="AB328" s="95" t="n">
        <f aca="false">IF(E328=0,"",AA328/E328%)</f>
        <v>0</v>
      </c>
      <c r="AC328" s="94" t="n">
        <f aca="false">COUNTIF(J278:J315,"2")</f>
        <v>0</v>
      </c>
      <c r="AD328" s="95" t="n">
        <f aca="false">IF(E328=0,"",AC328/E328%)</f>
        <v>0</v>
      </c>
      <c r="AE328" s="94" t="n">
        <f aca="false">COUNTIF(J278:J315,"1")</f>
        <v>0</v>
      </c>
      <c r="AF328" s="96" t="n">
        <f aca="false">IF(E328=0,"",AE328/E328%)</f>
        <v>0</v>
      </c>
      <c r="AG328" s="0"/>
      <c r="AH328" s="0"/>
      <c r="AI328" s="0"/>
      <c r="AJ328" s="0"/>
      <c r="AK328" s="0"/>
      <c r="AL328" s="0"/>
    </row>
    <row r="329" customFormat="false" ht="17.25" hidden="false" customHeight="true" outlineLevel="0" collapsed="false">
      <c r="A329" s="0"/>
      <c r="B329" s="0"/>
      <c r="C329" s="92" t="s">
        <v>124</v>
      </c>
      <c r="D329" s="92"/>
      <c r="E329" s="93" t="n">
        <f aca="false">B316</f>
        <v>29</v>
      </c>
      <c r="F329" s="93" t="n">
        <f aca="false">K316</f>
        <v>29</v>
      </c>
      <c r="G329" s="94" t="n">
        <f aca="false">COUNTIF(K278:K315,"T")</f>
        <v>17</v>
      </c>
      <c r="H329" s="95" t="n">
        <f aca="false">IF(E329=0,"",G329/E329%)</f>
        <v>58.6206896551724</v>
      </c>
      <c r="I329" s="94" t="n">
        <f aca="false">COUNTIF(K278:K315,"H")</f>
        <v>12</v>
      </c>
      <c r="J329" s="95" t="n">
        <f aca="false">IF(E329=0,"",I329/E329%)</f>
        <v>41.3793103448276</v>
      </c>
      <c r="K329" s="94" t="n">
        <f aca="false">COUNTIF(K278:K315,"C")</f>
        <v>0</v>
      </c>
      <c r="L329" s="95" t="n">
        <f aca="false">IF(E329=0,"",K329/E329%)</f>
        <v>0</v>
      </c>
      <c r="M329" s="94" t="n">
        <f aca="false">COUNTIF(L278:L315,"10")</f>
        <v>8</v>
      </c>
      <c r="N329" s="95" t="n">
        <f aca="false">IF(E329=0,"",M329/E329%)</f>
        <v>27.5862068965517</v>
      </c>
      <c r="O329" s="94" t="n">
        <f aca="false">COUNTIF(L278:L315,"9")</f>
        <v>9</v>
      </c>
      <c r="P329" s="95" t="n">
        <f aca="false">IF(E329=0,"",O329/E329%)</f>
        <v>31.0344827586207</v>
      </c>
      <c r="Q329" s="94" t="n">
        <f aca="false">COUNTIF(L278:L315,"8")</f>
        <v>8</v>
      </c>
      <c r="R329" s="95" t="n">
        <f aca="false">IF(E329=0,"",Q329/E329%)</f>
        <v>27.5862068965517</v>
      </c>
      <c r="S329" s="94" t="n">
        <f aca="false">COUNTIF(L278:L315,"7")</f>
        <v>3</v>
      </c>
      <c r="T329" s="95" t="n">
        <f aca="false">IF(E329=0,"",S329/E$59%)</f>
        <v>10</v>
      </c>
      <c r="U329" s="94" t="n">
        <f aca="false">COUNTIF(L278:L315,"6")</f>
        <v>0</v>
      </c>
      <c r="V329" s="95" t="n">
        <f aca="false">IF(E329=0,"",U329/E329%)</f>
        <v>0</v>
      </c>
      <c r="W329" s="94" t="n">
        <f aca="false">COUNTIF(L278:L315,"5")</f>
        <v>1</v>
      </c>
      <c r="X329" s="95" t="n">
        <f aca="false">IF(E329=0,"",W329/E329%)</f>
        <v>3.44827586206897</v>
      </c>
      <c r="Y329" s="94" t="n">
        <f aca="false">COUNTIF(L278:L315,"4")</f>
        <v>0</v>
      </c>
      <c r="Z329" s="95" t="n">
        <f aca="false">IF(E329=0,"",Y329/E329%)</f>
        <v>0</v>
      </c>
      <c r="AA329" s="94" t="n">
        <f aca="false">COUNTIF(L278:L315,"3")</f>
        <v>0</v>
      </c>
      <c r="AB329" s="95" t="n">
        <f aca="false">IF(E329=0,"",AA329/E329%)</f>
        <v>0</v>
      </c>
      <c r="AC329" s="94" t="n">
        <f aca="false">COUNTIF(L278:L315,"2")</f>
        <v>0</v>
      </c>
      <c r="AD329" s="95" t="n">
        <f aca="false">IF(E329=0,"",AC329/E329%)</f>
        <v>0</v>
      </c>
      <c r="AE329" s="94" t="n">
        <f aca="false">COUNTIF(L278:L315,"1")</f>
        <v>0</v>
      </c>
      <c r="AF329" s="96" t="n">
        <f aca="false">IF(E329=0,"",AE329/E329%)</f>
        <v>0</v>
      </c>
      <c r="AG329" s="0"/>
      <c r="AH329" s="0"/>
      <c r="AI329" s="0"/>
      <c r="AJ329" s="0"/>
      <c r="AK329" s="0"/>
      <c r="AL329" s="0"/>
    </row>
    <row r="330" customFormat="false" ht="17.25" hidden="false" customHeight="true" outlineLevel="0" collapsed="false">
      <c r="A330" s="0"/>
      <c r="B330" s="0"/>
      <c r="C330" s="92" t="s">
        <v>35</v>
      </c>
      <c r="D330" s="92"/>
      <c r="E330" s="93" t="n">
        <f aca="false">B316</f>
        <v>29</v>
      </c>
      <c r="F330" s="93" t="n">
        <f aca="false">M316</f>
        <v>29</v>
      </c>
      <c r="G330" s="94" t="n">
        <f aca="false">COUNTIF(M278:M315,"T")</f>
        <v>13</v>
      </c>
      <c r="H330" s="95" t="n">
        <f aca="false">IF(E330=0,"",G330/E330%)</f>
        <v>44.8275862068966</v>
      </c>
      <c r="I330" s="94" t="n">
        <f aca="false">COUNTIF(M278:M315,"H")</f>
        <v>16</v>
      </c>
      <c r="J330" s="95" t="n">
        <f aca="false">IF(E330=0,"",I330/E330%)</f>
        <v>55.1724137931035</v>
      </c>
      <c r="K330" s="94" t="n">
        <f aca="false">COUNTIF(M278:M315,"C")</f>
        <v>0</v>
      </c>
      <c r="L330" s="95" t="n">
        <f aca="false">IF(E330=0,"",K330/E330%)</f>
        <v>0</v>
      </c>
      <c r="M330" s="97"/>
      <c r="N330" s="97"/>
      <c r="O330" s="97"/>
      <c r="P330" s="98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9"/>
      <c r="AG330" s="0"/>
      <c r="AH330" s="0"/>
      <c r="AI330" s="0"/>
      <c r="AJ330" s="0"/>
      <c r="AK330" s="0"/>
      <c r="AL330" s="0"/>
    </row>
    <row r="331" customFormat="false" ht="21.75" hidden="false" customHeight="true" outlineLevel="0" collapsed="false">
      <c r="A331" s="0"/>
      <c r="B331" s="0"/>
      <c r="C331" s="92" t="s">
        <v>125</v>
      </c>
      <c r="D331" s="92"/>
      <c r="E331" s="93" t="n">
        <f aca="false">B316</f>
        <v>29</v>
      </c>
      <c r="F331" s="93" t="n">
        <f aca="false">N316</f>
        <v>29</v>
      </c>
      <c r="G331" s="94" t="n">
        <f aca="false">COUNTIF(N278:N315,"T")</f>
        <v>13</v>
      </c>
      <c r="H331" s="95" t="n">
        <f aca="false">IF(E331=0,"",G331/E331%)</f>
        <v>44.8275862068966</v>
      </c>
      <c r="I331" s="94" t="n">
        <f aca="false">COUNTIF(N278:N315,"H")</f>
        <v>16</v>
      </c>
      <c r="J331" s="95" t="n">
        <f aca="false">IF(E331=0,"",I331/E331%)</f>
        <v>55.1724137931035</v>
      </c>
      <c r="K331" s="94" t="n">
        <f aca="false">COUNTIF(N278:N315,"C")</f>
        <v>0</v>
      </c>
      <c r="L331" s="95" t="n">
        <f aca="false">IF(E331=0,"",K331/E331%)</f>
        <v>0</v>
      </c>
      <c r="M331" s="97"/>
      <c r="N331" s="97"/>
      <c r="O331" s="97"/>
      <c r="P331" s="98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9"/>
      <c r="AG331" s="0"/>
      <c r="AH331" s="0"/>
      <c r="AI331" s="0"/>
      <c r="AJ331" s="0"/>
      <c r="AK331" s="0"/>
      <c r="AL331" s="0"/>
    </row>
    <row r="332" customFormat="false" ht="17.25" hidden="false" customHeight="true" outlineLevel="0" collapsed="false">
      <c r="A332" s="0"/>
      <c r="B332" s="0"/>
      <c r="C332" s="92" t="s">
        <v>37</v>
      </c>
      <c r="D332" s="92"/>
      <c r="E332" s="93" t="n">
        <f aca="false">B316</f>
        <v>29</v>
      </c>
      <c r="F332" s="93" t="n">
        <f aca="false">O316</f>
        <v>29</v>
      </c>
      <c r="G332" s="94" t="n">
        <f aca="false">COUNTIF(O278:O315,"T")</f>
        <v>13</v>
      </c>
      <c r="H332" s="95" t="n">
        <f aca="false">IF(E332=0,"",G332/E332%)</f>
        <v>44.8275862068966</v>
      </c>
      <c r="I332" s="94" t="n">
        <f aca="false">COUNTIF(O278:O315,"H")</f>
        <v>16</v>
      </c>
      <c r="J332" s="95" t="n">
        <f aca="false">IF(E332=0,"",I332/E332%)</f>
        <v>55.1724137931035</v>
      </c>
      <c r="K332" s="94" t="n">
        <f aca="false">COUNTIF(O278:O315,"C")</f>
        <v>0</v>
      </c>
      <c r="L332" s="95" t="n">
        <f aca="false">IF(E332=0,"",K332/E332%)</f>
        <v>0</v>
      </c>
      <c r="M332" s="97"/>
      <c r="N332" s="97"/>
      <c r="O332" s="97"/>
      <c r="P332" s="98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9"/>
      <c r="AG332" s="0"/>
      <c r="AH332" s="0"/>
      <c r="AI332" s="0"/>
      <c r="AJ332" s="0"/>
      <c r="AK332" s="0"/>
      <c r="AL332" s="0"/>
    </row>
    <row r="333" customFormat="false" ht="17.25" hidden="false" customHeight="true" outlineLevel="0" collapsed="false">
      <c r="A333" s="0"/>
      <c r="B333" s="0"/>
      <c r="C333" s="92" t="s">
        <v>38</v>
      </c>
      <c r="D333" s="92"/>
      <c r="E333" s="93" t="n">
        <f aca="false">B316</f>
        <v>29</v>
      </c>
      <c r="F333" s="93" t="n">
        <f aca="false">P316</f>
        <v>29</v>
      </c>
      <c r="G333" s="94" t="n">
        <f aca="false">COUNTIF(P278:P315,"T")</f>
        <v>13</v>
      </c>
      <c r="H333" s="95" t="n">
        <f aca="false">IF(E333=0,"",G333/E333%)</f>
        <v>44.8275862068966</v>
      </c>
      <c r="I333" s="94" t="n">
        <f aca="false">COUNTIF(P278:P315,"H")</f>
        <v>16</v>
      </c>
      <c r="J333" s="95" t="n">
        <f aca="false">IF(E333=0,"",I333/E333%)</f>
        <v>55.1724137931035</v>
      </c>
      <c r="K333" s="94" t="n">
        <f aca="false">COUNTIF(P278:P315,"C")</f>
        <v>0</v>
      </c>
      <c r="L333" s="95" t="n">
        <f aca="false">IF(E333=0,"",K333/E333%)</f>
        <v>0</v>
      </c>
      <c r="M333" s="97"/>
      <c r="N333" s="97"/>
      <c r="O333" s="97"/>
      <c r="P333" s="98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9"/>
      <c r="AG333" s="0"/>
      <c r="AH333" s="0"/>
      <c r="AI333" s="0"/>
      <c r="AJ333" s="0"/>
      <c r="AK333" s="0"/>
      <c r="AL333" s="0"/>
    </row>
    <row r="334" customFormat="false" ht="17.25" hidden="false" customHeight="true" outlineLevel="0" collapsed="false">
      <c r="A334" s="0"/>
      <c r="B334" s="0"/>
      <c r="C334" s="92" t="s">
        <v>39</v>
      </c>
      <c r="D334" s="92"/>
      <c r="E334" s="93" t="n">
        <f aca="false">B316</f>
        <v>29</v>
      </c>
      <c r="F334" s="93" t="n">
        <f aca="false">Q316</f>
        <v>29</v>
      </c>
      <c r="G334" s="94" t="n">
        <f aca="false">COUNTIF(Q278:Q315,"T")</f>
        <v>13</v>
      </c>
      <c r="H334" s="95" t="n">
        <f aca="false">IF(E334=0,"",G334/E334%)</f>
        <v>44.8275862068966</v>
      </c>
      <c r="I334" s="94" t="n">
        <f aca="false">COUNTIF(Q278:Q315,"H")</f>
        <v>16</v>
      </c>
      <c r="J334" s="95" t="n">
        <f aca="false">IF(E334=0,"",I334/E334%)</f>
        <v>55.1724137931035</v>
      </c>
      <c r="K334" s="94" t="n">
        <f aca="false">COUNTIF(Q278:Q315,"C")</f>
        <v>0</v>
      </c>
      <c r="L334" s="95" t="n">
        <f aca="false">IF(E334=0,"",K334/E334%)</f>
        <v>0</v>
      </c>
      <c r="M334" s="97"/>
      <c r="N334" s="97"/>
      <c r="O334" s="97"/>
      <c r="P334" s="98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9"/>
      <c r="AG334" s="0"/>
      <c r="AH334" s="0"/>
      <c r="AI334" s="0"/>
      <c r="AJ334" s="0"/>
      <c r="AK334" s="0"/>
      <c r="AL334" s="0"/>
    </row>
    <row r="335" customFormat="false" ht="17.25" hidden="false" customHeight="true" outlineLevel="0" collapsed="false">
      <c r="A335" s="0"/>
      <c r="B335" s="0"/>
      <c r="C335" s="92" t="s">
        <v>40</v>
      </c>
      <c r="D335" s="92"/>
      <c r="E335" s="93" t="n">
        <f aca="false">B316</f>
        <v>29</v>
      </c>
      <c r="F335" s="93" t="n">
        <f aca="false">R316</f>
        <v>29</v>
      </c>
      <c r="G335" s="94" t="n">
        <f aca="false">COUNTIF(R278:R315,"T")</f>
        <v>1</v>
      </c>
      <c r="H335" s="95" t="n">
        <f aca="false">IF(E335=0,"",G335/E335%)</f>
        <v>3.44827586206897</v>
      </c>
      <c r="I335" s="94" t="n">
        <f aca="false">COUNTIF(R278:R315,"H")</f>
        <v>28</v>
      </c>
      <c r="J335" s="95" t="n">
        <f aca="false">IF(E335=0,"",I335/E335%)</f>
        <v>96.5517241379311</v>
      </c>
      <c r="K335" s="94" t="n">
        <f aca="false">COUNTIF(R278:R315,"C")</f>
        <v>0</v>
      </c>
      <c r="L335" s="95" t="n">
        <f aca="false">IF(E335=0,"",K335/E335%)</f>
        <v>0</v>
      </c>
      <c r="M335" s="94" t="n">
        <f aca="false">COUNTIF(S278:S315,"&gt;=9,5")</f>
        <v>0</v>
      </c>
      <c r="N335" s="95" t="n">
        <f aca="false">IF(E335=0,"",M335/E335%)</f>
        <v>0</v>
      </c>
      <c r="O335" s="94" t="n">
        <f aca="false">COUNTIF(S278:S315,"&lt;=9,25")-COUNTIF(S278:S315,"&lt;=8,25")</f>
        <v>1</v>
      </c>
      <c r="P335" s="95" t="n">
        <f aca="false">IF(E335=0,"",O335/E335%)</f>
        <v>3.44827586206897</v>
      </c>
      <c r="Q335" s="94" t="n">
        <f aca="false">COUNTIF(S278:S315,"&lt;=8,25")-COUNTIF(S278:S315,"&lt;=7,25")</f>
        <v>0</v>
      </c>
      <c r="R335" s="95" t="n">
        <f aca="false">IF(E335=0,"",Q335/E335%)</f>
        <v>0</v>
      </c>
      <c r="S335" s="94" t="n">
        <f aca="false">COUNTIF(S278:S315,"&lt;=7,25")-COUNTIF(S278:S315,"&lt;=6,25")</f>
        <v>12</v>
      </c>
      <c r="T335" s="95" t="n">
        <f aca="false">IF(E335=0,"",S335/E$59%)</f>
        <v>40</v>
      </c>
      <c r="U335" s="94" t="n">
        <f aca="false">COUNTIF(S278:S315,"&lt;=6,25")-COUNTIF(S278:S315,"&lt;=5,25")</f>
        <v>8</v>
      </c>
      <c r="V335" s="95" t="n">
        <f aca="false">IF(E335=0,"",U335/E335%)</f>
        <v>27.5862068965517</v>
      </c>
      <c r="W335" s="94" t="n">
        <f aca="false">COUNTIF(S278:S315,"&lt;=5,25")-COUNTIF(S278:S315,"&lt;=4,25")</f>
        <v>8</v>
      </c>
      <c r="X335" s="95" t="n">
        <f aca="false">IF(E335=0,"",W335/E335%)</f>
        <v>27.5862068965517</v>
      </c>
      <c r="Y335" s="94" t="n">
        <f aca="false">COUNTIF(S278:S315,"&lt;=4,25")-COUNTIF(S278:S315,"&lt;=3,25")</f>
        <v>0</v>
      </c>
      <c r="Z335" s="95" t="n">
        <f aca="false">IF(E335=0,"",Y335/E335%)</f>
        <v>0</v>
      </c>
      <c r="AA335" s="94" t="n">
        <f aca="false">COUNTIF(S278:S315,"&lt;=3,25")-COUNTIF(S278:S315,"&lt;=2,25")</f>
        <v>0</v>
      </c>
      <c r="AB335" s="95" t="n">
        <f aca="false">IF(E335=0,"",AA335/E335%)</f>
        <v>0</v>
      </c>
      <c r="AC335" s="94" t="n">
        <f aca="false">COUNTIF(S278:S315,"&lt;=2,25")-COUNTIF(S278:S315,"&lt;=1,25")</f>
        <v>0</v>
      </c>
      <c r="AD335" s="95" t="n">
        <f aca="false">IF(E335=0,"",AC335/E335%)</f>
        <v>0</v>
      </c>
      <c r="AE335" s="94" t="n">
        <f aca="false">COUNTIF(S278:S315,"&lt;=1,25")</f>
        <v>0</v>
      </c>
      <c r="AF335" s="96" t="n">
        <f aca="false">IF(E335=0,"",AE335/E335%)</f>
        <v>0</v>
      </c>
      <c r="AG335" s="0"/>
      <c r="AH335" s="0"/>
      <c r="AI335" s="0"/>
      <c r="AJ335" s="0"/>
      <c r="AK335" s="0"/>
      <c r="AL335" s="0"/>
    </row>
    <row r="336" customFormat="false" ht="17.25" hidden="false" customHeight="true" outlineLevel="0" collapsed="false">
      <c r="A336" s="0"/>
      <c r="B336" s="0"/>
      <c r="C336" s="92" t="s">
        <v>41</v>
      </c>
      <c r="D336" s="92"/>
      <c r="E336" s="93" t="n">
        <f aca="false">B316</f>
        <v>29</v>
      </c>
      <c r="F336" s="93" t="n">
        <f aca="false">T316</f>
        <v>0</v>
      </c>
      <c r="G336" s="94" t="n">
        <f aca="false">COUNTIF(T278:T315,"T")</f>
        <v>0</v>
      </c>
      <c r="H336" s="95" t="n">
        <f aca="false">IF(E336=0,"",G336/E336%)</f>
        <v>0</v>
      </c>
      <c r="I336" s="94" t="n">
        <f aca="false">COUNTIF(T278:T315,"H")</f>
        <v>0</v>
      </c>
      <c r="J336" s="95" t="n">
        <f aca="false">IF(E336=0,"",I336/E336%)</f>
        <v>0</v>
      </c>
      <c r="K336" s="94" t="n">
        <f aca="false">COUNTIF(T278:T315,"C")</f>
        <v>0</v>
      </c>
      <c r="L336" s="95" t="n">
        <f aca="false">IF(E336=0,"",K336/E336%)</f>
        <v>0</v>
      </c>
      <c r="M336" s="94" t="n">
        <f aca="false">COUNTIF(U278:U315,"10")</f>
        <v>0</v>
      </c>
      <c r="N336" s="95" t="n">
        <f aca="false">IF(E336=0,"",M336/E336%)</f>
        <v>0</v>
      </c>
      <c r="O336" s="94" t="n">
        <f aca="false">COUNTIF(U278:U315,"9")</f>
        <v>0</v>
      </c>
      <c r="P336" s="95" t="n">
        <f aca="false">IF(E336=0,"",O336/E336%)</f>
        <v>0</v>
      </c>
      <c r="Q336" s="94" t="n">
        <f aca="false">COUNTIF(U278:U315,"8")</f>
        <v>0</v>
      </c>
      <c r="R336" s="95" t="n">
        <f aca="false">IF(E336=0,"",Q336/E336%)</f>
        <v>0</v>
      </c>
      <c r="S336" s="94" t="n">
        <f aca="false">COUNTIF(U278:U315,"7")</f>
        <v>0</v>
      </c>
      <c r="T336" s="95" t="n">
        <f aca="false">IF(E336=0,"",S336/E$59%)</f>
        <v>0</v>
      </c>
      <c r="U336" s="94" t="n">
        <f aca="false">COUNTIF(U278:U315,"6")</f>
        <v>0</v>
      </c>
      <c r="V336" s="95" t="n">
        <f aca="false">IF(E336=0,"",U336/E336%)</f>
        <v>0</v>
      </c>
      <c r="W336" s="94" t="n">
        <f aca="false">COUNTIF(U278:U315,"5")</f>
        <v>0</v>
      </c>
      <c r="X336" s="95" t="n">
        <f aca="false">IF(E336=0,"",W336/E336%)</f>
        <v>0</v>
      </c>
      <c r="Y336" s="94" t="n">
        <f aca="false">COUNTIF(U278:U315,"4")</f>
        <v>0</v>
      </c>
      <c r="Z336" s="95" t="n">
        <f aca="false">IF(E336=0,"",Y336/E336%)</f>
        <v>0</v>
      </c>
      <c r="AA336" s="94" t="n">
        <f aca="false">COUNTIF(U278:U315,"3")</f>
        <v>0</v>
      </c>
      <c r="AB336" s="95" t="n">
        <f aca="false">IF(E336=0,"",AA336/E336%)</f>
        <v>0</v>
      </c>
      <c r="AC336" s="94" t="n">
        <f aca="false">COUNTIF(U278:U315,"2")</f>
        <v>0</v>
      </c>
      <c r="AD336" s="95" t="n">
        <f aca="false">IF(E336=0,"",AC336/E336%)</f>
        <v>0</v>
      </c>
      <c r="AE336" s="94" t="n">
        <f aca="false">COUNTIF(U278:U315,"1")</f>
        <v>0</v>
      </c>
      <c r="AF336" s="96" t="n">
        <f aca="false">IF(E336=0,"",AE336/E336%)</f>
        <v>0</v>
      </c>
      <c r="AG336" s="0"/>
      <c r="AH336" s="0"/>
      <c r="AI336" s="0"/>
      <c r="AJ336" s="0"/>
      <c r="AK336" s="0"/>
      <c r="AL336" s="0"/>
    </row>
    <row r="337" customFormat="false" ht="17.25" hidden="false" customHeight="true" outlineLevel="0" collapsed="false">
      <c r="A337" s="0"/>
      <c r="B337" s="0"/>
      <c r="C337" s="92" t="s">
        <v>42</v>
      </c>
      <c r="D337" s="92"/>
      <c r="E337" s="93" t="n">
        <f aca="false">B316</f>
        <v>29</v>
      </c>
      <c r="F337" s="93" t="n">
        <f aca="false">V316</f>
        <v>0</v>
      </c>
      <c r="G337" s="94" t="n">
        <f aca="false">COUNTIF(V278:V315,"T")</f>
        <v>0</v>
      </c>
      <c r="H337" s="95" t="n">
        <f aca="false">IF(E337=0,"",G337/E337%)</f>
        <v>0</v>
      </c>
      <c r="I337" s="94" t="n">
        <f aca="false">COUNTIF(V278:V315,"H")</f>
        <v>0</v>
      </c>
      <c r="J337" s="95" t="n">
        <f aca="false">IF(E337=0,"",I337/E337%)</f>
        <v>0</v>
      </c>
      <c r="K337" s="94" t="n">
        <f aca="false">COUNTIF(V278:V315,"C")</f>
        <v>0</v>
      </c>
      <c r="L337" s="95" t="n">
        <f aca="false">IF(E337=0,"",K337/E337%)</f>
        <v>0</v>
      </c>
      <c r="M337" s="94" t="n">
        <f aca="false">COUNTIF(W278:W315,"10")</f>
        <v>0</v>
      </c>
      <c r="N337" s="95" t="n">
        <f aca="false">IF(E337=0,"",M337/E337%)</f>
        <v>0</v>
      </c>
      <c r="O337" s="94" t="n">
        <f aca="false">COUNTIF(W278:W315,"9")</f>
        <v>0</v>
      </c>
      <c r="P337" s="95" t="n">
        <f aca="false">IF(E337=0,"",O337/E337%)</f>
        <v>0</v>
      </c>
      <c r="Q337" s="94" t="n">
        <f aca="false">COUNTIF(W278:W315,"8")</f>
        <v>0</v>
      </c>
      <c r="R337" s="95" t="n">
        <f aca="false">IF(E337=0,"",Q337/E337%)</f>
        <v>0</v>
      </c>
      <c r="S337" s="94" t="n">
        <f aca="false">COUNTIF(W278:W315,"7")</f>
        <v>0</v>
      </c>
      <c r="T337" s="95" t="n">
        <f aca="false">IF(E337=0,"",S337/E$59%)</f>
        <v>0</v>
      </c>
      <c r="U337" s="94" t="n">
        <f aca="false">COUNTIF(W278:W315,"6")</f>
        <v>0</v>
      </c>
      <c r="V337" s="95" t="n">
        <f aca="false">IF(E337=0,"",U337/E337%)</f>
        <v>0</v>
      </c>
      <c r="W337" s="94" t="n">
        <f aca="false">COUNTIF(W278:W315,"5")</f>
        <v>0</v>
      </c>
      <c r="X337" s="95" t="n">
        <f aca="false">IF(E337=0,"",W337/E337%)</f>
        <v>0</v>
      </c>
      <c r="Y337" s="94" t="n">
        <f aca="false">COUNTIF(W278:W315,"4")</f>
        <v>0</v>
      </c>
      <c r="Z337" s="95" t="n">
        <f aca="false">IF(E337=0,"",Y337/E337%)</f>
        <v>0</v>
      </c>
      <c r="AA337" s="94" t="n">
        <f aca="false">COUNTIF(W278:W315,"3")</f>
        <v>0</v>
      </c>
      <c r="AB337" s="95" t="n">
        <f aca="false">IF(E337=0,"",AA337/E337%)</f>
        <v>0</v>
      </c>
      <c r="AC337" s="94" t="n">
        <f aca="false">COUNTIF(W278:W315,"2")</f>
        <v>0</v>
      </c>
      <c r="AD337" s="95" t="n">
        <f aca="false">IF(E337=0,"",AC337/E337%)</f>
        <v>0</v>
      </c>
      <c r="AE337" s="94" t="n">
        <f aca="false">COUNTIF(W278:W315,"1")</f>
        <v>0</v>
      </c>
      <c r="AF337" s="96" t="n">
        <f aca="false">IF(E337=0,"",AE337/E337%)</f>
        <v>0</v>
      </c>
      <c r="AG337" s="0"/>
      <c r="AH337" s="0"/>
      <c r="AI337" s="0"/>
      <c r="AJ337" s="0"/>
      <c r="AK337" s="0"/>
      <c r="AL337" s="0"/>
    </row>
    <row r="338" customFormat="false" ht="14.25" hidden="false" customHeight="true" outlineLevel="0" collapsed="false">
      <c r="A338" s="0"/>
      <c r="B338" s="0"/>
      <c r="C338" s="100"/>
      <c r="D338" s="100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2"/>
      <c r="AE338" s="67"/>
      <c r="AF338" s="103"/>
      <c r="AG338" s="0"/>
      <c r="AH338" s="0"/>
      <c r="AI338" s="0"/>
      <c r="AJ338" s="0"/>
      <c r="AK338" s="0"/>
      <c r="AL338" s="0"/>
    </row>
    <row r="339" customFormat="false" ht="14.2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</row>
    <row r="340" customFormat="false" ht="31.5" hidden="false" customHeight="true" outlineLevel="0" collapsed="false">
      <c r="A340" s="0"/>
      <c r="B340" s="0"/>
      <c r="C340" s="104" t="s">
        <v>126</v>
      </c>
      <c r="D340" s="104"/>
      <c r="E340" s="104"/>
      <c r="F340" s="104"/>
      <c r="G340" s="104"/>
      <c r="H340" s="104"/>
      <c r="I340" s="104"/>
      <c r="J340" s="104"/>
      <c r="K340" s="105" t="s">
        <v>127</v>
      </c>
      <c r="L340" s="105" t="s">
        <v>128</v>
      </c>
      <c r="M340" s="105"/>
      <c r="N340" s="105" t="s">
        <v>129</v>
      </c>
      <c r="O340" s="105"/>
      <c r="P340" s="105" t="s">
        <v>130</v>
      </c>
      <c r="Q340" s="105"/>
      <c r="R340" s="105" t="s">
        <v>131</v>
      </c>
      <c r="S340" s="105"/>
      <c r="T340" s="105" t="s">
        <v>126</v>
      </c>
      <c r="U340" s="105"/>
      <c r="V340" s="105"/>
      <c r="W340" s="105"/>
      <c r="X340" s="105" t="s">
        <v>127</v>
      </c>
      <c r="Y340" s="105" t="s">
        <v>128</v>
      </c>
      <c r="Z340" s="105"/>
      <c r="AA340" s="105" t="s">
        <v>121</v>
      </c>
      <c r="AB340" s="106" t="s">
        <v>122</v>
      </c>
      <c r="AC340" s="106"/>
      <c r="AD340" s="0"/>
      <c r="AE340" s="0"/>
      <c r="AF340" s="0"/>
      <c r="AG340" s="0"/>
      <c r="AH340" s="0"/>
      <c r="AI340" s="0"/>
      <c r="AJ340" s="0"/>
      <c r="AK340" s="0"/>
      <c r="AL340" s="0"/>
    </row>
    <row r="341" customFormat="false" ht="21" hidden="false" customHeight="true" outlineLevel="0" collapsed="false">
      <c r="A341" s="0"/>
      <c r="B341" s="0"/>
      <c r="C341" s="104"/>
      <c r="D341" s="104"/>
      <c r="E341" s="104"/>
      <c r="F341" s="104"/>
      <c r="G341" s="104"/>
      <c r="H341" s="104"/>
      <c r="I341" s="104"/>
      <c r="J341" s="104"/>
      <c r="K341" s="105"/>
      <c r="L341" s="105"/>
      <c r="M341" s="105"/>
      <c r="N341" s="107" t="s">
        <v>121</v>
      </c>
      <c r="O341" s="107" t="s">
        <v>122</v>
      </c>
      <c r="P341" s="107" t="s">
        <v>121</v>
      </c>
      <c r="Q341" s="107" t="s">
        <v>122</v>
      </c>
      <c r="R341" s="108" t="s">
        <v>121</v>
      </c>
      <c r="S341" s="108" t="s">
        <v>122</v>
      </c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6"/>
      <c r="AD341" s="0"/>
      <c r="AE341" s="0"/>
      <c r="AF341" s="0"/>
      <c r="AG341" s="0"/>
      <c r="AH341" s="0"/>
      <c r="AI341" s="0"/>
      <c r="AJ341" s="0"/>
      <c r="AK341" s="0"/>
      <c r="AL341" s="0"/>
    </row>
    <row r="342" customFormat="false" ht="19.5" hidden="false" customHeight="true" outlineLevel="0" collapsed="false">
      <c r="A342" s="0"/>
      <c r="B342" s="0"/>
      <c r="C342" s="109" t="s">
        <v>25</v>
      </c>
      <c r="D342" s="109"/>
      <c r="E342" s="109"/>
      <c r="F342" s="110" t="s">
        <v>43</v>
      </c>
      <c r="G342" s="110"/>
      <c r="H342" s="110"/>
      <c r="I342" s="110"/>
      <c r="J342" s="110"/>
      <c r="K342" s="111" t="n">
        <f aca="false">B316</f>
        <v>29</v>
      </c>
      <c r="L342" s="112" t="n">
        <f aca="false">X316</f>
        <v>29</v>
      </c>
      <c r="M342" s="112"/>
      <c r="N342" s="113" t="n">
        <f aca="false">COUNTIF(X278:X315,"T")</f>
        <v>17</v>
      </c>
      <c r="O342" s="113" t="n">
        <f aca="false">IF(L342=0,"",N342/L342%)</f>
        <v>58.6206896551724</v>
      </c>
      <c r="P342" s="113" t="n">
        <f aca="false">COUNTIF(X278:X315,"Đ")</f>
        <v>12</v>
      </c>
      <c r="Q342" s="113" t="n">
        <f aca="false">IF(L342=0,"",P342/L342%)</f>
        <v>41.3793103448276</v>
      </c>
      <c r="R342" s="113" t="n">
        <f aca="false">COUNTIF(X278:X315,"C")</f>
        <v>0</v>
      </c>
      <c r="S342" s="113" t="n">
        <f aca="false">IF(L342=0,"",R342/L342%)</f>
        <v>0</v>
      </c>
      <c r="T342" s="114" t="s">
        <v>132</v>
      </c>
      <c r="U342" s="114"/>
      <c r="V342" s="114"/>
      <c r="W342" s="114"/>
      <c r="X342" s="115" t="n">
        <f aca="false">B316</f>
        <v>29</v>
      </c>
      <c r="Y342" s="115" t="n">
        <f aca="false">AE316+AF316</f>
        <v>13</v>
      </c>
      <c r="Z342" s="115"/>
      <c r="AA342" s="115" t="n">
        <f aca="false">COUNTIF(AE278:AE315,"X")+COUNTIF(AJ278:AJ315,"X")</f>
        <v>13</v>
      </c>
      <c r="AB342" s="116" t="n">
        <f aca="false">IF(X342=0,"",AA342/X342%)</f>
        <v>44.8275862068966</v>
      </c>
      <c r="AC342" s="116"/>
      <c r="AD342" s="0"/>
      <c r="AE342" s="0"/>
      <c r="AF342" s="0"/>
      <c r="AG342" s="0"/>
      <c r="AH342" s="0"/>
      <c r="AI342" s="0"/>
      <c r="AJ342" s="0"/>
      <c r="AK342" s="0"/>
      <c r="AL342" s="0"/>
    </row>
    <row r="343" customFormat="false" ht="19.5" hidden="false" customHeight="true" outlineLevel="0" collapsed="false">
      <c r="A343" s="0"/>
      <c r="B343" s="0"/>
      <c r="C343" s="109"/>
      <c r="D343" s="109"/>
      <c r="E343" s="109"/>
      <c r="F343" s="110" t="s">
        <v>44</v>
      </c>
      <c r="G343" s="110"/>
      <c r="H343" s="110"/>
      <c r="I343" s="110"/>
      <c r="J343" s="110"/>
      <c r="K343" s="111" t="n">
        <f aca="false">B316</f>
        <v>29</v>
      </c>
      <c r="L343" s="112" t="n">
        <f aca="false">Y316</f>
        <v>29</v>
      </c>
      <c r="M343" s="112"/>
      <c r="N343" s="113" t="n">
        <f aca="false">COUNTIF(Y278:Y315,"T")</f>
        <v>17</v>
      </c>
      <c r="O343" s="113" t="n">
        <f aca="false">IF(L343=0,"",N343/L343%)</f>
        <v>58.6206896551724</v>
      </c>
      <c r="P343" s="113" t="n">
        <f aca="false">COUNTIF(Y278:Y315,"Đ")</f>
        <v>12</v>
      </c>
      <c r="Q343" s="113" t="n">
        <f aca="false">IF(L343=0,"",P343/L343%)</f>
        <v>41.3793103448276</v>
      </c>
      <c r="R343" s="113" t="n">
        <f aca="false">COUNTIF(Y278:Y315,"C")</f>
        <v>0</v>
      </c>
      <c r="S343" s="113" t="n">
        <f aca="false">IF(L343=0,"",R343/L343%)</f>
        <v>0</v>
      </c>
      <c r="T343" s="114"/>
      <c r="U343" s="114"/>
      <c r="V343" s="114"/>
      <c r="W343" s="114"/>
      <c r="X343" s="115"/>
      <c r="Y343" s="115"/>
      <c r="Z343" s="115"/>
      <c r="AA343" s="115"/>
      <c r="AB343" s="116"/>
      <c r="AC343" s="116"/>
      <c r="AD343" s="0"/>
      <c r="AE343" s="0"/>
      <c r="AF343" s="0"/>
      <c r="AG343" s="0"/>
      <c r="AH343" s="0"/>
      <c r="AI343" s="0"/>
      <c r="AJ343" s="0"/>
      <c r="AK343" s="0"/>
      <c r="AL343" s="0"/>
    </row>
    <row r="344" customFormat="false" ht="19.5" hidden="false" customHeight="true" outlineLevel="0" collapsed="false">
      <c r="A344" s="0"/>
      <c r="B344" s="0"/>
      <c r="C344" s="109"/>
      <c r="D344" s="109"/>
      <c r="E344" s="109"/>
      <c r="F344" s="110" t="s">
        <v>45</v>
      </c>
      <c r="G344" s="110"/>
      <c r="H344" s="110"/>
      <c r="I344" s="110"/>
      <c r="J344" s="110"/>
      <c r="K344" s="111" t="n">
        <f aca="false">B316</f>
        <v>29</v>
      </c>
      <c r="L344" s="112" t="n">
        <f aca="false">Z316</f>
        <v>29</v>
      </c>
      <c r="M344" s="112"/>
      <c r="N344" s="113" t="n">
        <f aca="false">COUNTIF(Z278:Z315,"T")</f>
        <v>17</v>
      </c>
      <c r="O344" s="113" t="n">
        <f aca="false">IF(L344=0,"",N344/L344%)</f>
        <v>58.6206896551724</v>
      </c>
      <c r="P344" s="113" t="n">
        <f aca="false">COUNTIF(Z278:Z315,"Đ")</f>
        <v>12</v>
      </c>
      <c r="Q344" s="113" t="n">
        <f aca="false">IF(L344=0,"",P344/L344%)</f>
        <v>41.3793103448276</v>
      </c>
      <c r="R344" s="113" t="n">
        <f aca="false">COUNTIF(Z278:Z315,"C")</f>
        <v>0</v>
      </c>
      <c r="S344" s="113" t="n">
        <f aca="false">IF(L344=0,"",R344/L344%)</f>
        <v>0</v>
      </c>
      <c r="T344" s="114" t="s">
        <v>133</v>
      </c>
      <c r="U344" s="114"/>
      <c r="V344" s="114"/>
      <c r="W344" s="114"/>
      <c r="X344" s="115" t="n">
        <f aca="false">B316</f>
        <v>29</v>
      </c>
      <c r="Y344" s="115" t="n">
        <f aca="false">AG316</f>
        <v>29</v>
      </c>
      <c r="Z344" s="115"/>
      <c r="AA344" s="115" t="n">
        <f aca="false">COUNTIF(AG278:AH315,"X")</f>
        <v>29</v>
      </c>
      <c r="AB344" s="116" t="n">
        <f aca="false">IF(X344=0,"",AA344/X344%)</f>
        <v>100</v>
      </c>
      <c r="AC344" s="116"/>
      <c r="AD344" s="0"/>
      <c r="AE344" s="0"/>
      <c r="AF344" s="0"/>
      <c r="AG344" s="0"/>
      <c r="AH344" s="0"/>
      <c r="AI344" s="0"/>
      <c r="AJ344" s="0"/>
      <c r="AK344" s="0"/>
      <c r="AL344" s="0"/>
    </row>
    <row r="345" customFormat="false" ht="19.5" hidden="false" customHeight="true" outlineLevel="0" collapsed="false">
      <c r="A345" s="0"/>
      <c r="B345" s="0"/>
      <c r="C345" s="117" t="s">
        <v>26</v>
      </c>
      <c r="D345" s="117"/>
      <c r="E345" s="117"/>
      <c r="F345" s="110" t="s">
        <v>46</v>
      </c>
      <c r="G345" s="110"/>
      <c r="H345" s="110"/>
      <c r="I345" s="110"/>
      <c r="J345" s="110"/>
      <c r="K345" s="111" t="n">
        <f aca="false">B316</f>
        <v>29</v>
      </c>
      <c r="L345" s="112" t="n">
        <f aca="false">AA316</f>
        <v>29</v>
      </c>
      <c r="M345" s="112"/>
      <c r="N345" s="113" t="n">
        <f aca="false">COUNTIF(AA278:AA315,"T")</f>
        <v>17</v>
      </c>
      <c r="O345" s="113" t="n">
        <f aca="false">IF(L345=0,"",N345/L345%)</f>
        <v>58.6206896551724</v>
      </c>
      <c r="P345" s="113" t="n">
        <f aca="false">COUNTIF(AA278:AA315,"Đ")</f>
        <v>12</v>
      </c>
      <c r="Q345" s="113" t="n">
        <f aca="false">IF(L345=0,"",P345/L345%)</f>
        <v>41.3793103448276</v>
      </c>
      <c r="R345" s="113" t="n">
        <f aca="false">COUNTIF(AA278:AA315,"C")</f>
        <v>0</v>
      </c>
      <c r="S345" s="113" t="n">
        <f aca="false">IF(L345=0,"",R345/L345%)</f>
        <v>0</v>
      </c>
      <c r="T345" s="114"/>
      <c r="U345" s="114"/>
      <c r="V345" s="114"/>
      <c r="W345" s="114"/>
      <c r="X345" s="115"/>
      <c r="Y345" s="115"/>
      <c r="Z345" s="115"/>
      <c r="AA345" s="115"/>
      <c r="AB345" s="116"/>
      <c r="AC345" s="116"/>
      <c r="AD345" s="0"/>
      <c r="AE345" s="0"/>
      <c r="AF345" s="0"/>
      <c r="AG345" s="0"/>
      <c r="AH345" s="0"/>
      <c r="AI345" s="0"/>
      <c r="AJ345" s="0"/>
      <c r="AK345" s="0"/>
      <c r="AL345" s="0"/>
    </row>
    <row r="346" customFormat="false" ht="19.5" hidden="false" customHeight="true" outlineLevel="0" collapsed="false">
      <c r="A346" s="0"/>
      <c r="B346" s="0"/>
      <c r="C346" s="117"/>
      <c r="D346" s="117"/>
      <c r="E346" s="117"/>
      <c r="F346" s="110" t="s">
        <v>47</v>
      </c>
      <c r="G346" s="110"/>
      <c r="H346" s="110"/>
      <c r="I346" s="110"/>
      <c r="J346" s="110"/>
      <c r="K346" s="111" t="n">
        <f aca="false">B316</f>
        <v>29</v>
      </c>
      <c r="L346" s="112" t="n">
        <f aca="false">AB316</f>
        <v>29</v>
      </c>
      <c r="M346" s="112"/>
      <c r="N346" s="113" t="n">
        <f aca="false">COUNTIF(AB278:AB315,"T")</f>
        <v>17</v>
      </c>
      <c r="O346" s="113" t="n">
        <f aca="false">IF(L346=0,"",N346/L346%)</f>
        <v>58.6206896551724</v>
      </c>
      <c r="P346" s="113" t="n">
        <f aca="false">COUNTIF(AB278:AB315,"Đ")</f>
        <v>12</v>
      </c>
      <c r="Q346" s="113" t="n">
        <f aca="false">IF(L346=0,"",P346/L346%)</f>
        <v>41.3793103448276</v>
      </c>
      <c r="R346" s="113" t="n">
        <f aca="false">COUNTIF(AB278:AB315,"C")</f>
        <v>0</v>
      </c>
      <c r="S346" s="113" t="n">
        <f aca="false">IF(L346=0,"",R346/L346%)</f>
        <v>0</v>
      </c>
      <c r="T346" s="114"/>
      <c r="U346" s="114"/>
      <c r="V346" s="114"/>
      <c r="W346" s="114"/>
      <c r="X346" s="115"/>
      <c r="Y346" s="115"/>
      <c r="Z346" s="115"/>
      <c r="AA346" s="115"/>
      <c r="AB346" s="116"/>
      <c r="AC346" s="116"/>
      <c r="AD346" s="0"/>
      <c r="AE346" s="0"/>
      <c r="AF346" s="0"/>
      <c r="AG346" s="0"/>
      <c r="AH346" s="0"/>
      <c r="AI346" s="0"/>
      <c r="AJ346" s="0"/>
      <c r="AK346" s="0"/>
      <c r="AL346" s="0"/>
    </row>
    <row r="347" customFormat="false" ht="19.5" hidden="false" customHeight="true" outlineLevel="0" collapsed="false">
      <c r="A347" s="0"/>
      <c r="B347" s="0"/>
      <c r="C347" s="117"/>
      <c r="D347" s="117"/>
      <c r="E347" s="117"/>
      <c r="F347" s="110" t="s">
        <v>48</v>
      </c>
      <c r="G347" s="110"/>
      <c r="H347" s="110"/>
      <c r="I347" s="110"/>
      <c r="J347" s="110"/>
      <c r="K347" s="111" t="n">
        <f aca="false">B316</f>
        <v>29</v>
      </c>
      <c r="L347" s="112" t="n">
        <f aca="false">AC316</f>
        <v>29</v>
      </c>
      <c r="M347" s="112"/>
      <c r="N347" s="113" t="n">
        <f aca="false">COUNTIF(AC278:AC315,"T")</f>
        <v>17</v>
      </c>
      <c r="O347" s="113" t="n">
        <f aca="false">IF(L347=0,"",N347/L347%)</f>
        <v>58.6206896551724</v>
      </c>
      <c r="P347" s="113" t="n">
        <f aca="false">COUNTIF(AC278:AC315,"Đ")</f>
        <v>12</v>
      </c>
      <c r="Q347" s="113" t="n">
        <f aca="false">IF(L347=0,"",P347/L347%)</f>
        <v>41.3793103448276</v>
      </c>
      <c r="R347" s="113" t="n">
        <f aca="false">COUNTIF(AC278:AC315,"C")</f>
        <v>0</v>
      </c>
      <c r="S347" s="113" t="n">
        <f aca="false">IF(L347=0,"",R347/L347%)</f>
        <v>0</v>
      </c>
      <c r="T347" s="118" t="s">
        <v>134</v>
      </c>
      <c r="U347" s="118"/>
      <c r="V347" s="118"/>
      <c r="W347" s="118"/>
      <c r="X347" s="119" t="n">
        <f aca="false">B316</f>
        <v>29</v>
      </c>
      <c r="Y347" s="119" t="n">
        <f aca="false">AI316</f>
        <v>29</v>
      </c>
      <c r="Z347" s="119"/>
      <c r="AA347" s="120" t="n">
        <f aca="false">COUNTIF(AI278:AJ315,"X")</f>
        <v>29</v>
      </c>
      <c r="AB347" s="121" t="n">
        <f aca="false">IF(Y347=0,"",AA347/Y347%)</f>
        <v>100</v>
      </c>
      <c r="AC347" s="121"/>
      <c r="AD347" s="0"/>
      <c r="AE347" s="0"/>
      <c r="AF347" s="0"/>
      <c r="AG347" s="0"/>
      <c r="AH347" s="0"/>
      <c r="AI347" s="0"/>
      <c r="AJ347" s="0"/>
      <c r="AK347" s="0"/>
      <c r="AL347" s="0"/>
    </row>
    <row r="348" customFormat="false" ht="19.5" hidden="false" customHeight="true" outlineLevel="0" collapsed="false">
      <c r="A348" s="0"/>
      <c r="B348" s="0"/>
      <c r="C348" s="117"/>
      <c r="D348" s="117"/>
      <c r="E348" s="117"/>
      <c r="F348" s="122" t="s">
        <v>49</v>
      </c>
      <c r="G348" s="122"/>
      <c r="H348" s="122"/>
      <c r="I348" s="122"/>
      <c r="J348" s="122"/>
      <c r="K348" s="123" t="n">
        <f aca="false">B316</f>
        <v>29</v>
      </c>
      <c r="L348" s="124" t="n">
        <f aca="false">AD316</f>
        <v>29</v>
      </c>
      <c r="M348" s="124"/>
      <c r="N348" s="125" t="n">
        <f aca="false">COUNTIF(AD278:AD315,"T")</f>
        <v>17</v>
      </c>
      <c r="O348" s="125" t="n">
        <f aca="false">IF(L348=0,"",N348/L348%)</f>
        <v>58.6206896551724</v>
      </c>
      <c r="P348" s="125" t="n">
        <f aca="false">COUNTIF(AD278:AD315,"Đ")</f>
        <v>12</v>
      </c>
      <c r="Q348" s="125" t="n">
        <f aca="false">IF(L348=0,"",P348/L348%)</f>
        <v>41.3793103448276</v>
      </c>
      <c r="R348" s="125" t="n">
        <f aca="false">COUNTIF(AD278:AD315,"C")</f>
        <v>0</v>
      </c>
      <c r="S348" s="125" t="n">
        <f aca="false">IF(L348=0,"",R348/L348%)</f>
        <v>0</v>
      </c>
      <c r="T348" s="118"/>
      <c r="U348" s="118"/>
      <c r="V348" s="118"/>
      <c r="W348" s="118"/>
      <c r="X348" s="119"/>
      <c r="Y348" s="119"/>
      <c r="Z348" s="119"/>
      <c r="AA348" s="120"/>
      <c r="AB348" s="121"/>
      <c r="AC348" s="121"/>
      <c r="AD348" s="0"/>
      <c r="AE348" s="0"/>
      <c r="AF348" s="0"/>
      <c r="AG348" s="0"/>
      <c r="AH348" s="0"/>
      <c r="AI348" s="0"/>
      <c r="AJ348" s="0"/>
      <c r="AK348" s="0"/>
      <c r="AL348" s="0"/>
    </row>
    <row r="349" customFormat="false" ht="11.25" hidden="false" customHeight="tru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87"/>
      <c r="O349" s="0"/>
      <c r="P349" s="87"/>
      <c r="Q349" s="87"/>
      <c r="R349" s="87"/>
      <c r="S349" s="87"/>
      <c r="T349" s="87"/>
      <c r="U349" s="87"/>
      <c r="V349" s="87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</row>
    <row r="350" customFormat="false" ht="15" hidden="false" customHeight="tru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87"/>
      <c r="O350" s="0"/>
      <c r="P350" s="87"/>
      <c r="Q350" s="87"/>
      <c r="R350" s="87"/>
      <c r="S350" s="87"/>
      <c r="T350" s="87"/>
      <c r="U350" s="87"/>
      <c r="V350" s="87"/>
      <c r="W350" s="0"/>
      <c r="X350" s="126" t="str">
        <f aca="false">'THONG TIN'!$F$7</f>
        <v>Nguyên Lý, ngày 20 tháng  5 năm 2017</v>
      </c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  <c r="AI350" s="126"/>
      <c r="AJ350" s="126"/>
      <c r="AK350" s="126"/>
      <c r="AL350" s="126"/>
    </row>
    <row r="351" customFormat="false" ht="16.5" hidden="false" customHeight="true" outlineLevel="0" collapsed="false">
      <c r="A351" s="0"/>
      <c r="B351" s="32" t="s">
        <v>135</v>
      </c>
      <c r="C351" s="32"/>
      <c r="D351" s="32"/>
      <c r="E351" s="32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2" t="s">
        <v>11</v>
      </c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7.25" hidden="false" customHeight="true" outlineLevel="0" collapsed="false">
      <c r="A352" s="0"/>
      <c r="B352" s="127" t="s">
        <v>136</v>
      </c>
      <c r="C352" s="127"/>
      <c r="D352" s="127"/>
      <c r="E352" s="127"/>
      <c r="F352" s="128"/>
      <c r="G352" s="128"/>
      <c r="H352" s="128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  <c r="AA352" s="129"/>
      <c r="AB352" s="129"/>
      <c r="AC352" s="129"/>
      <c r="AD352" s="129"/>
      <c r="AE352" s="129"/>
      <c r="AF352" s="129"/>
      <c r="AG352" s="129"/>
      <c r="AH352" s="129"/>
      <c r="AI352" s="129"/>
      <c r="AJ352" s="129"/>
      <c r="AK352" s="129"/>
      <c r="AL352" s="129"/>
    </row>
    <row r="353" customFormat="false" ht="24" hidden="false" customHeight="true" outlineLevel="0" collapsed="false">
      <c r="A353" s="0"/>
      <c r="B353" s="129"/>
      <c r="C353" s="29"/>
      <c r="D353" s="29"/>
      <c r="E353" s="29"/>
      <c r="F353" s="29"/>
      <c r="G353" s="29"/>
      <c r="H353" s="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  <c r="AA353" s="129"/>
      <c r="AB353" s="129"/>
      <c r="AC353" s="129"/>
      <c r="AD353" s="129"/>
      <c r="AE353" s="129"/>
      <c r="AF353" s="129"/>
      <c r="AG353" s="129"/>
      <c r="AH353" s="129"/>
      <c r="AI353" s="129"/>
      <c r="AJ353" s="129"/>
      <c r="AK353" s="129"/>
      <c r="AL353" s="129"/>
    </row>
    <row r="354" customFormat="false" ht="24" hidden="false" customHeight="true" outlineLevel="0" collapsed="false">
      <c r="A354" s="0"/>
      <c r="B354" s="129"/>
      <c r="C354" s="129"/>
      <c r="D354" s="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  <c r="AA354" s="129"/>
      <c r="AB354" s="129"/>
      <c r="AC354" s="129"/>
      <c r="AD354" s="129"/>
      <c r="AE354" s="129"/>
      <c r="AF354" s="129"/>
      <c r="AG354" s="129"/>
      <c r="AH354" s="129"/>
      <c r="AI354" s="129"/>
      <c r="AJ354" s="129"/>
      <c r="AK354" s="129"/>
      <c r="AL354" s="129"/>
    </row>
    <row r="355" customFormat="false" ht="24" hidden="false" customHeight="true" outlineLevel="0" collapsed="false">
      <c r="A355" s="0"/>
      <c r="B355" s="129"/>
      <c r="C355" s="129"/>
      <c r="D355" s="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  <c r="AA355" s="129"/>
      <c r="AB355" s="129"/>
      <c r="AC355" s="129"/>
      <c r="AD355" s="129"/>
      <c r="AE355" s="129"/>
      <c r="AF355" s="129"/>
      <c r="AG355" s="129"/>
      <c r="AH355" s="129"/>
      <c r="AI355" s="129"/>
      <c r="AJ355" s="129"/>
      <c r="AK355" s="129"/>
      <c r="AL355" s="129"/>
    </row>
    <row r="356" customFormat="false" ht="15.75" hidden="false" customHeight="false" outlineLevel="0" collapsed="false">
      <c r="A356" s="0"/>
      <c r="B356" s="29" t="s">
        <v>707</v>
      </c>
      <c r="C356" s="29"/>
      <c r="D356" s="29"/>
      <c r="E356" s="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30" t="str">
        <f aca="false">'THONG TIN'!$G$16</f>
        <v>Phạm Thị Hường</v>
      </c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customFormat="false" ht="15.75" hidden="false" customHeight="false" outlineLevel="0" collapsed="false">
      <c r="A357" s="29" t="s">
        <v>17</v>
      </c>
      <c r="B357" s="29"/>
      <c r="C357" s="29"/>
      <c r="D357" s="29"/>
      <c r="E357" s="29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</row>
    <row r="358" customFormat="false" ht="15.75" hidden="false" customHeight="false" outlineLevel="0" collapsed="false">
      <c r="A358" s="30" t="str">
        <f aca="false">'THONG TIN'!$C$2</f>
        <v>TRƯỜNG TIỂU HỌC XÃ NGUYÊN LÝ</v>
      </c>
      <c r="B358" s="30"/>
      <c r="C358" s="30"/>
      <c r="D358" s="30"/>
      <c r="E358" s="30"/>
      <c r="F358" s="31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</row>
    <row r="359" customFormat="false" ht="11.25" hidden="false" customHeight="true" outlineLevel="0" collapsed="false">
      <c r="A359" s="32"/>
      <c r="B359" s="32"/>
      <c r="C359" s="32"/>
      <c r="D359" s="32"/>
      <c r="E359" s="32"/>
      <c r="F359" s="31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</row>
    <row r="360" customFormat="false" ht="15.75" hidden="false" customHeight="false" outlineLevel="0" collapsed="false">
      <c r="A360" s="33" t="s">
        <v>18</v>
      </c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4" t="str">
        <f aca="false">'THONG TIN'!$D$5</f>
        <v>CUỐI NĂM</v>
      </c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0"/>
      <c r="AK360" s="0"/>
      <c r="AL360" s="0"/>
    </row>
    <row r="361" customFormat="false" ht="15.75" hidden="false" customHeight="false" outlineLevel="0" collapsed="false">
      <c r="A361" s="33" t="s">
        <v>4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6" t="str">
        <f aca="false">'THONG TIN'!$D$6</f>
        <v>2016 - 2017</v>
      </c>
      <c r="O361" s="36"/>
      <c r="P361" s="36"/>
      <c r="Q361" s="36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2" t="s">
        <v>708</v>
      </c>
      <c r="AF361" s="32"/>
      <c r="AG361" s="32"/>
      <c r="AH361" s="32"/>
      <c r="AI361" s="32"/>
      <c r="AJ361" s="32"/>
      <c r="AK361" s="32"/>
      <c r="AL361" s="32"/>
    </row>
    <row r="362" customFormat="false" ht="8.25" hidden="false" customHeight="tru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</row>
    <row r="363" customFormat="false" ht="17.25" hidden="false" customHeight="true" outlineLevel="0" collapsed="false">
      <c r="A363" s="37" t="s">
        <v>20</v>
      </c>
      <c r="B363" s="38" t="s">
        <v>21</v>
      </c>
      <c r="C363" s="39" t="s">
        <v>22</v>
      </c>
      <c r="D363" s="38" t="s">
        <v>23</v>
      </c>
      <c r="E363" s="39" t="s">
        <v>24</v>
      </c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 t="s">
        <v>25</v>
      </c>
      <c r="Y363" s="39"/>
      <c r="Z363" s="39"/>
      <c r="AA363" s="39" t="s">
        <v>26</v>
      </c>
      <c r="AB363" s="39"/>
      <c r="AC363" s="39"/>
      <c r="AD363" s="39"/>
      <c r="AE363" s="40" t="s">
        <v>27</v>
      </c>
      <c r="AF363" s="40"/>
      <c r="AG363" s="40" t="s">
        <v>28</v>
      </c>
      <c r="AH363" s="40"/>
      <c r="AI363" s="39" t="s">
        <v>29</v>
      </c>
      <c r="AJ363" s="39"/>
      <c r="AK363" s="41" t="s">
        <v>30</v>
      </c>
      <c r="AL363" s="41"/>
    </row>
    <row r="364" customFormat="false" ht="18" hidden="false" customHeight="true" outlineLevel="0" collapsed="false">
      <c r="A364" s="37"/>
      <c r="B364" s="38"/>
      <c r="C364" s="39"/>
      <c r="D364" s="38"/>
      <c r="E364" s="42" t="s">
        <v>31</v>
      </c>
      <c r="F364" s="42"/>
      <c r="G364" s="42" t="s">
        <v>32</v>
      </c>
      <c r="H364" s="42"/>
      <c r="I364" s="42" t="s">
        <v>33</v>
      </c>
      <c r="J364" s="42"/>
      <c r="K364" s="42" t="s">
        <v>34</v>
      </c>
      <c r="L364" s="42"/>
      <c r="M364" s="42" t="s">
        <v>35</v>
      </c>
      <c r="N364" s="42" t="s">
        <v>36</v>
      </c>
      <c r="O364" s="42" t="s">
        <v>37</v>
      </c>
      <c r="P364" s="42" t="s">
        <v>38</v>
      </c>
      <c r="Q364" s="42" t="s">
        <v>39</v>
      </c>
      <c r="R364" s="42" t="s">
        <v>40</v>
      </c>
      <c r="S364" s="42"/>
      <c r="T364" s="42" t="s">
        <v>41</v>
      </c>
      <c r="U364" s="42"/>
      <c r="V364" s="42" t="s">
        <v>42</v>
      </c>
      <c r="W364" s="42"/>
      <c r="X364" s="43" t="s">
        <v>43</v>
      </c>
      <c r="Y364" s="43" t="s">
        <v>44</v>
      </c>
      <c r="Z364" s="43" t="s">
        <v>45</v>
      </c>
      <c r="AA364" s="43" t="s">
        <v>46</v>
      </c>
      <c r="AB364" s="43" t="s">
        <v>47</v>
      </c>
      <c r="AC364" s="43" t="s">
        <v>48</v>
      </c>
      <c r="AD364" s="43" t="s">
        <v>49</v>
      </c>
      <c r="AE364" s="40"/>
      <c r="AF364" s="40"/>
      <c r="AG364" s="40"/>
      <c r="AH364" s="40"/>
      <c r="AI364" s="39"/>
      <c r="AJ364" s="39"/>
      <c r="AK364" s="41"/>
      <c r="AL364" s="41"/>
    </row>
    <row r="365" customFormat="false" ht="18" hidden="false" customHeight="true" outlineLevel="0" collapsed="false">
      <c r="A365" s="37"/>
      <c r="B365" s="38"/>
      <c r="C365" s="39"/>
      <c r="D365" s="38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3"/>
      <c r="Y365" s="43"/>
      <c r="Z365" s="43"/>
      <c r="AA365" s="43"/>
      <c r="AB365" s="43"/>
      <c r="AC365" s="43"/>
      <c r="AD365" s="43"/>
      <c r="AE365" s="40"/>
      <c r="AF365" s="40"/>
      <c r="AG365" s="40"/>
      <c r="AH365" s="40"/>
      <c r="AI365" s="39"/>
      <c r="AJ365" s="39"/>
      <c r="AK365" s="41"/>
      <c r="AL365" s="41"/>
    </row>
    <row r="366" customFormat="false" ht="63.75" hidden="false" customHeight="true" outlineLevel="0" collapsed="false">
      <c r="A366" s="37"/>
      <c r="B366" s="38"/>
      <c r="C366" s="39"/>
      <c r="D366" s="38"/>
      <c r="E366" s="43" t="s">
        <v>50</v>
      </c>
      <c r="F366" s="43" t="s">
        <v>51</v>
      </c>
      <c r="G366" s="43" t="s">
        <v>50</v>
      </c>
      <c r="H366" s="43" t="s">
        <v>51</v>
      </c>
      <c r="I366" s="43" t="s">
        <v>50</v>
      </c>
      <c r="J366" s="43" t="s">
        <v>51</v>
      </c>
      <c r="K366" s="43" t="s">
        <v>50</v>
      </c>
      <c r="L366" s="43" t="s">
        <v>51</v>
      </c>
      <c r="M366" s="43" t="s">
        <v>50</v>
      </c>
      <c r="N366" s="43" t="s">
        <v>50</v>
      </c>
      <c r="O366" s="43" t="s">
        <v>50</v>
      </c>
      <c r="P366" s="43" t="s">
        <v>50</v>
      </c>
      <c r="Q366" s="43" t="s">
        <v>50</v>
      </c>
      <c r="R366" s="43" t="s">
        <v>50</v>
      </c>
      <c r="S366" s="43" t="s">
        <v>51</v>
      </c>
      <c r="T366" s="43" t="s">
        <v>50</v>
      </c>
      <c r="U366" s="43" t="s">
        <v>51</v>
      </c>
      <c r="V366" s="43" t="s">
        <v>50</v>
      </c>
      <c r="W366" s="43" t="s">
        <v>51</v>
      </c>
      <c r="X366" s="43"/>
      <c r="Y366" s="43"/>
      <c r="Z366" s="43"/>
      <c r="AA366" s="43"/>
      <c r="AB366" s="43"/>
      <c r="AC366" s="43"/>
      <c r="AD366" s="43"/>
      <c r="AE366" s="43" t="s">
        <v>52</v>
      </c>
      <c r="AF366" s="43" t="s">
        <v>53</v>
      </c>
      <c r="AG366" s="40"/>
      <c r="AH366" s="40"/>
      <c r="AI366" s="39"/>
      <c r="AJ366" s="39"/>
      <c r="AK366" s="41"/>
      <c r="AL366" s="41"/>
    </row>
    <row r="367" customFormat="false" ht="12" hidden="false" customHeight="true" outlineLevel="0" collapsed="false">
      <c r="A367" s="44" t="str">
        <f aca="false">IF(B367&lt;&gt;"",COUNTA($B$367:B367),"")</f>
        <v/>
      </c>
      <c r="B367" s="63"/>
      <c r="C367" s="64"/>
      <c r="D367" s="65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2"/>
      <c r="AL367" s="52"/>
    </row>
    <row r="368" customFormat="false" ht="12" hidden="false" customHeight="true" outlineLevel="0" collapsed="false">
      <c r="A368" s="44" t="inlineStr">
        <f aca="false">IF(B368&lt;&gt;"",COUNTA($B$367:B368),"")</f>
        <is>
          <t/>
        </is>
      </c>
      <c r="B368" s="63"/>
      <c r="C368" s="64"/>
      <c r="D368" s="65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2"/>
      <c r="AL368" s="52"/>
    </row>
    <row r="369" customFormat="false" ht="12" hidden="false" customHeight="true" outlineLevel="0" collapsed="false">
      <c r="A369" s="44" t="inlineStr">
        <f aca="false">IF(B369&lt;&gt;"",COUNTA($B$367:B369),"")</f>
        <is>
          <t/>
        </is>
      </c>
      <c r="B369" s="63"/>
      <c r="C369" s="64"/>
      <c r="D369" s="65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2"/>
      <c r="AL369" s="52"/>
    </row>
    <row r="370" customFormat="false" ht="12" hidden="false" customHeight="true" outlineLevel="0" collapsed="false">
      <c r="A370" s="44" t="inlineStr">
        <f aca="false">IF(B370&lt;&gt;"",COUNTA($B$367:B370),"")</f>
        <is>
          <t/>
        </is>
      </c>
      <c r="B370" s="63"/>
      <c r="C370" s="64"/>
      <c r="D370" s="65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2"/>
      <c r="AL370" s="52"/>
    </row>
    <row r="371" customFormat="false" ht="12" hidden="false" customHeight="true" outlineLevel="0" collapsed="false">
      <c r="A371" s="44" t="inlineStr">
        <f aca="false">IF(B371&lt;&gt;"",COUNTA($B$367:B371),"")</f>
        <is>
          <t/>
        </is>
      </c>
      <c r="B371" s="63"/>
      <c r="C371" s="64"/>
      <c r="D371" s="65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2"/>
      <c r="AL371" s="52"/>
    </row>
    <row r="372" customFormat="false" ht="12" hidden="false" customHeight="true" outlineLevel="0" collapsed="false">
      <c r="A372" s="44" t="inlineStr">
        <f aca="false">IF(B372&lt;&gt;"",COUNTA($B$367:B372),"")</f>
        <is>
          <t/>
        </is>
      </c>
      <c r="B372" s="63"/>
      <c r="C372" s="64"/>
      <c r="D372" s="65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2"/>
      <c r="AL372" s="52"/>
    </row>
    <row r="373" customFormat="false" ht="12" hidden="false" customHeight="true" outlineLevel="0" collapsed="false">
      <c r="A373" s="44" t="inlineStr">
        <f aca="false">IF(B373&lt;&gt;"",COUNTA($B$367:B373),"")</f>
        <is>
          <t/>
        </is>
      </c>
      <c r="B373" s="63"/>
      <c r="C373" s="64"/>
      <c r="D373" s="65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2"/>
      <c r="AL373" s="52"/>
    </row>
    <row r="374" customFormat="false" ht="12" hidden="false" customHeight="true" outlineLevel="0" collapsed="false">
      <c r="A374" s="44" t="inlineStr">
        <f aca="false">IF(B374&lt;&gt;"",COUNTA($B$367:B374),"")</f>
        <is>
          <t/>
        </is>
      </c>
      <c r="B374" s="63"/>
      <c r="C374" s="64"/>
      <c r="D374" s="65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2"/>
      <c r="AL374" s="52"/>
    </row>
    <row r="375" customFormat="false" ht="12" hidden="false" customHeight="true" outlineLevel="0" collapsed="false">
      <c r="A375" s="44" t="inlineStr">
        <f aca="false">IF(B375&lt;&gt;"",COUNTA($B$367:B375),"")</f>
        <is>
          <t/>
        </is>
      </c>
      <c r="B375" s="63"/>
      <c r="C375" s="64"/>
      <c r="D375" s="65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2"/>
      <c r="AL375" s="52"/>
    </row>
    <row r="376" customFormat="false" ht="12" hidden="false" customHeight="true" outlineLevel="0" collapsed="false">
      <c r="A376" s="44" t="inlineStr">
        <f aca="false">IF(B376&lt;&gt;"",COUNTA($B$367:B376),"")</f>
        <is>
          <t/>
        </is>
      </c>
      <c r="B376" s="63"/>
      <c r="C376" s="64"/>
      <c r="D376" s="65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2"/>
      <c r="AL376" s="52"/>
    </row>
    <row r="377" customFormat="false" ht="12" hidden="false" customHeight="true" outlineLevel="0" collapsed="false">
      <c r="A377" s="44" t="inlineStr">
        <f aca="false">IF(B377&lt;&gt;"",COUNTA($B$367:B377),"")</f>
        <is>
          <t/>
        </is>
      </c>
      <c r="B377" s="63"/>
      <c r="C377" s="64"/>
      <c r="D377" s="65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2"/>
      <c r="AL377" s="52"/>
    </row>
    <row r="378" customFormat="false" ht="12" hidden="false" customHeight="true" outlineLevel="0" collapsed="false">
      <c r="A378" s="44" t="inlineStr">
        <f aca="false">IF(B378&lt;&gt;"",COUNTA($B$367:B378),"")</f>
        <is>
          <t/>
        </is>
      </c>
      <c r="B378" s="63"/>
      <c r="C378" s="64"/>
      <c r="D378" s="65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2"/>
      <c r="AL378" s="52"/>
    </row>
    <row r="379" customFormat="false" ht="12" hidden="false" customHeight="true" outlineLevel="0" collapsed="false">
      <c r="A379" s="44" t="inlineStr">
        <f aca="false">IF(B379&lt;&gt;"",COUNTA($B$367:B379),"")</f>
        <is>
          <t/>
        </is>
      </c>
      <c r="B379" s="63"/>
      <c r="C379" s="64"/>
      <c r="D379" s="65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2"/>
      <c r="AL379" s="52"/>
    </row>
    <row r="380" customFormat="false" ht="12" hidden="false" customHeight="true" outlineLevel="0" collapsed="false">
      <c r="A380" s="44" t="inlineStr">
        <f aca="false">IF(B380&lt;&gt;"",COUNTA($B$367:B380),"")</f>
        <is>
          <t/>
        </is>
      </c>
      <c r="B380" s="63"/>
      <c r="C380" s="64"/>
      <c r="D380" s="65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2"/>
      <c r="AL380" s="52"/>
    </row>
    <row r="381" customFormat="false" ht="12" hidden="false" customHeight="true" outlineLevel="0" collapsed="false">
      <c r="A381" s="44" t="inlineStr">
        <f aca="false">IF(B381&lt;&gt;"",COUNTA($B$367:B381),"")</f>
        <is>
          <t/>
        </is>
      </c>
      <c r="B381" s="63"/>
      <c r="C381" s="64"/>
      <c r="D381" s="65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2"/>
      <c r="AL381" s="52"/>
    </row>
    <row r="382" customFormat="false" ht="12" hidden="false" customHeight="true" outlineLevel="0" collapsed="false">
      <c r="A382" s="44" t="inlineStr">
        <f aca="false">IF(B382&lt;&gt;"",COUNTA($B$367:B382),"")</f>
        <is>
          <t/>
        </is>
      </c>
      <c r="B382" s="63"/>
      <c r="C382" s="64"/>
      <c r="D382" s="65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2"/>
      <c r="AL382" s="52"/>
    </row>
    <row r="383" customFormat="false" ht="12" hidden="false" customHeight="true" outlineLevel="0" collapsed="false">
      <c r="A383" s="44" t="inlineStr">
        <f aca="false">IF(B383&lt;&gt;"",COUNTA($B$367:B383),"")</f>
        <is>
          <t/>
        </is>
      </c>
      <c r="B383" s="63"/>
      <c r="C383" s="64"/>
      <c r="D383" s="65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2"/>
      <c r="AL383" s="52"/>
    </row>
    <row r="384" customFormat="false" ht="12" hidden="false" customHeight="true" outlineLevel="0" collapsed="false">
      <c r="A384" s="44" t="inlineStr">
        <f aca="false">IF(B384&lt;&gt;"",COUNTA($B$367:B384),"")</f>
        <is>
          <t/>
        </is>
      </c>
      <c r="B384" s="63"/>
      <c r="C384" s="64"/>
      <c r="D384" s="65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2"/>
      <c r="AL384" s="52"/>
    </row>
    <row r="385" customFormat="false" ht="12" hidden="false" customHeight="true" outlineLevel="0" collapsed="false">
      <c r="A385" s="44" t="inlineStr">
        <f aca="false">IF(B385&lt;&gt;"",COUNTA($B$367:B385),"")</f>
        <is>
          <t/>
        </is>
      </c>
      <c r="B385" s="63"/>
      <c r="C385" s="64"/>
      <c r="D385" s="65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2"/>
      <c r="AL385" s="52"/>
    </row>
    <row r="386" customFormat="false" ht="12" hidden="false" customHeight="true" outlineLevel="0" collapsed="false">
      <c r="A386" s="44" t="inlineStr">
        <f aca="false">IF(B386&lt;&gt;"",COUNTA($B$367:B386),"")</f>
        <is>
          <t/>
        </is>
      </c>
      <c r="B386" s="63"/>
      <c r="C386" s="64"/>
      <c r="D386" s="65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2"/>
      <c r="AL386" s="52"/>
    </row>
    <row r="387" customFormat="false" ht="12" hidden="false" customHeight="true" outlineLevel="0" collapsed="false">
      <c r="A387" s="44" t="inlineStr">
        <f aca="false">IF(B387&lt;&gt;"",COUNTA($B$367:B387),"")</f>
        <is>
          <t/>
        </is>
      </c>
      <c r="B387" s="63"/>
      <c r="C387" s="64"/>
      <c r="D387" s="65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2"/>
      <c r="AL387" s="52"/>
    </row>
    <row r="388" customFormat="false" ht="12" hidden="false" customHeight="true" outlineLevel="0" collapsed="false">
      <c r="A388" s="44" t="inlineStr">
        <f aca="false">IF(B388&lt;&gt;"",COUNTA($B$367:B388),"")</f>
        <is>
          <t/>
        </is>
      </c>
      <c r="B388" s="63"/>
      <c r="C388" s="64"/>
      <c r="D388" s="65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2"/>
      <c r="AL388" s="52"/>
    </row>
    <row r="389" customFormat="false" ht="12" hidden="false" customHeight="true" outlineLevel="0" collapsed="false">
      <c r="A389" s="44" t="inlineStr">
        <f aca="false">IF(B389&lt;&gt;"",COUNTA($B$367:B389),"")</f>
        <is>
          <t/>
        </is>
      </c>
      <c r="B389" s="63"/>
      <c r="C389" s="64"/>
      <c r="D389" s="65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2"/>
      <c r="AL389" s="52"/>
    </row>
    <row r="390" customFormat="false" ht="12" hidden="false" customHeight="true" outlineLevel="0" collapsed="false">
      <c r="A390" s="44" t="inlineStr">
        <f aca="false">IF(B390&lt;&gt;"",COUNTA($B$367:B390),"")</f>
        <is>
          <t/>
        </is>
      </c>
      <c r="B390" s="63"/>
      <c r="C390" s="64"/>
      <c r="D390" s="65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2"/>
      <c r="AL390" s="52"/>
    </row>
    <row r="391" customFormat="false" ht="12" hidden="false" customHeight="true" outlineLevel="0" collapsed="false">
      <c r="A391" s="44" t="inlineStr">
        <f aca="false">IF(B391&lt;&gt;"",COUNTA($B$367:B391),"")</f>
        <is>
          <t/>
        </is>
      </c>
      <c r="B391" s="63"/>
      <c r="C391" s="64"/>
      <c r="D391" s="65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2"/>
      <c r="AL391" s="52"/>
    </row>
    <row r="392" customFormat="false" ht="12" hidden="false" customHeight="true" outlineLevel="0" collapsed="false">
      <c r="A392" s="44" t="inlineStr">
        <f aca="false">IF(B392&lt;&gt;"",COUNTA($B$367:B392),"")</f>
        <is>
          <t/>
        </is>
      </c>
      <c r="B392" s="63"/>
      <c r="C392" s="64"/>
      <c r="D392" s="65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2"/>
      <c r="AL392" s="52"/>
    </row>
    <row r="393" customFormat="false" ht="12" hidden="false" customHeight="true" outlineLevel="0" collapsed="false">
      <c r="A393" s="44" t="inlineStr">
        <f aca="false">IF(B393&lt;&gt;"",COUNTA($B$367:B393),"")</f>
        <is>
          <t/>
        </is>
      </c>
      <c r="B393" s="63"/>
      <c r="C393" s="64"/>
      <c r="D393" s="65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2"/>
      <c r="AL393" s="52"/>
    </row>
    <row r="394" customFormat="false" ht="12" hidden="false" customHeight="true" outlineLevel="0" collapsed="false">
      <c r="A394" s="44" t="inlineStr">
        <f aca="false">IF(B394&lt;&gt;"",COUNTA($B$367:B394),"")</f>
        <is>
          <t/>
        </is>
      </c>
      <c r="B394" s="63"/>
      <c r="C394" s="64"/>
      <c r="D394" s="65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2"/>
      <c r="AL394" s="52"/>
    </row>
    <row r="395" customFormat="false" ht="12" hidden="false" customHeight="true" outlineLevel="0" collapsed="false">
      <c r="A395" s="44" t="inlineStr">
        <f aca="false">IF(B395&lt;&gt;"",COUNTA($B$367:B395),"")</f>
        <is>
          <t/>
        </is>
      </c>
      <c r="B395" s="63"/>
      <c r="C395" s="64"/>
      <c r="D395" s="65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2"/>
      <c r="AL395" s="52"/>
    </row>
    <row r="396" customFormat="false" ht="12" hidden="false" customHeight="true" outlineLevel="0" collapsed="false">
      <c r="A396" s="44" t="inlineStr">
        <f aca="false">IF(B396&lt;&gt;"",COUNTA($B$367:B396),"")</f>
        <is>
          <t/>
        </is>
      </c>
      <c r="B396" s="63"/>
      <c r="C396" s="64"/>
      <c r="D396" s="65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2"/>
      <c r="AL396" s="52"/>
    </row>
    <row r="397" customFormat="false" ht="12" hidden="false" customHeight="true" outlineLevel="0" collapsed="false">
      <c r="A397" s="44" t="inlineStr">
        <f aca="false">IF(B397&lt;&gt;"",COUNTA($B$367:B397),"")</f>
        <is>
          <t/>
        </is>
      </c>
      <c r="B397" s="63"/>
      <c r="C397" s="64"/>
      <c r="D397" s="65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2"/>
      <c r="AL397" s="52"/>
    </row>
    <row r="398" customFormat="false" ht="12" hidden="false" customHeight="true" outlineLevel="0" collapsed="false">
      <c r="A398" s="44" t="inlineStr">
        <f aca="false">IF(B398&lt;&gt;"",COUNTA($B$367:B398),"")</f>
        <is>
          <t/>
        </is>
      </c>
      <c r="B398" s="63"/>
      <c r="C398" s="64"/>
      <c r="D398" s="65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2"/>
      <c r="AL398" s="52"/>
    </row>
    <row r="399" customFormat="false" ht="12" hidden="false" customHeight="true" outlineLevel="0" collapsed="false">
      <c r="A399" s="44" t="inlineStr">
        <f aca="false">IF(B399&lt;&gt;"",COUNTA($B$367:B399),"")</f>
        <is>
          <t/>
        </is>
      </c>
      <c r="B399" s="63"/>
      <c r="C399" s="64"/>
      <c r="D399" s="65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2"/>
      <c r="AL399" s="52"/>
    </row>
    <row r="400" customFormat="false" ht="12" hidden="false" customHeight="true" outlineLevel="0" collapsed="false">
      <c r="A400" s="44" t="inlineStr">
        <f aca="false">IF(B400&lt;&gt;"",COUNTA($B$367:B400),"")</f>
        <is>
          <t/>
        </is>
      </c>
      <c r="B400" s="63"/>
      <c r="C400" s="64"/>
      <c r="D400" s="65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2"/>
      <c r="AL400" s="52"/>
    </row>
    <row r="401" customFormat="false" ht="12" hidden="false" customHeight="true" outlineLevel="0" collapsed="false">
      <c r="A401" s="44" t="inlineStr">
        <f aca="false">IF(B401&lt;&gt;"",COUNTA($B$367:B401),"")</f>
        <is>
          <t/>
        </is>
      </c>
      <c r="B401" s="63"/>
      <c r="C401" s="64"/>
      <c r="D401" s="65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2"/>
      <c r="AL401" s="52"/>
    </row>
    <row r="402" customFormat="false" ht="12" hidden="false" customHeight="true" outlineLevel="0" collapsed="false">
      <c r="A402" s="44" t="inlineStr">
        <f aca="false">IF(B402&lt;&gt;"",COUNTA($B$367:B402),"")</f>
        <is>
          <t/>
        </is>
      </c>
      <c r="B402" s="63"/>
      <c r="C402" s="64"/>
      <c r="D402" s="65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2"/>
      <c r="AL402" s="52"/>
    </row>
    <row r="403" customFormat="false" ht="12" hidden="false" customHeight="true" outlineLevel="0" collapsed="false">
      <c r="A403" s="44" t="inlineStr">
        <f aca="false">IF(B403&lt;&gt;"",COUNTA($B$367:B403),"")</f>
        <is>
          <t/>
        </is>
      </c>
      <c r="B403" s="63"/>
      <c r="C403" s="64"/>
      <c r="D403" s="65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2"/>
      <c r="AL403" s="52"/>
    </row>
    <row r="404" customFormat="false" ht="12" hidden="false" customHeight="true" outlineLevel="0" collapsed="false">
      <c r="A404" s="66" t="inlineStr">
        <f aca="false">IF(B404&lt;&gt;"",COUNTA($B$367:B404),"")</f>
        <is>
          <t/>
        </is>
      </c>
      <c r="B404" s="67"/>
      <c r="C404" s="67"/>
      <c r="D404" s="68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70"/>
      <c r="AL404" s="70"/>
    </row>
    <row r="405" customFormat="false" ht="13.5" hidden="false" customHeight="false" outlineLevel="0" collapsed="false">
      <c r="A405" s="71"/>
      <c r="B405" s="72" t="n">
        <f aca="false">COUNTA(B367:B404)</f>
        <v>0</v>
      </c>
      <c r="C405" s="73"/>
      <c r="D405" s="74" t="n">
        <f aca="false">COUNTA(D367:D404)</f>
        <v>0</v>
      </c>
      <c r="E405" s="75" t="n">
        <f aca="false">COUNTA(E367:E404)</f>
        <v>0</v>
      </c>
      <c r="F405" s="75" t="n">
        <f aca="false">COUNTA(F367:F404)</f>
        <v>0</v>
      </c>
      <c r="G405" s="75" t="n">
        <f aca="false">COUNTA(G367:G404)</f>
        <v>0</v>
      </c>
      <c r="H405" s="75" t="n">
        <f aca="false">COUNTA(H367:H404)</f>
        <v>0</v>
      </c>
      <c r="I405" s="75" t="n">
        <f aca="false">COUNTA(I367:I404)</f>
        <v>0</v>
      </c>
      <c r="J405" s="75" t="n">
        <f aca="false">COUNTA(J367:J404)</f>
        <v>0</v>
      </c>
      <c r="K405" s="75" t="n">
        <f aca="false">COUNTA(K367:K404)</f>
        <v>0</v>
      </c>
      <c r="L405" s="75" t="n">
        <f aca="false">COUNTA(L367:L404)</f>
        <v>0</v>
      </c>
      <c r="M405" s="75" t="n">
        <f aca="false">COUNTA(M367:M404)</f>
        <v>0</v>
      </c>
      <c r="N405" s="75" t="n">
        <f aca="false">COUNTA(N367:N404)</f>
        <v>0</v>
      </c>
      <c r="O405" s="75" t="n">
        <f aca="false">COUNTA(O367:O404)</f>
        <v>0</v>
      </c>
      <c r="P405" s="75" t="n">
        <f aca="false">COUNTA(P367:P404)</f>
        <v>0</v>
      </c>
      <c r="Q405" s="75" t="n">
        <f aca="false">COUNTA(Q367:Q404)</f>
        <v>0</v>
      </c>
      <c r="R405" s="75" t="n">
        <f aca="false">COUNTA(R367:R404)</f>
        <v>0</v>
      </c>
      <c r="S405" s="75" t="n">
        <f aca="false">COUNTA(S367:S404)</f>
        <v>0</v>
      </c>
      <c r="T405" s="75" t="n">
        <f aca="false">COUNTA(T367:T404)</f>
        <v>0</v>
      </c>
      <c r="U405" s="75" t="n">
        <f aca="false">COUNTA(U367:U404)</f>
        <v>0</v>
      </c>
      <c r="V405" s="75" t="n">
        <f aca="false">COUNTA(V367:V404)</f>
        <v>0</v>
      </c>
      <c r="W405" s="75" t="n">
        <f aca="false">COUNTA(W367:W404)</f>
        <v>0</v>
      </c>
      <c r="X405" s="75" t="n">
        <f aca="false">COUNTA(X367:X404)</f>
        <v>0</v>
      </c>
      <c r="Y405" s="75" t="n">
        <f aca="false">COUNTA(Y367:Y404)</f>
        <v>0</v>
      </c>
      <c r="Z405" s="75" t="n">
        <f aca="false">COUNTA(Z367:Z404)</f>
        <v>0</v>
      </c>
      <c r="AA405" s="75" t="n">
        <f aca="false">COUNTA(AA367:AA404)</f>
        <v>0</v>
      </c>
      <c r="AB405" s="75" t="n">
        <f aca="false">COUNTA(AB367:AB404)</f>
        <v>0</v>
      </c>
      <c r="AC405" s="75" t="n">
        <f aca="false">COUNTA(AC367:AC404)</f>
        <v>0</v>
      </c>
      <c r="AD405" s="75" t="n">
        <f aca="false">COUNTA(AD367:AD404)</f>
        <v>0</v>
      </c>
      <c r="AE405" s="75" t="n">
        <f aca="false">COUNTA(AE367:AE404)</f>
        <v>0</v>
      </c>
      <c r="AF405" s="75" t="n">
        <f aca="false">COUNTA(AF367:AF404)</f>
        <v>0</v>
      </c>
      <c r="AG405" s="76" t="n">
        <f aca="false">COUNTA(AG367:AH404)</f>
        <v>0</v>
      </c>
      <c r="AH405" s="76"/>
      <c r="AI405" s="76" t="n">
        <f aca="false">COUNTA(AI367:AJ404)</f>
        <v>0</v>
      </c>
      <c r="AJ405" s="76"/>
      <c r="AK405" s="77"/>
      <c r="AL405" s="77"/>
    </row>
    <row r="406" customFormat="false" ht="12.75" hidden="false" customHeight="false" outlineLevel="0" collapsed="false">
      <c r="A406" s="0"/>
      <c r="B406" s="78"/>
      <c r="C406" s="78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</row>
    <row r="407" customFormat="false" ht="12.75" hidden="false" customHeight="false" outlineLevel="0" collapsed="false">
      <c r="A407" s="79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80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</row>
    <row r="408" customFormat="false" ht="13.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</row>
    <row r="409" customFormat="false" ht="21.75" hidden="false" customHeight="true" outlineLevel="0" collapsed="false">
      <c r="A409" s="0"/>
      <c r="B409" s="0"/>
      <c r="C409" s="81" t="s">
        <v>112</v>
      </c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2"/>
      <c r="AH409" s="82"/>
      <c r="AI409" s="82"/>
      <c r="AJ409" s="82"/>
      <c r="AK409" s="82"/>
      <c r="AL409" s="82"/>
    </row>
    <row r="410" customFormat="false" ht="18.75" hidden="false" customHeight="true" outlineLevel="0" collapsed="false">
      <c r="A410" s="0"/>
      <c r="B410" s="0"/>
      <c r="C410" s="83" t="s">
        <v>113</v>
      </c>
      <c r="D410" s="83"/>
      <c r="E410" s="84" t="s">
        <v>114</v>
      </c>
      <c r="F410" s="84" t="s">
        <v>115</v>
      </c>
      <c r="G410" s="85" t="s">
        <v>116</v>
      </c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6"/>
      <c r="AH410" s="86"/>
      <c r="AI410" s="86"/>
      <c r="AJ410" s="86"/>
      <c r="AK410" s="86"/>
      <c r="AL410" s="86"/>
    </row>
    <row r="411" customFormat="false" ht="21.75" hidden="false" customHeight="true" outlineLevel="0" collapsed="false">
      <c r="A411" s="0"/>
      <c r="B411" s="0"/>
      <c r="C411" s="83"/>
      <c r="D411" s="83"/>
      <c r="E411" s="84"/>
      <c r="F411" s="84"/>
      <c r="G411" s="84" t="s">
        <v>50</v>
      </c>
      <c r="H411" s="84"/>
      <c r="I411" s="84"/>
      <c r="J411" s="84"/>
      <c r="K411" s="84"/>
      <c r="L411" s="84"/>
      <c r="M411" s="85" t="s">
        <v>117</v>
      </c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7"/>
      <c r="AH411" s="87"/>
      <c r="AI411" s="87"/>
      <c r="AJ411" s="87"/>
      <c r="AK411" s="87"/>
      <c r="AL411" s="87"/>
    </row>
    <row r="412" customFormat="false" ht="20.25" hidden="false" customHeight="true" outlineLevel="0" collapsed="false">
      <c r="A412" s="0"/>
      <c r="B412" s="0"/>
      <c r="C412" s="83"/>
      <c r="D412" s="83"/>
      <c r="E412" s="84"/>
      <c r="F412" s="84"/>
      <c r="G412" s="84" t="s">
        <v>118</v>
      </c>
      <c r="H412" s="84"/>
      <c r="I412" s="84" t="s">
        <v>119</v>
      </c>
      <c r="J412" s="84"/>
      <c r="K412" s="84" t="s">
        <v>120</v>
      </c>
      <c r="L412" s="84"/>
      <c r="M412" s="84" t="n">
        <v>10</v>
      </c>
      <c r="N412" s="84"/>
      <c r="O412" s="84" t="n">
        <v>9</v>
      </c>
      <c r="P412" s="84"/>
      <c r="Q412" s="84" t="n">
        <v>8</v>
      </c>
      <c r="R412" s="84"/>
      <c r="S412" s="84" t="n">
        <v>7</v>
      </c>
      <c r="T412" s="84"/>
      <c r="U412" s="84" t="n">
        <v>6</v>
      </c>
      <c r="V412" s="84"/>
      <c r="W412" s="88" t="n">
        <v>5</v>
      </c>
      <c r="X412" s="88"/>
      <c r="Y412" s="88" t="n">
        <v>4</v>
      </c>
      <c r="Z412" s="88"/>
      <c r="AA412" s="88" t="n">
        <v>3</v>
      </c>
      <c r="AB412" s="88"/>
      <c r="AC412" s="88" t="n">
        <v>2</v>
      </c>
      <c r="AD412" s="88"/>
      <c r="AE412" s="89" t="n">
        <v>1</v>
      </c>
      <c r="AF412" s="89"/>
      <c r="AG412" s="90"/>
      <c r="AH412" s="90"/>
      <c r="AI412" s="90"/>
      <c r="AJ412" s="90"/>
      <c r="AK412" s="90"/>
      <c r="AL412" s="90"/>
    </row>
    <row r="413" customFormat="false" ht="27" hidden="false" customHeight="true" outlineLevel="0" collapsed="false">
      <c r="A413" s="0"/>
      <c r="B413" s="0"/>
      <c r="C413" s="83"/>
      <c r="D413" s="83"/>
      <c r="E413" s="84"/>
      <c r="F413" s="84"/>
      <c r="G413" s="84"/>
      <c r="H413" s="84"/>
      <c r="I413" s="84"/>
      <c r="J413" s="84"/>
      <c r="K413" s="84"/>
      <c r="L413" s="84"/>
      <c r="M413" s="84" t="s">
        <v>121</v>
      </c>
      <c r="N413" s="84" t="s">
        <v>122</v>
      </c>
      <c r="O413" s="84" t="s">
        <v>121</v>
      </c>
      <c r="P413" s="84" t="s">
        <v>122</v>
      </c>
      <c r="Q413" s="84" t="s">
        <v>121</v>
      </c>
      <c r="R413" s="84" t="s">
        <v>122</v>
      </c>
      <c r="S413" s="84" t="s">
        <v>121</v>
      </c>
      <c r="T413" s="84" t="s">
        <v>122</v>
      </c>
      <c r="U413" s="84" t="s">
        <v>121</v>
      </c>
      <c r="V413" s="84" t="s">
        <v>122</v>
      </c>
      <c r="W413" s="84" t="s">
        <v>121</v>
      </c>
      <c r="X413" s="84" t="s">
        <v>122</v>
      </c>
      <c r="Y413" s="84" t="s">
        <v>121</v>
      </c>
      <c r="Z413" s="84" t="s">
        <v>122</v>
      </c>
      <c r="AA413" s="84" t="s">
        <v>121</v>
      </c>
      <c r="AB413" s="84" t="s">
        <v>122</v>
      </c>
      <c r="AC413" s="84" t="s">
        <v>121</v>
      </c>
      <c r="AD413" s="84" t="s">
        <v>122</v>
      </c>
      <c r="AE413" s="84" t="s">
        <v>121</v>
      </c>
      <c r="AF413" s="85" t="s">
        <v>122</v>
      </c>
      <c r="AG413" s="91"/>
      <c r="AH413" s="91"/>
      <c r="AI413" s="91"/>
      <c r="AJ413" s="91"/>
      <c r="AK413" s="91"/>
      <c r="AL413" s="91"/>
    </row>
    <row r="414" customFormat="false" ht="21" hidden="false" customHeight="true" outlineLevel="0" collapsed="false">
      <c r="A414" s="0"/>
      <c r="B414" s="0"/>
      <c r="C414" s="83"/>
      <c r="D414" s="83"/>
      <c r="E414" s="84"/>
      <c r="F414" s="84"/>
      <c r="G414" s="84" t="s">
        <v>121</v>
      </c>
      <c r="H414" s="84" t="s">
        <v>122</v>
      </c>
      <c r="I414" s="84" t="s">
        <v>121</v>
      </c>
      <c r="J414" s="84" t="s">
        <v>122</v>
      </c>
      <c r="K414" s="84" t="s">
        <v>121</v>
      </c>
      <c r="L414" s="84" t="s">
        <v>122</v>
      </c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5"/>
      <c r="AG414" s="91"/>
      <c r="AH414" s="91"/>
      <c r="AI414" s="91"/>
      <c r="AJ414" s="91"/>
      <c r="AK414" s="91"/>
      <c r="AL414" s="91"/>
    </row>
    <row r="415" customFormat="false" ht="17.25" hidden="false" customHeight="true" outlineLevel="0" collapsed="false">
      <c r="A415" s="0"/>
      <c r="B415" s="0"/>
      <c r="C415" s="92" t="s">
        <v>31</v>
      </c>
      <c r="D415" s="92"/>
      <c r="E415" s="93" t="n">
        <f aca="false">B405</f>
        <v>0</v>
      </c>
      <c r="F415" s="93" t="n">
        <f aca="false">E405</f>
        <v>0</v>
      </c>
      <c r="G415" s="94" t="n">
        <f aca="false">COUNTIF(E367:E404,"T")</f>
        <v>0</v>
      </c>
      <c r="H415" s="94" t="str">
        <f aca="false">IF(E415=0,"",G415/E415%)</f>
        <v/>
      </c>
      <c r="I415" s="94" t="n">
        <f aca="false">COUNTIF(E367:E404,"H")</f>
        <v>0</v>
      </c>
      <c r="J415" s="94" t="str">
        <f aca="false">IF(E415=0,"",I415/E415%)</f>
        <v/>
      </c>
      <c r="K415" s="94" t="n">
        <f aca="false">COUNTIF(E367:E404,"C")</f>
        <v>0</v>
      </c>
      <c r="L415" s="94" t="str">
        <f aca="false">IF(E415=0,"",K415/E415%)</f>
        <v/>
      </c>
      <c r="M415" s="94" t="n">
        <f aca="false">COUNTIF(F367:F404,"10")</f>
        <v>0</v>
      </c>
      <c r="N415" s="95" t="str">
        <f aca="false">IF(E415=0,"",M415/E415%)</f>
        <v/>
      </c>
      <c r="O415" s="94" t="n">
        <f aca="false">COUNTIF(F367:F404,"9")</f>
        <v>0</v>
      </c>
      <c r="P415" s="95" t="str">
        <f aca="false">IF(E415=0,"",O415/E415%)</f>
        <v/>
      </c>
      <c r="Q415" s="94" t="n">
        <f aca="false">COUNTIF(F367:F404,"8")</f>
        <v>0</v>
      </c>
      <c r="R415" s="95" t="str">
        <f aca="false">IF(E415=0,"",Q415/E415%)</f>
        <v/>
      </c>
      <c r="S415" s="94" t="n">
        <f aca="false">COUNTIF(F367:F404,"7")</f>
        <v>0</v>
      </c>
      <c r="T415" s="95" t="str">
        <f aca="false">IF(E415=0,"",S415/E$59%)</f>
        <v/>
      </c>
      <c r="U415" s="94" t="n">
        <f aca="false">COUNTIF(F367:F404,"6")</f>
        <v>0</v>
      </c>
      <c r="V415" s="95" t="str">
        <f aca="false">IF(E415=0,"",U415/E415%)</f>
        <v/>
      </c>
      <c r="W415" s="94" t="n">
        <f aca="false">COUNTIF(F367:F404,"5")</f>
        <v>0</v>
      </c>
      <c r="X415" s="95" t="str">
        <f aca="false">IF(E415=0,"",W415/E415%)</f>
        <v/>
      </c>
      <c r="Y415" s="94" t="n">
        <f aca="false">COUNTIF(F367:F404,"4")</f>
        <v>0</v>
      </c>
      <c r="Z415" s="95" t="str">
        <f aca="false">IF(E415=0,"",Y415/E415%)</f>
        <v/>
      </c>
      <c r="AA415" s="94" t="n">
        <f aca="false">COUNTIF(F367:F404,"3")</f>
        <v>0</v>
      </c>
      <c r="AB415" s="95" t="str">
        <f aca="false">IF(E415=0,"",AA415/E415%)</f>
        <v/>
      </c>
      <c r="AC415" s="94" t="n">
        <f aca="false">COUNTIF(F367:F404,"2")</f>
        <v>0</v>
      </c>
      <c r="AD415" s="95" t="str">
        <f aca="false">IF(E415=0,"",AC415/E415%)</f>
        <v/>
      </c>
      <c r="AE415" s="94" t="n">
        <f aca="false">COUNTIF(F367:F404,"1")</f>
        <v>0</v>
      </c>
      <c r="AF415" s="96" t="str">
        <f aca="false">IF(E415=0,"",AE415/E415%)</f>
        <v/>
      </c>
      <c r="AG415" s="0"/>
      <c r="AH415" s="0"/>
      <c r="AI415" s="0"/>
      <c r="AJ415" s="0"/>
      <c r="AK415" s="0"/>
      <c r="AL415" s="0"/>
    </row>
    <row r="416" customFormat="false" ht="17.25" hidden="false" customHeight="true" outlineLevel="0" collapsed="false">
      <c r="A416" s="0"/>
      <c r="B416" s="0"/>
      <c r="C416" s="92" t="s">
        <v>32</v>
      </c>
      <c r="D416" s="92"/>
      <c r="E416" s="93" t="n">
        <f aca="false">B405</f>
        <v>0</v>
      </c>
      <c r="F416" s="93" t="n">
        <f aca="false">G405</f>
        <v>0</v>
      </c>
      <c r="G416" s="94" t="n">
        <f aca="false">COUNTIF(G367:G404,"T")</f>
        <v>0</v>
      </c>
      <c r="H416" s="95" t="inlineStr">
        <f aca="false">IF(E416=0,"",G416/E416%)</f>
        <is>
          <t/>
        </is>
      </c>
      <c r="I416" s="94" t="n">
        <f aca="false">COUNTIF(G367:G404,"H")</f>
        <v>0</v>
      </c>
      <c r="J416" s="95" t="inlineStr">
        <f aca="false">IF(E416=0,"",I416/E416%)</f>
        <is>
          <t/>
        </is>
      </c>
      <c r="K416" s="94" t="n">
        <f aca="false">COUNTIF(G367:G404,"C")</f>
        <v>0</v>
      </c>
      <c r="L416" s="95" t="inlineStr">
        <f aca="false">IF(E416=0,"",K416/E416%)</f>
        <is>
          <t/>
        </is>
      </c>
      <c r="M416" s="94" t="n">
        <f aca="false">COUNTIF(H367:H404,"10")</f>
        <v>0</v>
      </c>
      <c r="N416" s="95" t="inlineStr">
        <f aca="false">IF(E416=0,"",M416/E416%)</f>
        <is>
          <t/>
        </is>
      </c>
      <c r="O416" s="94" t="n">
        <f aca="false">COUNTIF(H367:H404,"9")</f>
        <v>0</v>
      </c>
      <c r="P416" s="95" t="inlineStr">
        <f aca="false">IF(E416=0,"",O416/E416%)</f>
        <is>
          <t/>
        </is>
      </c>
      <c r="Q416" s="94" t="n">
        <f aca="false">COUNTIF(H367:H404,"8")</f>
        <v>0</v>
      </c>
      <c r="R416" s="95" t="inlineStr">
        <f aca="false">IF(E416=0,"",Q416/E416%)</f>
        <is>
          <t/>
        </is>
      </c>
      <c r="S416" s="94" t="n">
        <f aca="false">COUNTIF(H367:H404,"7")</f>
        <v>0</v>
      </c>
      <c r="T416" s="95" t="inlineStr">
        <f aca="false">IF(E416=0,"",S416/E$59%)</f>
        <is>
          <t/>
        </is>
      </c>
      <c r="U416" s="94" t="n">
        <f aca="false">COUNTIF(H367:H404,"6")</f>
        <v>0</v>
      </c>
      <c r="V416" s="95" t="inlineStr">
        <f aca="false">IF(E416=0,"",U416/E416%)</f>
        <is>
          <t/>
        </is>
      </c>
      <c r="W416" s="94" t="n">
        <f aca="false">COUNTIF(H367:H404,"5")</f>
        <v>0</v>
      </c>
      <c r="X416" s="95" t="inlineStr">
        <f aca="false">IF(E416=0,"",W416/E416%)</f>
        <is>
          <t/>
        </is>
      </c>
      <c r="Y416" s="94" t="n">
        <f aca="false">COUNTIF(H367:H404,"4")</f>
        <v>0</v>
      </c>
      <c r="Z416" s="95" t="inlineStr">
        <f aca="false">IF(E416=0,"",Y416/E416%)</f>
        <is>
          <t/>
        </is>
      </c>
      <c r="AA416" s="94" t="n">
        <f aca="false">COUNTIF(H367:H404,"3")</f>
        <v>0</v>
      </c>
      <c r="AB416" s="95" t="inlineStr">
        <f aca="false">IF(E416=0,"",AA416/E416%)</f>
        <is>
          <t/>
        </is>
      </c>
      <c r="AC416" s="94" t="n">
        <f aca="false">COUNTIF(H367:H404,"2")</f>
        <v>0</v>
      </c>
      <c r="AD416" s="95" t="inlineStr">
        <f aca="false">IF(E416=0,"",AC416/E416%)</f>
        <is>
          <t/>
        </is>
      </c>
      <c r="AE416" s="94" t="n">
        <f aca="false">COUNTIF(H367:H404,"1")</f>
        <v>0</v>
      </c>
      <c r="AF416" s="96" t="inlineStr">
        <f aca="false">IF(E416=0,"",AE416/E416%)</f>
        <is>
          <t/>
        </is>
      </c>
      <c r="AG416" s="0"/>
      <c r="AH416" s="0"/>
      <c r="AI416" s="0"/>
      <c r="AJ416" s="0"/>
      <c r="AK416" s="0"/>
      <c r="AL416" s="0"/>
    </row>
    <row r="417" customFormat="false" ht="17.25" hidden="false" customHeight="true" outlineLevel="0" collapsed="false">
      <c r="A417" s="0"/>
      <c r="B417" s="0"/>
      <c r="C417" s="92" t="s">
        <v>123</v>
      </c>
      <c r="D417" s="92"/>
      <c r="E417" s="93" t="n">
        <f aca="false">B405</f>
        <v>0</v>
      </c>
      <c r="F417" s="93" t="n">
        <f aca="false">I405</f>
        <v>0</v>
      </c>
      <c r="G417" s="94" t="n">
        <f aca="false">COUNTIF(I367:I404,"T")</f>
        <v>0</v>
      </c>
      <c r="H417" s="95" t="inlineStr">
        <f aca="false">IF(E417=0,"",G417/E417%)</f>
        <is>
          <t/>
        </is>
      </c>
      <c r="I417" s="94" t="n">
        <f aca="false">COUNTIF(I367:I404,"H")</f>
        <v>0</v>
      </c>
      <c r="J417" s="95" t="inlineStr">
        <f aca="false">IF(E417=0,"",I417/E417%)</f>
        <is>
          <t/>
        </is>
      </c>
      <c r="K417" s="94" t="n">
        <f aca="false">COUNTIF(I367:I404,"C")</f>
        <v>0</v>
      </c>
      <c r="L417" s="95" t="inlineStr">
        <f aca="false">IF(E417=0,"",K417/E417%)</f>
        <is>
          <t/>
        </is>
      </c>
      <c r="M417" s="94" t="n">
        <f aca="false">COUNTIF(J367:J404,"10")</f>
        <v>0</v>
      </c>
      <c r="N417" s="95" t="inlineStr">
        <f aca="false">IF(E417=0,"",M417/E417%)</f>
        <is>
          <t/>
        </is>
      </c>
      <c r="O417" s="94" t="n">
        <f aca="false">COUNTIF(J367:J404,"9")</f>
        <v>0</v>
      </c>
      <c r="P417" s="95" t="inlineStr">
        <f aca="false">IF(E417=0,"",O417/E417%)</f>
        <is>
          <t/>
        </is>
      </c>
      <c r="Q417" s="94" t="n">
        <f aca="false">COUNTIF(J367:J404,"8")</f>
        <v>0</v>
      </c>
      <c r="R417" s="95" t="inlineStr">
        <f aca="false">IF(E417=0,"",Q417/E417%)</f>
        <is>
          <t/>
        </is>
      </c>
      <c r="S417" s="94" t="n">
        <f aca="false">COUNTIF(J367:J404,"7")</f>
        <v>0</v>
      </c>
      <c r="T417" s="95" t="inlineStr">
        <f aca="false">IF(E417=0,"",S417/E$59%)</f>
        <is>
          <t/>
        </is>
      </c>
      <c r="U417" s="94" t="n">
        <f aca="false">COUNTIF(J367:J404,"6")</f>
        <v>0</v>
      </c>
      <c r="V417" s="95" t="inlineStr">
        <f aca="false">IF(E417=0,"",U417/E417%)</f>
        <is>
          <t/>
        </is>
      </c>
      <c r="W417" s="94" t="n">
        <f aca="false">COUNTIF(J367:J404,"5")</f>
        <v>0</v>
      </c>
      <c r="X417" s="95" t="inlineStr">
        <f aca="false">IF(E417=0,"",W417/E417%)</f>
        <is>
          <t/>
        </is>
      </c>
      <c r="Y417" s="94" t="n">
        <f aca="false">COUNTIF(J367:J404,"4")</f>
        <v>0</v>
      </c>
      <c r="Z417" s="95" t="inlineStr">
        <f aca="false">IF(E417=0,"",Y417/E417%)</f>
        <is>
          <t/>
        </is>
      </c>
      <c r="AA417" s="94" t="n">
        <f aca="false">COUNTIF(J367:J404,"3")</f>
        <v>0</v>
      </c>
      <c r="AB417" s="95" t="inlineStr">
        <f aca="false">IF(E417=0,"",AA417/E417%)</f>
        <is>
          <t/>
        </is>
      </c>
      <c r="AC417" s="94" t="n">
        <f aca="false">COUNTIF(J367:J404,"2")</f>
        <v>0</v>
      </c>
      <c r="AD417" s="95" t="inlineStr">
        <f aca="false">IF(E417=0,"",AC417/E417%)</f>
        <is>
          <t/>
        </is>
      </c>
      <c r="AE417" s="94" t="n">
        <f aca="false">COUNTIF(J367:J404,"1")</f>
        <v>0</v>
      </c>
      <c r="AF417" s="96" t="inlineStr">
        <f aca="false">IF(E417=0,"",AE417/E417%)</f>
        <is>
          <t/>
        </is>
      </c>
      <c r="AG417" s="0"/>
      <c r="AH417" s="0"/>
      <c r="AI417" s="0"/>
      <c r="AJ417" s="0"/>
      <c r="AK417" s="0"/>
      <c r="AL417" s="0"/>
    </row>
    <row r="418" customFormat="false" ht="17.25" hidden="false" customHeight="true" outlineLevel="0" collapsed="false">
      <c r="A418" s="0"/>
      <c r="B418" s="0"/>
      <c r="C418" s="92" t="s">
        <v>124</v>
      </c>
      <c r="D418" s="92"/>
      <c r="E418" s="93" t="n">
        <f aca="false">B405</f>
        <v>0</v>
      </c>
      <c r="F418" s="93" t="n">
        <f aca="false">K405</f>
        <v>0</v>
      </c>
      <c r="G418" s="94" t="n">
        <f aca="false">COUNTIF(K367:K404,"T")</f>
        <v>0</v>
      </c>
      <c r="H418" s="95" t="inlineStr">
        <f aca="false">IF(E418=0,"",G418/E418%)</f>
        <is>
          <t/>
        </is>
      </c>
      <c r="I418" s="94" t="n">
        <f aca="false">COUNTIF(K367:K404,"H")</f>
        <v>0</v>
      </c>
      <c r="J418" s="95" t="inlineStr">
        <f aca="false">IF(E418=0,"",I418/E418%)</f>
        <is>
          <t/>
        </is>
      </c>
      <c r="K418" s="94" t="n">
        <f aca="false">COUNTIF(K367:K404,"C")</f>
        <v>0</v>
      </c>
      <c r="L418" s="95" t="inlineStr">
        <f aca="false">IF(E418=0,"",K418/E418%)</f>
        <is>
          <t/>
        </is>
      </c>
      <c r="M418" s="94" t="n">
        <f aca="false">COUNTIF(L367:L404,"10")</f>
        <v>0</v>
      </c>
      <c r="N418" s="95" t="inlineStr">
        <f aca="false">IF(E418=0,"",M418/E418%)</f>
        <is>
          <t/>
        </is>
      </c>
      <c r="O418" s="94" t="n">
        <f aca="false">COUNTIF(L367:L404,"9")</f>
        <v>0</v>
      </c>
      <c r="P418" s="95" t="inlineStr">
        <f aca="false">IF(E418=0,"",O418/E418%)</f>
        <is>
          <t/>
        </is>
      </c>
      <c r="Q418" s="94" t="n">
        <f aca="false">COUNTIF(L367:L404,"8")</f>
        <v>0</v>
      </c>
      <c r="R418" s="95" t="inlineStr">
        <f aca="false">IF(E418=0,"",Q418/E418%)</f>
        <is>
          <t/>
        </is>
      </c>
      <c r="S418" s="94" t="n">
        <f aca="false">COUNTIF(L367:L404,"7")</f>
        <v>0</v>
      </c>
      <c r="T418" s="95" t="inlineStr">
        <f aca="false">IF(E418=0,"",S418/E$59%)</f>
        <is>
          <t/>
        </is>
      </c>
      <c r="U418" s="94" t="n">
        <f aca="false">COUNTIF(L367:L404,"6")</f>
        <v>0</v>
      </c>
      <c r="V418" s="95" t="inlineStr">
        <f aca="false">IF(E418=0,"",U418/E418%)</f>
        <is>
          <t/>
        </is>
      </c>
      <c r="W418" s="94" t="n">
        <f aca="false">COUNTIF(L367:L404,"5")</f>
        <v>0</v>
      </c>
      <c r="X418" s="95" t="inlineStr">
        <f aca="false">IF(E418=0,"",W418/E418%)</f>
        <is>
          <t/>
        </is>
      </c>
      <c r="Y418" s="94" t="n">
        <f aca="false">COUNTIF(L367:L404,"4")</f>
        <v>0</v>
      </c>
      <c r="Z418" s="95" t="inlineStr">
        <f aca="false">IF(E418=0,"",Y418/E418%)</f>
        <is>
          <t/>
        </is>
      </c>
      <c r="AA418" s="94" t="n">
        <f aca="false">COUNTIF(L367:L404,"3")</f>
        <v>0</v>
      </c>
      <c r="AB418" s="95" t="inlineStr">
        <f aca="false">IF(E418=0,"",AA418/E418%)</f>
        <is>
          <t/>
        </is>
      </c>
      <c r="AC418" s="94" t="n">
        <f aca="false">COUNTIF(L367:L404,"2")</f>
        <v>0</v>
      </c>
      <c r="AD418" s="95" t="inlineStr">
        <f aca="false">IF(E418=0,"",AC418/E418%)</f>
        <is>
          <t/>
        </is>
      </c>
      <c r="AE418" s="94" t="n">
        <f aca="false">COUNTIF(L367:L404,"1")</f>
        <v>0</v>
      </c>
      <c r="AF418" s="96" t="inlineStr">
        <f aca="false">IF(E418=0,"",AE418/E418%)</f>
        <is>
          <t/>
        </is>
      </c>
      <c r="AG418" s="0"/>
      <c r="AH418" s="0"/>
      <c r="AI418" s="0"/>
      <c r="AJ418" s="0"/>
      <c r="AK418" s="0"/>
      <c r="AL418" s="0"/>
    </row>
    <row r="419" customFormat="false" ht="17.25" hidden="false" customHeight="true" outlineLevel="0" collapsed="false">
      <c r="A419" s="0"/>
      <c r="B419" s="0"/>
      <c r="C419" s="92" t="s">
        <v>35</v>
      </c>
      <c r="D419" s="92"/>
      <c r="E419" s="93" t="n">
        <f aca="false">B405</f>
        <v>0</v>
      </c>
      <c r="F419" s="93" t="n">
        <f aca="false">M405</f>
        <v>0</v>
      </c>
      <c r="G419" s="94" t="n">
        <f aca="false">COUNTIF(M367:M404,"T")</f>
        <v>0</v>
      </c>
      <c r="H419" s="95" t="inlineStr">
        <f aca="false">IF(E419=0,"",G419/E419%)</f>
        <is>
          <t/>
        </is>
      </c>
      <c r="I419" s="94" t="n">
        <f aca="false">COUNTIF(M367:M404,"H")</f>
        <v>0</v>
      </c>
      <c r="J419" s="95" t="inlineStr">
        <f aca="false">IF(E419=0,"",I419/E419%)</f>
        <is>
          <t/>
        </is>
      </c>
      <c r="K419" s="94" t="n">
        <f aca="false">COUNTIF(M367:M404,"C")</f>
        <v>0</v>
      </c>
      <c r="L419" s="95" t="inlineStr">
        <f aca="false">IF(E419=0,"",K419/E419%)</f>
        <is>
          <t/>
        </is>
      </c>
      <c r="M419" s="97"/>
      <c r="N419" s="97"/>
      <c r="O419" s="97"/>
      <c r="P419" s="98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9"/>
      <c r="AG419" s="0"/>
      <c r="AH419" s="0"/>
      <c r="AI419" s="0"/>
      <c r="AJ419" s="0"/>
      <c r="AK419" s="0"/>
      <c r="AL419" s="0"/>
    </row>
    <row r="420" customFormat="false" ht="21.75" hidden="false" customHeight="true" outlineLevel="0" collapsed="false">
      <c r="A420" s="0"/>
      <c r="B420" s="0"/>
      <c r="C420" s="92" t="s">
        <v>125</v>
      </c>
      <c r="D420" s="92"/>
      <c r="E420" s="93" t="n">
        <f aca="false">B405</f>
        <v>0</v>
      </c>
      <c r="F420" s="93" t="n">
        <f aca="false">N405</f>
        <v>0</v>
      </c>
      <c r="G420" s="94" t="n">
        <f aca="false">COUNTIF(N367:N404,"T")</f>
        <v>0</v>
      </c>
      <c r="H420" s="95" t="inlineStr">
        <f aca="false">IF(E420=0,"",G420/E420%)</f>
        <is>
          <t/>
        </is>
      </c>
      <c r="I420" s="94" t="n">
        <f aca="false">COUNTIF(N367:N404,"H")</f>
        <v>0</v>
      </c>
      <c r="J420" s="95" t="inlineStr">
        <f aca="false">IF(E420=0,"",I420/E420%)</f>
        <is>
          <t/>
        </is>
      </c>
      <c r="K420" s="94" t="n">
        <f aca="false">COUNTIF(N367:N404,"C")</f>
        <v>0</v>
      </c>
      <c r="L420" s="95" t="inlineStr">
        <f aca="false">IF(E420=0,"",K420/E420%)</f>
        <is>
          <t/>
        </is>
      </c>
      <c r="M420" s="97"/>
      <c r="N420" s="97"/>
      <c r="O420" s="97"/>
      <c r="P420" s="98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9"/>
      <c r="AG420" s="0"/>
      <c r="AH420" s="0"/>
      <c r="AI420" s="0"/>
      <c r="AJ420" s="0"/>
      <c r="AK420" s="0"/>
      <c r="AL420" s="0"/>
    </row>
    <row r="421" customFormat="false" ht="17.25" hidden="false" customHeight="true" outlineLevel="0" collapsed="false">
      <c r="A421" s="0"/>
      <c r="B421" s="0"/>
      <c r="C421" s="92" t="s">
        <v>37</v>
      </c>
      <c r="D421" s="92"/>
      <c r="E421" s="93" t="n">
        <f aca="false">B405</f>
        <v>0</v>
      </c>
      <c r="F421" s="93" t="n">
        <f aca="false">O405</f>
        <v>0</v>
      </c>
      <c r="G421" s="94" t="n">
        <f aca="false">COUNTIF(O367:O404,"T")</f>
        <v>0</v>
      </c>
      <c r="H421" s="95" t="inlineStr">
        <f aca="false">IF(E421=0,"",G421/E421%)</f>
        <is>
          <t/>
        </is>
      </c>
      <c r="I421" s="94" t="n">
        <f aca="false">COUNTIF(O367:O404,"H")</f>
        <v>0</v>
      </c>
      <c r="J421" s="95" t="inlineStr">
        <f aca="false">IF(E421=0,"",I421/E421%)</f>
        <is>
          <t/>
        </is>
      </c>
      <c r="K421" s="94" t="n">
        <f aca="false">COUNTIF(O367:O404,"C")</f>
        <v>0</v>
      </c>
      <c r="L421" s="95" t="inlineStr">
        <f aca="false">IF(E421=0,"",K421/E421%)</f>
        <is>
          <t/>
        </is>
      </c>
      <c r="M421" s="97"/>
      <c r="N421" s="97"/>
      <c r="O421" s="97"/>
      <c r="P421" s="98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9"/>
      <c r="AG421" s="0"/>
      <c r="AH421" s="0"/>
      <c r="AI421" s="0"/>
      <c r="AJ421" s="0"/>
      <c r="AK421" s="0"/>
      <c r="AL421" s="0"/>
    </row>
    <row r="422" customFormat="false" ht="17.25" hidden="false" customHeight="true" outlineLevel="0" collapsed="false">
      <c r="A422" s="0"/>
      <c r="B422" s="0"/>
      <c r="C422" s="92" t="s">
        <v>38</v>
      </c>
      <c r="D422" s="92"/>
      <c r="E422" s="93" t="n">
        <f aca="false">B405</f>
        <v>0</v>
      </c>
      <c r="F422" s="93" t="n">
        <f aca="false">P405</f>
        <v>0</v>
      </c>
      <c r="G422" s="94" t="n">
        <f aca="false">COUNTIF(P367:P404,"T")</f>
        <v>0</v>
      </c>
      <c r="H422" s="95" t="inlineStr">
        <f aca="false">IF(E422=0,"",G422/E422%)</f>
        <is>
          <t/>
        </is>
      </c>
      <c r="I422" s="94" t="n">
        <f aca="false">COUNTIF(P367:P404,"H")</f>
        <v>0</v>
      </c>
      <c r="J422" s="95" t="inlineStr">
        <f aca="false">IF(E422=0,"",I422/E422%)</f>
        <is>
          <t/>
        </is>
      </c>
      <c r="K422" s="94" t="n">
        <f aca="false">COUNTIF(P367:P404,"C")</f>
        <v>0</v>
      </c>
      <c r="L422" s="95" t="inlineStr">
        <f aca="false">IF(E422=0,"",K422/E422%)</f>
        <is>
          <t/>
        </is>
      </c>
      <c r="M422" s="97"/>
      <c r="N422" s="97"/>
      <c r="O422" s="97"/>
      <c r="P422" s="98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9"/>
      <c r="AG422" s="0"/>
      <c r="AH422" s="0"/>
      <c r="AI422" s="0"/>
      <c r="AJ422" s="0"/>
      <c r="AK422" s="0"/>
      <c r="AL422" s="0"/>
    </row>
    <row r="423" customFormat="false" ht="17.25" hidden="false" customHeight="true" outlineLevel="0" collapsed="false">
      <c r="A423" s="0"/>
      <c r="B423" s="0"/>
      <c r="C423" s="92" t="s">
        <v>39</v>
      </c>
      <c r="D423" s="92"/>
      <c r="E423" s="93" t="n">
        <f aca="false">B405</f>
        <v>0</v>
      </c>
      <c r="F423" s="93" t="n">
        <f aca="false">Q405</f>
        <v>0</v>
      </c>
      <c r="G423" s="94" t="n">
        <f aca="false">COUNTIF(Q367:Q404,"T")</f>
        <v>0</v>
      </c>
      <c r="H423" s="95" t="inlineStr">
        <f aca="false">IF(E423=0,"",G423/E423%)</f>
        <is>
          <t/>
        </is>
      </c>
      <c r="I423" s="94" t="n">
        <f aca="false">COUNTIF(Q367:Q404,"H")</f>
        <v>0</v>
      </c>
      <c r="J423" s="95" t="inlineStr">
        <f aca="false">IF(E423=0,"",I423/E423%)</f>
        <is>
          <t/>
        </is>
      </c>
      <c r="K423" s="94" t="n">
        <f aca="false">COUNTIF(Q367:Q404,"C")</f>
        <v>0</v>
      </c>
      <c r="L423" s="95" t="inlineStr">
        <f aca="false">IF(E423=0,"",K423/E423%)</f>
        <is>
          <t/>
        </is>
      </c>
      <c r="M423" s="97"/>
      <c r="N423" s="97"/>
      <c r="O423" s="97"/>
      <c r="P423" s="98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9"/>
      <c r="AG423" s="0"/>
      <c r="AH423" s="0"/>
      <c r="AI423" s="0"/>
      <c r="AJ423" s="0"/>
      <c r="AK423" s="0"/>
      <c r="AL423" s="0"/>
    </row>
    <row r="424" customFormat="false" ht="17.25" hidden="false" customHeight="true" outlineLevel="0" collapsed="false">
      <c r="A424" s="0"/>
      <c r="B424" s="0"/>
      <c r="C424" s="92" t="s">
        <v>40</v>
      </c>
      <c r="D424" s="92"/>
      <c r="E424" s="93" t="n">
        <f aca="false">B405</f>
        <v>0</v>
      </c>
      <c r="F424" s="93" t="n">
        <f aca="false">R405</f>
        <v>0</v>
      </c>
      <c r="G424" s="94" t="n">
        <f aca="false">COUNTIF(R367:R404,"T")</f>
        <v>0</v>
      </c>
      <c r="H424" s="95" t="inlineStr">
        <f aca="false">IF(E424=0,"",G424/E424%)</f>
        <is>
          <t/>
        </is>
      </c>
      <c r="I424" s="94" t="n">
        <f aca="false">COUNTIF(R367:R404,"H")</f>
        <v>0</v>
      </c>
      <c r="J424" s="95" t="inlineStr">
        <f aca="false">IF(E424=0,"",I424/E424%)</f>
        <is>
          <t/>
        </is>
      </c>
      <c r="K424" s="94" t="n">
        <f aca="false">COUNTIF(R367:R404,"C")</f>
        <v>0</v>
      </c>
      <c r="L424" s="95" t="inlineStr">
        <f aca="false">IF(E424=0,"",K424/E424%)</f>
        <is>
          <t/>
        </is>
      </c>
      <c r="M424" s="94" t="n">
        <f aca="false">COUNTIF(S367:S404,"&gt;=9,5")</f>
        <v>0</v>
      </c>
      <c r="N424" s="95" t="str">
        <f aca="false">IF(E424=0,"",M424/E424%)</f>
        <v/>
      </c>
      <c r="O424" s="94" t="n">
        <f aca="false">COUNTIF(S367:S404,"&lt;=9,25")-COUNTIF(S367:S404,"&lt;=8,25")</f>
        <v>0</v>
      </c>
      <c r="P424" s="95" t="str">
        <f aca="false">IF(E424=0,"",O424/E424%)</f>
        <v/>
      </c>
      <c r="Q424" s="94" t="n">
        <f aca="false">COUNTIF(S367:S404,"&lt;=8,25")-COUNTIF(S367:S404,"&lt;=7,25")</f>
        <v>0</v>
      </c>
      <c r="R424" s="95" t="str">
        <f aca="false">IF(E424=0,"",Q424/E424%)</f>
        <v/>
      </c>
      <c r="S424" s="94" t="n">
        <f aca="false">COUNTIF(S367:S404,"&lt;=7,25")-COUNTIF(S367:S404,"&lt;=6,25")</f>
        <v>0</v>
      </c>
      <c r="T424" s="95" t="str">
        <f aca="false">IF(E424=0,"",S424/E$59%)</f>
        <v/>
      </c>
      <c r="U424" s="94" t="n">
        <f aca="false">COUNTIF(S367:S404,"&lt;=6,25")-COUNTIF(S367:S404,"&lt;=5,25")</f>
        <v>0</v>
      </c>
      <c r="V424" s="95" t="str">
        <f aca="false">IF(E424=0,"",U424/E424%)</f>
        <v/>
      </c>
      <c r="W424" s="94" t="n">
        <f aca="false">COUNTIF(S367:S404,"&lt;=5,25")-COUNTIF(S367:S404,"&lt;=4,25")</f>
        <v>0</v>
      </c>
      <c r="X424" s="95" t="str">
        <f aca="false">IF(E424=0,"",W424/E424%)</f>
        <v/>
      </c>
      <c r="Y424" s="94" t="n">
        <f aca="false">COUNTIF(S367:S404,"&lt;=4,25")-COUNTIF(S367:S404,"&lt;=3,25")</f>
        <v>0</v>
      </c>
      <c r="Z424" s="95" t="str">
        <f aca="false">IF(E424=0,"",Y424/E424%)</f>
        <v/>
      </c>
      <c r="AA424" s="94" t="n">
        <f aca="false">COUNTIF(S367:S404,"&lt;=3,25")-COUNTIF(S367:S404,"&lt;=2,25")</f>
        <v>0</v>
      </c>
      <c r="AB424" s="95" t="str">
        <f aca="false">IF(E424=0,"",AA424/E424%)</f>
        <v/>
      </c>
      <c r="AC424" s="94" t="n">
        <f aca="false">COUNTIF(S367:S404,"&lt;=2,25")-COUNTIF(S367:S404,"&lt;=1,25")</f>
        <v>0</v>
      </c>
      <c r="AD424" s="95" t="str">
        <f aca="false">IF(E424=0,"",AC424/E424%)</f>
        <v/>
      </c>
      <c r="AE424" s="94" t="n">
        <f aca="false">COUNTIF(S367:S404,"&lt;=1,25")</f>
        <v>0</v>
      </c>
      <c r="AF424" s="96" t="str">
        <f aca="false">IF(E424=0,"",AE424/E424%)</f>
        <v/>
      </c>
      <c r="AG424" s="0"/>
      <c r="AH424" s="0"/>
      <c r="AI424" s="0"/>
      <c r="AJ424" s="0"/>
      <c r="AK424" s="0"/>
      <c r="AL424" s="0"/>
    </row>
    <row r="425" customFormat="false" ht="17.25" hidden="false" customHeight="true" outlineLevel="0" collapsed="false">
      <c r="A425" s="0"/>
      <c r="B425" s="0"/>
      <c r="C425" s="92" t="s">
        <v>41</v>
      </c>
      <c r="D425" s="92"/>
      <c r="E425" s="93" t="n">
        <f aca="false">B405</f>
        <v>0</v>
      </c>
      <c r="F425" s="93" t="n">
        <f aca="false">T405</f>
        <v>0</v>
      </c>
      <c r="G425" s="94" t="n">
        <f aca="false">COUNTIF(T367:T404,"T")</f>
        <v>0</v>
      </c>
      <c r="H425" s="95" t="inlineStr">
        <f aca="false">IF(E425=0,"",G425/E425%)</f>
        <is>
          <t/>
        </is>
      </c>
      <c r="I425" s="94" t="n">
        <f aca="false">COUNTIF(T367:T404,"H")</f>
        <v>0</v>
      </c>
      <c r="J425" s="95" t="inlineStr">
        <f aca="false">IF(E425=0,"",I425/E425%)</f>
        <is>
          <t/>
        </is>
      </c>
      <c r="K425" s="94" t="n">
        <f aca="false">COUNTIF(T367:T404,"C")</f>
        <v>0</v>
      </c>
      <c r="L425" s="95" t="inlineStr">
        <f aca="false">IF(E425=0,"",K425/E425%)</f>
        <is>
          <t/>
        </is>
      </c>
      <c r="M425" s="94" t="n">
        <f aca="false">COUNTIF(U367:U404,"10")</f>
        <v>0</v>
      </c>
      <c r="N425" s="95" t="inlineStr">
        <f aca="false">IF(E425=0,"",M425/E425%)</f>
        <is>
          <t/>
        </is>
      </c>
      <c r="O425" s="94" t="n">
        <f aca="false">COUNTIF(U367:U404,"9")</f>
        <v>0</v>
      </c>
      <c r="P425" s="95" t="inlineStr">
        <f aca="false">IF(E425=0,"",O425/E425%)</f>
        <is>
          <t/>
        </is>
      </c>
      <c r="Q425" s="94" t="n">
        <f aca="false">COUNTIF(U367:U404,"8")</f>
        <v>0</v>
      </c>
      <c r="R425" s="95" t="inlineStr">
        <f aca="false">IF(E425=0,"",Q425/E425%)</f>
        <is>
          <t/>
        </is>
      </c>
      <c r="S425" s="94" t="n">
        <f aca="false">COUNTIF(U367:U404,"7")</f>
        <v>0</v>
      </c>
      <c r="T425" s="95" t="inlineStr">
        <f aca="false">IF(E425=0,"",S425/E$59%)</f>
        <is>
          <t/>
        </is>
      </c>
      <c r="U425" s="94" t="n">
        <f aca="false">COUNTIF(U367:U404,"6")</f>
        <v>0</v>
      </c>
      <c r="V425" s="95" t="inlineStr">
        <f aca="false">IF(E425=0,"",U425/E425%)</f>
        <is>
          <t/>
        </is>
      </c>
      <c r="W425" s="94" t="n">
        <f aca="false">COUNTIF(U367:U404,"5")</f>
        <v>0</v>
      </c>
      <c r="X425" s="95" t="inlineStr">
        <f aca="false">IF(E425=0,"",W425/E425%)</f>
        <is>
          <t/>
        </is>
      </c>
      <c r="Y425" s="94" t="n">
        <f aca="false">COUNTIF(U367:U404,"4")</f>
        <v>0</v>
      </c>
      <c r="Z425" s="95" t="inlineStr">
        <f aca="false">IF(E425=0,"",Y425/E425%)</f>
        <is>
          <t/>
        </is>
      </c>
      <c r="AA425" s="94" t="n">
        <f aca="false">COUNTIF(U367:U404,"3")</f>
        <v>0</v>
      </c>
      <c r="AB425" s="95" t="inlineStr">
        <f aca="false">IF(E425=0,"",AA425/E425%)</f>
        <is>
          <t/>
        </is>
      </c>
      <c r="AC425" s="94" t="n">
        <f aca="false">COUNTIF(U367:U404,"2")</f>
        <v>0</v>
      </c>
      <c r="AD425" s="95" t="inlineStr">
        <f aca="false">IF(E425=0,"",AC425/E425%)</f>
        <is>
          <t/>
        </is>
      </c>
      <c r="AE425" s="94" t="n">
        <f aca="false">COUNTIF(U367:U404,"1")</f>
        <v>0</v>
      </c>
      <c r="AF425" s="96" t="inlineStr">
        <f aca="false">IF(E425=0,"",AE425/E425%)</f>
        <is>
          <t/>
        </is>
      </c>
      <c r="AG425" s="0"/>
      <c r="AH425" s="0"/>
      <c r="AI425" s="0"/>
      <c r="AJ425" s="0"/>
      <c r="AK425" s="0"/>
      <c r="AL425" s="0"/>
    </row>
    <row r="426" customFormat="false" ht="17.25" hidden="false" customHeight="true" outlineLevel="0" collapsed="false">
      <c r="A426" s="0"/>
      <c r="B426" s="0"/>
      <c r="C426" s="92" t="s">
        <v>42</v>
      </c>
      <c r="D426" s="92"/>
      <c r="E426" s="93" t="n">
        <f aca="false">B405</f>
        <v>0</v>
      </c>
      <c r="F426" s="93" t="n">
        <f aca="false">V405</f>
        <v>0</v>
      </c>
      <c r="G426" s="94" t="n">
        <f aca="false">COUNTIF(V367:V404,"T")</f>
        <v>0</v>
      </c>
      <c r="H426" s="95" t="inlineStr">
        <f aca="false">IF(E426=0,"",G426/E426%)</f>
        <is>
          <t/>
        </is>
      </c>
      <c r="I426" s="94" t="n">
        <f aca="false">COUNTIF(V367:V404,"H")</f>
        <v>0</v>
      </c>
      <c r="J426" s="95" t="inlineStr">
        <f aca="false">IF(E426=0,"",I426/E426%)</f>
        <is>
          <t/>
        </is>
      </c>
      <c r="K426" s="94" t="n">
        <f aca="false">COUNTIF(V367:V404,"C")</f>
        <v>0</v>
      </c>
      <c r="L426" s="95" t="inlineStr">
        <f aca="false">IF(E426=0,"",K426/E426%)</f>
        <is>
          <t/>
        </is>
      </c>
      <c r="M426" s="94" t="n">
        <f aca="false">COUNTIF(W367:W404,"10")</f>
        <v>0</v>
      </c>
      <c r="N426" s="95" t="inlineStr">
        <f aca="false">IF(E426=0,"",M426/E426%)</f>
        <is>
          <t/>
        </is>
      </c>
      <c r="O426" s="94" t="n">
        <f aca="false">COUNTIF(W367:W404,"9")</f>
        <v>0</v>
      </c>
      <c r="P426" s="95" t="inlineStr">
        <f aca="false">IF(E426=0,"",O426/E426%)</f>
        <is>
          <t/>
        </is>
      </c>
      <c r="Q426" s="94" t="n">
        <f aca="false">COUNTIF(W367:W404,"8")</f>
        <v>0</v>
      </c>
      <c r="R426" s="95" t="inlineStr">
        <f aca="false">IF(E426=0,"",Q426/E426%)</f>
        <is>
          <t/>
        </is>
      </c>
      <c r="S426" s="94" t="n">
        <f aca="false">COUNTIF(W367:W404,"7")</f>
        <v>0</v>
      </c>
      <c r="T426" s="95" t="inlineStr">
        <f aca="false">IF(E426=0,"",S426/E$59%)</f>
        <is>
          <t/>
        </is>
      </c>
      <c r="U426" s="94" t="n">
        <f aca="false">COUNTIF(W367:W404,"6")</f>
        <v>0</v>
      </c>
      <c r="V426" s="95" t="inlineStr">
        <f aca="false">IF(E426=0,"",U426/E426%)</f>
        <is>
          <t/>
        </is>
      </c>
      <c r="W426" s="94" t="n">
        <f aca="false">COUNTIF(W367:W404,"5")</f>
        <v>0</v>
      </c>
      <c r="X426" s="95" t="inlineStr">
        <f aca="false">IF(E426=0,"",W426/E426%)</f>
        <is>
          <t/>
        </is>
      </c>
      <c r="Y426" s="94" t="n">
        <f aca="false">COUNTIF(W367:W404,"4")</f>
        <v>0</v>
      </c>
      <c r="Z426" s="95" t="inlineStr">
        <f aca="false">IF(E426=0,"",Y426/E426%)</f>
        <is>
          <t/>
        </is>
      </c>
      <c r="AA426" s="94" t="n">
        <f aca="false">COUNTIF(W367:W404,"3")</f>
        <v>0</v>
      </c>
      <c r="AB426" s="95" t="inlineStr">
        <f aca="false">IF(E426=0,"",AA426/E426%)</f>
        <is>
          <t/>
        </is>
      </c>
      <c r="AC426" s="94" t="n">
        <f aca="false">COUNTIF(W367:W404,"2")</f>
        <v>0</v>
      </c>
      <c r="AD426" s="95" t="inlineStr">
        <f aca="false">IF(E426=0,"",AC426/E426%)</f>
        <is>
          <t/>
        </is>
      </c>
      <c r="AE426" s="94" t="n">
        <f aca="false">COUNTIF(W367:W404,"1")</f>
        <v>0</v>
      </c>
      <c r="AF426" s="96" t="inlineStr">
        <f aca="false">IF(E426=0,"",AE426/E426%)</f>
        <is>
          <t/>
        </is>
      </c>
      <c r="AG426" s="0"/>
      <c r="AH426" s="0"/>
      <c r="AI426" s="0"/>
      <c r="AJ426" s="0"/>
      <c r="AK426" s="0"/>
      <c r="AL426" s="0"/>
    </row>
    <row r="427" customFormat="false" ht="14.25" hidden="false" customHeight="true" outlineLevel="0" collapsed="false">
      <c r="A427" s="0"/>
      <c r="B427" s="0"/>
      <c r="C427" s="100"/>
      <c r="D427" s="100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2"/>
      <c r="AE427" s="67"/>
      <c r="AF427" s="103"/>
      <c r="AG427" s="0"/>
      <c r="AH427" s="0"/>
      <c r="AI427" s="0"/>
      <c r="AJ427" s="0"/>
      <c r="AK427" s="0"/>
      <c r="AL427" s="0"/>
    </row>
    <row r="428" customFormat="false" ht="14.2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</row>
    <row r="429" customFormat="false" ht="31.5" hidden="false" customHeight="true" outlineLevel="0" collapsed="false">
      <c r="A429" s="0"/>
      <c r="B429" s="0"/>
      <c r="C429" s="104" t="s">
        <v>126</v>
      </c>
      <c r="D429" s="104"/>
      <c r="E429" s="104"/>
      <c r="F429" s="104"/>
      <c r="G429" s="104"/>
      <c r="H429" s="104"/>
      <c r="I429" s="104"/>
      <c r="J429" s="104"/>
      <c r="K429" s="105" t="s">
        <v>127</v>
      </c>
      <c r="L429" s="105" t="s">
        <v>128</v>
      </c>
      <c r="M429" s="105"/>
      <c r="N429" s="105" t="s">
        <v>129</v>
      </c>
      <c r="O429" s="105"/>
      <c r="P429" s="105" t="s">
        <v>130</v>
      </c>
      <c r="Q429" s="105"/>
      <c r="R429" s="105" t="s">
        <v>131</v>
      </c>
      <c r="S429" s="105"/>
      <c r="T429" s="105" t="s">
        <v>126</v>
      </c>
      <c r="U429" s="105"/>
      <c r="V429" s="105"/>
      <c r="W429" s="105"/>
      <c r="X429" s="105" t="s">
        <v>127</v>
      </c>
      <c r="Y429" s="105" t="s">
        <v>128</v>
      </c>
      <c r="Z429" s="105"/>
      <c r="AA429" s="105" t="s">
        <v>121</v>
      </c>
      <c r="AB429" s="106" t="s">
        <v>122</v>
      </c>
      <c r="AC429" s="106"/>
      <c r="AD429" s="0"/>
      <c r="AE429" s="0"/>
      <c r="AF429" s="0"/>
      <c r="AG429" s="0"/>
      <c r="AH429" s="0"/>
      <c r="AI429" s="0"/>
      <c r="AJ429" s="0"/>
      <c r="AK429" s="0"/>
      <c r="AL429" s="0"/>
    </row>
    <row r="430" customFormat="false" ht="21" hidden="false" customHeight="true" outlineLevel="0" collapsed="false">
      <c r="A430" s="0"/>
      <c r="B430" s="0"/>
      <c r="C430" s="104"/>
      <c r="D430" s="104"/>
      <c r="E430" s="104"/>
      <c r="F430" s="104"/>
      <c r="G430" s="104"/>
      <c r="H430" s="104"/>
      <c r="I430" s="104"/>
      <c r="J430" s="104"/>
      <c r="K430" s="105"/>
      <c r="L430" s="105"/>
      <c r="M430" s="105"/>
      <c r="N430" s="107" t="s">
        <v>121</v>
      </c>
      <c r="O430" s="107" t="s">
        <v>122</v>
      </c>
      <c r="P430" s="107" t="s">
        <v>121</v>
      </c>
      <c r="Q430" s="107" t="s">
        <v>122</v>
      </c>
      <c r="R430" s="108" t="s">
        <v>121</v>
      </c>
      <c r="S430" s="108" t="s">
        <v>122</v>
      </c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6"/>
      <c r="AD430" s="0"/>
      <c r="AE430" s="0"/>
      <c r="AF430" s="0"/>
      <c r="AG430" s="0"/>
      <c r="AH430" s="0"/>
      <c r="AI430" s="0"/>
      <c r="AJ430" s="0"/>
      <c r="AK430" s="0"/>
      <c r="AL430" s="0"/>
    </row>
    <row r="431" customFormat="false" ht="19.5" hidden="false" customHeight="true" outlineLevel="0" collapsed="false">
      <c r="A431" s="0"/>
      <c r="B431" s="0"/>
      <c r="C431" s="109" t="s">
        <v>25</v>
      </c>
      <c r="D431" s="109"/>
      <c r="E431" s="109"/>
      <c r="F431" s="110" t="s">
        <v>43</v>
      </c>
      <c r="G431" s="110"/>
      <c r="H431" s="110"/>
      <c r="I431" s="110"/>
      <c r="J431" s="110"/>
      <c r="K431" s="111" t="n">
        <f aca="false">B405</f>
        <v>0</v>
      </c>
      <c r="L431" s="112" t="n">
        <f aca="false">X405</f>
        <v>0</v>
      </c>
      <c r="M431" s="112"/>
      <c r="N431" s="113" t="n">
        <f aca="false">COUNTIF(X367:X404,"T")</f>
        <v>0</v>
      </c>
      <c r="O431" s="113" t="str">
        <f aca="false">IF(L431=0,"",N431/L431%)</f>
        <v/>
      </c>
      <c r="P431" s="113" t="n">
        <f aca="false">COUNTIF(X367:X404,"Đ")</f>
        <v>0</v>
      </c>
      <c r="Q431" s="113" t="str">
        <f aca="false">IF(L431=0,"",P431/L431%)</f>
        <v/>
      </c>
      <c r="R431" s="113" t="n">
        <f aca="false">COUNTIF(X367:X404,"C")</f>
        <v>0</v>
      </c>
      <c r="S431" s="113" t="str">
        <f aca="false">IF(L431=0,"",R431/L431%)</f>
        <v/>
      </c>
      <c r="T431" s="114" t="s">
        <v>132</v>
      </c>
      <c r="U431" s="114"/>
      <c r="V431" s="114"/>
      <c r="W431" s="114"/>
      <c r="X431" s="115" t="n">
        <f aca="false">B405</f>
        <v>0</v>
      </c>
      <c r="Y431" s="115" t="n">
        <f aca="false">AE405+AF405</f>
        <v>0</v>
      </c>
      <c r="Z431" s="115"/>
      <c r="AA431" s="115" t="n">
        <f aca="false">COUNTIF(AE367:AE404,"X")+COUNTIF(AJ367:AJ404,"X")</f>
        <v>0</v>
      </c>
      <c r="AB431" s="116" t="str">
        <f aca="false">IF(X431=0,"",AA431/X431%)</f>
        <v/>
      </c>
      <c r="AC431" s="116"/>
      <c r="AD431" s="0"/>
      <c r="AE431" s="0"/>
      <c r="AF431" s="0"/>
      <c r="AG431" s="0"/>
      <c r="AH431" s="0"/>
      <c r="AI431" s="0"/>
      <c r="AJ431" s="0"/>
      <c r="AK431" s="0"/>
      <c r="AL431" s="0"/>
    </row>
    <row r="432" customFormat="false" ht="19.5" hidden="false" customHeight="true" outlineLevel="0" collapsed="false">
      <c r="A432" s="0"/>
      <c r="B432" s="0"/>
      <c r="C432" s="109"/>
      <c r="D432" s="109"/>
      <c r="E432" s="109"/>
      <c r="F432" s="110" t="s">
        <v>44</v>
      </c>
      <c r="G432" s="110"/>
      <c r="H432" s="110"/>
      <c r="I432" s="110"/>
      <c r="J432" s="110"/>
      <c r="K432" s="111" t="n">
        <f aca="false">B405</f>
        <v>0</v>
      </c>
      <c r="L432" s="112" t="n">
        <f aca="false">Y405</f>
        <v>0</v>
      </c>
      <c r="M432" s="112"/>
      <c r="N432" s="113" t="n">
        <f aca="false">COUNTIF(Y367:Y404,"T")</f>
        <v>0</v>
      </c>
      <c r="O432" s="113" t="inlineStr">
        <f aca="false">IF(L432=0,"",N432/L432%)</f>
        <is>
          <t/>
        </is>
      </c>
      <c r="P432" s="113" t="n">
        <f aca="false">COUNTIF(Y367:Y404,"Đ")</f>
        <v>0</v>
      </c>
      <c r="Q432" s="113" t="inlineStr">
        <f aca="false">IF(L432=0,"",P432/L432%)</f>
        <is>
          <t/>
        </is>
      </c>
      <c r="R432" s="113" t="n">
        <f aca="false">COUNTIF(Y367:Y404,"C")</f>
        <v>0</v>
      </c>
      <c r="S432" s="113" t="inlineStr">
        <f aca="false">IF(L432=0,"",R432/L432%)</f>
        <is>
          <t/>
        </is>
      </c>
      <c r="T432" s="114"/>
      <c r="U432" s="114"/>
      <c r="V432" s="114"/>
      <c r="W432" s="114"/>
      <c r="X432" s="115"/>
      <c r="Y432" s="115"/>
      <c r="Z432" s="115"/>
      <c r="AA432" s="115"/>
      <c r="AB432" s="116"/>
      <c r="AC432" s="116"/>
      <c r="AD432" s="0"/>
      <c r="AE432" s="0"/>
      <c r="AF432" s="0"/>
      <c r="AG432" s="0"/>
      <c r="AH432" s="0"/>
      <c r="AI432" s="0"/>
      <c r="AJ432" s="0"/>
      <c r="AK432" s="0"/>
      <c r="AL432" s="0"/>
    </row>
    <row r="433" customFormat="false" ht="19.5" hidden="false" customHeight="true" outlineLevel="0" collapsed="false">
      <c r="A433" s="0"/>
      <c r="B433" s="0"/>
      <c r="C433" s="109"/>
      <c r="D433" s="109"/>
      <c r="E433" s="109"/>
      <c r="F433" s="110" t="s">
        <v>45</v>
      </c>
      <c r="G433" s="110"/>
      <c r="H433" s="110"/>
      <c r="I433" s="110"/>
      <c r="J433" s="110"/>
      <c r="K433" s="111" t="n">
        <f aca="false">B405</f>
        <v>0</v>
      </c>
      <c r="L433" s="112" t="n">
        <f aca="false">Z405</f>
        <v>0</v>
      </c>
      <c r="M433" s="112"/>
      <c r="N433" s="113" t="n">
        <f aca="false">COUNTIF(Z367:Z404,"T")</f>
        <v>0</v>
      </c>
      <c r="O433" s="113" t="inlineStr">
        <f aca="false">IF(L433=0,"",N433/L433%)</f>
        <is>
          <t/>
        </is>
      </c>
      <c r="P433" s="113" t="n">
        <f aca="false">COUNTIF(Z367:Z404,"Đ")</f>
        <v>0</v>
      </c>
      <c r="Q433" s="113" t="inlineStr">
        <f aca="false">IF(L433=0,"",P433/L433%)</f>
        <is>
          <t/>
        </is>
      </c>
      <c r="R433" s="113" t="n">
        <f aca="false">COUNTIF(Z367:Z404,"C")</f>
        <v>0</v>
      </c>
      <c r="S433" s="113" t="inlineStr">
        <f aca="false">IF(L433=0,"",R433/L433%)</f>
        <is>
          <t/>
        </is>
      </c>
      <c r="T433" s="114" t="s">
        <v>133</v>
      </c>
      <c r="U433" s="114"/>
      <c r="V433" s="114"/>
      <c r="W433" s="114"/>
      <c r="X433" s="115" t="n">
        <f aca="false">B405</f>
        <v>0</v>
      </c>
      <c r="Y433" s="115" t="n">
        <f aca="false">AG405</f>
        <v>0</v>
      </c>
      <c r="Z433" s="115"/>
      <c r="AA433" s="115" t="n">
        <f aca="false">COUNTIF(AG367:AH404,"X")</f>
        <v>0</v>
      </c>
      <c r="AB433" s="116" t="str">
        <f aca="false">IF(X433=0,"",AA433/X433%)</f>
        <v/>
      </c>
      <c r="AC433" s="116"/>
      <c r="AD433" s="0"/>
      <c r="AE433" s="0"/>
      <c r="AF433" s="0"/>
      <c r="AG433" s="0"/>
      <c r="AH433" s="0"/>
      <c r="AI433" s="0"/>
      <c r="AJ433" s="0"/>
      <c r="AK433" s="0"/>
      <c r="AL433" s="0"/>
    </row>
    <row r="434" customFormat="false" ht="19.5" hidden="false" customHeight="true" outlineLevel="0" collapsed="false">
      <c r="A434" s="0"/>
      <c r="B434" s="0"/>
      <c r="C434" s="117" t="s">
        <v>26</v>
      </c>
      <c r="D434" s="117"/>
      <c r="E434" s="117"/>
      <c r="F434" s="110" t="s">
        <v>46</v>
      </c>
      <c r="G434" s="110"/>
      <c r="H434" s="110"/>
      <c r="I434" s="110"/>
      <c r="J434" s="110"/>
      <c r="K434" s="111" t="n">
        <f aca="false">B405</f>
        <v>0</v>
      </c>
      <c r="L434" s="112" t="n">
        <f aca="false">AA405</f>
        <v>0</v>
      </c>
      <c r="M434" s="112"/>
      <c r="N434" s="113" t="n">
        <f aca="false">COUNTIF(AA367:AA404,"T")</f>
        <v>0</v>
      </c>
      <c r="O434" s="113" t="inlineStr">
        <f aca="false">IF(L434=0,"",N434/L434%)</f>
        <is>
          <t/>
        </is>
      </c>
      <c r="P434" s="113" t="n">
        <f aca="false">COUNTIF(AA367:AA404,"Đ")</f>
        <v>0</v>
      </c>
      <c r="Q434" s="113" t="inlineStr">
        <f aca="false">IF(L434=0,"",P434/L434%)</f>
        <is>
          <t/>
        </is>
      </c>
      <c r="R434" s="113" t="n">
        <f aca="false">COUNTIF(AA367:AA404,"C")</f>
        <v>0</v>
      </c>
      <c r="S434" s="113" t="inlineStr">
        <f aca="false">IF(L434=0,"",R434/L434%)</f>
        <is>
          <t/>
        </is>
      </c>
      <c r="T434" s="114"/>
      <c r="U434" s="114"/>
      <c r="V434" s="114"/>
      <c r="W434" s="114"/>
      <c r="X434" s="115"/>
      <c r="Y434" s="115"/>
      <c r="Z434" s="115"/>
      <c r="AA434" s="115"/>
      <c r="AB434" s="116"/>
      <c r="AC434" s="116"/>
      <c r="AD434" s="0"/>
      <c r="AE434" s="0"/>
      <c r="AF434" s="0"/>
      <c r="AG434" s="0"/>
      <c r="AH434" s="0"/>
      <c r="AI434" s="0"/>
      <c r="AJ434" s="0"/>
      <c r="AK434" s="0"/>
      <c r="AL434" s="0"/>
    </row>
    <row r="435" customFormat="false" ht="19.5" hidden="false" customHeight="true" outlineLevel="0" collapsed="false">
      <c r="A435" s="0"/>
      <c r="B435" s="0"/>
      <c r="C435" s="117"/>
      <c r="D435" s="117"/>
      <c r="E435" s="117"/>
      <c r="F435" s="110" t="s">
        <v>47</v>
      </c>
      <c r="G435" s="110"/>
      <c r="H435" s="110"/>
      <c r="I435" s="110"/>
      <c r="J435" s="110"/>
      <c r="K435" s="111" t="n">
        <f aca="false">B405</f>
        <v>0</v>
      </c>
      <c r="L435" s="112" t="n">
        <f aca="false">AB405</f>
        <v>0</v>
      </c>
      <c r="M435" s="112"/>
      <c r="N435" s="113" t="n">
        <f aca="false">COUNTIF(AB367:AB404,"T")</f>
        <v>0</v>
      </c>
      <c r="O435" s="113" t="inlineStr">
        <f aca="false">IF(L435=0,"",N435/L435%)</f>
        <is>
          <t/>
        </is>
      </c>
      <c r="P435" s="113" t="n">
        <f aca="false">COUNTIF(AB367:AB404,"Đ")</f>
        <v>0</v>
      </c>
      <c r="Q435" s="113" t="inlineStr">
        <f aca="false">IF(L435=0,"",P435/L435%)</f>
        <is>
          <t/>
        </is>
      </c>
      <c r="R435" s="113" t="n">
        <f aca="false">COUNTIF(AB367:AB404,"C")</f>
        <v>0</v>
      </c>
      <c r="S435" s="113" t="inlineStr">
        <f aca="false">IF(L435=0,"",R435/L435%)</f>
        <is>
          <t/>
        </is>
      </c>
      <c r="T435" s="114"/>
      <c r="U435" s="114"/>
      <c r="V435" s="114"/>
      <c r="W435" s="114"/>
      <c r="X435" s="115"/>
      <c r="Y435" s="115"/>
      <c r="Z435" s="115"/>
      <c r="AA435" s="115"/>
      <c r="AB435" s="116"/>
      <c r="AC435" s="116"/>
      <c r="AD435" s="0"/>
      <c r="AE435" s="0"/>
      <c r="AF435" s="0"/>
      <c r="AG435" s="0"/>
      <c r="AH435" s="0"/>
      <c r="AI435" s="0"/>
      <c r="AJ435" s="0"/>
      <c r="AK435" s="0"/>
      <c r="AL435" s="0"/>
    </row>
    <row r="436" customFormat="false" ht="19.5" hidden="false" customHeight="true" outlineLevel="0" collapsed="false">
      <c r="A436" s="0"/>
      <c r="B436" s="0"/>
      <c r="C436" s="117"/>
      <c r="D436" s="117"/>
      <c r="E436" s="117"/>
      <c r="F436" s="110" t="s">
        <v>48</v>
      </c>
      <c r="G436" s="110"/>
      <c r="H436" s="110"/>
      <c r="I436" s="110"/>
      <c r="J436" s="110"/>
      <c r="K436" s="111" t="n">
        <f aca="false">B405</f>
        <v>0</v>
      </c>
      <c r="L436" s="112" t="n">
        <f aca="false">AC405</f>
        <v>0</v>
      </c>
      <c r="M436" s="112"/>
      <c r="N436" s="113" t="n">
        <f aca="false">COUNTIF(AC367:AC404,"T")</f>
        <v>0</v>
      </c>
      <c r="O436" s="113" t="inlineStr">
        <f aca="false">IF(L436=0,"",N436/L436%)</f>
        <is>
          <t/>
        </is>
      </c>
      <c r="P436" s="113" t="n">
        <f aca="false">COUNTIF(AC367:AC404,"Đ")</f>
        <v>0</v>
      </c>
      <c r="Q436" s="113" t="inlineStr">
        <f aca="false">IF(L436=0,"",P436/L436%)</f>
        <is>
          <t/>
        </is>
      </c>
      <c r="R436" s="113" t="n">
        <f aca="false">COUNTIF(AC367:AC404,"C")</f>
        <v>0</v>
      </c>
      <c r="S436" s="113" t="inlineStr">
        <f aca="false">IF(L436=0,"",R436/L436%)</f>
        <is>
          <t/>
        </is>
      </c>
      <c r="T436" s="118" t="s">
        <v>134</v>
      </c>
      <c r="U436" s="118"/>
      <c r="V436" s="118"/>
      <c r="W436" s="118"/>
      <c r="X436" s="119" t="n">
        <f aca="false">B405</f>
        <v>0</v>
      </c>
      <c r="Y436" s="119" t="n">
        <f aca="false">AI405</f>
        <v>0</v>
      </c>
      <c r="Z436" s="119"/>
      <c r="AA436" s="120" t="n">
        <f aca="false">COUNTIF(AI367:AJ404,"X")</f>
        <v>0</v>
      </c>
      <c r="AB436" s="121" t="str">
        <f aca="false">IF(Y436=0,"",AA436/Y436%)</f>
        <v/>
      </c>
      <c r="AC436" s="121"/>
      <c r="AD436" s="0"/>
      <c r="AE436" s="0"/>
      <c r="AF436" s="0"/>
      <c r="AG436" s="0"/>
      <c r="AH436" s="0"/>
      <c r="AI436" s="0"/>
      <c r="AJ436" s="0"/>
      <c r="AK436" s="0"/>
      <c r="AL436" s="0"/>
    </row>
    <row r="437" customFormat="false" ht="19.5" hidden="false" customHeight="true" outlineLevel="0" collapsed="false">
      <c r="A437" s="0"/>
      <c r="B437" s="0"/>
      <c r="C437" s="117"/>
      <c r="D437" s="117"/>
      <c r="E437" s="117"/>
      <c r="F437" s="122" t="s">
        <v>49</v>
      </c>
      <c r="G437" s="122"/>
      <c r="H437" s="122"/>
      <c r="I437" s="122"/>
      <c r="J437" s="122"/>
      <c r="K437" s="123" t="n">
        <f aca="false">B405</f>
        <v>0</v>
      </c>
      <c r="L437" s="124" t="n">
        <f aca="false">AD405</f>
        <v>0</v>
      </c>
      <c r="M437" s="124"/>
      <c r="N437" s="125" t="n">
        <f aca="false">COUNTIF(AD367:AD404,"T")</f>
        <v>0</v>
      </c>
      <c r="O437" s="125" t="inlineStr">
        <f aca="false">IF(L437=0,"",N437/L437%)</f>
        <is>
          <t/>
        </is>
      </c>
      <c r="P437" s="125" t="n">
        <f aca="false">COUNTIF(AD367:AD404,"Đ")</f>
        <v>0</v>
      </c>
      <c r="Q437" s="125" t="inlineStr">
        <f aca="false">IF(L437=0,"",P437/L437%)</f>
        <is>
          <t/>
        </is>
      </c>
      <c r="R437" s="125" t="n">
        <f aca="false">COUNTIF(AD367:AD404,"C")</f>
        <v>0</v>
      </c>
      <c r="S437" s="125" t="inlineStr">
        <f aca="false">IF(L437=0,"",R437/L437%)</f>
        <is>
          <t/>
        </is>
      </c>
      <c r="T437" s="118"/>
      <c r="U437" s="118"/>
      <c r="V437" s="118"/>
      <c r="W437" s="118"/>
      <c r="X437" s="119"/>
      <c r="Y437" s="119"/>
      <c r="Z437" s="119"/>
      <c r="AA437" s="120"/>
      <c r="AB437" s="121"/>
      <c r="AC437" s="121"/>
      <c r="AD437" s="0"/>
      <c r="AE437" s="0"/>
      <c r="AF437" s="0"/>
      <c r="AG437" s="0"/>
      <c r="AH437" s="0"/>
      <c r="AI437" s="0"/>
      <c r="AJ437" s="0"/>
      <c r="AK437" s="0"/>
      <c r="AL437" s="0"/>
    </row>
    <row r="438" customFormat="false" ht="11.25" hidden="false" customHeight="tru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87"/>
      <c r="O438" s="0"/>
      <c r="P438" s="87"/>
      <c r="Q438" s="87"/>
      <c r="R438" s="87"/>
      <c r="S438" s="87"/>
      <c r="T438" s="87"/>
      <c r="U438" s="87"/>
      <c r="V438" s="87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</row>
    <row r="439" customFormat="false" ht="15" hidden="false" customHeight="tru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87"/>
      <c r="O439" s="0"/>
      <c r="P439" s="87"/>
      <c r="Q439" s="87"/>
      <c r="R439" s="87"/>
      <c r="S439" s="87"/>
      <c r="T439" s="87"/>
      <c r="U439" s="87"/>
      <c r="V439" s="87"/>
      <c r="W439" s="0"/>
      <c r="X439" s="126" t="str">
        <f aca="false">'THONG TIN'!$F$7</f>
        <v>Nguyên Lý, ngày 20 tháng  5 năm 2017</v>
      </c>
      <c r="Y439" s="126"/>
      <c r="Z439" s="126"/>
      <c r="AA439" s="126"/>
      <c r="AB439" s="126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26"/>
    </row>
    <row r="440" customFormat="false" ht="16.5" hidden="false" customHeight="true" outlineLevel="0" collapsed="false">
      <c r="A440" s="0"/>
      <c r="B440" s="32" t="s">
        <v>135</v>
      </c>
      <c r="C440" s="32"/>
      <c r="D440" s="32"/>
      <c r="E440" s="32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2" t="s">
        <v>11</v>
      </c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7.25" hidden="false" customHeight="true" outlineLevel="0" collapsed="false">
      <c r="A441" s="0"/>
      <c r="B441" s="127" t="s">
        <v>136</v>
      </c>
      <c r="C441" s="127"/>
      <c r="D441" s="127"/>
      <c r="E441" s="127"/>
      <c r="F441" s="128"/>
      <c r="G441" s="128"/>
      <c r="H441" s="128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  <c r="AA441" s="129"/>
      <c r="AB441" s="129"/>
      <c r="AC441" s="129"/>
      <c r="AD441" s="129"/>
      <c r="AE441" s="129"/>
      <c r="AF441" s="129"/>
      <c r="AG441" s="129"/>
      <c r="AH441" s="129"/>
      <c r="AI441" s="129"/>
      <c r="AJ441" s="129"/>
      <c r="AK441" s="129"/>
      <c r="AL441" s="129"/>
    </row>
    <row r="442" customFormat="false" ht="22.5" hidden="false" customHeight="true" outlineLevel="0" collapsed="false">
      <c r="A442" s="0"/>
      <c r="B442" s="129"/>
      <c r="C442" s="29"/>
      <c r="D442" s="29"/>
      <c r="E442" s="29"/>
      <c r="F442" s="29"/>
      <c r="G442" s="29"/>
      <c r="H442" s="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  <c r="AA442" s="129"/>
      <c r="AB442" s="129"/>
      <c r="AC442" s="129"/>
      <c r="AD442" s="129"/>
      <c r="AE442" s="129"/>
      <c r="AF442" s="129"/>
      <c r="AG442" s="129"/>
      <c r="AH442" s="129"/>
      <c r="AI442" s="129"/>
      <c r="AJ442" s="129"/>
      <c r="AK442" s="129"/>
      <c r="AL442" s="129"/>
    </row>
    <row r="443" customFormat="false" ht="22.5" hidden="false" customHeight="true" outlineLevel="0" collapsed="false">
      <c r="A443" s="0"/>
      <c r="B443" s="129"/>
      <c r="C443" s="129"/>
      <c r="D443" s="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  <c r="AA443" s="129"/>
      <c r="AB443" s="129"/>
      <c r="AC443" s="129"/>
      <c r="AD443" s="129"/>
      <c r="AE443" s="129"/>
      <c r="AF443" s="129"/>
      <c r="AG443" s="129"/>
      <c r="AH443" s="129"/>
      <c r="AI443" s="129"/>
      <c r="AJ443" s="129"/>
      <c r="AK443" s="129"/>
      <c r="AL443" s="129"/>
    </row>
    <row r="444" customFormat="false" ht="22.5" hidden="false" customHeight="true" outlineLevel="0" collapsed="false">
      <c r="A444" s="0"/>
      <c r="B444" s="129"/>
      <c r="C444" s="129"/>
      <c r="D444" s="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  <c r="AA444" s="129"/>
      <c r="AB444" s="129"/>
      <c r="AC444" s="129"/>
      <c r="AD444" s="129"/>
      <c r="AE444" s="129"/>
      <c r="AF444" s="129"/>
      <c r="AG444" s="129"/>
      <c r="AH444" s="129"/>
      <c r="AI444" s="129"/>
      <c r="AJ444" s="129"/>
      <c r="AK444" s="129"/>
      <c r="AL444" s="129"/>
    </row>
    <row r="445" customFormat="false" ht="22.5" hidden="false" customHeight="true" outlineLevel="0" collapsed="false">
      <c r="A445" s="0"/>
      <c r="B445" s="29"/>
      <c r="C445" s="29"/>
      <c r="D445" s="29"/>
      <c r="E445" s="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30" t="str">
        <f aca="false">'THONG TIN'!$G$16</f>
        <v>Phạm Thị Hường</v>
      </c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customFormat="false" ht="15.75" hidden="false" customHeight="false" outlineLevel="0" collapsed="false">
      <c r="A446" s="29" t="s">
        <v>17</v>
      </c>
      <c r="B446" s="29"/>
      <c r="C446" s="29"/>
      <c r="D446" s="29"/>
      <c r="E446" s="29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</row>
    <row r="447" customFormat="false" ht="15.75" hidden="false" customHeight="false" outlineLevel="0" collapsed="false">
      <c r="A447" s="30" t="str">
        <f aca="false">'THONG TIN'!$C$2</f>
        <v>TRƯỜNG TIỂU HỌC XÃ NGUYÊN LÝ</v>
      </c>
      <c r="B447" s="30"/>
      <c r="C447" s="30"/>
      <c r="D447" s="30"/>
      <c r="E447" s="30"/>
      <c r="F447" s="31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</row>
    <row r="448" customFormat="false" ht="11.25" hidden="false" customHeight="true" outlineLevel="0" collapsed="false">
      <c r="A448" s="32"/>
      <c r="B448" s="32"/>
      <c r="C448" s="32"/>
      <c r="D448" s="32"/>
      <c r="E448" s="32"/>
      <c r="F448" s="31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</row>
    <row r="449" customFormat="false" ht="15.75" hidden="false" customHeight="false" outlineLevel="0" collapsed="false">
      <c r="A449" s="33" t="s">
        <v>18</v>
      </c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4" t="str">
        <f aca="false">'THONG TIN'!$D$5</f>
        <v>CUỐI NĂM</v>
      </c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0"/>
      <c r="AK449" s="0"/>
      <c r="AL449" s="0"/>
    </row>
    <row r="450" customFormat="false" ht="15.75" hidden="false" customHeight="false" outlineLevel="0" collapsed="false">
      <c r="A450" s="33" t="s">
        <v>4</v>
      </c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6" t="str">
        <f aca="false">'THONG TIN'!$D$6</f>
        <v>2016 - 2017</v>
      </c>
      <c r="O450" s="36"/>
      <c r="P450" s="36"/>
      <c r="Q450" s="36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2" t="s">
        <v>709</v>
      </c>
      <c r="AF450" s="32"/>
      <c r="AG450" s="32"/>
      <c r="AH450" s="32"/>
      <c r="AI450" s="32"/>
      <c r="AJ450" s="32"/>
      <c r="AK450" s="32"/>
      <c r="AL450" s="32"/>
    </row>
    <row r="451" customFormat="false" ht="8.25" hidden="false" customHeight="tru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</row>
    <row r="452" customFormat="false" ht="17.25" hidden="false" customHeight="true" outlineLevel="0" collapsed="false">
      <c r="A452" s="37" t="s">
        <v>20</v>
      </c>
      <c r="B452" s="38" t="s">
        <v>21</v>
      </c>
      <c r="C452" s="39" t="s">
        <v>22</v>
      </c>
      <c r="D452" s="38" t="s">
        <v>23</v>
      </c>
      <c r="E452" s="39" t="s">
        <v>24</v>
      </c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 t="s">
        <v>25</v>
      </c>
      <c r="Y452" s="39"/>
      <c r="Z452" s="39"/>
      <c r="AA452" s="39" t="s">
        <v>26</v>
      </c>
      <c r="AB452" s="39"/>
      <c r="AC452" s="39"/>
      <c r="AD452" s="39"/>
      <c r="AE452" s="40" t="s">
        <v>27</v>
      </c>
      <c r="AF452" s="40"/>
      <c r="AG452" s="40" t="s">
        <v>28</v>
      </c>
      <c r="AH452" s="40"/>
      <c r="AI452" s="39" t="s">
        <v>29</v>
      </c>
      <c r="AJ452" s="39"/>
      <c r="AK452" s="41" t="s">
        <v>30</v>
      </c>
      <c r="AL452" s="41"/>
    </row>
    <row r="453" customFormat="false" ht="18" hidden="false" customHeight="true" outlineLevel="0" collapsed="false">
      <c r="A453" s="37"/>
      <c r="B453" s="38"/>
      <c r="C453" s="39"/>
      <c r="D453" s="38"/>
      <c r="E453" s="42" t="s">
        <v>31</v>
      </c>
      <c r="F453" s="42"/>
      <c r="G453" s="42" t="s">
        <v>32</v>
      </c>
      <c r="H453" s="42"/>
      <c r="I453" s="42" t="s">
        <v>33</v>
      </c>
      <c r="J453" s="42"/>
      <c r="K453" s="42" t="s">
        <v>34</v>
      </c>
      <c r="L453" s="42"/>
      <c r="M453" s="42" t="s">
        <v>35</v>
      </c>
      <c r="N453" s="42" t="s">
        <v>36</v>
      </c>
      <c r="O453" s="42" t="s">
        <v>37</v>
      </c>
      <c r="P453" s="42" t="s">
        <v>38</v>
      </c>
      <c r="Q453" s="42" t="s">
        <v>39</v>
      </c>
      <c r="R453" s="42" t="s">
        <v>40</v>
      </c>
      <c r="S453" s="42"/>
      <c r="T453" s="42" t="s">
        <v>41</v>
      </c>
      <c r="U453" s="42"/>
      <c r="V453" s="42" t="s">
        <v>42</v>
      </c>
      <c r="W453" s="42"/>
      <c r="X453" s="43" t="s">
        <v>43</v>
      </c>
      <c r="Y453" s="43" t="s">
        <v>44</v>
      </c>
      <c r="Z453" s="43" t="s">
        <v>45</v>
      </c>
      <c r="AA453" s="43" t="s">
        <v>46</v>
      </c>
      <c r="AB453" s="43" t="s">
        <v>47</v>
      </c>
      <c r="AC453" s="43" t="s">
        <v>48</v>
      </c>
      <c r="AD453" s="43" t="s">
        <v>49</v>
      </c>
      <c r="AE453" s="40"/>
      <c r="AF453" s="40"/>
      <c r="AG453" s="40"/>
      <c r="AH453" s="40"/>
      <c r="AI453" s="39"/>
      <c r="AJ453" s="39"/>
      <c r="AK453" s="41"/>
      <c r="AL453" s="41"/>
    </row>
    <row r="454" customFormat="false" ht="18" hidden="false" customHeight="true" outlineLevel="0" collapsed="false">
      <c r="A454" s="37"/>
      <c r="B454" s="38"/>
      <c r="C454" s="39"/>
      <c r="D454" s="38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3"/>
      <c r="Y454" s="43"/>
      <c r="Z454" s="43"/>
      <c r="AA454" s="43"/>
      <c r="AB454" s="43"/>
      <c r="AC454" s="43"/>
      <c r="AD454" s="43"/>
      <c r="AE454" s="40"/>
      <c r="AF454" s="40"/>
      <c r="AG454" s="40"/>
      <c r="AH454" s="40"/>
      <c r="AI454" s="39"/>
      <c r="AJ454" s="39"/>
      <c r="AK454" s="41"/>
      <c r="AL454" s="41"/>
    </row>
    <row r="455" customFormat="false" ht="63.75" hidden="false" customHeight="true" outlineLevel="0" collapsed="false">
      <c r="A455" s="37"/>
      <c r="B455" s="38"/>
      <c r="C455" s="39"/>
      <c r="D455" s="38"/>
      <c r="E455" s="43" t="s">
        <v>50</v>
      </c>
      <c r="F455" s="43" t="s">
        <v>51</v>
      </c>
      <c r="G455" s="43" t="s">
        <v>50</v>
      </c>
      <c r="H455" s="43" t="s">
        <v>51</v>
      </c>
      <c r="I455" s="43" t="s">
        <v>50</v>
      </c>
      <c r="J455" s="43" t="s">
        <v>51</v>
      </c>
      <c r="K455" s="43" t="s">
        <v>50</v>
      </c>
      <c r="L455" s="43" t="s">
        <v>51</v>
      </c>
      <c r="M455" s="43" t="s">
        <v>50</v>
      </c>
      <c r="N455" s="43" t="s">
        <v>50</v>
      </c>
      <c r="O455" s="43" t="s">
        <v>50</v>
      </c>
      <c r="P455" s="43" t="s">
        <v>50</v>
      </c>
      <c r="Q455" s="43" t="s">
        <v>50</v>
      </c>
      <c r="R455" s="43" t="s">
        <v>50</v>
      </c>
      <c r="S455" s="43" t="s">
        <v>51</v>
      </c>
      <c r="T455" s="43" t="s">
        <v>50</v>
      </c>
      <c r="U455" s="43" t="s">
        <v>51</v>
      </c>
      <c r="V455" s="43" t="s">
        <v>50</v>
      </c>
      <c r="W455" s="43" t="s">
        <v>51</v>
      </c>
      <c r="X455" s="43"/>
      <c r="Y455" s="43"/>
      <c r="Z455" s="43"/>
      <c r="AA455" s="43"/>
      <c r="AB455" s="43"/>
      <c r="AC455" s="43"/>
      <c r="AD455" s="43"/>
      <c r="AE455" s="43" t="s">
        <v>52</v>
      </c>
      <c r="AF455" s="43" t="s">
        <v>53</v>
      </c>
      <c r="AG455" s="40"/>
      <c r="AH455" s="40"/>
      <c r="AI455" s="39"/>
      <c r="AJ455" s="39"/>
      <c r="AK455" s="41"/>
      <c r="AL455" s="41"/>
    </row>
    <row r="456" customFormat="false" ht="12" hidden="false" customHeight="true" outlineLevel="0" collapsed="false">
      <c r="A456" s="44" t="str">
        <f aca="false">IF(B456&lt;&gt;"",COUNTA($B$456:B456),"")</f>
        <v/>
      </c>
      <c r="B456" s="63"/>
      <c r="C456" s="64"/>
      <c r="D456" s="65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2"/>
      <c r="AL456" s="52"/>
    </row>
    <row r="457" customFormat="false" ht="12" hidden="false" customHeight="true" outlineLevel="0" collapsed="false">
      <c r="A457" s="44" t="inlineStr">
        <f aca="false">IF(B457&lt;&gt;"",COUNTA($B$456:B457),"")</f>
        <is>
          <t/>
        </is>
      </c>
      <c r="B457" s="63"/>
      <c r="C457" s="64"/>
      <c r="D457" s="65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2"/>
      <c r="AL457" s="52"/>
    </row>
    <row r="458" customFormat="false" ht="12" hidden="false" customHeight="true" outlineLevel="0" collapsed="false">
      <c r="A458" s="44" t="inlineStr">
        <f aca="false">IF(B458&lt;&gt;"",COUNTA($B$456:B458),"")</f>
        <is>
          <t/>
        </is>
      </c>
      <c r="B458" s="63"/>
      <c r="C458" s="64"/>
      <c r="D458" s="65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2"/>
      <c r="AL458" s="52"/>
    </row>
    <row r="459" customFormat="false" ht="12" hidden="false" customHeight="true" outlineLevel="0" collapsed="false">
      <c r="A459" s="44" t="inlineStr">
        <f aca="false">IF(B459&lt;&gt;"",COUNTA($B$456:B459),"")</f>
        <is>
          <t/>
        </is>
      </c>
      <c r="B459" s="63"/>
      <c r="C459" s="64"/>
      <c r="D459" s="65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2"/>
      <c r="AL459" s="52"/>
    </row>
    <row r="460" customFormat="false" ht="12" hidden="false" customHeight="true" outlineLevel="0" collapsed="false">
      <c r="A460" s="44" t="inlineStr">
        <f aca="false">IF(B460&lt;&gt;"",COUNTA($B$456:B460),"")</f>
        <is>
          <t/>
        </is>
      </c>
      <c r="B460" s="63"/>
      <c r="C460" s="64"/>
      <c r="D460" s="65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2"/>
      <c r="AL460" s="52"/>
    </row>
    <row r="461" customFormat="false" ht="12" hidden="false" customHeight="true" outlineLevel="0" collapsed="false">
      <c r="A461" s="44" t="inlineStr">
        <f aca="false">IF(B461&lt;&gt;"",COUNTA($B$456:B461),"")</f>
        <is>
          <t/>
        </is>
      </c>
      <c r="B461" s="63"/>
      <c r="C461" s="64"/>
      <c r="D461" s="65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2"/>
      <c r="AL461" s="52"/>
    </row>
    <row r="462" customFormat="false" ht="12" hidden="false" customHeight="true" outlineLevel="0" collapsed="false">
      <c r="A462" s="44" t="inlineStr">
        <f aca="false">IF(B462&lt;&gt;"",COUNTA($B$456:B462),"")</f>
        <is>
          <t/>
        </is>
      </c>
      <c r="B462" s="63"/>
      <c r="C462" s="64"/>
      <c r="D462" s="65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2"/>
      <c r="AL462" s="52"/>
    </row>
    <row r="463" customFormat="false" ht="12" hidden="false" customHeight="true" outlineLevel="0" collapsed="false">
      <c r="A463" s="44" t="inlineStr">
        <f aca="false">IF(B463&lt;&gt;"",COUNTA($B$456:B463),"")</f>
        <is>
          <t/>
        </is>
      </c>
      <c r="B463" s="63"/>
      <c r="C463" s="64"/>
      <c r="D463" s="65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2"/>
      <c r="AL463" s="52"/>
    </row>
    <row r="464" customFormat="false" ht="12" hidden="false" customHeight="true" outlineLevel="0" collapsed="false">
      <c r="A464" s="44" t="inlineStr">
        <f aca="false">IF(B464&lt;&gt;"",COUNTA($B$456:B464),"")</f>
        <is>
          <t/>
        </is>
      </c>
      <c r="B464" s="63"/>
      <c r="C464" s="64"/>
      <c r="D464" s="65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2"/>
      <c r="AL464" s="52"/>
    </row>
    <row r="465" customFormat="false" ht="12" hidden="false" customHeight="true" outlineLevel="0" collapsed="false">
      <c r="A465" s="44" t="inlineStr">
        <f aca="false">IF(B465&lt;&gt;"",COUNTA($B$456:B465),"")</f>
        <is>
          <t/>
        </is>
      </c>
      <c r="B465" s="63"/>
      <c r="C465" s="64"/>
      <c r="D465" s="65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2"/>
      <c r="AL465" s="52"/>
    </row>
    <row r="466" customFormat="false" ht="12" hidden="false" customHeight="true" outlineLevel="0" collapsed="false">
      <c r="A466" s="44" t="inlineStr">
        <f aca="false">IF(B466&lt;&gt;"",COUNTA($B$456:B466),"")</f>
        <is>
          <t/>
        </is>
      </c>
      <c r="B466" s="63"/>
      <c r="C466" s="64"/>
      <c r="D466" s="65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2"/>
      <c r="AL466" s="52"/>
    </row>
    <row r="467" customFormat="false" ht="12" hidden="false" customHeight="true" outlineLevel="0" collapsed="false">
      <c r="A467" s="44" t="inlineStr">
        <f aca="false">IF(B467&lt;&gt;"",COUNTA($B$456:B467),"")</f>
        <is>
          <t/>
        </is>
      </c>
      <c r="B467" s="63"/>
      <c r="C467" s="64"/>
      <c r="D467" s="65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2"/>
      <c r="AL467" s="52"/>
    </row>
    <row r="468" customFormat="false" ht="12" hidden="false" customHeight="true" outlineLevel="0" collapsed="false">
      <c r="A468" s="44" t="inlineStr">
        <f aca="false">IF(B468&lt;&gt;"",COUNTA($B$456:B468),"")</f>
        <is>
          <t/>
        </is>
      </c>
      <c r="B468" s="63"/>
      <c r="C468" s="64"/>
      <c r="D468" s="65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2"/>
      <c r="AL468" s="52"/>
    </row>
    <row r="469" customFormat="false" ht="12" hidden="false" customHeight="true" outlineLevel="0" collapsed="false">
      <c r="A469" s="44" t="inlineStr">
        <f aca="false">IF(B469&lt;&gt;"",COUNTA($B$456:B469),"")</f>
        <is>
          <t/>
        </is>
      </c>
      <c r="B469" s="63"/>
      <c r="C469" s="64"/>
      <c r="D469" s="65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2"/>
      <c r="AL469" s="52"/>
    </row>
    <row r="470" customFormat="false" ht="12" hidden="false" customHeight="true" outlineLevel="0" collapsed="false">
      <c r="A470" s="44" t="inlineStr">
        <f aca="false">IF(B470&lt;&gt;"",COUNTA($B$456:B470),"")</f>
        <is>
          <t/>
        </is>
      </c>
      <c r="B470" s="63"/>
      <c r="C470" s="64"/>
      <c r="D470" s="65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2"/>
      <c r="AL470" s="52"/>
    </row>
    <row r="471" customFormat="false" ht="12" hidden="false" customHeight="true" outlineLevel="0" collapsed="false">
      <c r="A471" s="44" t="inlineStr">
        <f aca="false">IF(B471&lt;&gt;"",COUNTA($B$456:B471),"")</f>
        <is>
          <t/>
        </is>
      </c>
      <c r="B471" s="63"/>
      <c r="C471" s="64"/>
      <c r="D471" s="65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2"/>
      <c r="AL471" s="52"/>
    </row>
    <row r="472" customFormat="false" ht="12" hidden="false" customHeight="true" outlineLevel="0" collapsed="false">
      <c r="A472" s="44" t="inlineStr">
        <f aca="false">IF(B472&lt;&gt;"",COUNTA($B$456:B472),"")</f>
        <is>
          <t/>
        </is>
      </c>
      <c r="B472" s="63"/>
      <c r="C472" s="64"/>
      <c r="D472" s="65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2"/>
      <c r="AL472" s="52"/>
    </row>
    <row r="473" customFormat="false" ht="12" hidden="false" customHeight="true" outlineLevel="0" collapsed="false">
      <c r="A473" s="44" t="inlineStr">
        <f aca="false">IF(B473&lt;&gt;"",COUNTA($B$456:B473),"")</f>
        <is>
          <t/>
        </is>
      </c>
      <c r="B473" s="63"/>
      <c r="C473" s="64"/>
      <c r="D473" s="65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2"/>
      <c r="AL473" s="52"/>
    </row>
    <row r="474" customFormat="false" ht="12" hidden="false" customHeight="true" outlineLevel="0" collapsed="false">
      <c r="A474" s="44" t="inlineStr">
        <f aca="false">IF(B474&lt;&gt;"",COUNTA($B$456:B474),"")</f>
        <is>
          <t/>
        </is>
      </c>
      <c r="B474" s="63"/>
      <c r="C474" s="64"/>
      <c r="D474" s="65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2"/>
      <c r="AL474" s="52"/>
    </row>
    <row r="475" customFormat="false" ht="12" hidden="false" customHeight="true" outlineLevel="0" collapsed="false">
      <c r="A475" s="44" t="inlineStr">
        <f aca="false">IF(B475&lt;&gt;"",COUNTA($B$456:B475),"")</f>
        <is>
          <t/>
        </is>
      </c>
      <c r="B475" s="63"/>
      <c r="C475" s="64"/>
      <c r="D475" s="65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2"/>
      <c r="AL475" s="52"/>
    </row>
    <row r="476" customFormat="false" ht="12" hidden="false" customHeight="true" outlineLevel="0" collapsed="false">
      <c r="A476" s="44" t="inlineStr">
        <f aca="false">IF(B476&lt;&gt;"",COUNTA($B$456:B476),"")</f>
        <is>
          <t/>
        </is>
      </c>
      <c r="B476" s="63"/>
      <c r="C476" s="64"/>
      <c r="D476" s="65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2"/>
      <c r="AL476" s="52"/>
    </row>
    <row r="477" customFormat="false" ht="12" hidden="false" customHeight="true" outlineLevel="0" collapsed="false">
      <c r="A477" s="44" t="inlineStr">
        <f aca="false">IF(B477&lt;&gt;"",COUNTA($B$456:B477),"")</f>
        <is>
          <t/>
        </is>
      </c>
      <c r="B477" s="63"/>
      <c r="C477" s="64"/>
      <c r="D477" s="65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2"/>
      <c r="AL477" s="52"/>
    </row>
    <row r="478" customFormat="false" ht="12" hidden="false" customHeight="true" outlineLevel="0" collapsed="false">
      <c r="A478" s="44" t="inlineStr">
        <f aca="false">IF(B478&lt;&gt;"",COUNTA($B$456:B478),"")</f>
        <is>
          <t/>
        </is>
      </c>
      <c r="B478" s="63"/>
      <c r="C478" s="64"/>
      <c r="D478" s="65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2"/>
      <c r="AL478" s="52"/>
    </row>
    <row r="479" customFormat="false" ht="12" hidden="false" customHeight="true" outlineLevel="0" collapsed="false">
      <c r="A479" s="44" t="inlineStr">
        <f aca="false">IF(B479&lt;&gt;"",COUNTA($B$456:B479),"")</f>
        <is>
          <t/>
        </is>
      </c>
      <c r="B479" s="63"/>
      <c r="C479" s="64"/>
      <c r="D479" s="65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2"/>
      <c r="AL479" s="52"/>
    </row>
    <row r="480" customFormat="false" ht="12" hidden="false" customHeight="true" outlineLevel="0" collapsed="false">
      <c r="A480" s="44" t="inlineStr">
        <f aca="false">IF(B480&lt;&gt;"",COUNTA($B$456:B480),"")</f>
        <is>
          <t/>
        </is>
      </c>
      <c r="B480" s="63"/>
      <c r="C480" s="64"/>
      <c r="D480" s="65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2"/>
      <c r="AL480" s="52"/>
    </row>
    <row r="481" customFormat="false" ht="12" hidden="false" customHeight="true" outlineLevel="0" collapsed="false">
      <c r="A481" s="44" t="inlineStr">
        <f aca="false">IF(B481&lt;&gt;"",COUNTA($B$456:B481),"")</f>
        <is>
          <t/>
        </is>
      </c>
      <c r="B481" s="63"/>
      <c r="C481" s="64"/>
      <c r="D481" s="65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2"/>
      <c r="AL481" s="52"/>
    </row>
    <row r="482" customFormat="false" ht="12" hidden="false" customHeight="true" outlineLevel="0" collapsed="false">
      <c r="A482" s="44" t="inlineStr">
        <f aca="false">IF(B482&lt;&gt;"",COUNTA($B$456:B482),"")</f>
        <is>
          <t/>
        </is>
      </c>
      <c r="B482" s="63"/>
      <c r="C482" s="64"/>
      <c r="D482" s="65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2"/>
      <c r="AL482" s="52"/>
    </row>
    <row r="483" customFormat="false" ht="12" hidden="false" customHeight="true" outlineLevel="0" collapsed="false">
      <c r="A483" s="44" t="inlineStr">
        <f aca="false">IF(B483&lt;&gt;"",COUNTA($B$456:B483),"")</f>
        <is>
          <t/>
        </is>
      </c>
      <c r="B483" s="63"/>
      <c r="C483" s="64"/>
      <c r="D483" s="65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2"/>
      <c r="AL483" s="52"/>
    </row>
    <row r="484" customFormat="false" ht="12" hidden="false" customHeight="true" outlineLevel="0" collapsed="false">
      <c r="A484" s="44" t="inlineStr">
        <f aca="false">IF(B484&lt;&gt;"",COUNTA($B$456:B484),"")</f>
        <is>
          <t/>
        </is>
      </c>
      <c r="B484" s="63"/>
      <c r="C484" s="64"/>
      <c r="D484" s="65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2"/>
      <c r="AL484" s="52"/>
    </row>
    <row r="485" customFormat="false" ht="12" hidden="false" customHeight="true" outlineLevel="0" collapsed="false">
      <c r="A485" s="44" t="inlineStr">
        <f aca="false">IF(B485&lt;&gt;"",COUNTA($B$456:B485),"")</f>
        <is>
          <t/>
        </is>
      </c>
      <c r="B485" s="63"/>
      <c r="C485" s="64"/>
      <c r="D485" s="65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2"/>
      <c r="AL485" s="52"/>
    </row>
    <row r="486" customFormat="false" ht="12" hidden="false" customHeight="true" outlineLevel="0" collapsed="false">
      <c r="A486" s="44" t="inlineStr">
        <f aca="false">IF(B486&lt;&gt;"",COUNTA($B$456:B486),"")</f>
        <is>
          <t/>
        </is>
      </c>
      <c r="B486" s="63"/>
      <c r="C486" s="64"/>
      <c r="D486" s="65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2"/>
      <c r="AL486" s="52"/>
    </row>
    <row r="487" customFormat="false" ht="12" hidden="false" customHeight="true" outlineLevel="0" collapsed="false">
      <c r="A487" s="44" t="inlineStr">
        <f aca="false">IF(B487&lt;&gt;"",COUNTA($B$456:B487),"")</f>
        <is>
          <t/>
        </is>
      </c>
      <c r="B487" s="63"/>
      <c r="C487" s="64"/>
      <c r="D487" s="65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2"/>
      <c r="AL487" s="52"/>
    </row>
    <row r="488" customFormat="false" ht="12" hidden="false" customHeight="true" outlineLevel="0" collapsed="false">
      <c r="A488" s="44" t="inlineStr">
        <f aca="false">IF(B488&lt;&gt;"",COUNTA($B$456:B488),"")</f>
        <is>
          <t/>
        </is>
      </c>
      <c r="B488" s="63"/>
      <c r="C488" s="64"/>
      <c r="D488" s="65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2"/>
      <c r="AL488" s="52"/>
    </row>
    <row r="489" customFormat="false" ht="12" hidden="false" customHeight="true" outlineLevel="0" collapsed="false">
      <c r="A489" s="44" t="inlineStr">
        <f aca="false">IF(B489&lt;&gt;"",COUNTA($B$456:B489),"")</f>
        <is>
          <t/>
        </is>
      </c>
      <c r="B489" s="63"/>
      <c r="C489" s="64"/>
      <c r="D489" s="65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2"/>
      <c r="AL489" s="52"/>
    </row>
    <row r="490" customFormat="false" ht="12" hidden="false" customHeight="true" outlineLevel="0" collapsed="false">
      <c r="A490" s="44" t="inlineStr">
        <f aca="false">IF(B490&lt;&gt;"",COUNTA($B$456:B490),"")</f>
        <is>
          <t/>
        </is>
      </c>
      <c r="B490" s="63"/>
      <c r="C490" s="64"/>
      <c r="D490" s="65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2"/>
      <c r="AL490" s="52"/>
    </row>
    <row r="491" customFormat="false" ht="12" hidden="false" customHeight="true" outlineLevel="0" collapsed="false">
      <c r="A491" s="44" t="inlineStr">
        <f aca="false">IF(B491&lt;&gt;"",COUNTA($B$456:B491),"")</f>
        <is>
          <t/>
        </is>
      </c>
      <c r="B491" s="63"/>
      <c r="C491" s="64"/>
      <c r="D491" s="65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2"/>
      <c r="AL491" s="52"/>
    </row>
    <row r="492" customFormat="false" ht="12" hidden="false" customHeight="true" outlineLevel="0" collapsed="false">
      <c r="A492" s="44" t="inlineStr">
        <f aca="false">IF(B492&lt;&gt;"",COUNTA($B$456:B492),"")</f>
        <is>
          <t/>
        </is>
      </c>
      <c r="B492" s="63"/>
      <c r="C492" s="64"/>
      <c r="D492" s="65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2"/>
      <c r="AL492" s="52"/>
    </row>
    <row r="493" customFormat="false" ht="12" hidden="false" customHeight="true" outlineLevel="0" collapsed="false">
      <c r="A493" s="66" t="inlineStr">
        <f aca="false">IF(B493&lt;&gt;"",COUNTA($B$456:B493),"")</f>
        <is>
          <t/>
        </is>
      </c>
      <c r="B493" s="67"/>
      <c r="C493" s="67"/>
      <c r="D493" s="68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70"/>
      <c r="AL493" s="70"/>
    </row>
    <row r="494" customFormat="false" ht="13.5" hidden="false" customHeight="false" outlineLevel="0" collapsed="false">
      <c r="A494" s="71"/>
      <c r="B494" s="72" t="n">
        <f aca="false">COUNTA(B456:B493)</f>
        <v>0</v>
      </c>
      <c r="C494" s="73"/>
      <c r="D494" s="74" t="n">
        <f aca="false">COUNTA(D456:D493)</f>
        <v>0</v>
      </c>
      <c r="E494" s="75" t="n">
        <f aca="false">COUNTA(E456:E493)</f>
        <v>0</v>
      </c>
      <c r="F494" s="75" t="n">
        <f aca="false">COUNTA(F456:F493)</f>
        <v>0</v>
      </c>
      <c r="G494" s="75" t="n">
        <f aca="false">COUNTA(G456:G493)</f>
        <v>0</v>
      </c>
      <c r="H494" s="75" t="n">
        <f aca="false">COUNTA(H456:H493)</f>
        <v>0</v>
      </c>
      <c r="I494" s="75" t="n">
        <f aca="false">COUNTA(I456:I493)</f>
        <v>0</v>
      </c>
      <c r="J494" s="75" t="n">
        <f aca="false">COUNTA(J456:J493)</f>
        <v>0</v>
      </c>
      <c r="K494" s="75" t="n">
        <f aca="false">COUNTA(K456:K493)</f>
        <v>0</v>
      </c>
      <c r="L494" s="75" t="n">
        <f aca="false">COUNTA(L456:L493)</f>
        <v>0</v>
      </c>
      <c r="M494" s="75" t="n">
        <f aca="false">COUNTA(M456:M493)</f>
        <v>0</v>
      </c>
      <c r="N494" s="75" t="n">
        <f aca="false">COUNTA(N456:N493)</f>
        <v>0</v>
      </c>
      <c r="O494" s="75" t="n">
        <f aca="false">COUNTA(O456:O493)</f>
        <v>0</v>
      </c>
      <c r="P494" s="75" t="n">
        <f aca="false">COUNTA(P456:P493)</f>
        <v>0</v>
      </c>
      <c r="Q494" s="75" t="n">
        <f aca="false">COUNTA(Q456:Q493)</f>
        <v>0</v>
      </c>
      <c r="R494" s="75" t="n">
        <f aca="false">COUNTA(R456:R493)</f>
        <v>0</v>
      </c>
      <c r="S494" s="75" t="n">
        <f aca="false">COUNTA(S456:S493)</f>
        <v>0</v>
      </c>
      <c r="T494" s="75" t="n">
        <f aca="false">COUNTA(T456:T493)</f>
        <v>0</v>
      </c>
      <c r="U494" s="75" t="n">
        <f aca="false">COUNTA(U456:U493)</f>
        <v>0</v>
      </c>
      <c r="V494" s="75" t="n">
        <f aca="false">COUNTA(V456:V493)</f>
        <v>0</v>
      </c>
      <c r="W494" s="75" t="n">
        <f aca="false">COUNTA(W456:W493)</f>
        <v>0</v>
      </c>
      <c r="X494" s="75" t="n">
        <f aca="false">COUNTA(X456:X493)</f>
        <v>0</v>
      </c>
      <c r="Y494" s="75" t="n">
        <f aca="false">COUNTA(Y456:Y493)</f>
        <v>0</v>
      </c>
      <c r="Z494" s="75" t="n">
        <f aca="false">COUNTA(Z456:Z493)</f>
        <v>0</v>
      </c>
      <c r="AA494" s="75" t="n">
        <f aca="false">COUNTA(AA456:AA493)</f>
        <v>0</v>
      </c>
      <c r="AB494" s="75" t="n">
        <f aca="false">COUNTA(AB456:AB493)</f>
        <v>0</v>
      </c>
      <c r="AC494" s="75" t="n">
        <f aca="false">COUNTA(AC456:AC493)</f>
        <v>0</v>
      </c>
      <c r="AD494" s="75" t="n">
        <f aca="false">COUNTA(AD456:AD493)</f>
        <v>0</v>
      </c>
      <c r="AE494" s="75" t="n">
        <f aca="false">COUNTA(AE456:AE493)</f>
        <v>0</v>
      </c>
      <c r="AF494" s="75" t="n">
        <f aca="false">COUNTA(AF456:AF493)</f>
        <v>0</v>
      </c>
      <c r="AG494" s="76" t="n">
        <f aca="false">COUNTA(AG456:AH493)</f>
        <v>0</v>
      </c>
      <c r="AH494" s="76"/>
      <c r="AI494" s="76" t="n">
        <f aca="false">COUNTA(AI456:AJ493)</f>
        <v>0</v>
      </c>
      <c r="AJ494" s="76"/>
      <c r="AK494" s="77"/>
      <c r="AL494" s="77"/>
    </row>
    <row r="495" customFormat="false" ht="12.75" hidden="false" customHeight="false" outlineLevel="0" collapsed="false">
      <c r="A495" s="0"/>
      <c r="B495" s="78"/>
      <c r="C495" s="78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</row>
    <row r="496" customFormat="false" ht="12.75" hidden="false" customHeight="false" outlineLevel="0" collapsed="false">
      <c r="A496" s="79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80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</row>
    <row r="497" customFormat="false" ht="13.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</row>
    <row r="498" customFormat="false" ht="21.75" hidden="false" customHeight="true" outlineLevel="0" collapsed="false">
      <c r="A498" s="0"/>
      <c r="B498" s="0"/>
      <c r="C498" s="81" t="s">
        <v>112</v>
      </c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2"/>
      <c r="AH498" s="82"/>
      <c r="AI498" s="82"/>
      <c r="AJ498" s="82"/>
      <c r="AK498" s="82"/>
      <c r="AL498" s="82"/>
    </row>
    <row r="499" customFormat="false" ht="18.75" hidden="false" customHeight="true" outlineLevel="0" collapsed="false">
      <c r="A499" s="0"/>
      <c r="B499" s="0"/>
      <c r="C499" s="83" t="s">
        <v>113</v>
      </c>
      <c r="D499" s="83"/>
      <c r="E499" s="84" t="s">
        <v>114</v>
      </c>
      <c r="F499" s="84" t="s">
        <v>115</v>
      </c>
      <c r="G499" s="85" t="s">
        <v>116</v>
      </c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6"/>
      <c r="AH499" s="86"/>
      <c r="AI499" s="86"/>
      <c r="AJ499" s="86"/>
      <c r="AK499" s="86"/>
      <c r="AL499" s="86"/>
    </row>
    <row r="500" customFormat="false" ht="21.75" hidden="false" customHeight="true" outlineLevel="0" collapsed="false">
      <c r="A500" s="0"/>
      <c r="B500" s="0"/>
      <c r="C500" s="83"/>
      <c r="D500" s="83"/>
      <c r="E500" s="84"/>
      <c r="F500" s="84"/>
      <c r="G500" s="84" t="s">
        <v>50</v>
      </c>
      <c r="H500" s="84"/>
      <c r="I500" s="84"/>
      <c r="J500" s="84"/>
      <c r="K500" s="84"/>
      <c r="L500" s="84"/>
      <c r="M500" s="85" t="s">
        <v>117</v>
      </c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7"/>
      <c r="AH500" s="87"/>
      <c r="AI500" s="87"/>
      <c r="AJ500" s="87"/>
      <c r="AK500" s="87"/>
      <c r="AL500" s="87"/>
    </row>
    <row r="501" customFormat="false" ht="20.25" hidden="false" customHeight="true" outlineLevel="0" collapsed="false">
      <c r="A501" s="0"/>
      <c r="B501" s="0"/>
      <c r="C501" s="83"/>
      <c r="D501" s="83"/>
      <c r="E501" s="84"/>
      <c r="F501" s="84"/>
      <c r="G501" s="84" t="s">
        <v>118</v>
      </c>
      <c r="H501" s="84"/>
      <c r="I501" s="84" t="s">
        <v>119</v>
      </c>
      <c r="J501" s="84"/>
      <c r="K501" s="84" t="s">
        <v>120</v>
      </c>
      <c r="L501" s="84"/>
      <c r="M501" s="84" t="n">
        <v>10</v>
      </c>
      <c r="N501" s="84"/>
      <c r="O501" s="84" t="n">
        <v>9</v>
      </c>
      <c r="P501" s="84"/>
      <c r="Q501" s="84" t="n">
        <v>8</v>
      </c>
      <c r="R501" s="84"/>
      <c r="S501" s="84" t="n">
        <v>7</v>
      </c>
      <c r="T501" s="84"/>
      <c r="U501" s="84" t="n">
        <v>6</v>
      </c>
      <c r="V501" s="84"/>
      <c r="W501" s="88" t="n">
        <v>5</v>
      </c>
      <c r="X501" s="88"/>
      <c r="Y501" s="88" t="n">
        <v>4</v>
      </c>
      <c r="Z501" s="88"/>
      <c r="AA501" s="88" t="n">
        <v>3</v>
      </c>
      <c r="AB501" s="88"/>
      <c r="AC501" s="88" t="n">
        <v>2</v>
      </c>
      <c r="AD501" s="88"/>
      <c r="AE501" s="89" t="n">
        <v>1</v>
      </c>
      <c r="AF501" s="89"/>
      <c r="AG501" s="90"/>
      <c r="AH501" s="90"/>
      <c r="AI501" s="90"/>
      <c r="AJ501" s="90"/>
      <c r="AK501" s="90"/>
      <c r="AL501" s="90"/>
    </row>
    <row r="502" customFormat="false" ht="27" hidden="false" customHeight="true" outlineLevel="0" collapsed="false">
      <c r="A502" s="0"/>
      <c r="B502" s="0"/>
      <c r="C502" s="83"/>
      <c r="D502" s="83"/>
      <c r="E502" s="84"/>
      <c r="F502" s="84"/>
      <c r="G502" s="84"/>
      <c r="H502" s="84"/>
      <c r="I502" s="84"/>
      <c r="J502" s="84"/>
      <c r="K502" s="84"/>
      <c r="L502" s="84"/>
      <c r="M502" s="84" t="s">
        <v>121</v>
      </c>
      <c r="N502" s="84" t="s">
        <v>122</v>
      </c>
      <c r="O502" s="84" t="s">
        <v>121</v>
      </c>
      <c r="P502" s="84" t="s">
        <v>122</v>
      </c>
      <c r="Q502" s="84" t="s">
        <v>121</v>
      </c>
      <c r="R502" s="84" t="s">
        <v>122</v>
      </c>
      <c r="S502" s="84" t="s">
        <v>121</v>
      </c>
      <c r="T502" s="84" t="s">
        <v>122</v>
      </c>
      <c r="U502" s="84" t="s">
        <v>121</v>
      </c>
      <c r="V502" s="84" t="s">
        <v>122</v>
      </c>
      <c r="W502" s="84" t="s">
        <v>121</v>
      </c>
      <c r="X502" s="84" t="s">
        <v>122</v>
      </c>
      <c r="Y502" s="84" t="s">
        <v>121</v>
      </c>
      <c r="Z502" s="84" t="s">
        <v>122</v>
      </c>
      <c r="AA502" s="84" t="s">
        <v>121</v>
      </c>
      <c r="AB502" s="84" t="s">
        <v>122</v>
      </c>
      <c r="AC502" s="84" t="s">
        <v>121</v>
      </c>
      <c r="AD502" s="84" t="s">
        <v>122</v>
      </c>
      <c r="AE502" s="84" t="s">
        <v>121</v>
      </c>
      <c r="AF502" s="85" t="s">
        <v>122</v>
      </c>
      <c r="AG502" s="91"/>
      <c r="AH502" s="91"/>
      <c r="AI502" s="91"/>
      <c r="AJ502" s="91"/>
      <c r="AK502" s="91"/>
      <c r="AL502" s="91"/>
    </row>
    <row r="503" customFormat="false" ht="21" hidden="false" customHeight="true" outlineLevel="0" collapsed="false">
      <c r="A503" s="0"/>
      <c r="B503" s="0"/>
      <c r="C503" s="83"/>
      <c r="D503" s="83"/>
      <c r="E503" s="84"/>
      <c r="F503" s="84"/>
      <c r="G503" s="84" t="s">
        <v>121</v>
      </c>
      <c r="H503" s="84" t="s">
        <v>122</v>
      </c>
      <c r="I503" s="84" t="s">
        <v>121</v>
      </c>
      <c r="J503" s="84" t="s">
        <v>122</v>
      </c>
      <c r="K503" s="84" t="s">
        <v>121</v>
      </c>
      <c r="L503" s="84" t="s">
        <v>122</v>
      </c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5"/>
      <c r="AG503" s="91"/>
      <c r="AH503" s="91"/>
      <c r="AI503" s="91"/>
      <c r="AJ503" s="91"/>
      <c r="AK503" s="91"/>
      <c r="AL503" s="91"/>
    </row>
    <row r="504" customFormat="false" ht="17.25" hidden="false" customHeight="true" outlineLevel="0" collapsed="false">
      <c r="A504" s="0"/>
      <c r="B504" s="0"/>
      <c r="C504" s="92" t="s">
        <v>31</v>
      </c>
      <c r="D504" s="92"/>
      <c r="E504" s="93" t="n">
        <f aca="false">B494</f>
        <v>0</v>
      </c>
      <c r="F504" s="93" t="n">
        <f aca="false">E494</f>
        <v>0</v>
      </c>
      <c r="G504" s="94" t="n">
        <f aca="false">COUNTIF(E456:E493,"T")</f>
        <v>0</v>
      </c>
      <c r="H504" s="94" t="str">
        <f aca="false">IF(E504=0,"",G504/E504%)</f>
        <v/>
      </c>
      <c r="I504" s="94" t="n">
        <f aca="false">COUNTIF(E456:E493,"H")</f>
        <v>0</v>
      </c>
      <c r="J504" s="94" t="str">
        <f aca="false">IF(E504=0,"",I504/E504%)</f>
        <v/>
      </c>
      <c r="K504" s="94" t="n">
        <f aca="false">COUNTIF(E456:E493,"C")</f>
        <v>0</v>
      </c>
      <c r="L504" s="94" t="str">
        <f aca="false">IF(E504=0,"",K504/E504%)</f>
        <v/>
      </c>
      <c r="M504" s="94" t="n">
        <f aca="false">COUNTIF(F456:F493,"10")</f>
        <v>0</v>
      </c>
      <c r="N504" s="95" t="str">
        <f aca="false">IF(E504=0,"",M504/E504%)</f>
        <v/>
      </c>
      <c r="O504" s="94" t="n">
        <f aca="false">COUNTIF(F456:F493,"9")</f>
        <v>0</v>
      </c>
      <c r="P504" s="95" t="str">
        <f aca="false">IF(E504=0,"",O504/E504%)</f>
        <v/>
      </c>
      <c r="Q504" s="94" t="n">
        <f aca="false">COUNTIF(F456:F493,"8")</f>
        <v>0</v>
      </c>
      <c r="R504" s="95" t="str">
        <f aca="false">IF(E504=0,"",Q504/E504%)</f>
        <v/>
      </c>
      <c r="S504" s="94" t="n">
        <f aca="false">COUNTIF(F456:F493,"7")</f>
        <v>0</v>
      </c>
      <c r="T504" s="95" t="str">
        <f aca="false">IF(E504=0,"",S504/E$59%)</f>
        <v/>
      </c>
      <c r="U504" s="94" t="n">
        <f aca="false">COUNTIF(F456:F493,"6")</f>
        <v>0</v>
      </c>
      <c r="V504" s="95" t="str">
        <f aca="false">IF(E504=0,"",U504/E504%)</f>
        <v/>
      </c>
      <c r="W504" s="94" t="n">
        <f aca="false">COUNTIF(F456:F493,"5")</f>
        <v>0</v>
      </c>
      <c r="X504" s="95" t="str">
        <f aca="false">IF(E504=0,"",W504/E504%)</f>
        <v/>
      </c>
      <c r="Y504" s="94" t="n">
        <f aca="false">COUNTIF(F456:F493,"4")</f>
        <v>0</v>
      </c>
      <c r="Z504" s="95" t="str">
        <f aca="false">IF(E504=0,"",Y504/E504%)</f>
        <v/>
      </c>
      <c r="AA504" s="94" t="n">
        <f aca="false">COUNTIF(F456:F493,"3")</f>
        <v>0</v>
      </c>
      <c r="AB504" s="95" t="str">
        <f aca="false">IF(E504=0,"",AA504/E504%)</f>
        <v/>
      </c>
      <c r="AC504" s="94" t="n">
        <f aca="false">COUNTIF(F456:F493,"2")</f>
        <v>0</v>
      </c>
      <c r="AD504" s="95" t="str">
        <f aca="false">IF(E504=0,"",AC504/E504%)</f>
        <v/>
      </c>
      <c r="AE504" s="94" t="n">
        <f aca="false">COUNTIF(F456:F493,"1")</f>
        <v>0</v>
      </c>
      <c r="AF504" s="96" t="str">
        <f aca="false">IF(E504=0,"",AE504/E504%)</f>
        <v/>
      </c>
      <c r="AG504" s="0"/>
      <c r="AH504" s="0"/>
      <c r="AI504" s="0"/>
      <c r="AJ504" s="0"/>
      <c r="AK504" s="0"/>
      <c r="AL504" s="0"/>
    </row>
    <row r="505" customFormat="false" ht="17.25" hidden="false" customHeight="true" outlineLevel="0" collapsed="false">
      <c r="A505" s="0"/>
      <c r="B505" s="0"/>
      <c r="C505" s="92" t="s">
        <v>32</v>
      </c>
      <c r="D505" s="92"/>
      <c r="E505" s="93" t="n">
        <f aca="false">B494</f>
        <v>0</v>
      </c>
      <c r="F505" s="93" t="n">
        <f aca="false">G494</f>
        <v>0</v>
      </c>
      <c r="G505" s="94" t="n">
        <f aca="false">COUNTIF(G456:G493,"T")</f>
        <v>0</v>
      </c>
      <c r="H505" s="95" t="inlineStr">
        <f aca="false">IF(E505=0,"",G505/E505%)</f>
        <is>
          <t/>
        </is>
      </c>
      <c r="I505" s="94" t="n">
        <f aca="false">COUNTIF(G456:G493,"H")</f>
        <v>0</v>
      </c>
      <c r="J505" s="95" t="inlineStr">
        <f aca="false">IF(E505=0,"",I505/E505%)</f>
        <is>
          <t/>
        </is>
      </c>
      <c r="K505" s="94" t="n">
        <f aca="false">COUNTIF(G456:G493,"C")</f>
        <v>0</v>
      </c>
      <c r="L505" s="95" t="inlineStr">
        <f aca="false">IF(E505=0,"",K505/E505%)</f>
        <is>
          <t/>
        </is>
      </c>
      <c r="M505" s="94" t="n">
        <f aca="false">COUNTIF(H456:H493,"10")</f>
        <v>0</v>
      </c>
      <c r="N505" s="95" t="inlineStr">
        <f aca="false">IF(E505=0,"",M505/E505%)</f>
        <is>
          <t/>
        </is>
      </c>
      <c r="O505" s="94" t="n">
        <f aca="false">COUNTIF(H456:H493,"9")</f>
        <v>0</v>
      </c>
      <c r="P505" s="95" t="inlineStr">
        <f aca="false">IF(E505=0,"",O505/E505%)</f>
        <is>
          <t/>
        </is>
      </c>
      <c r="Q505" s="94" t="n">
        <f aca="false">COUNTIF(H456:H493,"8")</f>
        <v>0</v>
      </c>
      <c r="R505" s="95" t="inlineStr">
        <f aca="false">IF(E505=0,"",Q505/E505%)</f>
        <is>
          <t/>
        </is>
      </c>
      <c r="S505" s="94" t="n">
        <f aca="false">COUNTIF(H456:H493,"7")</f>
        <v>0</v>
      </c>
      <c r="T505" s="95" t="inlineStr">
        <f aca="false">IF(E505=0,"",S505/E$59%)</f>
        <is>
          <t/>
        </is>
      </c>
      <c r="U505" s="94" t="n">
        <f aca="false">COUNTIF(H456:H493,"6")</f>
        <v>0</v>
      </c>
      <c r="V505" s="95" t="inlineStr">
        <f aca="false">IF(E505=0,"",U505/E505%)</f>
        <is>
          <t/>
        </is>
      </c>
      <c r="W505" s="94" t="n">
        <f aca="false">COUNTIF(H456:H493,"5")</f>
        <v>0</v>
      </c>
      <c r="X505" s="95" t="inlineStr">
        <f aca="false">IF(E505=0,"",W505/E505%)</f>
        <is>
          <t/>
        </is>
      </c>
      <c r="Y505" s="94" t="n">
        <f aca="false">COUNTIF(H456:H493,"4")</f>
        <v>0</v>
      </c>
      <c r="Z505" s="95" t="inlineStr">
        <f aca="false">IF(E505=0,"",Y505/E505%)</f>
        <is>
          <t/>
        </is>
      </c>
      <c r="AA505" s="94" t="n">
        <f aca="false">COUNTIF(H456:H493,"3")</f>
        <v>0</v>
      </c>
      <c r="AB505" s="95" t="inlineStr">
        <f aca="false">IF(E505=0,"",AA505/E505%)</f>
        <is>
          <t/>
        </is>
      </c>
      <c r="AC505" s="94" t="n">
        <f aca="false">COUNTIF(H456:H493,"2")</f>
        <v>0</v>
      </c>
      <c r="AD505" s="95" t="inlineStr">
        <f aca="false">IF(E505=0,"",AC505/E505%)</f>
        <is>
          <t/>
        </is>
      </c>
      <c r="AE505" s="94" t="n">
        <f aca="false">COUNTIF(H456:H493,"1")</f>
        <v>0</v>
      </c>
      <c r="AF505" s="96" t="inlineStr">
        <f aca="false">IF(E505=0,"",AE505/E505%)</f>
        <is>
          <t/>
        </is>
      </c>
      <c r="AG505" s="0"/>
      <c r="AH505" s="0"/>
      <c r="AI505" s="0"/>
      <c r="AJ505" s="0"/>
      <c r="AK505" s="0"/>
      <c r="AL505" s="0"/>
    </row>
    <row r="506" customFormat="false" ht="17.25" hidden="false" customHeight="true" outlineLevel="0" collapsed="false">
      <c r="A506" s="0"/>
      <c r="B506" s="0"/>
      <c r="C506" s="92" t="s">
        <v>123</v>
      </c>
      <c r="D506" s="92"/>
      <c r="E506" s="93" t="n">
        <f aca="false">B494</f>
        <v>0</v>
      </c>
      <c r="F506" s="93" t="n">
        <f aca="false">I494</f>
        <v>0</v>
      </c>
      <c r="G506" s="94" t="n">
        <f aca="false">COUNTIF(I456:I493,"T")</f>
        <v>0</v>
      </c>
      <c r="H506" s="95" t="inlineStr">
        <f aca="false">IF(E506=0,"",G506/E506%)</f>
        <is>
          <t/>
        </is>
      </c>
      <c r="I506" s="94" t="n">
        <f aca="false">COUNTIF(I456:I493,"H")</f>
        <v>0</v>
      </c>
      <c r="J506" s="95" t="inlineStr">
        <f aca="false">IF(E506=0,"",I506/E506%)</f>
        <is>
          <t/>
        </is>
      </c>
      <c r="K506" s="94" t="n">
        <f aca="false">COUNTIF(I456:I493,"C")</f>
        <v>0</v>
      </c>
      <c r="L506" s="95" t="inlineStr">
        <f aca="false">IF(E506=0,"",K506/E506%)</f>
        <is>
          <t/>
        </is>
      </c>
      <c r="M506" s="94" t="n">
        <f aca="false">COUNTIF(J456:J493,"10")</f>
        <v>0</v>
      </c>
      <c r="N506" s="95" t="inlineStr">
        <f aca="false">IF(E506=0,"",M506/E506%)</f>
        <is>
          <t/>
        </is>
      </c>
      <c r="O506" s="94" t="n">
        <f aca="false">COUNTIF(J456:J493,"9")</f>
        <v>0</v>
      </c>
      <c r="P506" s="95" t="inlineStr">
        <f aca="false">IF(E506=0,"",O506/E506%)</f>
        <is>
          <t/>
        </is>
      </c>
      <c r="Q506" s="94" t="n">
        <f aca="false">COUNTIF(J456:J493,"8")</f>
        <v>0</v>
      </c>
      <c r="R506" s="95" t="inlineStr">
        <f aca="false">IF(E506=0,"",Q506/E506%)</f>
        <is>
          <t/>
        </is>
      </c>
      <c r="S506" s="94" t="n">
        <f aca="false">COUNTIF(J456:J493,"7")</f>
        <v>0</v>
      </c>
      <c r="T506" s="95" t="inlineStr">
        <f aca="false">IF(E506=0,"",S506/E$59%)</f>
        <is>
          <t/>
        </is>
      </c>
      <c r="U506" s="94" t="n">
        <f aca="false">COUNTIF(J456:J493,"6")</f>
        <v>0</v>
      </c>
      <c r="V506" s="95" t="inlineStr">
        <f aca="false">IF(E506=0,"",U506/E506%)</f>
        <is>
          <t/>
        </is>
      </c>
      <c r="W506" s="94" t="n">
        <f aca="false">COUNTIF(J456:J493,"5")</f>
        <v>0</v>
      </c>
      <c r="X506" s="95" t="inlineStr">
        <f aca="false">IF(E506=0,"",W506/E506%)</f>
        <is>
          <t/>
        </is>
      </c>
      <c r="Y506" s="94" t="n">
        <f aca="false">COUNTIF(J456:J493,"4")</f>
        <v>0</v>
      </c>
      <c r="Z506" s="95" t="inlineStr">
        <f aca="false">IF(E506=0,"",Y506/E506%)</f>
        <is>
          <t/>
        </is>
      </c>
      <c r="AA506" s="94" t="n">
        <f aca="false">COUNTIF(J456:J493,"3")</f>
        <v>0</v>
      </c>
      <c r="AB506" s="95" t="inlineStr">
        <f aca="false">IF(E506=0,"",AA506/E506%)</f>
        <is>
          <t/>
        </is>
      </c>
      <c r="AC506" s="94" t="n">
        <f aca="false">COUNTIF(J456:J493,"2")</f>
        <v>0</v>
      </c>
      <c r="AD506" s="95" t="inlineStr">
        <f aca="false">IF(E506=0,"",AC506/E506%)</f>
        <is>
          <t/>
        </is>
      </c>
      <c r="AE506" s="94" t="n">
        <f aca="false">COUNTIF(J456:J493,"1")</f>
        <v>0</v>
      </c>
      <c r="AF506" s="96" t="inlineStr">
        <f aca="false">IF(E506=0,"",AE506/E506%)</f>
        <is>
          <t/>
        </is>
      </c>
      <c r="AG506" s="0"/>
      <c r="AH506" s="0"/>
      <c r="AI506" s="0"/>
      <c r="AJ506" s="0"/>
      <c r="AK506" s="0"/>
      <c r="AL506" s="0"/>
    </row>
    <row r="507" customFormat="false" ht="17.25" hidden="false" customHeight="true" outlineLevel="0" collapsed="false">
      <c r="A507" s="0"/>
      <c r="B507" s="0"/>
      <c r="C507" s="92" t="s">
        <v>124</v>
      </c>
      <c r="D507" s="92"/>
      <c r="E507" s="93" t="n">
        <f aca="false">B494</f>
        <v>0</v>
      </c>
      <c r="F507" s="93" t="n">
        <f aca="false">K494</f>
        <v>0</v>
      </c>
      <c r="G507" s="94" t="n">
        <f aca="false">COUNTIF(K456:K493,"T")</f>
        <v>0</v>
      </c>
      <c r="H507" s="95" t="inlineStr">
        <f aca="false">IF(E507=0,"",G507/E507%)</f>
        <is>
          <t/>
        </is>
      </c>
      <c r="I507" s="94" t="n">
        <f aca="false">COUNTIF(K456:K493,"H")</f>
        <v>0</v>
      </c>
      <c r="J507" s="95" t="inlineStr">
        <f aca="false">IF(E507=0,"",I507/E507%)</f>
        <is>
          <t/>
        </is>
      </c>
      <c r="K507" s="94" t="n">
        <f aca="false">COUNTIF(K456:K493,"C")</f>
        <v>0</v>
      </c>
      <c r="L507" s="95" t="inlineStr">
        <f aca="false">IF(E507=0,"",K507/E507%)</f>
        <is>
          <t/>
        </is>
      </c>
      <c r="M507" s="94" t="n">
        <f aca="false">COUNTIF(L456:L493,"10")</f>
        <v>0</v>
      </c>
      <c r="N507" s="95" t="inlineStr">
        <f aca="false">IF(E507=0,"",M507/E507%)</f>
        <is>
          <t/>
        </is>
      </c>
      <c r="O507" s="94" t="n">
        <f aca="false">COUNTIF(L456:L493,"9")</f>
        <v>0</v>
      </c>
      <c r="P507" s="95" t="inlineStr">
        <f aca="false">IF(E507=0,"",O507/E507%)</f>
        <is>
          <t/>
        </is>
      </c>
      <c r="Q507" s="94" t="n">
        <f aca="false">COUNTIF(L456:L493,"8")</f>
        <v>0</v>
      </c>
      <c r="R507" s="95" t="inlineStr">
        <f aca="false">IF(E507=0,"",Q507/E507%)</f>
        <is>
          <t/>
        </is>
      </c>
      <c r="S507" s="94" t="n">
        <f aca="false">COUNTIF(L456:L493,"7")</f>
        <v>0</v>
      </c>
      <c r="T507" s="95" t="inlineStr">
        <f aca="false">IF(E507=0,"",S507/E$59%)</f>
        <is>
          <t/>
        </is>
      </c>
      <c r="U507" s="94" t="n">
        <f aca="false">COUNTIF(L456:L493,"6")</f>
        <v>0</v>
      </c>
      <c r="V507" s="95" t="inlineStr">
        <f aca="false">IF(E507=0,"",U507/E507%)</f>
        <is>
          <t/>
        </is>
      </c>
      <c r="W507" s="94" t="n">
        <f aca="false">COUNTIF(L456:L493,"5")</f>
        <v>0</v>
      </c>
      <c r="X507" s="95" t="inlineStr">
        <f aca="false">IF(E507=0,"",W507/E507%)</f>
        <is>
          <t/>
        </is>
      </c>
      <c r="Y507" s="94" t="n">
        <f aca="false">COUNTIF(L456:L493,"4")</f>
        <v>0</v>
      </c>
      <c r="Z507" s="95" t="inlineStr">
        <f aca="false">IF(E507=0,"",Y507/E507%)</f>
        <is>
          <t/>
        </is>
      </c>
      <c r="AA507" s="94" t="n">
        <f aca="false">COUNTIF(L456:L493,"3")</f>
        <v>0</v>
      </c>
      <c r="AB507" s="95" t="inlineStr">
        <f aca="false">IF(E507=0,"",AA507/E507%)</f>
        <is>
          <t/>
        </is>
      </c>
      <c r="AC507" s="94" t="n">
        <f aca="false">COUNTIF(L456:L493,"2")</f>
        <v>0</v>
      </c>
      <c r="AD507" s="95" t="inlineStr">
        <f aca="false">IF(E507=0,"",AC507/E507%)</f>
        <is>
          <t/>
        </is>
      </c>
      <c r="AE507" s="94" t="n">
        <f aca="false">COUNTIF(L456:L493,"1")</f>
        <v>0</v>
      </c>
      <c r="AF507" s="96" t="inlineStr">
        <f aca="false">IF(E507=0,"",AE507/E507%)</f>
        <is>
          <t/>
        </is>
      </c>
      <c r="AG507" s="0"/>
      <c r="AH507" s="0"/>
      <c r="AI507" s="0"/>
      <c r="AJ507" s="0"/>
      <c r="AK507" s="0"/>
      <c r="AL507" s="0"/>
    </row>
    <row r="508" customFormat="false" ht="17.25" hidden="false" customHeight="true" outlineLevel="0" collapsed="false">
      <c r="A508" s="0"/>
      <c r="B508" s="0"/>
      <c r="C508" s="92" t="s">
        <v>35</v>
      </c>
      <c r="D508" s="92"/>
      <c r="E508" s="93" t="n">
        <f aca="false">B494</f>
        <v>0</v>
      </c>
      <c r="F508" s="93" t="n">
        <f aca="false">M494</f>
        <v>0</v>
      </c>
      <c r="G508" s="94" t="n">
        <f aca="false">COUNTIF(M456:M493,"T")</f>
        <v>0</v>
      </c>
      <c r="H508" s="95" t="inlineStr">
        <f aca="false">IF(E508=0,"",G508/E508%)</f>
        <is>
          <t/>
        </is>
      </c>
      <c r="I508" s="94" t="n">
        <f aca="false">COUNTIF(M456:M493,"H")</f>
        <v>0</v>
      </c>
      <c r="J508" s="95" t="inlineStr">
        <f aca="false">IF(E508=0,"",I508/E508%)</f>
        <is>
          <t/>
        </is>
      </c>
      <c r="K508" s="94" t="n">
        <f aca="false">COUNTIF(M456:M493,"C")</f>
        <v>0</v>
      </c>
      <c r="L508" s="95" t="inlineStr">
        <f aca="false">IF(E508=0,"",K508/E508%)</f>
        <is>
          <t/>
        </is>
      </c>
      <c r="M508" s="97"/>
      <c r="N508" s="97"/>
      <c r="O508" s="97"/>
      <c r="P508" s="98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  <c r="AF508" s="99"/>
      <c r="AG508" s="0"/>
      <c r="AH508" s="0"/>
      <c r="AI508" s="0"/>
      <c r="AJ508" s="0"/>
      <c r="AK508" s="0"/>
      <c r="AL508" s="0"/>
    </row>
    <row r="509" customFormat="false" ht="21.75" hidden="false" customHeight="true" outlineLevel="0" collapsed="false">
      <c r="A509" s="0"/>
      <c r="B509" s="0"/>
      <c r="C509" s="92" t="s">
        <v>125</v>
      </c>
      <c r="D509" s="92"/>
      <c r="E509" s="93" t="n">
        <f aca="false">B494</f>
        <v>0</v>
      </c>
      <c r="F509" s="93" t="n">
        <f aca="false">N494</f>
        <v>0</v>
      </c>
      <c r="G509" s="94" t="n">
        <f aca="false">COUNTIF(N456:N493,"T")</f>
        <v>0</v>
      </c>
      <c r="H509" s="95" t="inlineStr">
        <f aca="false">IF(E509=0,"",G509/E509%)</f>
        <is>
          <t/>
        </is>
      </c>
      <c r="I509" s="94" t="n">
        <f aca="false">COUNTIF(N456:N493,"H")</f>
        <v>0</v>
      </c>
      <c r="J509" s="95" t="inlineStr">
        <f aca="false">IF(E509=0,"",I509/E509%)</f>
        <is>
          <t/>
        </is>
      </c>
      <c r="K509" s="94" t="n">
        <f aca="false">COUNTIF(N456:N493,"C")</f>
        <v>0</v>
      </c>
      <c r="L509" s="95" t="inlineStr">
        <f aca="false">IF(E509=0,"",K509/E509%)</f>
        <is>
          <t/>
        </is>
      </c>
      <c r="M509" s="97"/>
      <c r="N509" s="97"/>
      <c r="O509" s="97"/>
      <c r="P509" s="98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  <c r="AF509" s="99"/>
      <c r="AG509" s="0"/>
      <c r="AH509" s="0"/>
      <c r="AI509" s="0"/>
      <c r="AJ509" s="0"/>
      <c r="AK509" s="0"/>
      <c r="AL509" s="0"/>
    </row>
    <row r="510" customFormat="false" ht="17.25" hidden="false" customHeight="true" outlineLevel="0" collapsed="false">
      <c r="A510" s="0"/>
      <c r="B510" s="0"/>
      <c r="C510" s="92" t="s">
        <v>37</v>
      </c>
      <c r="D510" s="92"/>
      <c r="E510" s="93" t="n">
        <f aca="false">B494</f>
        <v>0</v>
      </c>
      <c r="F510" s="93" t="n">
        <f aca="false">O494</f>
        <v>0</v>
      </c>
      <c r="G510" s="94" t="n">
        <f aca="false">COUNTIF(O456:O493,"T")</f>
        <v>0</v>
      </c>
      <c r="H510" s="95" t="inlineStr">
        <f aca="false">IF(E510=0,"",G510/E510%)</f>
        <is>
          <t/>
        </is>
      </c>
      <c r="I510" s="94" t="n">
        <f aca="false">COUNTIF(O456:O493,"H")</f>
        <v>0</v>
      </c>
      <c r="J510" s="95" t="inlineStr">
        <f aca="false">IF(E510=0,"",I510/E510%)</f>
        <is>
          <t/>
        </is>
      </c>
      <c r="K510" s="94" t="n">
        <f aca="false">COUNTIF(O456:O493,"C")</f>
        <v>0</v>
      </c>
      <c r="L510" s="95" t="inlineStr">
        <f aca="false">IF(E510=0,"",K510/E510%)</f>
        <is>
          <t/>
        </is>
      </c>
      <c r="M510" s="97"/>
      <c r="N510" s="97"/>
      <c r="O510" s="97"/>
      <c r="P510" s="98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  <c r="AF510" s="99"/>
      <c r="AG510" s="0"/>
      <c r="AH510" s="0"/>
      <c r="AI510" s="0"/>
      <c r="AJ510" s="0"/>
      <c r="AK510" s="0"/>
      <c r="AL510" s="0"/>
    </row>
    <row r="511" customFormat="false" ht="17.25" hidden="false" customHeight="true" outlineLevel="0" collapsed="false">
      <c r="A511" s="0"/>
      <c r="B511" s="0"/>
      <c r="C511" s="92" t="s">
        <v>38</v>
      </c>
      <c r="D511" s="92"/>
      <c r="E511" s="93" t="n">
        <f aca="false">B494</f>
        <v>0</v>
      </c>
      <c r="F511" s="93" t="n">
        <f aca="false">P494</f>
        <v>0</v>
      </c>
      <c r="G511" s="94" t="n">
        <f aca="false">COUNTIF(P456:P493,"T")</f>
        <v>0</v>
      </c>
      <c r="H511" s="95" t="inlineStr">
        <f aca="false">IF(E511=0,"",G511/E511%)</f>
        <is>
          <t/>
        </is>
      </c>
      <c r="I511" s="94" t="n">
        <f aca="false">COUNTIF(P456:P493,"H")</f>
        <v>0</v>
      </c>
      <c r="J511" s="95" t="inlineStr">
        <f aca="false">IF(E511=0,"",I511/E511%)</f>
        <is>
          <t/>
        </is>
      </c>
      <c r="K511" s="94" t="n">
        <f aca="false">COUNTIF(P456:P493,"C")</f>
        <v>0</v>
      </c>
      <c r="L511" s="95" t="inlineStr">
        <f aca="false">IF(E511=0,"",K511/E511%)</f>
        <is>
          <t/>
        </is>
      </c>
      <c r="M511" s="97"/>
      <c r="N511" s="97"/>
      <c r="O511" s="97"/>
      <c r="P511" s="98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9"/>
      <c r="AG511" s="0"/>
      <c r="AH511" s="0"/>
      <c r="AI511" s="0"/>
      <c r="AJ511" s="0"/>
      <c r="AK511" s="0"/>
      <c r="AL511" s="0"/>
    </row>
    <row r="512" customFormat="false" ht="17.25" hidden="false" customHeight="true" outlineLevel="0" collapsed="false">
      <c r="A512" s="0"/>
      <c r="B512" s="0"/>
      <c r="C512" s="92" t="s">
        <v>39</v>
      </c>
      <c r="D512" s="92"/>
      <c r="E512" s="93" t="n">
        <f aca="false">B494</f>
        <v>0</v>
      </c>
      <c r="F512" s="93" t="n">
        <f aca="false">Q494</f>
        <v>0</v>
      </c>
      <c r="G512" s="94" t="n">
        <f aca="false">COUNTIF(Q456:Q493,"T")</f>
        <v>0</v>
      </c>
      <c r="H512" s="95" t="inlineStr">
        <f aca="false">IF(E512=0,"",G512/E512%)</f>
        <is>
          <t/>
        </is>
      </c>
      <c r="I512" s="94" t="n">
        <f aca="false">COUNTIF(Q456:Q493,"H")</f>
        <v>0</v>
      </c>
      <c r="J512" s="95" t="inlineStr">
        <f aca="false">IF(E512=0,"",I512/E512%)</f>
        <is>
          <t/>
        </is>
      </c>
      <c r="K512" s="94" t="n">
        <f aca="false">COUNTIF(Q456:Q493,"C")</f>
        <v>0</v>
      </c>
      <c r="L512" s="95" t="inlineStr">
        <f aca="false">IF(E512=0,"",K512/E512%)</f>
        <is>
          <t/>
        </is>
      </c>
      <c r="M512" s="97"/>
      <c r="N512" s="97"/>
      <c r="O512" s="97"/>
      <c r="P512" s="98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9"/>
      <c r="AG512" s="0"/>
      <c r="AH512" s="0"/>
      <c r="AI512" s="0"/>
      <c r="AJ512" s="0"/>
      <c r="AK512" s="0"/>
      <c r="AL512" s="0"/>
    </row>
    <row r="513" customFormat="false" ht="17.25" hidden="false" customHeight="true" outlineLevel="0" collapsed="false">
      <c r="A513" s="0"/>
      <c r="B513" s="0"/>
      <c r="C513" s="92" t="s">
        <v>40</v>
      </c>
      <c r="D513" s="92"/>
      <c r="E513" s="93" t="n">
        <f aca="false">B494</f>
        <v>0</v>
      </c>
      <c r="F513" s="93" t="n">
        <f aca="false">R494</f>
        <v>0</v>
      </c>
      <c r="G513" s="94" t="n">
        <f aca="false">COUNTIF(R456:R493,"T")</f>
        <v>0</v>
      </c>
      <c r="H513" s="95" t="inlineStr">
        <f aca="false">IF(E513=0,"",G513/E513%)</f>
        <is>
          <t/>
        </is>
      </c>
      <c r="I513" s="94" t="n">
        <f aca="false">COUNTIF(R456:R493,"H")</f>
        <v>0</v>
      </c>
      <c r="J513" s="95" t="inlineStr">
        <f aca="false">IF(E513=0,"",I513/E513%)</f>
        <is>
          <t/>
        </is>
      </c>
      <c r="K513" s="94" t="n">
        <f aca="false">COUNTIF(R456:R493,"C")</f>
        <v>0</v>
      </c>
      <c r="L513" s="95" t="inlineStr">
        <f aca="false">IF(E513=0,"",K513/E513%)</f>
        <is>
          <t/>
        </is>
      </c>
      <c r="M513" s="94" t="n">
        <f aca="false">COUNTIF(S456:S493,"&gt;=9,5")</f>
        <v>0</v>
      </c>
      <c r="N513" s="95" t="str">
        <f aca="false">IF(E513=0,"",M513/E513%)</f>
        <v/>
      </c>
      <c r="O513" s="94" t="n">
        <f aca="false">COUNTIF(S456:S493,"&lt;=9,25")-COUNTIF(S456:S493,"&lt;=8,25")</f>
        <v>0</v>
      </c>
      <c r="P513" s="95" t="str">
        <f aca="false">IF(E513=0,"",O513/E513%)</f>
        <v/>
      </c>
      <c r="Q513" s="94" t="n">
        <f aca="false">COUNTIF(S456:S493,"&lt;=8,25")-COUNTIF(S456:S493,"&lt;=7,25")</f>
        <v>0</v>
      </c>
      <c r="R513" s="95" t="str">
        <f aca="false">IF(E513=0,"",Q513/E513%)</f>
        <v/>
      </c>
      <c r="S513" s="94" t="n">
        <f aca="false">COUNTIF(S456:S493,"&lt;=7,25")-COUNTIF(S456:S493,"&lt;=6,25")</f>
        <v>0</v>
      </c>
      <c r="T513" s="95" t="str">
        <f aca="false">IF(E513=0,"",S513/E$59%)</f>
        <v/>
      </c>
      <c r="U513" s="94" t="n">
        <f aca="false">COUNTIF(S456:S493,"&lt;=6,25")-COUNTIF(S456:S493,"&lt;=5,25")</f>
        <v>0</v>
      </c>
      <c r="V513" s="95" t="str">
        <f aca="false">IF(E513=0,"",U513/E513%)</f>
        <v/>
      </c>
      <c r="W513" s="94" t="n">
        <f aca="false">COUNTIF(S456:S493,"&lt;=5,25")-COUNTIF(S456:S493,"&lt;=4,25")</f>
        <v>0</v>
      </c>
      <c r="X513" s="95" t="str">
        <f aca="false">IF(E513=0,"",W513/E513%)</f>
        <v/>
      </c>
      <c r="Y513" s="94" t="n">
        <f aca="false">COUNTIF(S456:S493,"&lt;=4,25")-COUNTIF(S456:S493,"&lt;=3,25")</f>
        <v>0</v>
      </c>
      <c r="Z513" s="95" t="str">
        <f aca="false">IF(E513=0,"",Y513/E513%)</f>
        <v/>
      </c>
      <c r="AA513" s="94" t="n">
        <f aca="false">COUNTIF(S456:S493,"&lt;=3,25")-COUNTIF(S456:S493,"&lt;=2,25")</f>
        <v>0</v>
      </c>
      <c r="AB513" s="95" t="str">
        <f aca="false">IF(E513=0,"",AA513/E513%)</f>
        <v/>
      </c>
      <c r="AC513" s="94" t="n">
        <f aca="false">COUNTIF(S456:S493,"&lt;=2,25")-COUNTIF(S456:S493,"&lt;=1,25")</f>
        <v>0</v>
      </c>
      <c r="AD513" s="95" t="str">
        <f aca="false">IF(E513=0,"",AC513/E513%)</f>
        <v/>
      </c>
      <c r="AE513" s="94" t="n">
        <f aca="false">COUNTIF(S456:S493,"&lt;=1,25")</f>
        <v>0</v>
      </c>
      <c r="AF513" s="96" t="str">
        <f aca="false">IF(E513=0,"",AE513/E513%)</f>
        <v/>
      </c>
      <c r="AG513" s="0"/>
      <c r="AH513" s="0"/>
      <c r="AI513" s="0"/>
      <c r="AJ513" s="0"/>
      <c r="AK513" s="0"/>
      <c r="AL513" s="0"/>
    </row>
    <row r="514" customFormat="false" ht="17.25" hidden="false" customHeight="true" outlineLevel="0" collapsed="false">
      <c r="A514" s="0"/>
      <c r="B514" s="0"/>
      <c r="C514" s="92" t="s">
        <v>41</v>
      </c>
      <c r="D514" s="92"/>
      <c r="E514" s="93" t="n">
        <f aca="false">B494</f>
        <v>0</v>
      </c>
      <c r="F514" s="93" t="n">
        <f aca="false">T494</f>
        <v>0</v>
      </c>
      <c r="G514" s="94" t="n">
        <f aca="false">COUNTIF(T456:T493,"T")</f>
        <v>0</v>
      </c>
      <c r="H514" s="95" t="inlineStr">
        <f aca="false">IF(E514=0,"",G514/E514%)</f>
        <is>
          <t/>
        </is>
      </c>
      <c r="I514" s="94" t="n">
        <f aca="false">COUNTIF(T456:T493,"H")</f>
        <v>0</v>
      </c>
      <c r="J514" s="95" t="inlineStr">
        <f aca="false">IF(E514=0,"",I514/E514%)</f>
        <is>
          <t/>
        </is>
      </c>
      <c r="K514" s="94" t="n">
        <f aca="false">COUNTIF(T456:T493,"C")</f>
        <v>0</v>
      </c>
      <c r="L514" s="95" t="inlineStr">
        <f aca="false">IF(E514=0,"",K514/E514%)</f>
        <is>
          <t/>
        </is>
      </c>
      <c r="M514" s="94" t="n">
        <f aca="false">COUNTIF(U456:U493,"10")</f>
        <v>0</v>
      </c>
      <c r="N514" s="95" t="inlineStr">
        <f aca="false">IF(E514=0,"",M514/E514%)</f>
        <is>
          <t/>
        </is>
      </c>
      <c r="O514" s="94" t="n">
        <f aca="false">COUNTIF(U456:U493,"9")</f>
        <v>0</v>
      </c>
      <c r="P514" s="95" t="inlineStr">
        <f aca="false">IF(E514=0,"",O514/E514%)</f>
        <is>
          <t/>
        </is>
      </c>
      <c r="Q514" s="94" t="n">
        <f aca="false">COUNTIF(U456:U493,"8")</f>
        <v>0</v>
      </c>
      <c r="R514" s="95" t="inlineStr">
        <f aca="false">IF(E514=0,"",Q514/E514%)</f>
        <is>
          <t/>
        </is>
      </c>
      <c r="S514" s="94" t="n">
        <f aca="false">COUNTIF(U456:U493,"7")</f>
        <v>0</v>
      </c>
      <c r="T514" s="95" t="inlineStr">
        <f aca="false">IF(E514=0,"",S514/E$59%)</f>
        <is>
          <t/>
        </is>
      </c>
      <c r="U514" s="94" t="n">
        <f aca="false">COUNTIF(U456:U493,"6")</f>
        <v>0</v>
      </c>
      <c r="V514" s="95" t="inlineStr">
        <f aca="false">IF(E514=0,"",U514/E514%)</f>
        <is>
          <t/>
        </is>
      </c>
      <c r="W514" s="94" t="n">
        <f aca="false">COUNTIF(U456:U493,"5")</f>
        <v>0</v>
      </c>
      <c r="X514" s="95" t="inlineStr">
        <f aca="false">IF(E514=0,"",W514/E514%)</f>
        <is>
          <t/>
        </is>
      </c>
      <c r="Y514" s="94" t="n">
        <f aca="false">COUNTIF(U456:U493,"4")</f>
        <v>0</v>
      </c>
      <c r="Z514" s="95" t="inlineStr">
        <f aca="false">IF(E514=0,"",Y514/E514%)</f>
        <is>
          <t/>
        </is>
      </c>
      <c r="AA514" s="94" t="n">
        <f aca="false">COUNTIF(U456:U493,"3")</f>
        <v>0</v>
      </c>
      <c r="AB514" s="95" t="inlineStr">
        <f aca="false">IF(E514=0,"",AA514/E514%)</f>
        <is>
          <t/>
        </is>
      </c>
      <c r="AC514" s="94" t="n">
        <f aca="false">COUNTIF(U456:U493,"2")</f>
        <v>0</v>
      </c>
      <c r="AD514" s="95" t="inlineStr">
        <f aca="false">IF(E514=0,"",AC514/E514%)</f>
        <is>
          <t/>
        </is>
      </c>
      <c r="AE514" s="94" t="n">
        <f aca="false">COUNTIF(U456:U493,"1")</f>
        <v>0</v>
      </c>
      <c r="AF514" s="96" t="inlineStr">
        <f aca="false">IF(E514=0,"",AE514/E514%)</f>
        <is>
          <t/>
        </is>
      </c>
      <c r="AG514" s="0"/>
      <c r="AH514" s="0"/>
      <c r="AI514" s="0"/>
      <c r="AJ514" s="0"/>
      <c r="AK514" s="0"/>
      <c r="AL514" s="0"/>
    </row>
    <row r="515" customFormat="false" ht="17.25" hidden="false" customHeight="true" outlineLevel="0" collapsed="false">
      <c r="A515" s="0"/>
      <c r="B515" s="0"/>
      <c r="C515" s="92" t="s">
        <v>42</v>
      </c>
      <c r="D515" s="92"/>
      <c r="E515" s="93" t="n">
        <f aca="false">B494</f>
        <v>0</v>
      </c>
      <c r="F515" s="93" t="n">
        <f aca="false">V494</f>
        <v>0</v>
      </c>
      <c r="G515" s="94" t="n">
        <f aca="false">COUNTIF(V456:V493,"T")</f>
        <v>0</v>
      </c>
      <c r="H515" s="95" t="inlineStr">
        <f aca="false">IF(E515=0,"",G515/E515%)</f>
        <is>
          <t/>
        </is>
      </c>
      <c r="I515" s="94" t="n">
        <f aca="false">COUNTIF(V456:V493,"H")</f>
        <v>0</v>
      </c>
      <c r="J515" s="95" t="inlineStr">
        <f aca="false">IF(E515=0,"",I515/E515%)</f>
        <is>
          <t/>
        </is>
      </c>
      <c r="K515" s="94" t="n">
        <f aca="false">COUNTIF(V456:V493,"C")</f>
        <v>0</v>
      </c>
      <c r="L515" s="95" t="inlineStr">
        <f aca="false">IF(E515=0,"",K515/E515%)</f>
        <is>
          <t/>
        </is>
      </c>
      <c r="M515" s="94" t="n">
        <f aca="false">COUNTIF(W456:W493,"10")</f>
        <v>0</v>
      </c>
      <c r="N515" s="95" t="inlineStr">
        <f aca="false">IF(E515=0,"",M515/E515%)</f>
        <is>
          <t/>
        </is>
      </c>
      <c r="O515" s="94" t="n">
        <f aca="false">COUNTIF(W456:W493,"9")</f>
        <v>0</v>
      </c>
      <c r="P515" s="95" t="inlineStr">
        <f aca="false">IF(E515=0,"",O515/E515%)</f>
        <is>
          <t/>
        </is>
      </c>
      <c r="Q515" s="94" t="n">
        <f aca="false">COUNTIF(W456:W493,"8")</f>
        <v>0</v>
      </c>
      <c r="R515" s="95" t="inlineStr">
        <f aca="false">IF(E515=0,"",Q515/E515%)</f>
        <is>
          <t/>
        </is>
      </c>
      <c r="S515" s="94" t="n">
        <f aca="false">COUNTIF(W456:W493,"7")</f>
        <v>0</v>
      </c>
      <c r="T515" s="95" t="inlineStr">
        <f aca="false">IF(E515=0,"",S515/E$59%)</f>
        <is>
          <t/>
        </is>
      </c>
      <c r="U515" s="94" t="n">
        <f aca="false">COUNTIF(W456:W493,"6")</f>
        <v>0</v>
      </c>
      <c r="V515" s="95" t="inlineStr">
        <f aca="false">IF(E515=0,"",U515/E515%)</f>
        <is>
          <t/>
        </is>
      </c>
      <c r="W515" s="94" t="n">
        <f aca="false">COUNTIF(W456:W493,"5")</f>
        <v>0</v>
      </c>
      <c r="X515" s="95" t="inlineStr">
        <f aca="false">IF(E515=0,"",W515/E515%)</f>
        <is>
          <t/>
        </is>
      </c>
      <c r="Y515" s="94" t="n">
        <f aca="false">COUNTIF(W456:W493,"4")</f>
        <v>0</v>
      </c>
      <c r="Z515" s="95" t="inlineStr">
        <f aca="false">IF(E515=0,"",Y515/E515%)</f>
        <is>
          <t/>
        </is>
      </c>
      <c r="AA515" s="94" t="n">
        <f aca="false">COUNTIF(W456:W493,"3")</f>
        <v>0</v>
      </c>
      <c r="AB515" s="95" t="inlineStr">
        <f aca="false">IF(E515=0,"",AA515/E515%)</f>
        <is>
          <t/>
        </is>
      </c>
      <c r="AC515" s="94" t="n">
        <f aca="false">COUNTIF(W456:W493,"2")</f>
        <v>0</v>
      </c>
      <c r="AD515" s="95" t="inlineStr">
        <f aca="false">IF(E515=0,"",AC515/E515%)</f>
        <is>
          <t/>
        </is>
      </c>
      <c r="AE515" s="94" t="n">
        <f aca="false">COUNTIF(W456:W493,"1")</f>
        <v>0</v>
      </c>
      <c r="AF515" s="96" t="inlineStr">
        <f aca="false">IF(E515=0,"",AE515/E515%)</f>
        <is>
          <t/>
        </is>
      </c>
      <c r="AG515" s="0"/>
      <c r="AH515" s="0"/>
      <c r="AI515" s="0"/>
      <c r="AJ515" s="0"/>
      <c r="AK515" s="0"/>
      <c r="AL515" s="0"/>
    </row>
    <row r="516" customFormat="false" ht="14.25" hidden="false" customHeight="true" outlineLevel="0" collapsed="false">
      <c r="A516" s="0"/>
      <c r="B516" s="0"/>
      <c r="C516" s="100"/>
      <c r="D516" s="100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2"/>
      <c r="AE516" s="67"/>
      <c r="AF516" s="103"/>
      <c r="AG516" s="0"/>
      <c r="AH516" s="0"/>
      <c r="AI516" s="0"/>
      <c r="AJ516" s="0"/>
      <c r="AK516" s="0"/>
      <c r="AL516" s="0"/>
    </row>
    <row r="517" customFormat="false" ht="14.2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</row>
    <row r="518" customFormat="false" ht="31.5" hidden="false" customHeight="true" outlineLevel="0" collapsed="false">
      <c r="A518" s="0"/>
      <c r="B518" s="0"/>
      <c r="C518" s="104" t="s">
        <v>126</v>
      </c>
      <c r="D518" s="104"/>
      <c r="E518" s="104"/>
      <c r="F518" s="104"/>
      <c r="G518" s="104"/>
      <c r="H518" s="104"/>
      <c r="I518" s="104"/>
      <c r="J518" s="104"/>
      <c r="K518" s="105" t="s">
        <v>127</v>
      </c>
      <c r="L518" s="105" t="s">
        <v>128</v>
      </c>
      <c r="M518" s="105"/>
      <c r="N518" s="105" t="s">
        <v>129</v>
      </c>
      <c r="O518" s="105"/>
      <c r="P518" s="105" t="s">
        <v>130</v>
      </c>
      <c r="Q518" s="105"/>
      <c r="R518" s="105" t="s">
        <v>131</v>
      </c>
      <c r="S518" s="105"/>
      <c r="T518" s="105" t="s">
        <v>126</v>
      </c>
      <c r="U518" s="105"/>
      <c r="V518" s="105"/>
      <c r="W518" s="105"/>
      <c r="X518" s="105" t="s">
        <v>127</v>
      </c>
      <c r="Y518" s="105" t="s">
        <v>128</v>
      </c>
      <c r="Z518" s="105"/>
      <c r="AA518" s="105" t="s">
        <v>121</v>
      </c>
      <c r="AB518" s="106" t="s">
        <v>122</v>
      </c>
      <c r="AC518" s="106"/>
      <c r="AD518" s="0"/>
      <c r="AE518" s="0"/>
      <c r="AF518" s="0"/>
      <c r="AG518" s="0"/>
      <c r="AH518" s="0"/>
      <c r="AI518" s="0"/>
      <c r="AJ518" s="0"/>
      <c r="AK518" s="0"/>
      <c r="AL518" s="0"/>
    </row>
    <row r="519" customFormat="false" ht="21" hidden="false" customHeight="true" outlineLevel="0" collapsed="false">
      <c r="A519" s="0"/>
      <c r="B519" s="0"/>
      <c r="C519" s="104"/>
      <c r="D519" s="104"/>
      <c r="E519" s="104"/>
      <c r="F519" s="104"/>
      <c r="G519" s="104"/>
      <c r="H519" s="104"/>
      <c r="I519" s="104"/>
      <c r="J519" s="104"/>
      <c r="K519" s="105"/>
      <c r="L519" s="105"/>
      <c r="M519" s="105"/>
      <c r="N519" s="107" t="s">
        <v>121</v>
      </c>
      <c r="O519" s="107" t="s">
        <v>122</v>
      </c>
      <c r="P519" s="107" t="s">
        <v>121</v>
      </c>
      <c r="Q519" s="107" t="s">
        <v>122</v>
      </c>
      <c r="R519" s="108" t="s">
        <v>121</v>
      </c>
      <c r="S519" s="108" t="s">
        <v>122</v>
      </c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6"/>
      <c r="AD519" s="0"/>
      <c r="AE519" s="0"/>
      <c r="AF519" s="0"/>
      <c r="AG519" s="0"/>
      <c r="AH519" s="0"/>
      <c r="AI519" s="0"/>
      <c r="AJ519" s="0"/>
      <c r="AK519" s="0"/>
      <c r="AL519" s="0"/>
    </row>
    <row r="520" customFormat="false" ht="19.5" hidden="false" customHeight="true" outlineLevel="0" collapsed="false">
      <c r="A520" s="0"/>
      <c r="B520" s="0"/>
      <c r="C520" s="109" t="s">
        <v>25</v>
      </c>
      <c r="D520" s="109"/>
      <c r="E520" s="109"/>
      <c r="F520" s="110" t="s">
        <v>43</v>
      </c>
      <c r="G520" s="110"/>
      <c r="H520" s="110"/>
      <c r="I520" s="110"/>
      <c r="J520" s="110"/>
      <c r="K520" s="111" t="n">
        <f aca="false">B494</f>
        <v>0</v>
      </c>
      <c r="L520" s="112" t="n">
        <f aca="false">X494</f>
        <v>0</v>
      </c>
      <c r="M520" s="112"/>
      <c r="N520" s="113" t="n">
        <f aca="false">COUNTIF(X456:X493,"T")</f>
        <v>0</v>
      </c>
      <c r="O520" s="113" t="str">
        <f aca="false">IF(L520=0,"",N520/L520%)</f>
        <v/>
      </c>
      <c r="P520" s="113" t="n">
        <f aca="false">COUNTIF(X456:X493,"Đ")</f>
        <v>0</v>
      </c>
      <c r="Q520" s="113" t="str">
        <f aca="false">IF(L520=0,"",P520/L520%)</f>
        <v/>
      </c>
      <c r="R520" s="113" t="n">
        <f aca="false">COUNTIF(X456:X493,"C")</f>
        <v>0</v>
      </c>
      <c r="S520" s="113" t="str">
        <f aca="false">IF(L520=0,"",R520/L520%)</f>
        <v/>
      </c>
      <c r="T520" s="114" t="s">
        <v>132</v>
      </c>
      <c r="U520" s="114"/>
      <c r="V520" s="114"/>
      <c r="W520" s="114"/>
      <c r="X520" s="115" t="n">
        <f aca="false">B494</f>
        <v>0</v>
      </c>
      <c r="Y520" s="115" t="n">
        <f aca="false">AE494+AF494</f>
        <v>0</v>
      </c>
      <c r="Z520" s="115"/>
      <c r="AA520" s="115" t="n">
        <f aca="false">COUNTIF(AE456:AE493,"X")+COUNTIF(AJ456:AJ493,"X")</f>
        <v>0</v>
      </c>
      <c r="AB520" s="116" t="str">
        <f aca="false">IF(X520=0,"",AA520/X520%)</f>
        <v/>
      </c>
      <c r="AC520" s="116"/>
      <c r="AD520" s="0"/>
      <c r="AE520" s="0"/>
      <c r="AF520" s="0"/>
      <c r="AG520" s="0"/>
      <c r="AH520" s="0"/>
      <c r="AI520" s="0"/>
      <c r="AJ520" s="0"/>
      <c r="AK520" s="0"/>
      <c r="AL520" s="0"/>
    </row>
    <row r="521" customFormat="false" ht="19.5" hidden="false" customHeight="true" outlineLevel="0" collapsed="false">
      <c r="A521" s="0"/>
      <c r="B521" s="0"/>
      <c r="C521" s="109"/>
      <c r="D521" s="109"/>
      <c r="E521" s="109"/>
      <c r="F521" s="110" t="s">
        <v>44</v>
      </c>
      <c r="G521" s="110"/>
      <c r="H521" s="110"/>
      <c r="I521" s="110"/>
      <c r="J521" s="110"/>
      <c r="K521" s="111" t="n">
        <f aca="false">B494</f>
        <v>0</v>
      </c>
      <c r="L521" s="112" t="n">
        <f aca="false">Y494</f>
        <v>0</v>
      </c>
      <c r="M521" s="112"/>
      <c r="N521" s="113" t="n">
        <f aca="false">COUNTIF(Y456:Y493,"T")</f>
        <v>0</v>
      </c>
      <c r="O521" s="113" t="inlineStr">
        <f aca="false">IF(L521=0,"",N521/L521%)</f>
        <is>
          <t/>
        </is>
      </c>
      <c r="P521" s="113" t="n">
        <f aca="false">COUNTIF(Y456:Y493,"Đ")</f>
        <v>0</v>
      </c>
      <c r="Q521" s="113" t="inlineStr">
        <f aca="false">IF(L521=0,"",P521/L521%)</f>
        <is>
          <t/>
        </is>
      </c>
      <c r="R521" s="113" t="n">
        <f aca="false">COUNTIF(Y456:Y493,"C")</f>
        <v>0</v>
      </c>
      <c r="S521" s="113" t="inlineStr">
        <f aca="false">IF(L521=0,"",R521/L521%)</f>
        <is>
          <t/>
        </is>
      </c>
      <c r="T521" s="114"/>
      <c r="U521" s="114"/>
      <c r="V521" s="114"/>
      <c r="W521" s="114"/>
      <c r="X521" s="115"/>
      <c r="Y521" s="115"/>
      <c r="Z521" s="115"/>
      <c r="AA521" s="115"/>
      <c r="AB521" s="116"/>
      <c r="AC521" s="116"/>
      <c r="AD521" s="0"/>
      <c r="AE521" s="0"/>
      <c r="AF521" s="0"/>
      <c r="AG521" s="0"/>
      <c r="AH521" s="0"/>
      <c r="AI521" s="0"/>
      <c r="AJ521" s="0"/>
      <c r="AK521" s="0"/>
      <c r="AL521" s="0"/>
    </row>
    <row r="522" customFormat="false" ht="19.5" hidden="false" customHeight="true" outlineLevel="0" collapsed="false">
      <c r="A522" s="0"/>
      <c r="B522" s="0"/>
      <c r="C522" s="109"/>
      <c r="D522" s="109"/>
      <c r="E522" s="109"/>
      <c r="F522" s="110" t="s">
        <v>45</v>
      </c>
      <c r="G522" s="110"/>
      <c r="H522" s="110"/>
      <c r="I522" s="110"/>
      <c r="J522" s="110"/>
      <c r="K522" s="111" t="n">
        <f aca="false">B494</f>
        <v>0</v>
      </c>
      <c r="L522" s="112" t="n">
        <f aca="false">Z494</f>
        <v>0</v>
      </c>
      <c r="M522" s="112"/>
      <c r="N522" s="113" t="n">
        <f aca="false">COUNTIF(Z456:Z493,"T")</f>
        <v>0</v>
      </c>
      <c r="O522" s="113" t="inlineStr">
        <f aca="false">IF(L522=0,"",N522/L522%)</f>
        <is>
          <t/>
        </is>
      </c>
      <c r="P522" s="113" t="n">
        <f aca="false">COUNTIF(Z456:Z493,"Đ")</f>
        <v>0</v>
      </c>
      <c r="Q522" s="113" t="inlineStr">
        <f aca="false">IF(L522=0,"",P522/L522%)</f>
        <is>
          <t/>
        </is>
      </c>
      <c r="R522" s="113" t="n">
        <f aca="false">COUNTIF(Z456:Z493,"C")</f>
        <v>0</v>
      </c>
      <c r="S522" s="113" t="inlineStr">
        <f aca="false">IF(L522=0,"",R522/L522%)</f>
        <is>
          <t/>
        </is>
      </c>
      <c r="T522" s="114" t="s">
        <v>133</v>
      </c>
      <c r="U522" s="114"/>
      <c r="V522" s="114"/>
      <c r="W522" s="114"/>
      <c r="X522" s="115" t="n">
        <f aca="false">B494</f>
        <v>0</v>
      </c>
      <c r="Y522" s="115" t="n">
        <f aca="false">AG494</f>
        <v>0</v>
      </c>
      <c r="Z522" s="115"/>
      <c r="AA522" s="115" t="n">
        <f aca="false">COUNTIF(AG456:AH493,"X")</f>
        <v>0</v>
      </c>
      <c r="AB522" s="116" t="str">
        <f aca="false">IF(X522=0,"",AA522/X522%)</f>
        <v/>
      </c>
      <c r="AC522" s="116"/>
      <c r="AD522" s="0"/>
      <c r="AE522" s="0"/>
      <c r="AF522" s="0"/>
      <c r="AG522" s="0"/>
      <c r="AH522" s="0"/>
      <c r="AI522" s="0"/>
      <c r="AJ522" s="0"/>
      <c r="AK522" s="0"/>
      <c r="AL522" s="0"/>
    </row>
    <row r="523" customFormat="false" ht="19.5" hidden="false" customHeight="true" outlineLevel="0" collapsed="false">
      <c r="A523" s="0"/>
      <c r="B523" s="0"/>
      <c r="C523" s="117" t="s">
        <v>26</v>
      </c>
      <c r="D523" s="117"/>
      <c r="E523" s="117"/>
      <c r="F523" s="110" t="s">
        <v>46</v>
      </c>
      <c r="G523" s="110"/>
      <c r="H523" s="110"/>
      <c r="I523" s="110"/>
      <c r="J523" s="110"/>
      <c r="K523" s="111" t="n">
        <f aca="false">B494</f>
        <v>0</v>
      </c>
      <c r="L523" s="112" t="n">
        <f aca="false">AA494</f>
        <v>0</v>
      </c>
      <c r="M523" s="112"/>
      <c r="N523" s="113" t="n">
        <f aca="false">COUNTIF(AA456:AA493,"T")</f>
        <v>0</v>
      </c>
      <c r="O523" s="113" t="inlineStr">
        <f aca="false">IF(L523=0,"",N523/L523%)</f>
        <is>
          <t/>
        </is>
      </c>
      <c r="P523" s="113" t="n">
        <f aca="false">COUNTIF(AA456:AA493,"Đ")</f>
        <v>0</v>
      </c>
      <c r="Q523" s="113" t="inlineStr">
        <f aca="false">IF(L523=0,"",P523/L523%)</f>
        <is>
          <t/>
        </is>
      </c>
      <c r="R523" s="113" t="n">
        <f aca="false">COUNTIF(AA456:AA493,"C")</f>
        <v>0</v>
      </c>
      <c r="S523" s="113" t="inlineStr">
        <f aca="false">IF(L523=0,"",R523/L523%)</f>
        <is>
          <t/>
        </is>
      </c>
      <c r="T523" s="114"/>
      <c r="U523" s="114"/>
      <c r="V523" s="114"/>
      <c r="W523" s="114"/>
      <c r="X523" s="115"/>
      <c r="Y523" s="115"/>
      <c r="Z523" s="115"/>
      <c r="AA523" s="115"/>
      <c r="AB523" s="116"/>
      <c r="AC523" s="116"/>
      <c r="AD523" s="0"/>
      <c r="AE523" s="0"/>
      <c r="AF523" s="0"/>
      <c r="AG523" s="0"/>
      <c r="AH523" s="0"/>
      <c r="AI523" s="0"/>
      <c r="AJ523" s="0"/>
      <c r="AK523" s="0"/>
      <c r="AL523" s="0"/>
    </row>
    <row r="524" customFormat="false" ht="19.5" hidden="false" customHeight="true" outlineLevel="0" collapsed="false">
      <c r="A524" s="0"/>
      <c r="B524" s="0"/>
      <c r="C524" s="117"/>
      <c r="D524" s="117"/>
      <c r="E524" s="117"/>
      <c r="F524" s="110" t="s">
        <v>47</v>
      </c>
      <c r="G524" s="110"/>
      <c r="H524" s="110"/>
      <c r="I524" s="110"/>
      <c r="J524" s="110"/>
      <c r="K524" s="111" t="n">
        <f aca="false">B494</f>
        <v>0</v>
      </c>
      <c r="L524" s="112" t="n">
        <f aca="false">AB494</f>
        <v>0</v>
      </c>
      <c r="M524" s="112"/>
      <c r="N524" s="113" t="n">
        <f aca="false">COUNTIF(AB456:AB493,"T")</f>
        <v>0</v>
      </c>
      <c r="O524" s="113" t="inlineStr">
        <f aca="false">IF(L524=0,"",N524/L524%)</f>
        <is>
          <t/>
        </is>
      </c>
      <c r="P524" s="113" t="n">
        <f aca="false">COUNTIF(AB456:AB493,"Đ")</f>
        <v>0</v>
      </c>
      <c r="Q524" s="113" t="inlineStr">
        <f aca="false">IF(L524=0,"",P524/L524%)</f>
        <is>
          <t/>
        </is>
      </c>
      <c r="R524" s="113" t="n">
        <f aca="false">COUNTIF(AB456:AB493,"C")</f>
        <v>0</v>
      </c>
      <c r="S524" s="113" t="inlineStr">
        <f aca="false">IF(L524=0,"",R524/L524%)</f>
        <is>
          <t/>
        </is>
      </c>
      <c r="T524" s="114"/>
      <c r="U524" s="114"/>
      <c r="V524" s="114"/>
      <c r="W524" s="114"/>
      <c r="X524" s="115"/>
      <c r="Y524" s="115"/>
      <c r="Z524" s="115"/>
      <c r="AA524" s="115"/>
      <c r="AB524" s="116"/>
      <c r="AC524" s="116"/>
      <c r="AD524" s="0"/>
      <c r="AE524" s="0"/>
      <c r="AF524" s="0"/>
      <c r="AG524" s="0"/>
      <c r="AH524" s="0"/>
      <c r="AI524" s="0"/>
      <c r="AJ524" s="0"/>
      <c r="AK524" s="0"/>
      <c r="AL524" s="0"/>
    </row>
    <row r="525" customFormat="false" ht="19.5" hidden="false" customHeight="true" outlineLevel="0" collapsed="false">
      <c r="A525" s="0"/>
      <c r="B525" s="0"/>
      <c r="C525" s="117"/>
      <c r="D525" s="117"/>
      <c r="E525" s="117"/>
      <c r="F525" s="110" t="s">
        <v>48</v>
      </c>
      <c r="G525" s="110"/>
      <c r="H525" s="110"/>
      <c r="I525" s="110"/>
      <c r="J525" s="110"/>
      <c r="K525" s="111" t="n">
        <f aca="false">B494</f>
        <v>0</v>
      </c>
      <c r="L525" s="112" t="n">
        <f aca="false">AC494</f>
        <v>0</v>
      </c>
      <c r="M525" s="112"/>
      <c r="N525" s="113" t="n">
        <f aca="false">COUNTIF(AC456:AC493,"T")</f>
        <v>0</v>
      </c>
      <c r="O525" s="113" t="inlineStr">
        <f aca="false">IF(L525=0,"",N525/L525%)</f>
        <is>
          <t/>
        </is>
      </c>
      <c r="P525" s="113" t="n">
        <f aca="false">COUNTIF(AC456:AC493,"Đ")</f>
        <v>0</v>
      </c>
      <c r="Q525" s="113" t="inlineStr">
        <f aca="false">IF(L525=0,"",P525/L525%)</f>
        <is>
          <t/>
        </is>
      </c>
      <c r="R525" s="113" t="n">
        <f aca="false">COUNTIF(AC456:AC493,"C")</f>
        <v>0</v>
      </c>
      <c r="S525" s="113" t="inlineStr">
        <f aca="false">IF(L525=0,"",R525/L525%)</f>
        <is>
          <t/>
        </is>
      </c>
      <c r="T525" s="118" t="s">
        <v>134</v>
      </c>
      <c r="U525" s="118"/>
      <c r="V525" s="118"/>
      <c r="W525" s="118"/>
      <c r="X525" s="119" t="n">
        <f aca="false">B494</f>
        <v>0</v>
      </c>
      <c r="Y525" s="119" t="n">
        <f aca="false">AI494</f>
        <v>0</v>
      </c>
      <c r="Z525" s="119"/>
      <c r="AA525" s="120" t="n">
        <f aca="false">COUNTIF(AI456:AJ493,"X")</f>
        <v>0</v>
      </c>
      <c r="AB525" s="121" t="str">
        <f aca="false">IF(Y525=0,"",AA525/Y525%)</f>
        <v/>
      </c>
      <c r="AC525" s="121"/>
      <c r="AD525" s="0"/>
      <c r="AE525" s="0"/>
      <c r="AF525" s="0"/>
      <c r="AG525" s="0"/>
      <c r="AH525" s="0"/>
      <c r="AI525" s="0"/>
      <c r="AJ525" s="0"/>
      <c r="AK525" s="0"/>
      <c r="AL525" s="0"/>
    </row>
    <row r="526" customFormat="false" ht="19.5" hidden="false" customHeight="true" outlineLevel="0" collapsed="false">
      <c r="A526" s="0"/>
      <c r="B526" s="0"/>
      <c r="C526" s="117"/>
      <c r="D526" s="117"/>
      <c r="E526" s="117"/>
      <c r="F526" s="122" t="s">
        <v>49</v>
      </c>
      <c r="G526" s="122"/>
      <c r="H526" s="122"/>
      <c r="I526" s="122"/>
      <c r="J526" s="122"/>
      <c r="K526" s="123" t="n">
        <f aca="false">B494</f>
        <v>0</v>
      </c>
      <c r="L526" s="124" t="n">
        <f aca="false">AD494</f>
        <v>0</v>
      </c>
      <c r="M526" s="124"/>
      <c r="N526" s="125" t="n">
        <f aca="false">COUNTIF(AD456:AD493,"T")</f>
        <v>0</v>
      </c>
      <c r="O526" s="125" t="inlineStr">
        <f aca="false">IF(L526=0,"",N526/L526%)</f>
        <is>
          <t/>
        </is>
      </c>
      <c r="P526" s="125" t="n">
        <f aca="false">COUNTIF(AD456:AD493,"Đ")</f>
        <v>0</v>
      </c>
      <c r="Q526" s="125" t="inlineStr">
        <f aca="false">IF(L526=0,"",P526/L526%)</f>
        <is>
          <t/>
        </is>
      </c>
      <c r="R526" s="125" t="n">
        <f aca="false">COUNTIF(AD456:AD493,"C")</f>
        <v>0</v>
      </c>
      <c r="S526" s="125" t="inlineStr">
        <f aca="false">IF(L526=0,"",R526/L526%)</f>
        <is>
          <t/>
        </is>
      </c>
      <c r="T526" s="118"/>
      <c r="U526" s="118"/>
      <c r="V526" s="118"/>
      <c r="W526" s="118"/>
      <c r="X526" s="119"/>
      <c r="Y526" s="119"/>
      <c r="Z526" s="119"/>
      <c r="AA526" s="120"/>
      <c r="AB526" s="121"/>
      <c r="AC526" s="121"/>
      <c r="AD526" s="0"/>
      <c r="AE526" s="0"/>
      <c r="AF526" s="0"/>
      <c r="AG526" s="0"/>
      <c r="AH526" s="0"/>
      <c r="AI526" s="0"/>
      <c r="AJ526" s="0"/>
      <c r="AK526" s="0"/>
      <c r="AL526" s="0"/>
    </row>
    <row r="527" customFormat="false" ht="11.25" hidden="false" customHeight="tru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87"/>
      <c r="O527" s="0"/>
      <c r="P527" s="87"/>
      <c r="Q527" s="87"/>
      <c r="R527" s="87"/>
      <c r="S527" s="87"/>
      <c r="T527" s="87"/>
      <c r="U527" s="87"/>
      <c r="V527" s="87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</row>
    <row r="528" customFormat="false" ht="15" hidden="false" customHeight="tru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87"/>
      <c r="O528" s="0"/>
      <c r="P528" s="87"/>
      <c r="Q528" s="87"/>
      <c r="R528" s="87"/>
      <c r="S528" s="87"/>
      <c r="T528" s="87"/>
      <c r="U528" s="87"/>
      <c r="V528" s="87"/>
      <c r="W528" s="0"/>
      <c r="X528" s="126" t="str">
        <f aca="false">'THONG TIN'!$F$7</f>
        <v>Nguyên Lý, ngày 20 tháng  5 năm 2017</v>
      </c>
      <c r="Y528" s="126"/>
      <c r="Z528" s="126"/>
      <c r="AA528" s="126"/>
      <c r="AB528" s="126"/>
      <c r="AC528" s="126"/>
      <c r="AD528" s="126"/>
      <c r="AE528" s="126"/>
      <c r="AF528" s="126"/>
      <c r="AG528" s="126"/>
      <c r="AH528" s="126"/>
      <c r="AI528" s="126"/>
      <c r="AJ528" s="126"/>
      <c r="AK528" s="126"/>
      <c r="AL528" s="126"/>
    </row>
    <row r="529" customFormat="false" ht="16.5" hidden="false" customHeight="true" outlineLevel="0" collapsed="false">
      <c r="A529" s="0"/>
      <c r="B529" s="32" t="s">
        <v>135</v>
      </c>
      <c r="C529" s="32"/>
      <c r="D529" s="32"/>
      <c r="E529" s="32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2" t="s">
        <v>11</v>
      </c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7.25" hidden="false" customHeight="true" outlineLevel="0" collapsed="false">
      <c r="A530" s="0"/>
      <c r="B530" s="127" t="s">
        <v>136</v>
      </c>
      <c r="C530" s="127"/>
      <c r="D530" s="127"/>
      <c r="E530" s="127"/>
      <c r="F530" s="128"/>
      <c r="G530" s="128"/>
      <c r="H530" s="128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  <c r="AA530" s="129"/>
      <c r="AB530" s="129"/>
      <c r="AC530" s="129"/>
      <c r="AD530" s="129"/>
      <c r="AE530" s="129"/>
      <c r="AF530" s="129"/>
      <c r="AG530" s="129"/>
      <c r="AH530" s="129"/>
      <c r="AI530" s="129"/>
      <c r="AJ530" s="129"/>
      <c r="AK530" s="129"/>
      <c r="AL530" s="129"/>
    </row>
    <row r="531" customFormat="false" ht="21.75" hidden="false" customHeight="true" outlineLevel="0" collapsed="false">
      <c r="A531" s="0"/>
      <c r="B531" s="129"/>
      <c r="C531" s="29"/>
      <c r="D531" s="29"/>
      <c r="E531" s="29"/>
      <c r="F531" s="29"/>
      <c r="G531" s="29"/>
      <c r="H531" s="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  <c r="AA531" s="129"/>
      <c r="AB531" s="129"/>
      <c r="AC531" s="129"/>
      <c r="AD531" s="129"/>
      <c r="AE531" s="129"/>
      <c r="AF531" s="129"/>
      <c r="AG531" s="129"/>
      <c r="AH531" s="129"/>
      <c r="AI531" s="129"/>
      <c r="AJ531" s="129"/>
      <c r="AK531" s="129"/>
      <c r="AL531" s="129"/>
    </row>
    <row r="532" customFormat="false" ht="21.75" hidden="false" customHeight="true" outlineLevel="0" collapsed="false">
      <c r="A532" s="0"/>
      <c r="B532" s="129"/>
      <c r="C532" s="129"/>
      <c r="D532" s="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  <c r="AA532" s="129"/>
      <c r="AB532" s="129"/>
      <c r="AC532" s="129"/>
      <c r="AD532" s="129"/>
      <c r="AE532" s="129"/>
      <c r="AF532" s="129"/>
      <c r="AG532" s="129"/>
      <c r="AH532" s="129"/>
      <c r="AI532" s="129"/>
      <c r="AJ532" s="129"/>
      <c r="AK532" s="129"/>
      <c r="AL532" s="129"/>
    </row>
    <row r="533" customFormat="false" ht="21.75" hidden="false" customHeight="true" outlineLevel="0" collapsed="false">
      <c r="A533" s="0"/>
      <c r="B533" s="129"/>
      <c r="C533" s="129"/>
      <c r="D533" s="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  <c r="AA533" s="129"/>
      <c r="AB533" s="129"/>
      <c r="AC533" s="129"/>
      <c r="AD533" s="129"/>
      <c r="AE533" s="129"/>
      <c r="AF533" s="129"/>
      <c r="AG533" s="129"/>
      <c r="AH533" s="129"/>
      <c r="AI533" s="129"/>
      <c r="AJ533" s="129"/>
      <c r="AK533" s="129"/>
      <c r="AL533" s="129"/>
    </row>
    <row r="534" customFormat="false" ht="21.75" hidden="false" customHeight="true" outlineLevel="0" collapsed="false">
      <c r="A534" s="0"/>
      <c r="B534" s="29"/>
      <c r="C534" s="29"/>
      <c r="D534" s="29"/>
      <c r="E534" s="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30" t="str">
        <f aca="false">'THONG TIN'!$G$16</f>
        <v>Phạm Thị Hường</v>
      </c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customFormat="false" ht="15.75" hidden="false" customHeight="false" outlineLevel="0" collapsed="false">
      <c r="A535" s="29" t="s">
        <v>17</v>
      </c>
      <c r="B535" s="29"/>
      <c r="C535" s="29"/>
      <c r="D535" s="29"/>
      <c r="E535" s="29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</row>
    <row r="536" customFormat="false" ht="15.75" hidden="false" customHeight="false" outlineLevel="0" collapsed="false">
      <c r="A536" s="30" t="str">
        <f aca="false">'THONG TIN'!$C$2</f>
        <v>TRƯỜNG TIỂU HỌC XÃ NGUYÊN LÝ</v>
      </c>
      <c r="B536" s="30"/>
      <c r="C536" s="30"/>
      <c r="D536" s="30"/>
      <c r="E536" s="30"/>
      <c r="F536" s="31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</row>
    <row r="537" customFormat="false" ht="11.25" hidden="false" customHeight="true" outlineLevel="0" collapsed="false">
      <c r="A537" s="32"/>
      <c r="B537" s="32"/>
      <c r="C537" s="32"/>
      <c r="D537" s="32"/>
      <c r="E537" s="32"/>
      <c r="F537" s="31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</row>
    <row r="538" customFormat="false" ht="15.75" hidden="false" customHeight="false" outlineLevel="0" collapsed="false">
      <c r="A538" s="33" t="s">
        <v>18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4" t="str">
        <f aca="false">'THONG TIN'!$D$5</f>
        <v>CUỐI NĂM</v>
      </c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0"/>
      <c r="AK538" s="0"/>
      <c r="AL538" s="0"/>
    </row>
    <row r="539" customFormat="false" ht="15.75" hidden="false" customHeight="false" outlineLevel="0" collapsed="false">
      <c r="A539" s="33" t="s">
        <v>4</v>
      </c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6" t="str">
        <f aca="false">'THONG TIN'!$D$6</f>
        <v>2016 - 2017</v>
      </c>
      <c r="O539" s="36"/>
      <c r="P539" s="36"/>
      <c r="Q539" s="36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2" t="s">
        <v>710</v>
      </c>
      <c r="AF539" s="32"/>
      <c r="AG539" s="32"/>
      <c r="AH539" s="32"/>
      <c r="AI539" s="32"/>
      <c r="AJ539" s="32"/>
      <c r="AK539" s="32"/>
      <c r="AL539" s="32"/>
    </row>
    <row r="540" customFormat="false" ht="8.25" hidden="false" customHeight="tru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</row>
    <row r="541" customFormat="false" ht="17.25" hidden="false" customHeight="true" outlineLevel="0" collapsed="false">
      <c r="A541" s="37" t="s">
        <v>20</v>
      </c>
      <c r="B541" s="38" t="s">
        <v>21</v>
      </c>
      <c r="C541" s="39" t="s">
        <v>22</v>
      </c>
      <c r="D541" s="38" t="s">
        <v>23</v>
      </c>
      <c r="E541" s="39" t="s">
        <v>24</v>
      </c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 t="s">
        <v>25</v>
      </c>
      <c r="Y541" s="39"/>
      <c r="Z541" s="39"/>
      <c r="AA541" s="39" t="s">
        <v>26</v>
      </c>
      <c r="AB541" s="39"/>
      <c r="AC541" s="39"/>
      <c r="AD541" s="39"/>
      <c r="AE541" s="40" t="s">
        <v>27</v>
      </c>
      <c r="AF541" s="40"/>
      <c r="AG541" s="40" t="s">
        <v>28</v>
      </c>
      <c r="AH541" s="40"/>
      <c r="AI541" s="39" t="s">
        <v>29</v>
      </c>
      <c r="AJ541" s="39"/>
      <c r="AK541" s="41" t="s">
        <v>30</v>
      </c>
      <c r="AL541" s="41"/>
    </row>
    <row r="542" customFormat="false" ht="18" hidden="false" customHeight="true" outlineLevel="0" collapsed="false">
      <c r="A542" s="37"/>
      <c r="B542" s="38"/>
      <c r="C542" s="39"/>
      <c r="D542" s="38"/>
      <c r="E542" s="42" t="s">
        <v>31</v>
      </c>
      <c r="F542" s="42"/>
      <c r="G542" s="42" t="s">
        <v>32</v>
      </c>
      <c r="H542" s="42"/>
      <c r="I542" s="42" t="s">
        <v>33</v>
      </c>
      <c r="J542" s="42"/>
      <c r="K542" s="42" t="s">
        <v>34</v>
      </c>
      <c r="L542" s="42"/>
      <c r="M542" s="42" t="s">
        <v>35</v>
      </c>
      <c r="N542" s="42" t="s">
        <v>36</v>
      </c>
      <c r="O542" s="42" t="s">
        <v>37</v>
      </c>
      <c r="P542" s="42" t="s">
        <v>38</v>
      </c>
      <c r="Q542" s="42" t="s">
        <v>39</v>
      </c>
      <c r="R542" s="42" t="s">
        <v>40</v>
      </c>
      <c r="S542" s="42"/>
      <c r="T542" s="42" t="s">
        <v>41</v>
      </c>
      <c r="U542" s="42"/>
      <c r="V542" s="42" t="s">
        <v>42</v>
      </c>
      <c r="W542" s="42"/>
      <c r="X542" s="43" t="s">
        <v>43</v>
      </c>
      <c r="Y542" s="43" t="s">
        <v>44</v>
      </c>
      <c r="Z542" s="43" t="s">
        <v>45</v>
      </c>
      <c r="AA542" s="43" t="s">
        <v>46</v>
      </c>
      <c r="AB542" s="43" t="s">
        <v>47</v>
      </c>
      <c r="AC542" s="43" t="s">
        <v>48</v>
      </c>
      <c r="AD542" s="43" t="s">
        <v>49</v>
      </c>
      <c r="AE542" s="40"/>
      <c r="AF542" s="40"/>
      <c r="AG542" s="40"/>
      <c r="AH542" s="40"/>
      <c r="AI542" s="39"/>
      <c r="AJ542" s="39"/>
      <c r="AK542" s="41"/>
      <c r="AL542" s="41"/>
    </row>
    <row r="543" customFormat="false" ht="18" hidden="false" customHeight="true" outlineLevel="0" collapsed="false">
      <c r="A543" s="37"/>
      <c r="B543" s="38"/>
      <c r="C543" s="39"/>
      <c r="D543" s="38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3"/>
      <c r="Y543" s="43"/>
      <c r="Z543" s="43"/>
      <c r="AA543" s="43"/>
      <c r="AB543" s="43"/>
      <c r="AC543" s="43"/>
      <c r="AD543" s="43"/>
      <c r="AE543" s="40"/>
      <c r="AF543" s="40"/>
      <c r="AG543" s="40"/>
      <c r="AH543" s="40"/>
      <c r="AI543" s="39"/>
      <c r="AJ543" s="39"/>
      <c r="AK543" s="41"/>
      <c r="AL543" s="41"/>
    </row>
    <row r="544" customFormat="false" ht="63.75" hidden="false" customHeight="true" outlineLevel="0" collapsed="false">
      <c r="A544" s="37"/>
      <c r="B544" s="38"/>
      <c r="C544" s="39"/>
      <c r="D544" s="38"/>
      <c r="E544" s="43" t="s">
        <v>50</v>
      </c>
      <c r="F544" s="43" t="s">
        <v>51</v>
      </c>
      <c r="G544" s="43" t="s">
        <v>50</v>
      </c>
      <c r="H544" s="43" t="s">
        <v>51</v>
      </c>
      <c r="I544" s="43" t="s">
        <v>50</v>
      </c>
      <c r="J544" s="43" t="s">
        <v>51</v>
      </c>
      <c r="K544" s="43" t="s">
        <v>50</v>
      </c>
      <c r="L544" s="43" t="s">
        <v>51</v>
      </c>
      <c r="M544" s="43" t="s">
        <v>50</v>
      </c>
      <c r="N544" s="43" t="s">
        <v>50</v>
      </c>
      <c r="O544" s="43" t="s">
        <v>50</v>
      </c>
      <c r="P544" s="43" t="s">
        <v>50</v>
      </c>
      <c r="Q544" s="43" t="s">
        <v>50</v>
      </c>
      <c r="R544" s="43" t="s">
        <v>50</v>
      </c>
      <c r="S544" s="43" t="s">
        <v>51</v>
      </c>
      <c r="T544" s="43" t="s">
        <v>50</v>
      </c>
      <c r="U544" s="43" t="s">
        <v>51</v>
      </c>
      <c r="V544" s="43" t="s">
        <v>50</v>
      </c>
      <c r="W544" s="43" t="s">
        <v>51</v>
      </c>
      <c r="X544" s="43"/>
      <c r="Y544" s="43"/>
      <c r="Z544" s="43"/>
      <c r="AA544" s="43"/>
      <c r="AB544" s="43"/>
      <c r="AC544" s="43"/>
      <c r="AD544" s="43"/>
      <c r="AE544" s="43" t="s">
        <v>52</v>
      </c>
      <c r="AF544" s="43" t="s">
        <v>53</v>
      </c>
      <c r="AG544" s="40"/>
      <c r="AH544" s="40"/>
      <c r="AI544" s="39"/>
      <c r="AJ544" s="39"/>
      <c r="AK544" s="41"/>
      <c r="AL544" s="41"/>
    </row>
    <row r="545" customFormat="false" ht="12" hidden="false" customHeight="true" outlineLevel="0" collapsed="false">
      <c r="A545" s="44" t="str">
        <f aca="false">IF(B545&lt;&gt;"",COUNTA($B$545:B545),"")</f>
        <v/>
      </c>
      <c r="B545" s="63"/>
      <c r="C545" s="64"/>
      <c r="D545" s="65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2"/>
      <c r="AL545" s="52"/>
    </row>
    <row r="546" customFormat="false" ht="12" hidden="false" customHeight="true" outlineLevel="0" collapsed="false">
      <c r="A546" s="44" t="inlineStr">
        <f aca="false">IF(B546&lt;&gt;"",COUNTA($B$545:B546),"")</f>
        <is>
          <t/>
        </is>
      </c>
      <c r="B546" s="63"/>
      <c r="C546" s="64"/>
      <c r="D546" s="65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2"/>
      <c r="AL546" s="52"/>
    </row>
    <row r="547" customFormat="false" ht="12" hidden="false" customHeight="true" outlineLevel="0" collapsed="false">
      <c r="A547" s="44" t="inlineStr">
        <f aca="false">IF(B547&lt;&gt;"",COUNTA($B$545:B547),"")</f>
        <is>
          <t/>
        </is>
      </c>
      <c r="B547" s="63"/>
      <c r="C547" s="64"/>
      <c r="D547" s="65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2"/>
      <c r="AL547" s="52"/>
    </row>
    <row r="548" customFormat="false" ht="12" hidden="false" customHeight="true" outlineLevel="0" collapsed="false">
      <c r="A548" s="44" t="inlineStr">
        <f aca="false">IF(B548&lt;&gt;"",COUNTA($B$545:B548),"")</f>
        <is>
          <t/>
        </is>
      </c>
      <c r="B548" s="63"/>
      <c r="C548" s="64"/>
      <c r="D548" s="65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2"/>
      <c r="AL548" s="52"/>
    </row>
    <row r="549" customFormat="false" ht="12" hidden="false" customHeight="true" outlineLevel="0" collapsed="false">
      <c r="A549" s="44" t="inlineStr">
        <f aca="false">IF(B549&lt;&gt;"",COUNTA($B$545:B549),"")</f>
        <is>
          <t/>
        </is>
      </c>
      <c r="B549" s="63"/>
      <c r="C549" s="64"/>
      <c r="D549" s="65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2"/>
      <c r="AL549" s="52"/>
    </row>
    <row r="550" customFormat="false" ht="12" hidden="false" customHeight="true" outlineLevel="0" collapsed="false">
      <c r="A550" s="44" t="inlineStr">
        <f aca="false">IF(B550&lt;&gt;"",COUNTA($B$545:B550),"")</f>
        <is>
          <t/>
        </is>
      </c>
      <c r="B550" s="63"/>
      <c r="C550" s="64"/>
      <c r="D550" s="65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2"/>
      <c r="AL550" s="52"/>
    </row>
    <row r="551" customFormat="false" ht="12" hidden="false" customHeight="true" outlineLevel="0" collapsed="false">
      <c r="A551" s="44" t="inlineStr">
        <f aca="false">IF(B551&lt;&gt;"",COUNTA($B$545:B551),"")</f>
        <is>
          <t/>
        </is>
      </c>
      <c r="B551" s="63"/>
      <c r="C551" s="64"/>
      <c r="D551" s="65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2"/>
      <c r="AL551" s="52"/>
    </row>
    <row r="552" customFormat="false" ht="12" hidden="false" customHeight="true" outlineLevel="0" collapsed="false">
      <c r="A552" s="44" t="inlineStr">
        <f aca="false">IF(B552&lt;&gt;"",COUNTA($B$545:B552),"")</f>
        <is>
          <t/>
        </is>
      </c>
      <c r="B552" s="63"/>
      <c r="C552" s="64"/>
      <c r="D552" s="65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2"/>
      <c r="AL552" s="52"/>
    </row>
    <row r="553" customFormat="false" ht="12" hidden="false" customHeight="true" outlineLevel="0" collapsed="false">
      <c r="A553" s="44" t="inlineStr">
        <f aca="false">IF(B553&lt;&gt;"",COUNTA($B$545:B553),"")</f>
        <is>
          <t/>
        </is>
      </c>
      <c r="B553" s="63"/>
      <c r="C553" s="64"/>
      <c r="D553" s="65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2"/>
      <c r="AL553" s="52"/>
    </row>
    <row r="554" customFormat="false" ht="12" hidden="false" customHeight="true" outlineLevel="0" collapsed="false">
      <c r="A554" s="44" t="inlineStr">
        <f aca="false">IF(B554&lt;&gt;"",COUNTA($B$545:B554),"")</f>
        <is>
          <t/>
        </is>
      </c>
      <c r="B554" s="63"/>
      <c r="C554" s="64"/>
      <c r="D554" s="65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2"/>
      <c r="AL554" s="52"/>
    </row>
    <row r="555" customFormat="false" ht="12" hidden="false" customHeight="true" outlineLevel="0" collapsed="false">
      <c r="A555" s="44" t="inlineStr">
        <f aca="false">IF(B555&lt;&gt;"",COUNTA($B$545:B555),"")</f>
        <is>
          <t/>
        </is>
      </c>
      <c r="B555" s="63"/>
      <c r="C555" s="64"/>
      <c r="D555" s="65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2"/>
      <c r="AL555" s="52"/>
    </row>
    <row r="556" customFormat="false" ht="12" hidden="false" customHeight="true" outlineLevel="0" collapsed="false">
      <c r="A556" s="44" t="inlineStr">
        <f aca="false">IF(B556&lt;&gt;"",COUNTA($B$545:B556),"")</f>
        <is>
          <t/>
        </is>
      </c>
      <c r="B556" s="63"/>
      <c r="C556" s="64"/>
      <c r="D556" s="65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2"/>
      <c r="AL556" s="52"/>
    </row>
    <row r="557" customFormat="false" ht="12" hidden="false" customHeight="true" outlineLevel="0" collapsed="false">
      <c r="A557" s="44" t="inlineStr">
        <f aca="false">IF(B557&lt;&gt;"",COUNTA($B$545:B557),"")</f>
        <is>
          <t/>
        </is>
      </c>
      <c r="B557" s="63"/>
      <c r="C557" s="64"/>
      <c r="D557" s="65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2"/>
      <c r="AL557" s="52"/>
    </row>
    <row r="558" customFormat="false" ht="12" hidden="false" customHeight="true" outlineLevel="0" collapsed="false">
      <c r="A558" s="44" t="inlineStr">
        <f aca="false">IF(B558&lt;&gt;"",COUNTA($B$545:B558),"")</f>
        <is>
          <t/>
        </is>
      </c>
      <c r="B558" s="63"/>
      <c r="C558" s="64"/>
      <c r="D558" s="65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2"/>
      <c r="AL558" s="52"/>
    </row>
    <row r="559" customFormat="false" ht="12" hidden="false" customHeight="true" outlineLevel="0" collapsed="false">
      <c r="A559" s="44" t="inlineStr">
        <f aca="false">IF(B559&lt;&gt;"",COUNTA($B$545:B559),"")</f>
        <is>
          <t/>
        </is>
      </c>
      <c r="B559" s="63"/>
      <c r="C559" s="64"/>
      <c r="D559" s="65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2"/>
      <c r="AL559" s="52"/>
    </row>
    <row r="560" customFormat="false" ht="12" hidden="false" customHeight="true" outlineLevel="0" collapsed="false">
      <c r="A560" s="44" t="inlineStr">
        <f aca="false">IF(B560&lt;&gt;"",COUNTA($B$545:B560),"")</f>
        <is>
          <t/>
        </is>
      </c>
      <c r="B560" s="63"/>
      <c r="C560" s="64"/>
      <c r="D560" s="65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2"/>
      <c r="AL560" s="52"/>
    </row>
    <row r="561" customFormat="false" ht="12" hidden="false" customHeight="true" outlineLevel="0" collapsed="false">
      <c r="A561" s="44" t="inlineStr">
        <f aca="false">IF(B561&lt;&gt;"",COUNTA($B$545:B561),"")</f>
        <is>
          <t/>
        </is>
      </c>
      <c r="B561" s="63"/>
      <c r="C561" s="64"/>
      <c r="D561" s="65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2"/>
      <c r="AL561" s="52"/>
    </row>
    <row r="562" customFormat="false" ht="12" hidden="false" customHeight="true" outlineLevel="0" collapsed="false">
      <c r="A562" s="44" t="inlineStr">
        <f aca="false">IF(B562&lt;&gt;"",COUNTA($B$545:B562),"")</f>
        <is>
          <t/>
        </is>
      </c>
      <c r="B562" s="63"/>
      <c r="C562" s="64"/>
      <c r="D562" s="65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2"/>
      <c r="AL562" s="52"/>
    </row>
    <row r="563" customFormat="false" ht="12" hidden="false" customHeight="true" outlineLevel="0" collapsed="false">
      <c r="A563" s="44" t="inlineStr">
        <f aca="false">IF(B563&lt;&gt;"",COUNTA($B$545:B563),"")</f>
        <is>
          <t/>
        </is>
      </c>
      <c r="B563" s="63"/>
      <c r="C563" s="64"/>
      <c r="D563" s="65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2"/>
      <c r="AL563" s="52"/>
    </row>
    <row r="564" customFormat="false" ht="12" hidden="false" customHeight="true" outlineLevel="0" collapsed="false">
      <c r="A564" s="44" t="inlineStr">
        <f aca="false">IF(B564&lt;&gt;"",COUNTA($B$545:B564),"")</f>
        <is>
          <t/>
        </is>
      </c>
      <c r="B564" s="63"/>
      <c r="C564" s="64"/>
      <c r="D564" s="65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2"/>
      <c r="AL564" s="52"/>
    </row>
    <row r="565" customFormat="false" ht="12" hidden="false" customHeight="true" outlineLevel="0" collapsed="false">
      <c r="A565" s="44" t="inlineStr">
        <f aca="false">IF(B565&lt;&gt;"",COUNTA($B$545:B565),"")</f>
        <is>
          <t/>
        </is>
      </c>
      <c r="B565" s="63"/>
      <c r="C565" s="64"/>
      <c r="D565" s="65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2"/>
      <c r="AL565" s="52"/>
    </row>
    <row r="566" customFormat="false" ht="12" hidden="false" customHeight="true" outlineLevel="0" collapsed="false">
      <c r="A566" s="44" t="inlineStr">
        <f aca="false">IF(B566&lt;&gt;"",COUNTA($B$545:B566),"")</f>
        <is>
          <t/>
        </is>
      </c>
      <c r="B566" s="63"/>
      <c r="C566" s="64"/>
      <c r="D566" s="65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2"/>
      <c r="AL566" s="52"/>
    </row>
    <row r="567" customFormat="false" ht="12" hidden="false" customHeight="true" outlineLevel="0" collapsed="false">
      <c r="A567" s="44" t="inlineStr">
        <f aca="false">IF(B567&lt;&gt;"",COUNTA($B$545:B567),"")</f>
        <is>
          <t/>
        </is>
      </c>
      <c r="B567" s="63"/>
      <c r="C567" s="64"/>
      <c r="D567" s="65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2"/>
      <c r="AL567" s="52"/>
    </row>
    <row r="568" customFormat="false" ht="12" hidden="false" customHeight="true" outlineLevel="0" collapsed="false">
      <c r="A568" s="44" t="inlineStr">
        <f aca="false">IF(B568&lt;&gt;"",COUNTA($B$545:B568),"")</f>
        <is>
          <t/>
        </is>
      </c>
      <c r="B568" s="63"/>
      <c r="C568" s="64"/>
      <c r="D568" s="65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2"/>
      <c r="AL568" s="52"/>
    </row>
    <row r="569" customFormat="false" ht="12" hidden="false" customHeight="true" outlineLevel="0" collapsed="false">
      <c r="A569" s="44" t="inlineStr">
        <f aca="false">IF(B569&lt;&gt;"",COUNTA($B$545:B569),"")</f>
        <is>
          <t/>
        </is>
      </c>
      <c r="B569" s="63"/>
      <c r="C569" s="64"/>
      <c r="D569" s="65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2"/>
      <c r="AL569" s="52"/>
    </row>
    <row r="570" customFormat="false" ht="12" hidden="false" customHeight="true" outlineLevel="0" collapsed="false">
      <c r="A570" s="44" t="inlineStr">
        <f aca="false">IF(B570&lt;&gt;"",COUNTA($B$545:B570),"")</f>
        <is>
          <t/>
        </is>
      </c>
      <c r="B570" s="63"/>
      <c r="C570" s="64"/>
      <c r="D570" s="65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2"/>
      <c r="AL570" s="52"/>
    </row>
    <row r="571" customFormat="false" ht="12" hidden="false" customHeight="true" outlineLevel="0" collapsed="false">
      <c r="A571" s="44" t="inlineStr">
        <f aca="false">IF(B571&lt;&gt;"",COUNTA($B$545:B571),"")</f>
        <is>
          <t/>
        </is>
      </c>
      <c r="B571" s="63"/>
      <c r="C571" s="64"/>
      <c r="D571" s="65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2"/>
      <c r="AL571" s="52"/>
    </row>
    <row r="572" customFormat="false" ht="12" hidden="false" customHeight="true" outlineLevel="0" collapsed="false">
      <c r="A572" s="44" t="inlineStr">
        <f aca="false">IF(B572&lt;&gt;"",COUNTA($B$545:B572),"")</f>
        <is>
          <t/>
        </is>
      </c>
      <c r="B572" s="63"/>
      <c r="C572" s="64"/>
      <c r="D572" s="65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2"/>
      <c r="AL572" s="52"/>
    </row>
    <row r="573" customFormat="false" ht="12" hidden="false" customHeight="true" outlineLevel="0" collapsed="false">
      <c r="A573" s="44" t="inlineStr">
        <f aca="false">IF(B573&lt;&gt;"",COUNTA($B$545:B573),"")</f>
        <is>
          <t/>
        </is>
      </c>
      <c r="B573" s="63"/>
      <c r="C573" s="64"/>
      <c r="D573" s="65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2"/>
      <c r="AL573" s="52"/>
    </row>
    <row r="574" customFormat="false" ht="12" hidden="false" customHeight="true" outlineLevel="0" collapsed="false">
      <c r="A574" s="44" t="inlineStr">
        <f aca="false">IF(B574&lt;&gt;"",COUNTA($B$545:B574),"")</f>
        <is>
          <t/>
        </is>
      </c>
      <c r="B574" s="63"/>
      <c r="C574" s="64"/>
      <c r="D574" s="65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2"/>
      <c r="AL574" s="52"/>
    </row>
    <row r="575" customFormat="false" ht="12" hidden="false" customHeight="true" outlineLevel="0" collapsed="false">
      <c r="A575" s="44" t="inlineStr">
        <f aca="false">IF(B575&lt;&gt;"",COUNTA($B$545:B575),"")</f>
        <is>
          <t/>
        </is>
      </c>
      <c r="B575" s="63"/>
      <c r="C575" s="64"/>
      <c r="D575" s="65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2"/>
      <c r="AL575" s="52"/>
    </row>
    <row r="576" customFormat="false" ht="12" hidden="false" customHeight="true" outlineLevel="0" collapsed="false">
      <c r="A576" s="44" t="inlineStr">
        <f aca="false">IF(B576&lt;&gt;"",COUNTA($B$545:B576),"")</f>
        <is>
          <t/>
        </is>
      </c>
      <c r="B576" s="63"/>
      <c r="C576" s="64"/>
      <c r="D576" s="65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2"/>
      <c r="AL576" s="52"/>
    </row>
    <row r="577" customFormat="false" ht="12" hidden="false" customHeight="true" outlineLevel="0" collapsed="false">
      <c r="A577" s="44" t="inlineStr">
        <f aca="false">IF(B577&lt;&gt;"",COUNTA($B$545:B577),"")</f>
        <is>
          <t/>
        </is>
      </c>
      <c r="B577" s="63"/>
      <c r="C577" s="64"/>
      <c r="D577" s="65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2"/>
      <c r="AL577" s="52"/>
    </row>
    <row r="578" customFormat="false" ht="12" hidden="false" customHeight="true" outlineLevel="0" collapsed="false">
      <c r="A578" s="44" t="inlineStr">
        <f aca="false">IF(B578&lt;&gt;"",COUNTA($B$545:B578),"")</f>
        <is>
          <t/>
        </is>
      </c>
      <c r="B578" s="63"/>
      <c r="C578" s="64"/>
      <c r="D578" s="65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2"/>
      <c r="AL578" s="52"/>
    </row>
    <row r="579" customFormat="false" ht="12" hidden="false" customHeight="true" outlineLevel="0" collapsed="false">
      <c r="A579" s="44" t="inlineStr">
        <f aca="false">IF(B579&lt;&gt;"",COUNTA($B$545:B579),"")</f>
        <is>
          <t/>
        </is>
      </c>
      <c r="B579" s="63"/>
      <c r="C579" s="64"/>
      <c r="D579" s="65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2"/>
      <c r="AL579" s="52"/>
    </row>
    <row r="580" customFormat="false" ht="12" hidden="false" customHeight="true" outlineLevel="0" collapsed="false">
      <c r="A580" s="44" t="inlineStr">
        <f aca="false">IF(B580&lt;&gt;"",COUNTA($B$545:B580),"")</f>
        <is>
          <t/>
        </is>
      </c>
      <c r="B580" s="63"/>
      <c r="C580" s="64"/>
      <c r="D580" s="65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2"/>
      <c r="AL580" s="52"/>
    </row>
    <row r="581" customFormat="false" ht="12" hidden="false" customHeight="true" outlineLevel="0" collapsed="false">
      <c r="A581" s="44" t="inlineStr">
        <f aca="false">IF(B581&lt;&gt;"",COUNTA($B$545:B581),"")</f>
        <is>
          <t/>
        </is>
      </c>
      <c r="B581" s="63"/>
      <c r="C581" s="64"/>
      <c r="D581" s="65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2"/>
      <c r="AL581" s="52"/>
    </row>
    <row r="582" customFormat="false" ht="12" hidden="false" customHeight="true" outlineLevel="0" collapsed="false">
      <c r="A582" s="66" t="inlineStr">
        <f aca="false">IF(B582&lt;&gt;"",COUNTA($B$545:B582),"")</f>
        <is>
          <t/>
        </is>
      </c>
      <c r="B582" s="67"/>
      <c r="C582" s="67"/>
      <c r="D582" s="68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70"/>
      <c r="AL582" s="70"/>
    </row>
    <row r="583" customFormat="false" ht="13.5" hidden="false" customHeight="false" outlineLevel="0" collapsed="false">
      <c r="A583" s="71"/>
      <c r="B583" s="72" t="n">
        <f aca="false">COUNTA(B545:B582)</f>
        <v>0</v>
      </c>
      <c r="C583" s="73"/>
      <c r="D583" s="74" t="n">
        <f aca="false">COUNTA(D545:D582)</f>
        <v>0</v>
      </c>
      <c r="E583" s="75" t="n">
        <f aca="false">COUNTA(E545:E582)</f>
        <v>0</v>
      </c>
      <c r="F583" s="75" t="n">
        <f aca="false">COUNTA(F545:F582)</f>
        <v>0</v>
      </c>
      <c r="G583" s="75" t="n">
        <f aca="false">COUNTA(G545:G582)</f>
        <v>0</v>
      </c>
      <c r="H583" s="75" t="n">
        <f aca="false">COUNTA(H545:H582)</f>
        <v>0</v>
      </c>
      <c r="I583" s="75" t="n">
        <f aca="false">COUNTA(I545:I582)</f>
        <v>0</v>
      </c>
      <c r="J583" s="75" t="n">
        <f aca="false">COUNTA(J545:J582)</f>
        <v>0</v>
      </c>
      <c r="K583" s="75" t="n">
        <f aca="false">COUNTA(K545:K582)</f>
        <v>0</v>
      </c>
      <c r="L583" s="75" t="n">
        <f aca="false">COUNTA(L545:L582)</f>
        <v>0</v>
      </c>
      <c r="M583" s="75" t="n">
        <f aca="false">COUNTA(M545:M582)</f>
        <v>0</v>
      </c>
      <c r="N583" s="75" t="n">
        <f aca="false">COUNTA(N545:N582)</f>
        <v>0</v>
      </c>
      <c r="O583" s="75" t="n">
        <f aca="false">COUNTA(O545:O582)</f>
        <v>0</v>
      </c>
      <c r="P583" s="75" t="n">
        <f aca="false">COUNTA(P545:P582)</f>
        <v>0</v>
      </c>
      <c r="Q583" s="75" t="n">
        <f aca="false">COUNTA(Q545:Q582)</f>
        <v>0</v>
      </c>
      <c r="R583" s="75" t="n">
        <f aca="false">COUNTA(R545:R582)</f>
        <v>0</v>
      </c>
      <c r="S583" s="75" t="n">
        <f aca="false">COUNTA(S545:S582)</f>
        <v>0</v>
      </c>
      <c r="T583" s="75" t="n">
        <f aca="false">COUNTA(T545:T582)</f>
        <v>0</v>
      </c>
      <c r="U583" s="75" t="n">
        <f aca="false">COUNTA(U545:U582)</f>
        <v>0</v>
      </c>
      <c r="V583" s="75" t="n">
        <f aca="false">COUNTA(V545:V582)</f>
        <v>0</v>
      </c>
      <c r="W583" s="75" t="n">
        <f aca="false">COUNTA(W545:W582)</f>
        <v>0</v>
      </c>
      <c r="X583" s="75" t="n">
        <f aca="false">COUNTA(X545:X582)</f>
        <v>0</v>
      </c>
      <c r="Y583" s="75" t="n">
        <f aca="false">COUNTA(Y545:Y582)</f>
        <v>0</v>
      </c>
      <c r="Z583" s="75" t="n">
        <f aca="false">COUNTA(Z545:Z582)</f>
        <v>0</v>
      </c>
      <c r="AA583" s="75" t="n">
        <f aca="false">COUNTA(AA545:AA582)</f>
        <v>0</v>
      </c>
      <c r="AB583" s="75" t="n">
        <f aca="false">COUNTA(AB545:AB582)</f>
        <v>0</v>
      </c>
      <c r="AC583" s="75" t="n">
        <f aca="false">COUNTA(AC545:AC582)</f>
        <v>0</v>
      </c>
      <c r="AD583" s="75" t="n">
        <f aca="false">COUNTA(AD545:AD582)</f>
        <v>0</v>
      </c>
      <c r="AE583" s="75" t="n">
        <f aca="false">COUNTA(AE545:AE582)</f>
        <v>0</v>
      </c>
      <c r="AF583" s="75" t="n">
        <f aca="false">COUNTA(AF545:AF582)</f>
        <v>0</v>
      </c>
      <c r="AG583" s="76" t="n">
        <f aca="false">COUNTA(AG545:AH582)</f>
        <v>0</v>
      </c>
      <c r="AH583" s="76"/>
      <c r="AI583" s="76" t="n">
        <f aca="false">COUNTA(AI545:AJ582)</f>
        <v>0</v>
      </c>
      <c r="AJ583" s="76"/>
      <c r="AK583" s="77"/>
      <c r="AL583" s="77"/>
    </row>
    <row r="584" customFormat="false" ht="12.75" hidden="false" customHeight="false" outlineLevel="0" collapsed="false">
      <c r="A584" s="0"/>
      <c r="B584" s="78"/>
      <c r="C584" s="78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</row>
    <row r="585" customFormat="false" ht="12.75" hidden="false" customHeight="false" outlineLevel="0" collapsed="false">
      <c r="A585" s="79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80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</row>
    <row r="586" customFormat="false" ht="13.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</row>
    <row r="587" customFormat="false" ht="21.75" hidden="false" customHeight="true" outlineLevel="0" collapsed="false">
      <c r="A587" s="0"/>
      <c r="B587" s="0"/>
      <c r="C587" s="81" t="s">
        <v>112</v>
      </c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2"/>
      <c r="AH587" s="82"/>
      <c r="AI587" s="82"/>
      <c r="AJ587" s="82"/>
      <c r="AK587" s="82"/>
      <c r="AL587" s="82"/>
    </row>
    <row r="588" customFormat="false" ht="18.75" hidden="false" customHeight="true" outlineLevel="0" collapsed="false">
      <c r="A588" s="0"/>
      <c r="B588" s="0"/>
      <c r="C588" s="83" t="s">
        <v>113</v>
      </c>
      <c r="D588" s="83"/>
      <c r="E588" s="84" t="s">
        <v>114</v>
      </c>
      <c r="F588" s="84" t="s">
        <v>115</v>
      </c>
      <c r="G588" s="85" t="s">
        <v>116</v>
      </c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6"/>
      <c r="AH588" s="86"/>
      <c r="AI588" s="86"/>
      <c r="AJ588" s="86"/>
      <c r="AK588" s="86"/>
      <c r="AL588" s="86"/>
    </row>
    <row r="589" customFormat="false" ht="21.75" hidden="false" customHeight="true" outlineLevel="0" collapsed="false">
      <c r="A589" s="0"/>
      <c r="B589" s="0"/>
      <c r="C589" s="83"/>
      <c r="D589" s="83"/>
      <c r="E589" s="84"/>
      <c r="F589" s="84"/>
      <c r="G589" s="84" t="s">
        <v>50</v>
      </c>
      <c r="H589" s="84"/>
      <c r="I589" s="84"/>
      <c r="J589" s="84"/>
      <c r="K589" s="84"/>
      <c r="L589" s="84"/>
      <c r="M589" s="85" t="s">
        <v>117</v>
      </c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7"/>
      <c r="AH589" s="87"/>
      <c r="AI589" s="87"/>
      <c r="AJ589" s="87"/>
      <c r="AK589" s="87"/>
      <c r="AL589" s="87"/>
    </row>
    <row r="590" customFormat="false" ht="20.25" hidden="false" customHeight="true" outlineLevel="0" collapsed="false">
      <c r="A590" s="0"/>
      <c r="B590" s="0"/>
      <c r="C590" s="83"/>
      <c r="D590" s="83"/>
      <c r="E590" s="84"/>
      <c r="F590" s="84"/>
      <c r="G590" s="84" t="s">
        <v>118</v>
      </c>
      <c r="H590" s="84"/>
      <c r="I590" s="84" t="s">
        <v>119</v>
      </c>
      <c r="J590" s="84"/>
      <c r="K590" s="84" t="s">
        <v>120</v>
      </c>
      <c r="L590" s="84"/>
      <c r="M590" s="84" t="n">
        <v>10</v>
      </c>
      <c r="N590" s="84"/>
      <c r="O590" s="84" t="n">
        <v>9</v>
      </c>
      <c r="P590" s="84"/>
      <c r="Q590" s="84" t="n">
        <v>8</v>
      </c>
      <c r="R590" s="84"/>
      <c r="S590" s="84" t="n">
        <v>7</v>
      </c>
      <c r="T590" s="84"/>
      <c r="U590" s="84" t="n">
        <v>6</v>
      </c>
      <c r="V590" s="84"/>
      <c r="W590" s="88" t="n">
        <v>5</v>
      </c>
      <c r="X590" s="88"/>
      <c r="Y590" s="88" t="n">
        <v>4</v>
      </c>
      <c r="Z590" s="88"/>
      <c r="AA590" s="88" t="n">
        <v>3</v>
      </c>
      <c r="AB590" s="88"/>
      <c r="AC590" s="88" t="n">
        <v>2</v>
      </c>
      <c r="AD590" s="88"/>
      <c r="AE590" s="89" t="n">
        <v>1</v>
      </c>
      <c r="AF590" s="89"/>
      <c r="AG590" s="90"/>
      <c r="AH590" s="90"/>
      <c r="AI590" s="90"/>
      <c r="AJ590" s="90"/>
      <c r="AK590" s="90"/>
      <c r="AL590" s="90"/>
    </row>
    <row r="591" customFormat="false" ht="27" hidden="false" customHeight="true" outlineLevel="0" collapsed="false">
      <c r="A591" s="0"/>
      <c r="B591" s="0"/>
      <c r="C591" s="83"/>
      <c r="D591" s="83"/>
      <c r="E591" s="84"/>
      <c r="F591" s="84"/>
      <c r="G591" s="84"/>
      <c r="H591" s="84"/>
      <c r="I591" s="84"/>
      <c r="J591" s="84"/>
      <c r="K591" s="84"/>
      <c r="L591" s="84"/>
      <c r="M591" s="84" t="s">
        <v>121</v>
      </c>
      <c r="N591" s="84" t="s">
        <v>122</v>
      </c>
      <c r="O591" s="84" t="s">
        <v>121</v>
      </c>
      <c r="P591" s="84" t="s">
        <v>122</v>
      </c>
      <c r="Q591" s="84" t="s">
        <v>121</v>
      </c>
      <c r="R591" s="84" t="s">
        <v>122</v>
      </c>
      <c r="S591" s="84" t="s">
        <v>121</v>
      </c>
      <c r="T591" s="84" t="s">
        <v>122</v>
      </c>
      <c r="U591" s="84" t="s">
        <v>121</v>
      </c>
      <c r="V591" s="84" t="s">
        <v>122</v>
      </c>
      <c r="W591" s="84" t="s">
        <v>121</v>
      </c>
      <c r="X591" s="84" t="s">
        <v>122</v>
      </c>
      <c r="Y591" s="84" t="s">
        <v>121</v>
      </c>
      <c r="Z591" s="84" t="s">
        <v>122</v>
      </c>
      <c r="AA591" s="84" t="s">
        <v>121</v>
      </c>
      <c r="AB591" s="84" t="s">
        <v>122</v>
      </c>
      <c r="AC591" s="84" t="s">
        <v>121</v>
      </c>
      <c r="AD591" s="84" t="s">
        <v>122</v>
      </c>
      <c r="AE591" s="84" t="s">
        <v>121</v>
      </c>
      <c r="AF591" s="85" t="s">
        <v>122</v>
      </c>
      <c r="AG591" s="91"/>
      <c r="AH591" s="91"/>
      <c r="AI591" s="91"/>
      <c r="AJ591" s="91"/>
      <c r="AK591" s="91"/>
      <c r="AL591" s="91"/>
    </row>
    <row r="592" customFormat="false" ht="21" hidden="false" customHeight="true" outlineLevel="0" collapsed="false">
      <c r="A592" s="0"/>
      <c r="B592" s="0"/>
      <c r="C592" s="83"/>
      <c r="D592" s="83"/>
      <c r="E592" s="84"/>
      <c r="F592" s="84"/>
      <c r="G592" s="84" t="s">
        <v>121</v>
      </c>
      <c r="H592" s="84" t="s">
        <v>122</v>
      </c>
      <c r="I592" s="84" t="s">
        <v>121</v>
      </c>
      <c r="J592" s="84" t="s">
        <v>122</v>
      </c>
      <c r="K592" s="84" t="s">
        <v>121</v>
      </c>
      <c r="L592" s="84" t="s">
        <v>122</v>
      </c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5"/>
      <c r="AG592" s="91"/>
      <c r="AH592" s="91"/>
      <c r="AI592" s="91"/>
      <c r="AJ592" s="91"/>
      <c r="AK592" s="91"/>
      <c r="AL592" s="91"/>
    </row>
    <row r="593" customFormat="false" ht="17.25" hidden="false" customHeight="true" outlineLevel="0" collapsed="false">
      <c r="A593" s="0"/>
      <c r="B593" s="0"/>
      <c r="C593" s="92" t="s">
        <v>31</v>
      </c>
      <c r="D593" s="92"/>
      <c r="E593" s="93" t="n">
        <f aca="false">B583</f>
        <v>0</v>
      </c>
      <c r="F593" s="93" t="n">
        <f aca="false">E583</f>
        <v>0</v>
      </c>
      <c r="G593" s="94" t="n">
        <f aca="false">COUNTIF(E545:E582,"T")</f>
        <v>0</v>
      </c>
      <c r="H593" s="94" t="str">
        <f aca="false">IF(E593=0,"",G593/E593%)</f>
        <v/>
      </c>
      <c r="I593" s="94" t="n">
        <f aca="false">COUNTIF(E545:E582,"H")</f>
        <v>0</v>
      </c>
      <c r="J593" s="94" t="str">
        <f aca="false">IF(E593=0,"",I593/E593%)</f>
        <v/>
      </c>
      <c r="K593" s="94" t="n">
        <f aca="false">COUNTIF(E545:E582,"C")</f>
        <v>0</v>
      </c>
      <c r="L593" s="94" t="str">
        <f aca="false">IF(E593=0,"",K593/E593%)</f>
        <v/>
      </c>
      <c r="M593" s="94" t="n">
        <f aca="false">COUNTIF(F545:F582,"10")</f>
        <v>0</v>
      </c>
      <c r="N593" s="95" t="str">
        <f aca="false">IF(E593=0,"",M593/E593%)</f>
        <v/>
      </c>
      <c r="O593" s="94" t="n">
        <f aca="false">COUNTIF(F545:F582,"9")</f>
        <v>0</v>
      </c>
      <c r="P593" s="95" t="str">
        <f aca="false">IF(E593=0,"",O593/E593%)</f>
        <v/>
      </c>
      <c r="Q593" s="94" t="n">
        <f aca="false">COUNTIF(F545:F582,"8")</f>
        <v>0</v>
      </c>
      <c r="R593" s="95" t="str">
        <f aca="false">IF(E593=0,"",Q593/E593%)</f>
        <v/>
      </c>
      <c r="S593" s="94" t="n">
        <f aca="false">COUNTIF(F545:F582,"7")</f>
        <v>0</v>
      </c>
      <c r="T593" s="95" t="str">
        <f aca="false">IF(E593=0,"",S593/E$59%)</f>
        <v/>
      </c>
      <c r="U593" s="94" t="n">
        <f aca="false">COUNTIF(F545:F582,"6")</f>
        <v>0</v>
      </c>
      <c r="V593" s="95" t="str">
        <f aca="false">IF(E593=0,"",U593/E593%)</f>
        <v/>
      </c>
      <c r="W593" s="94" t="n">
        <f aca="false">COUNTIF(F545:F582,"5")</f>
        <v>0</v>
      </c>
      <c r="X593" s="95" t="str">
        <f aca="false">IF(E593=0,"",W593/E593%)</f>
        <v/>
      </c>
      <c r="Y593" s="94" t="n">
        <f aca="false">COUNTIF(F545:F582,"4")</f>
        <v>0</v>
      </c>
      <c r="Z593" s="95" t="str">
        <f aca="false">IF(E593=0,"",Y593/E593%)</f>
        <v/>
      </c>
      <c r="AA593" s="94" t="n">
        <f aca="false">COUNTIF(F545:F582,"3")</f>
        <v>0</v>
      </c>
      <c r="AB593" s="95" t="str">
        <f aca="false">IF(E593=0,"",AA593/E593%)</f>
        <v/>
      </c>
      <c r="AC593" s="94" t="n">
        <f aca="false">COUNTIF(F545:F582,"2")</f>
        <v>0</v>
      </c>
      <c r="AD593" s="95" t="str">
        <f aca="false">IF(E593=0,"",AC593/E593%)</f>
        <v/>
      </c>
      <c r="AE593" s="94" t="n">
        <f aca="false">COUNTIF(F545:F582,"1")</f>
        <v>0</v>
      </c>
      <c r="AF593" s="96" t="str">
        <f aca="false">IF(E593=0,"",AE593/E593%)</f>
        <v/>
      </c>
      <c r="AG593" s="0"/>
      <c r="AH593" s="0"/>
      <c r="AI593" s="0"/>
      <c r="AJ593" s="0"/>
      <c r="AK593" s="0"/>
      <c r="AL593" s="0"/>
    </row>
    <row r="594" customFormat="false" ht="17.25" hidden="false" customHeight="true" outlineLevel="0" collapsed="false">
      <c r="A594" s="0"/>
      <c r="B594" s="0"/>
      <c r="C594" s="92" t="s">
        <v>32</v>
      </c>
      <c r="D594" s="92"/>
      <c r="E594" s="93" t="n">
        <f aca="false">B583</f>
        <v>0</v>
      </c>
      <c r="F594" s="93" t="n">
        <f aca="false">G583</f>
        <v>0</v>
      </c>
      <c r="G594" s="94" t="n">
        <f aca="false">COUNTIF(G545:G582,"T")</f>
        <v>0</v>
      </c>
      <c r="H594" s="95" t="inlineStr">
        <f aca="false">IF(E594=0,"",G594/E594%)</f>
        <is>
          <t/>
        </is>
      </c>
      <c r="I594" s="94" t="n">
        <f aca="false">COUNTIF(G545:G582,"H")</f>
        <v>0</v>
      </c>
      <c r="J594" s="95" t="inlineStr">
        <f aca="false">IF(E594=0,"",I594/E594%)</f>
        <is>
          <t/>
        </is>
      </c>
      <c r="K594" s="94" t="n">
        <f aca="false">COUNTIF(G545:G582,"C")</f>
        <v>0</v>
      </c>
      <c r="L594" s="95" t="inlineStr">
        <f aca="false">IF(E594=0,"",K594/E594%)</f>
        <is>
          <t/>
        </is>
      </c>
      <c r="M594" s="94" t="n">
        <f aca="false">COUNTIF(H545:H582,"10")</f>
        <v>0</v>
      </c>
      <c r="N594" s="95" t="inlineStr">
        <f aca="false">IF(E594=0,"",M594/E594%)</f>
        <is>
          <t/>
        </is>
      </c>
      <c r="O594" s="94" t="n">
        <f aca="false">COUNTIF(H545:H582,"9")</f>
        <v>0</v>
      </c>
      <c r="P594" s="95" t="inlineStr">
        <f aca="false">IF(E594=0,"",O594/E594%)</f>
        <is>
          <t/>
        </is>
      </c>
      <c r="Q594" s="94" t="n">
        <f aca="false">COUNTIF(H545:H582,"8")</f>
        <v>0</v>
      </c>
      <c r="R594" s="95" t="inlineStr">
        <f aca="false">IF(E594=0,"",Q594/E594%)</f>
        <is>
          <t/>
        </is>
      </c>
      <c r="S594" s="94" t="n">
        <f aca="false">COUNTIF(H545:H582,"7")</f>
        <v>0</v>
      </c>
      <c r="T594" s="95" t="inlineStr">
        <f aca="false">IF(E594=0,"",S594/E$59%)</f>
        <is>
          <t/>
        </is>
      </c>
      <c r="U594" s="94" t="n">
        <f aca="false">COUNTIF(H545:H582,"6")</f>
        <v>0</v>
      </c>
      <c r="V594" s="95" t="inlineStr">
        <f aca="false">IF(E594=0,"",U594/E594%)</f>
        <is>
          <t/>
        </is>
      </c>
      <c r="W594" s="94" t="n">
        <f aca="false">COUNTIF(H545:H582,"5")</f>
        <v>0</v>
      </c>
      <c r="X594" s="95" t="inlineStr">
        <f aca="false">IF(E594=0,"",W594/E594%)</f>
        <is>
          <t/>
        </is>
      </c>
      <c r="Y594" s="94" t="n">
        <f aca="false">COUNTIF(H545:H582,"4")</f>
        <v>0</v>
      </c>
      <c r="Z594" s="95" t="inlineStr">
        <f aca="false">IF(E594=0,"",Y594/E594%)</f>
        <is>
          <t/>
        </is>
      </c>
      <c r="AA594" s="94" t="n">
        <f aca="false">COUNTIF(H545:H582,"3")</f>
        <v>0</v>
      </c>
      <c r="AB594" s="95" t="inlineStr">
        <f aca="false">IF(E594=0,"",AA594/E594%)</f>
        <is>
          <t/>
        </is>
      </c>
      <c r="AC594" s="94" t="n">
        <f aca="false">COUNTIF(H545:H582,"2")</f>
        <v>0</v>
      </c>
      <c r="AD594" s="95" t="inlineStr">
        <f aca="false">IF(E594=0,"",AC594/E594%)</f>
        <is>
          <t/>
        </is>
      </c>
      <c r="AE594" s="94" t="n">
        <f aca="false">COUNTIF(H545:H582,"1")</f>
        <v>0</v>
      </c>
      <c r="AF594" s="96" t="inlineStr">
        <f aca="false">IF(E594=0,"",AE594/E594%)</f>
        <is>
          <t/>
        </is>
      </c>
      <c r="AG594" s="0"/>
      <c r="AH594" s="0"/>
      <c r="AI594" s="0"/>
      <c r="AJ594" s="0"/>
      <c r="AK594" s="0"/>
      <c r="AL594" s="0"/>
    </row>
    <row r="595" customFormat="false" ht="17.25" hidden="false" customHeight="true" outlineLevel="0" collapsed="false">
      <c r="A595" s="0"/>
      <c r="B595" s="0"/>
      <c r="C595" s="92" t="s">
        <v>123</v>
      </c>
      <c r="D595" s="92"/>
      <c r="E595" s="93" t="n">
        <f aca="false">B583</f>
        <v>0</v>
      </c>
      <c r="F595" s="93" t="n">
        <f aca="false">I583</f>
        <v>0</v>
      </c>
      <c r="G595" s="94" t="n">
        <f aca="false">COUNTIF(I545:I582,"T")</f>
        <v>0</v>
      </c>
      <c r="H595" s="95" t="inlineStr">
        <f aca="false">IF(E595=0,"",G595/E595%)</f>
        <is>
          <t/>
        </is>
      </c>
      <c r="I595" s="94" t="n">
        <f aca="false">COUNTIF(I545:I582,"H")</f>
        <v>0</v>
      </c>
      <c r="J595" s="95" t="inlineStr">
        <f aca="false">IF(E595=0,"",I595/E595%)</f>
        <is>
          <t/>
        </is>
      </c>
      <c r="K595" s="94" t="n">
        <f aca="false">COUNTIF(I545:I582,"C")</f>
        <v>0</v>
      </c>
      <c r="L595" s="95" t="inlineStr">
        <f aca="false">IF(E595=0,"",K595/E595%)</f>
        <is>
          <t/>
        </is>
      </c>
      <c r="M595" s="94" t="n">
        <f aca="false">COUNTIF(J545:J582,"10")</f>
        <v>0</v>
      </c>
      <c r="N595" s="95" t="inlineStr">
        <f aca="false">IF(E595=0,"",M595/E595%)</f>
        <is>
          <t/>
        </is>
      </c>
      <c r="O595" s="94" t="n">
        <f aca="false">COUNTIF(J545:J582,"9")</f>
        <v>0</v>
      </c>
      <c r="P595" s="95" t="inlineStr">
        <f aca="false">IF(E595=0,"",O595/E595%)</f>
        <is>
          <t/>
        </is>
      </c>
      <c r="Q595" s="94" t="n">
        <f aca="false">COUNTIF(J545:J582,"8")</f>
        <v>0</v>
      </c>
      <c r="R595" s="95" t="inlineStr">
        <f aca="false">IF(E595=0,"",Q595/E595%)</f>
        <is>
          <t/>
        </is>
      </c>
      <c r="S595" s="94" t="n">
        <f aca="false">COUNTIF(J545:J582,"7")</f>
        <v>0</v>
      </c>
      <c r="T595" s="95" t="inlineStr">
        <f aca="false">IF(E595=0,"",S595/E$59%)</f>
        <is>
          <t/>
        </is>
      </c>
      <c r="U595" s="94" t="n">
        <f aca="false">COUNTIF(J545:J582,"6")</f>
        <v>0</v>
      </c>
      <c r="V595" s="95" t="inlineStr">
        <f aca="false">IF(E595=0,"",U595/E595%)</f>
        <is>
          <t/>
        </is>
      </c>
      <c r="W595" s="94" t="n">
        <f aca="false">COUNTIF(J545:J582,"5")</f>
        <v>0</v>
      </c>
      <c r="X595" s="95" t="inlineStr">
        <f aca="false">IF(E595=0,"",W595/E595%)</f>
        <is>
          <t/>
        </is>
      </c>
      <c r="Y595" s="94" t="n">
        <f aca="false">COUNTIF(J545:J582,"4")</f>
        <v>0</v>
      </c>
      <c r="Z595" s="95" t="inlineStr">
        <f aca="false">IF(E595=0,"",Y595/E595%)</f>
        <is>
          <t/>
        </is>
      </c>
      <c r="AA595" s="94" t="n">
        <f aca="false">COUNTIF(J545:J582,"3")</f>
        <v>0</v>
      </c>
      <c r="AB595" s="95" t="inlineStr">
        <f aca="false">IF(E595=0,"",AA595/E595%)</f>
        <is>
          <t/>
        </is>
      </c>
      <c r="AC595" s="94" t="n">
        <f aca="false">COUNTIF(J545:J582,"2")</f>
        <v>0</v>
      </c>
      <c r="AD595" s="95" t="inlineStr">
        <f aca="false">IF(E595=0,"",AC595/E595%)</f>
        <is>
          <t/>
        </is>
      </c>
      <c r="AE595" s="94" t="n">
        <f aca="false">COUNTIF(J545:J582,"1")</f>
        <v>0</v>
      </c>
      <c r="AF595" s="96" t="inlineStr">
        <f aca="false">IF(E595=0,"",AE595/E595%)</f>
        <is>
          <t/>
        </is>
      </c>
      <c r="AG595" s="0"/>
      <c r="AH595" s="0"/>
      <c r="AI595" s="0"/>
      <c r="AJ595" s="0"/>
      <c r="AK595" s="0"/>
      <c r="AL595" s="0"/>
    </row>
    <row r="596" customFormat="false" ht="17.25" hidden="false" customHeight="true" outlineLevel="0" collapsed="false">
      <c r="A596" s="0"/>
      <c r="B596" s="0"/>
      <c r="C596" s="92" t="s">
        <v>124</v>
      </c>
      <c r="D596" s="92"/>
      <c r="E596" s="93" t="n">
        <f aca="false">B583</f>
        <v>0</v>
      </c>
      <c r="F596" s="93" t="n">
        <f aca="false">K583</f>
        <v>0</v>
      </c>
      <c r="G596" s="94" t="n">
        <f aca="false">COUNTIF(K545:K582,"T")</f>
        <v>0</v>
      </c>
      <c r="H596" s="95" t="inlineStr">
        <f aca="false">IF(E596=0,"",G596/E596%)</f>
        <is>
          <t/>
        </is>
      </c>
      <c r="I596" s="94" t="n">
        <f aca="false">COUNTIF(K545:K582,"H")</f>
        <v>0</v>
      </c>
      <c r="J596" s="95" t="inlineStr">
        <f aca="false">IF(E596=0,"",I596/E596%)</f>
        <is>
          <t/>
        </is>
      </c>
      <c r="K596" s="94" t="n">
        <f aca="false">COUNTIF(K545:K582,"C")</f>
        <v>0</v>
      </c>
      <c r="L596" s="95" t="inlineStr">
        <f aca="false">IF(E596=0,"",K596/E596%)</f>
        <is>
          <t/>
        </is>
      </c>
      <c r="M596" s="94" t="n">
        <f aca="false">COUNTIF(L545:L582,"10")</f>
        <v>0</v>
      </c>
      <c r="N596" s="95" t="inlineStr">
        <f aca="false">IF(E596=0,"",M596/E596%)</f>
        <is>
          <t/>
        </is>
      </c>
      <c r="O596" s="94" t="n">
        <f aca="false">COUNTIF(L545:L582,"9")</f>
        <v>0</v>
      </c>
      <c r="P596" s="95" t="inlineStr">
        <f aca="false">IF(E596=0,"",O596/E596%)</f>
        <is>
          <t/>
        </is>
      </c>
      <c r="Q596" s="94" t="n">
        <f aca="false">COUNTIF(L545:L582,"8")</f>
        <v>0</v>
      </c>
      <c r="R596" s="95" t="inlineStr">
        <f aca="false">IF(E596=0,"",Q596/E596%)</f>
        <is>
          <t/>
        </is>
      </c>
      <c r="S596" s="94" t="n">
        <f aca="false">COUNTIF(L545:L582,"7")</f>
        <v>0</v>
      </c>
      <c r="T596" s="95" t="inlineStr">
        <f aca="false">IF(E596=0,"",S596/E$59%)</f>
        <is>
          <t/>
        </is>
      </c>
      <c r="U596" s="94" t="n">
        <f aca="false">COUNTIF(L545:L582,"6")</f>
        <v>0</v>
      </c>
      <c r="V596" s="95" t="inlineStr">
        <f aca="false">IF(E596=0,"",U596/E596%)</f>
        <is>
          <t/>
        </is>
      </c>
      <c r="W596" s="94" t="n">
        <f aca="false">COUNTIF(L545:L582,"5")</f>
        <v>0</v>
      </c>
      <c r="X596" s="95" t="inlineStr">
        <f aca="false">IF(E596=0,"",W596/E596%)</f>
        <is>
          <t/>
        </is>
      </c>
      <c r="Y596" s="94" t="n">
        <f aca="false">COUNTIF(L545:L582,"4")</f>
        <v>0</v>
      </c>
      <c r="Z596" s="95" t="inlineStr">
        <f aca="false">IF(E596=0,"",Y596/E596%)</f>
        <is>
          <t/>
        </is>
      </c>
      <c r="AA596" s="94" t="n">
        <f aca="false">COUNTIF(L545:L582,"3")</f>
        <v>0</v>
      </c>
      <c r="AB596" s="95" t="inlineStr">
        <f aca="false">IF(E596=0,"",AA596/E596%)</f>
        <is>
          <t/>
        </is>
      </c>
      <c r="AC596" s="94" t="n">
        <f aca="false">COUNTIF(L545:L582,"2")</f>
        <v>0</v>
      </c>
      <c r="AD596" s="95" t="inlineStr">
        <f aca="false">IF(E596=0,"",AC596/E596%)</f>
        <is>
          <t/>
        </is>
      </c>
      <c r="AE596" s="94" t="n">
        <f aca="false">COUNTIF(L545:L582,"1")</f>
        <v>0</v>
      </c>
      <c r="AF596" s="96" t="inlineStr">
        <f aca="false">IF(E596=0,"",AE596/E596%)</f>
        <is>
          <t/>
        </is>
      </c>
      <c r="AG596" s="0"/>
      <c r="AH596" s="0"/>
      <c r="AI596" s="0"/>
      <c r="AJ596" s="0"/>
      <c r="AK596" s="0"/>
      <c r="AL596" s="0"/>
    </row>
    <row r="597" customFormat="false" ht="17.25" hidden="false" customHeight="true" outlineLevel="0" collapsed="false">
      <c r="A597" s="0"/>
      <c r="B597" s="0"/>
      <c r="C597" s="92" t="s">
        <v>35</v>
      </c>
      <c r="D597" s="92"/>
      <c r="E597" s="93" t="n">
        <f aca="false">B583</f>
        <v>0</v>
      </c>
      <c r="F597" s="93" t="n">
        <f aca="false">M583</f>
        <v>0</v>
      </c>
      <c r="G597" s="94" t="n">
        <f aca="false">COUNTIF(M545:M582,"T")</f>
        <v>0</v>
      </c>
      <c r="H597" s="95" t="inlineStr">
        <f aca="false">IF(E597=0,"",G597/E597%)</f>
        <is>
          <t/>
        </is>
      </c>
      <c r="I597" s="94" t="n">
        <f aca="false">COUNTIF(M545:M582,"H")</f>
        <v>0</v>
      </c>
      <c r="J597" s="95" t="inlineStr">
        <f aca="false">IF(E597=0,"",I597/E597%)</f>
        <is>
          <t/>
        </is>
      </c>
      <c r="K597" s="94" t="n">
        <f aca="false">COUNTIF(M545:M582,"C")</f>
        <v>0</v>
      </c>
      <c r="L597" s="95" t="inlineStr">
        <f aca="false">IF(E597=0,"",K597/E597%)</f>
        <is>
          <t/>
        </is>
      </c>
      <c r="M597" s="97"/>
      <c r="N597" s="97"/>
      <c r="O597" s="97"/>
      <c r="P597" s="98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  <c r="AF597" s="99"/>
      <c r="AG597" s="0"/>
      <c r="AH597" s="0"/>
      <c r="AI597" s="0"/>
      <c r="AJ597" s="0"/>
      <c r="AK597" s="0"/>
      <c r="AL597" s="0"/>
    </row>
    <row r="598" customFormat="false" ht="21.75" hidden="false" customHeight="true" outlineLevel="0" collapsed="false">
      <c r="A598" s="0"/>
      <c r="B598" s="0"/>
      <c r="C598" s="92" t="s">
        <v>125</v>
      </c>
      <c r="D598" s="92"/>
      <c r="E598" s="93" t="n">
        <f aca="false">B583</f>
        <v>0</v>
      </c>
      <c r="F598" s="93" t="n">
        <f aca="false">N583</f>
        <v>0</v>
      </c>
      <c r="G598" s="94" t="n">
        <f aca="false">COUNTIF(N545:N582,"T")</f>
        <v>0</v>
      </c>
      <c r="H598" s="95" t="inlineStr">
        <f aca="false">IF(E598=0,"",G598/E598%)</f>
        <is>
          <t/>
        </is>
      </c>
      <c r="I598" s="94" t="n">
        <f aca="false">COUNTIF(N545:N582,"H")</f>
        <v>0</v>
      </c>
      <c r="J598" s="95" t="inlineStr">
        <f aca="false">IF(E598=0,"",I598/E598%)</f>
        <is>
          <t/>
        </is>
      </c>
      <c r="K598" s="94" t="n">
        <f aca="false">COUNTIF(N545:N582,"C")</f>
        <v>0</v>
      </c>
      <c r="L598" s="95" t="inlineStr">
        <f aca="false">IF(E598=0,"",K598/E598%)</f>
        <is>
          <t/>
        </is>
      </c>
      <c r="M598" s="97"/>
      <c r="N598" s="97"/>
      <c r="O598" s="97"/>
      <c r="P598" s="98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9"/>
      <c r="AG598" s="0"/>
      <c r="AH598" s="0"/>
      <c r="AI598" s="0"/>
      <c r="AJ598" s="0"/>
      <c r="AK598" s="0"/>
      <c r="AL598" s="0"/>
    </row>
    <row r="599" customFormat="false" ht="17.25" hidden="false" customHeight="true" outlineLevel="0" collapsed="false">
      <c r="A599" s="0"/>
      <c r="B599" s="0"/>
      <c r="C599" s="92" t="s">
        <v>37</v>
      </c>
      <c r="D599" s="92"/>
      <c r="E599" s="93" t="n">
        <f aca="false">B583</f>
        <v>0</v>
      </c>
      <c r="F599" s="93" t="n">
        <f aca="false">O583</f>
        <v>0</v>
      </c>
      <c r="G599" s="94" t="n">
        <f aca="false">COUNTIF(O545:O582,"T")</f>
        <v>0</v>
      </c>
      <c r="H599" s="95" t="inlineStr">
        <f aca="false">IF(E599=0,"",G599/E599%)</f>
        <is>
          <t/>
        </is>
      </c>
      <c r="I599" s="94" t="n">
        <f aca="false">COUNTIF(O545:O582,"H")</f>
        <v>0</v>
      </c>
      <c r="J599" s="95" t="inlineStr">
        <f aca="false">IF(E599=0,"",I599/E599%)</f>
        <is>
          <t/>
        </is>
      </c>
      <c r="K599" s="94" t="n">
        <f aca="false">COUNTIF(O545:O582,"C")</f>
        <v>0</v>
      </c>
      <c r="L599" s="95" t="inlineStr">
        <f aca="false">IF(E599=0,"",K599/E599%)</f>
        <is>
          <t/>
        </is>
      </c>
      <c r="M599" s="97"/>
      <c r="N599" s="97"/>
      <c r="O599" s="97"/>
      <c r="P599" s="98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9"/>
      <c r="AG599" s="0"/>
      <c r="AH599" s="0"/>
      <c r="AI599" s="0"/>
      <c r="AJ599" s="0"/>
      <c r="AK599" s="0"/>
      <c r="AL599" s="0"/>
    </row>
    <row r="600" customFormat="false" ht="17.25" hidden="false" customHeight="true" outlineLevel="0" collapsed="false">
      <c r="A600" s="0"/>
      <c r="B600" s="0"/>
      <c r="C600" s="92" t="s">
        <v>38</v>
      </c>
      <c r="D600" s="92"/>
      <c r="E600" s="93" t="n">
        <f aca="false">B583</f>
        <v>0</v>
      </c>
      <c r="F600" s="93" t="n">
        <f aca="false">P583</f>
        <v>0</v>
      </c>
      <c r="G600" s="94" t="n">
        <f aca="false">COUNTIF(P545:P582,"T")</f>
        <v>0</v>
      </c>
      <c r="H600" s="95" t="inlineStr">
        <f aca="false">IF(E600=0,"",G600/E600%)</f>
        <is>
          <t/>
        </is>
      </c>
      <c r="I600" s="94" t="n">
        <f aca="false">COUNTIF(P545:P582,"H")</f>
        <v>0</v>
      </c>
      <c r="J600" s="95" t="inlineStr">
        <f aca="false">IF(E600=0,"",I600/E600%)</f>
        <is>
          <t/>
        </is>
      </c>
      <c r="K600" s="94" t="n">
        <f aca="false">COUNTIF(P545:P582,"C")</f>
        <v>0</v>
      </c>
      <c r="L600" s="95" t="inlineStr">
        <f aca="false">IF(E600=0,"",K600/E600%)</f>
        <is>
          <t/>
        </is>
      </c>
      <c r="M600" s="97"/>
      <c r="N600" s="97"/>
      <c r="O600" s="97"/>
      <c r="P600" s="98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  <c r="AF600" s="99"/>
      <c r="AG600" s="0"/>
      <c r="AH600" s="0"/>
      <c r="AI600" s="0"/>
      <c r="AJ600" s="0"/>
      <c r="AK600" s="0"/>
      <c r="AL600" s="0"/>
    </row>
    <row r="601" customFormat="false" ht="17.25" hidden="false" customHeight="true" outlineLevel="0" collapsed="false">
      <c r="A601" s="0"/>
      <c r="B601" s="0"/>
      <c r="C601" s="92" t="s">
        <v>39</v>
      </c>
      <c r="D601" s="92"/>
      <c r="E601" s="93" t="n">
        <f aca="false">B583</f>
        <v>0</v>
      </c>
      <c r="F601" s="93" t="n">
        <f aca="false">Q583</f>
        <v>0</v>
      </c>
      <c r="G601" s="94" t="n">
        <f aca="false">COUNTIF(Q545:Q582,"T")</f>
        <v>0</v>
      </c>
      <c r="H601" s="95" t="inlineStr">
        <f aca="false">IF(E601=0,"",G601/E601%)</f>
        <is>
          <t/>
        </is>
      </c>
      <c r="I601" s="94" t="n">
        <f aca="false">COUNTIF(Q545:Q582,"H")</f>
        <v>0</v>
      </c>
      <c r="J601" s="95" t="inlineStr">
        <f aca="false">IF(E601=0,"",I601/E601%)</f>
        <is>
          <t/>
        </is>
      </c>
      <c r="K601" s="94" t="n">
        <f aca="false">COUNTIF(Q545:Q582,"C")</f>
        <v>0</v>
      </c>
      <c r="L601" s="95" t="inlineStr">
        <f aca="false">IF(E601=0,"",K601/E601%)</f>
        <is>
          <t/>
        </is>
      </c>
      <c r="M601" s="97"/>
      <c r="N601" s="97"/>
      <c r="O601" s="97"/>
      <c r="P601" s="98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9"/>
      <c r="AG601" s="0"/>
      <c r="AH601" s="0"/>
      <c r="AI601" s="0"/>
      <c r="AJ601" s="0"/>
      <c r="AK601" s="0"/>
      <c r="AL601" s="0"/>
    </row>
    <row r="602" customFormat="false" ht="17.25" hidden="false" customHeight="true" outlineLevel="0" collapsed="false">
      <c r="A602" s="0"/>
      <c r="B602" s="0"/>
      <c r="C602" s="92" t="s">
        <v>40</v>
      </c>
      <c r="D602" s="92"/>
      <c r="E602" s="93" t="n">
        <f aca="false">B583</f>
        <v>0</v>
      </c>
      <c r="F602" s="93" t="n">
        <f aca="false">R583</f>
        <v>0</v>
      </c>
      <c r="G602" s="94" t="n">
        <f aca="false">COUNTIF(R545:R582,"T")</f>
        <v>0</v>
      </c>
      <c r="H602" s="95" t="inlineStr">
        <f aca="false">IF(E602=0,"",G602/E602%)</f>
        <is>
          <t/>
        </is>
      </c>
      <c r="I602" s="94" t="n">
        <f aca="false">COUNTIF(R545:R582,"H")</f>
        <v>0</v>
      </c>
      <c r="J602" s="95" t="inlineStr">
        <f aca="false">IF(E602=0,"",I602/E602%)</f>
        <is>
          <t/>
        </is>
      </c>
      <c r="K602" s="94" t="n">
        <f aca="false">COUNTIF(R545:R582,"C")</f>
        <v>0</v>
      </c>
      <c r="L602" s="95" t="inlineStr">
        <f aca="false">IF(E602=0,"",K602/E602%)</f>
        <is>
          <t/>
        </is>
      </c>
      <c r="M602" s="94" t="n">
        <f aca="false">COUNTIF(S545:S582,"&gt;=9,5")</f>
        <v>0</v>
      </c>
      <c r="N602" s="95" t="str">
        <f aca="false">IF(E602=0,"",M602/E602%)</f>
        <v/>
      </c>
      <c r="O602" s="94" t="n">
        <f aca="false">COUNTIF(S545:S582,"&lt;=9,25")-COUNTIF(S545:S582,"&lt;=8,25")</f>
        <v>0</v>
      </c>
      <c r="P602" s="95" t="str">
        <f aca="false">IF(E602=0,"",O602/E602%)</f>
        <v/>
      </c>
      <c r="Q602" s="94" t="n">
        <f aca="false">COUNTIF(S545:S582,"&lt;=8,25")-COUNTIF(S545:S582,"&lt;=7,25")</f>
        <v>0</v>
      </c>
      <c r="R602" s="95" t="str">
        <f aca="false">IF(E602=0,"",Q602/E602%)</f>
        <v/>
      </c>
      <c r="S602" s="94" t="n">
        <f aca="false">COUNTIF(S545:S582,"&lt;=7,25")-COUNTIF(S545:S582,"&lt;=6,25")</f>
        <v>0</v>
      </c>
      <c r="T602" s="95" t="str">
        <f aca="false">IF(E602=0,"",S602/E$59%)</f>
        <v/>
      </c>
      <c r="U602" s="94" t="n">
        <f aca="false">COUNTIF(S545:S582,"&lt;=6,25")-COUNTIF(S545:S582,"&lt;=5,25")</f>
        <v>0</v>
      </c>
      <c r="V602" s="95" t="str">
        <f aca="false">IF(E602=0,"",U602/E602%)</f>
        <v/>
      </c>
      <c r="W602" s="94" t="n">
        <f aca="false">COUNTIF(S545:S582,"&lt;=5,25")-COUNTIF(S545:S582,"&lt;=4,25")</f>
        <v>0</v>
      </c>
      <c r="X602" s="95" t="str">
        <f aca="false">IF(E602=0,"",W602/E602%)</f>
        <v/>
      </c>
      <c r="Y602" s="94" t="n">
        <f aca="false">COUNTIF(S545:S582,"&lt;=4,25")-COUNTIF(S545:S582,"&lt;=3,25")</f>
        <v>0</v>
      </c>
      <c r="Z602" s="95" t="str">
        <f aca="false">IF(E602=0,"",Y602/E602%)</f>
        <v/>
      </c>
      <c r="AA602" s="94" t="n">
        <f aca="false">COUNTIF(S545:S582,"&lt;=3,25")-COUNTIF(S545:S582,"&lt;=2,25")</f>
        <v>0</v>
      </c>
      <c r="AB602" s="95" t="str">
        <f aca="false">IF(E602=0,"",AA602/E602%)</f>
        <v/>
      </c>
      <c r="AC602" s="94" t="n">
        <f aca="false">COUNTIF(S545:S582,"&lt;=2,25")-COUNTIF(S545:S582,"&lt;=1,25")</f>
        <v>0</v>
      </c>
      <c r="AD602" s="95" t="str">
        <f aca="false">IF(E602=0,"",AC602/E602%)</f>
        <v/>
      </c>
      <c r="AE602" s="94" t="n">
        <f aca="false">COUNTIF(S545:S582,"&lt;=1,25")</f>
        <v>0</v>
      </c>
      <c r="AF602" s="96" t="str">
        <f aca="false">IF(E602=0,"",AE602/E602%)</f>
        <v/>
      </c>
      <c r="AG602" s="0"/>
      <c r="AH602" s="0"/>
      <c r="AI602" s="0"/>
      <c r="AJ602" s="0"/>
      <c r="AK602" s="0"/>
      <c r="AL602" s="0"/>
    </row>
    <row r="603" customFormat="false" ht="17.25" hidden="false" customHeight="true" outlineLevel="0" collapsed="false">
      <c r="A603" s="0"/>
      <c r="B603" s="0"/>
      <c r="C603" s="92" t="s">
        <v>41</v>
      </c>
      <c r="D603" s="92"/>
      <c r="E603" s="93" t="n">
        <f aca="false">B583</f>
        <v>0</v>
      </c>
      <c r="F603" s="93" t="n">
        <f aca="false">T583</f>
        <v>0</v>
      </c>
      <c r="G603" s="94" t="n">
        <f aca="false">COUNTIF(T545:T582,"T")</f>
        <v>0</v>
      </c>
      <c r="H603" s="95" t="inlineStr">
        <f aca="false">IF(E603=0,"",G603/E603%)</f>
        <is>
          <t/>
        </is>
      </c>
      <c r="I603" s="94" t="n">
        <f aca="false">COUNTIF(T545:T582,"H")</f>
        <v>0</v>
      </c>
      <c r="J603" s="95" t="inlineStr">
        <f aca="false">IF(E603=0,"",I603/E603%)</f>
        <is>
          <t/>
        </is>
      </c>
      <c r="K603" s="94" t="n">
        <f aca="false">COUNTIF(T545:T582,"C")</f>
        <v>0</v>
      </c>
      <c r="L603" s="95" t="inlineStr">
        <f aca="false">IF(E603=0,"",K603/E603%)</f>
        <is>
          <t/>
        </is>
      </c>
      <c r="M603" s="94" t="n">
        <f aca="false">COUNTIF(U545:U582,"10")</f>
        <v>0</v>
      </c>
      <c r="N603" s="95" t="inlineStr">
        <f aca="false">IF(E603=0,"",M603/E603%)</f>
        <is>
          <t/>
        </is>
      </c>
      <c r="O603" s="94" t="n">
        <f aca="false">COUNTIF(U545:U582,"9")</f>
        <v>0</v>
      </c>
      <c r="P603" s="95" t="inlineStr">
        <f aca="false">IF(E603=0,"",O603/E603%)</f>
        <is>
          <t/>
        </is>
      </c>
      <c r="Q603" s="94" t="n">
        <f aca="false">COUNTIF(U545:U582,"8")</f>
        <v>0</v>
      </c>
      <c r="R603" s="95" t="inlineStr">
        <f aca="false">IF(E603=0,"",Q603/E603%)</f>
        <is>
          <t/>
        </is>
      </c>
      <c r="S603" s="94" t="n">
        <f aca="false">COUNTIF(U545:U582,"7")</f>
        <v>0</v>
      </c>
      <c r="T603" s="95" t="inlineStr">
        <f aca="false">IF(E603=0,"",S603/E$59%)</f>
        <is>
          <t/>
        </is>
      </c>
      <c r="U603" s="94" t="n">
        <f aca="false">COUNTIF(U545:U582,"6")</f>
        <v>0</v>
      </c>
      <c r="V603" s="95" t="inlineStr">
        <f aca="false">IF(E603=0,"",U603/E603%)</f>
        <is>
          <t/>
        </is>
      </c>
      <c r="W603" s="94" t="n">
        <f aca="false">COUNTIF(U545:U582,"5")</f>
        <v>0</v>
      </c>
      <c r="X603" s="95" t="inlineStr">
        <f aca="false">IF(E603=0,"",W603/E603%)</f>
        <is>
          <t/>
        </is>
      </c>
      <c r="Y603" s="94" t="n">
        <f aca="false">COUNTIF(U545:U582,"4")</f>
        <v>0</v>
      </c>
      <c r="Z603" s="95" t="inlineStr">
        <f aca="false">IF(E603=0,"",Y603/E603%)</f>
        <is>
          <t/>
        </is>
      </c>
      <c r="AA603" s="94" t="n">
        <f aca="false">COUNTIF(U545:U582,"3")</f>
        <v>0</v>
      </c>
      <c r="AB603" s="95" t="inlineStr">
        <f aca="false">IF(E603=0,"",AA603/E603%)</f>
        <is>
          <t/>
        </is>
      </c>
      <c r="AC603" s="94" t="n">
        <f aca="false">COUNTIF(U545:U582,"2")</f>
        <v>0</v>
      </c>
      <c r="AD603" s="95" t="inlineStr">
        <f aca="false">IF(E603=0,"",AC603/E603%)</f>
        <is>
          <t/>
        </is>
      </c>
      <c r="AE603" s="94" t="n">
        <f aca="false">COUNTIF(U545:U582,"1")</f>
        <v>0</v>
      </c>
      <c r="AF603" s="96" t="inlineStr">
        <f aca="false">IF(E603=0,"",AE603/E603%)</f>
        <is>
          <t/>
        </is>
      </c>
      <c r="AG603" s="0"/>
      <c r="AH603" s="0"/>
      <c r="AI603" s="0"/>
      <c r="AJ603" s="0"/>
      <c r="AK603" s="0"/>
      <c r="AL603" s="0"/>
    </row>
    <row r="604" customFormat="false" ht="17.25" hidden="false" customHeight="true" outlineLevel="0" collapsed="false">
      <c r="A604" s="0"/>
      <c r="B604" s="0"/>
      <c r="C604" s="92" t="s">
        <v>42</v>
      </c>
      <c r="D604" s="92"/>
      <c r="E604" s="93" t="n">
        <f aca="false">B583</f>
        <v>0</v>
      </c>
      <c r="F604" s="93" t="n">
        <f aca="false">V583</f>
        <v>0</v>
      </c>
      <c r="G604" s="94" t="n">
        <f aca="false">COUNTIF(V545:V582,"T")</f>
        <v>0</v>
      </c>
      <c r="H604" s="95" t="inlineStr">
        <f aca="false">IF(E604=0,"",G604/E604%)</f>
        <is>
          <t/>
        </is>
      </c>
      <c r="I604" s="94" t="n">
        <f aca="false">COUNTIF(V545:V582,"H")</f>
        <v>0</v>
      </c>
      <c r="J604" s="95" t="inlineStr">
        <f aca="false">IF(E604=0,"",I604/E604%)</f>
        <is>
          <t/>
        </is>
      </c>
      <c r="K604" s="94" t="n">
        <f aca="false">COUNTIF(V545:V582,"C")</f>
        <v>0</v>
      </c>
      <c r="L604" s="95" t="inlineStr">
        <f aca="false">IF(E604=0,"",K604/E604%)</f>
        <is>
          <t/>
        </is>
      </c>
      <c r="M604" s="94" t="n">
        <f aca="false">COUNTIF(W545:W582,"10")</f>
        <v>0</v>
      </c>
      <c r="N604" s="95" t="inlineStr">
        <f aca="false">IF(E604=0,"",M604/E604%)</f>
        <is>
          <t/>
        </is>
      </c>
      <c r="O604" s="94" t="n">
        <f aca="false">COUNTIF(W545:W582,"9")</f>
        <v>0</v>
      </c>
      <c r="P604" s="95" t="inlineStr">
        <f aca="false">IF(E604=0,"",O604/E604%)</f>
        <is>
          <t/>
        </is>
      </c>
      <c r="Q604" s="94" t="n">
        <f aca="false">COUNTIF(W545:W582,"8")</f>
        <v>0</v>
      </c>
      <c r="R604" s="95" t="inlineStr">
        <f aca="false">IF(E604=0,"",Q604/E604%)</f>
        <is>
          <t/>
        </is>
      </c>
      <c r="S604" s="94" t="n">
        <f aca="false">COUNTIF(W545:W582,"7")</f>
        <v>0</v>
      </c>
      <c r="T604" s="95" t="inlineStr">
        <f aca="false">IF(E604=0,"",S604/E$59%)</f>
        <is>
          <t/>
        </is>
      </c>
      <c r="U604" s="94" t="n">
        <f aca="false">COUNTIF(W545:W582,"6")</f>
        <v>0</v>
      </c>
      <c r="V604" s="95" t="inlineStr">
        <f aca="false">IF(E604=0,"",U604/E604%)</f>
        <is>
          <t/>
        </is>
      </c>
      <c r="W604" s="94" t="n">
        <f aca="false">COUNTIF(W545:W582,"5")</f>
        <v>0</v>
      </c>
      <c r="X604" s="95" t="inlineStr">
        <f aca="false">IF(E604=0,"",W604/E604%)</f>
        <is>
          <t/>
        </is>
      </c>
      <c r="Y604" s="94" t="n">
        <f aca="false">COUNTIF(W545:W582,"4")</f>
        <v>0</v>
      </c>
      <c r="Z604" s="95" t="inlineStr">
        <f aca="false">IF(E604=0,"",Y604/E604%)</f>
        <is>
          <t/>
        </is>
      </c>
      <c r="AA604" s="94" t="n">
        <f aca="false">COUNTIF(W545:W582,"3")</f>
        <v>0</v>
      </c>
      <c r="AB604" s="95" t="inlineStr">
        <f aca="false">IF(E604=0,"",AA604/E604%)</f>
        <is>
          <t/>
        </is>
      </c>
      <c r="AC604" s="94" t="n">
        <f aca="false">COUNTIF(W545:W582,"2")</f>
        <v>0</v>
      </c>
      <c r="AD604" s="95" t="inlineStr">
        <f aca="false">IF(E604=0,"",AC604/E604%)</f>
        <is>
          <t/>
        </is>
      </c>
      <c r="AE604" s="94" t="n">
        <f aca="false">COUNTIF(W545:W582,"1")</f>
        <v>0</v>
      </c>
      <c r="AF604" s="96" t="inlineStr">
        <f aca="false">IF(E604=0,"",AE604/E604%)</f>
        <is>
          <t/>
        </is>
      </c>
      <c r="AG604" s="0"/>
      <c r="AH604" s="0"/>
      <c r="AI604" s="0"/>
      <c r="AJ604" s="0"/>
      <c r="AK604" s="0"/>
      <c r="AL604" s="0"/>
    </row>
    <row r="605" customFormat="false" ht="14.25" hidden="false" customHeight="true" outlineLevel="0" collapsed="false">
      <c r="A605" s="0"/>
      <c r="B605" s="0"/>
      <c r="C605" s="100"/>
      <c r="D605" s="100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2"/>
      <c r="AE605" s="67"/>
      <c r="AF605" s="103"/>
      <c r="AG605" s="0"/>
      <c r="AH605" s="0"/>
      <c r="AI605" s="0"/>
      <c r="AJ605" s="0"/>
      <c r="AK605" s="0"/>
      <c r="AL605" s="0"/>
    </row>
    <row r="606" customFormat="false" ht="14.2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</row>
    <row r="607" customFormat="false" ht="31.5" hidden="false" customHeight="true" outlineLevel="0" collapsed="false">
      <c r="A607" s="0"/>
      <c r="B607" s="0"/>
      <c r="C607" s="104" t="s">
        <v>126</v>
      </c>
      <c r="D607" s="104"/>
      <c r="E607" s="104"/>
      <c r="F607" s="104"/>
      <c r="G607" s="104"/>
      <c r="H607" s="104"/>
      <c r="I607" s="104"/>
      <c r="J607" s="104"/>
      <c r="K607" s="105" t="s">
        <v>127</v>
      </c>
      <c r="L607" s="105" t="s">
        <v>128</v>
      </c>
      <c r="M607" s="105"/>
      <c r="N607" s="105" t="s">
        <v>129</v>
      </c>
      <c r="O607" s="105"/>
      <c r="P607" s="105" t="s">
        <v>130</v>
      </c>
      <c r="Q607" s="105"/>
      <c r="R607" s="105" t="s">
        <v>131</v>
      </c>
      <c r="S607" s="105"/>
      <c r="T607" s="105" t="s">
        <v>126</v>
      </c>
      <c r="U607" s="105"/>
      <c r="V607" s="105"/>
      <c r="W607" s="105"/>
      <c r="X607" s="105" t="s">
        <v>127</v>
      </c>
      <c r="Y607" s="105" t="s">
        <v>128</v>
      </c>
      <c r="Z607" s="105"/>
      <c r="AA607" s="105" t="s">
        <v>121</v>
      </c>
      <c r="AB607" s="106" t="s">
        <v>122</v>
      </c>
      <c r="AC607" s="106"/>
      <c r="AD607" s="0"/>
      <c r="AE607" s="0"/>
      <c r="AF607" s="0"/>
      <c r="AG607" s="0"/>
      <c r="AH607" s="0"/>
      <c r="AI607" s="0"/>
      <c r="AJ607" s="0"/>
      <c r="AK607" s="0"/>
      <c r="AL607" s="0"/>
    </row>
    <row r="608" customFormat="false" ht="21" hidden="false" customHeight="true" outlineLevel="0" collapsed="false">
      <c r="A608" s="0"/>
      <c r="B608" s="0"/>
      <c r="C608" s="104"/>
      <c r="D608" s="104"/>
      <c r="E608" s="104"/>
      <c r="F608" s="104"/>
      <c r="G608" s="104"/>
      <c r="H608" s="104"/>
      <c r="I608" s="104"/>
      <c r="J608" s="104"/>
      <c r="K608" s="105"/>
      <c r="L608" s="105"/>
      <c r="M608" s="105"/>
      <c r="N608" s="107" t="s">
        <v>121</v>
      </c>
      <c r="O608" s="107" t="s">
        <v>122</v>
      </c>
      <c r="P608" s="107" t="s">
        <v>121</v>
      </c>
      <c r="Q608" s="107" t="s">
        <v>122</v>
      </c>
      <c r="R608" s="108" t="s">
        <v>121</v>
      </c>
      <c r="S608" s="108" t="s">
        <v>122</v>
      </c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6"/>
      <c r="AD608" s="0"/>
      <c r="AE608" s="0"/>
      <c r="AF608" s="0"/>
      <c r="AG608" s="0"/>
      <c r="AH608" s="0"/>
      <c r="AI608" s="0"/>
      <c r="AJ608" s="0"/>
      <c r="AK608" s="0"/>
      <c r="AL608" s="0"/>
    </row>
    <row r="609" customFormat="false" ht="19.5" hidden="false" customHeight="true" outlineLevel="0" collapsed="false">
      <c r="A609" s="0"/>
      <c r="B609" s="0"/>
      <c r="C609" s="109" t="s">
        <v>25</v>
      </c>
      <c r="D609" s="109"/>
      <c r="E609" s="109"/>
      <c r="F609" s="110" t="s">
        <v>43</v>
      </c>
      <c r="G609" s="110"/>
      <c r="H609" s="110"/>
      <c r="I609" s="110"/>
      <c r="J609" s="110"/>
      <c r="K609" s="111" t="n">
        <f aca="false">B583</f>
        <v>0</v>
      </c>
      <c r="L609" s="112" t="n">
        <f aca="false">X583</f>
        <v>0</v>
      </c>
      <c r="M609" s="112"/>
      <c r="N609" s="113" t="n">
        <f aca="false">COUNTIF(X545:X582,"T")</f>
        <v>0</v>
      </c>
      <c r="O609" s="113" t="str">
        <f aca="false">IF(L609=0,"",N609/L609%)</f>
        <v/>
      </c>
      <c r="P609" s="113" t="n">
        <f aca="false">COUNTIF(X545:X582,"Đ")</f>
        <v>0</v>
      </c>
      <c r="Q609" s="113" t="str">
        <f aca="false">IF(L609=0,"",P609/L609%)</f>
        <v/>
      </c>
      <c r="R609" s="113" t="n">
        <f aca="false">COUNTIF(X545:X582,"C")</f>
        <v>0</v>
      </c>
      <c r="S609" s="113" t="str">
        <f aca="false">IF(L609=0,"",R609/L609%)</f>
        <v/>
      </c>
      <c r="T609" s="114" t="s">
        <v>132</v>
      </c>
      <c r="U609" s="114"/>
      <c r="V609" s="114"/>
      <c r="W609" s="114"/>
      <c r="X609" s="115" t="n">
        <f aca="false">B583</f>
        <v>0</v>
      </c>
      <c r="Y609" s="115" t="n">
        <f aca="false">AE583+AF583</f>
        <v>0</v>
      </c>
      <c r="Z609" s="115"/>
      <c r="AA609" s="115" t="n">
        <f aca="false">COUNTIF(AE545:AE582,"X")+COUNTIF(AJ545:AJ582,"X")</f>
        <v>0</v>
      </c>
      <c r="AB609" s="116" t="str">
        <f aca="false">IF(X609=0,"",AA609/X609%)</f>
        <v/>
      </c>
      <c r="AC609" s="116"/>
      <c r="AD609" s="0"/>
      <c r="AE609" s="0"/>
      <c r="AF609" s="0"/>
      <c r="AG609" s="0"/>
      <c r="AH609" s="0"/>
      <c r="AI609" s="0"/>
      <c r="AJ609" s="0"/>
      <c r="AK609" s="0"/>
      <c r="AL609" s="0"/>
    </row>
    <row r="610" customFormat="false" ht="19.5" hidden="false" customHeight="true" outlineLevel="0" collapsed="false">
      <c r="A610" s="0"/>
      <c r="B610" s="0"/>
      <c r="C610" s="109"/>
      <c r="D610" s="109"/>
      <c r="E610" s="109"/>
      <c r="F610" s="110" t="s">
        <v>44</v>
      </c>
      <c r="G610" s="110"/>
      <c r="H610" s="110"/>
      <c r="I610" s="110"/>
      <c r="J610" s="110"/>
      <c r="K610" s="111" t="n">
        <f aca="false">B583</f>
        <v>0</v>
      </c>
      <c r="L610" s="112" t="n">
        <f aca="false">Y583</f>
        <v>0</v>
      </c>
      <c r="M610" s="112"/>
      <c r="N610" s="113" t="n">
        <f aca="false">COUNTIF(Y545:Y582,"T")</f>
        <v>0</v>
      </c>
      <c r="O610" s="113" t="inlineStr">
        <f aca="false">IF(L610=0,"",N610/L610%)</f>
        <is>
          <t/>
        </is>
      </c>
      <c r="P610" s="113" t="n">
        <f aca="false">COUNTIF(Y545:Y582,"Đ")</f>
        <v>0</v>
      </c>
      <c r="Q610" s="113" t="inlineStr">
        <f aca="false">IF(L610=0,"",P610/L610%)</f>
        <is>
          <t/>
        </is>
      </c>
      <c r="R610" s="113" t="n">
        <f aca="false">COUNTIF(Y545:Y582,"C")</f>
        <v>0</v>
      </c>
      <c r="S610" s="113" t="inlineStr">
        <f aca="false">IF(L610=0,"",R610/L610%)</f>
        <is>
          <t/>
        </is>
      </c>
      <c r="T610" s="114"/>
      <c r="U610" s="114"/>
      <c r="V610" s="114"/>
      <c r="W610" s="114"/>
      <c r="X610" s="115"/>
      <c r="Y610" s="115"/>
      <c r="Z610" s="115"/>
      <c r="AA610" s="115"/>
      <c r="AB610" s="116"/>
      <c r="AC610" s="116"/>
      <c r="AD610" s="0"/>
      <c r="AE610" s="0"/>
      <c r="AF610" s="0"/>
      <c r="AG610" s="0"/>
      <c r="AH610" s="0"/>
      <c r="AI610" s="0"/>
      <c r="AJ610" s="0"/>
      <c r="AK610" s="0"/>
      <c r="AL610" s="0"/>
    </row>
    <row r="611" customFormat="false" ht="19.5" hidden="false" customHeight="true" outlineLevel="0" collapsed="false">
      <c r="A611" s="0"/>
      <c r="B611" s="0"/>
      <c r="C611" s="109"/>
      <c r="D611" s="109"/>
      <c r="E611" s="109"/>
      <c r="F611" s="110" t="s">
        <v>45</v>
      </c>
      <c r="G611" s="110"/>
      <c r="H611" s="110"/>
      <c r="I611" s="110"/>
      <c r="J611" s="110"/>
      <c r="K611" s="111" t="n">
        <f aca="false">B583</f>
        <v>0</v>
      </c>
      <c r="L611" s="112" t="n">
        <f aca="false">Z583</f>
        <v>0</v>
      </c>
      <c r="M611" s="112"/>
      <c r="N611" s="113" t="n">
        <f aca="false">COUNTIF(Z545:Z582,"T")</f>
        <v>0</v>
      </c>
      <c r="O611" s="113" t="inlineStr">
        <f aca="false">IF(L611=0,"",N611/L611%)</f>
        <is>
          <t/>
        </is>
      </c>
      <c r="P611" s="113" t="n">
        <f aca="false">COUNTIF(Z545:Z582,"Đ")</f>
        <v>0</v>
      </c>
      <c r="Q611" s="113" t="inlineStr">
        <f aca="false">IF(L611=0,"",P611/L611%)</f>
        <is>
          <t/>
        </is>
      </c>
      <c r="R611" s="113" t="n">
        <f aca="false">COUNTIF(Z545:Z582,"C")</f>
        <v>0</v>
      </c>
      <c r="S611" s="113" t="inlineStr">
        <f aca="false">IF(L611=0,"",R611/L611%)</f>
        <is>
          <t/>
        </is>
      </c>
      <c r="T611" s="114" t="s">
        <v>133</v>
      </c>
      <c r="U611" s="114"/>
      <c r="V611" s="114"/>
      <c r="W611" s="114"/>
      <c r="X611" s="115" t="n">
        <f aca="false">B583</f>
        <v>0</v>
      </c>
      <c r="Y611" s="115" t="n">
        <f aca="false">AG583</f>
        <v>0</v>
      </c>
      <c r="Z611" s="115"/>
      <c r="AA611" s="115" t="n">
        <f aca="false">COUNTIF(AG545:AH582,"X")</f>
        <v>0</v>
      </c>
      <c r="AB611" s="116" t="str">
        <f aca="false">IF(X611=0,"",AA611/X611%)</f>
        <v/>
      </c>
      <c r="AC611" s="116"/>
      <c r="AD611" s="0"/>
      <c r="AE611" s="0"/>
      <c r="AF611" s="0"/>
      <c r="AG611" s="0"/>
      <c r="AH611" s="0"/>
      <c r="AI611" s="0"/>
      <c r="AJ611" s="0"/>
      <c r="AK611" s="0"/>
      <c r="AL611" s="0"/>
    </row>
    <row r="612" customFormat="false" ht="19.5" hidden="false" customHeight="true" outlineLevel="0" collapsed="false">
      <c r="A612" s="0"/>
      <c r="B612" s="0"/>
      <c r="C612" s="117" t="s">
        <v>26</v>
      </c>
      <c r="D612" s="117"/>
      <c r="E612" s="117"/>
      <c r="F612" s="110" t="s">
        <v>46</v>
      </c>
      <c r="G612" s="110"/>
      <c r="H612" s="110"/>
      <c r="I612" s="110"/>
      <c r="J612" s="110"/>
      <c r="K612" s="111" t="n">
        <f aca="false">B583</f>
        <v>0</v>
      </c>
      <c r="L612" s="112" t="n">
        <f aca="false">AA583</f>
        <v>0</v>
      </c>
      <c r="M612" s="112"/>
      <c r="N612" s="113" t="n">
        <f aca="false">COUNTIF(AA545:AA582,"T")</f>
        <v>0</v>
      </c>
      <c r="O612" s="113" t="inlineStr">
        <f aca="false">IF(L612=0,"",N612/L612%)</f>
        <is>
          <t/>
        </is>
      </c>
      <c r="P612" s="113" t="n">
        <f aca="false">COUNTIF(AA545:AA582,"Đ")</f>
        <v>0</v>
      </c>
      <c r="Q612" s="113" t="inlineStr">
        <f aca="false">IF(L612=0,"",P612/L612%)</f>
        <is>
          <t/>
        </is>
      </c>
      <c r="R612" s="113" t="n">
        <f aca="false">COUNTIF(AA545:AA582,"C")</f>
        <v>0</v>
      </c>
      <c r="S612" s="113" t="inlineStr">
        <f aca="false">IF(L612=0,"",R612/L612%)</f>
        <is>
          <t/>
        </is>
      </c>
      <c r="T612" s="114"/>
      <c r="U612" s="114"/>
      <c r="V612" s="114"/>
      <c r="W612" s="114"/>
      <c r="X612" s="115"/>
      <c r="Y612" s="115"/>
      <c r="Z612" s="115"/>
      <c r="AA612" s="115"/>
      <c r="AB612" s="116"/>
      <c r="AC612" s="116"/>
      <c r="AD612" s="0"/>
      <c r="AE612" s="0"/>
      <c r="AF612" s="0"/>
      <c r="AG612" s="0"/>
      <c r="AH612" s="0"/>
      <c r="AI612" s="0"/>
      <c r="AJ612" s="0"/>
      <c r="AK612" s="0"/>
      <c r="AL612" s="0"/>
    </row>
    <row r="613" customFormat="false" ht="19.5" hidden="false" customHeight="true" outlineLevel="0" collapsed="false">
      <c r="A613" s="0"/>
      <c r="B613" s="0"/>
      <c r="C613" s="117"/>
      <c r="D613" s="117"/>
      <c r="E613" s="117"/>
      <c r="F613" s="110" t="s">
        <v>47</v>
      </c>
      <c r="G613" s="110"/>
      <c r="H613" s="110"/>
      <c r="I613" s="110"/>
      <c r="J613" s="110"/>
      <c r="K613" s="111" t="n">
        <f aca="false">B583</f>
        <v>0</v>
      </c>
      <c r="L613" s="112" t="n">
        <f aca="false">AB583</f>
        <v>0</v>
      </c>
      <c r="M613" s="112"/>
      <c r="N613" s="113" t="n">
        <f aca="false">COUNTIF(AB545:AB582,"T")</f>
        <v>0</v>
      </c>
      <c r="O613" s="113" t="inlineStr">
        <f aca="false">IF(L613=0,"",N613/L613%)</f>
        <is>
          <t/>
        </is>
      </c>
      <c r="P613" s="113" t="n">
        <f aca="false">COUNTIF(AB545:AB582,"Đ")</f>
        <v>0</v>
      </c>
      <c r="Q613" s="113" t="inlineStr">
        <f aca="false">IF(L613=0,"",P613/L613%)</f>
        <is>
          <t/>
        </is>
      </c>
      <c r="R613" s="113" t="n">
        <f aca="false">COUNTIF(AB545:AB582,"C")</f>
        <v>0</v>
      </c>
      <c r="S613" s="113" t="inlineStr">
        <f aca="false">IF(L613=0,"",R613/L613%)</f>
        <is>
          <t/>
        </is>
      </c>
      <c r="T613" s="114"/>
      <c r="U613" s="114"/>
      <c r="V613" s="114"/>
      <c r="W613" s="114"/>
      <c r="X613" s="115"/>
      <c r="Y613" s="115"/>
      <c r="Z613" s="115"/>
      <c r="AA613" s="115"/>
      <c r="AB613" s="116"/>
      <c r="AC613" s="116"/>
      <c r="AD613" s="0"/>
      <c r="AE613" s="0"/>
      <c r="AF613" s="0"/>
      <c r="AG613" s="0"/>
      <c r="AH613" s="0"/>
      <c r="AI613" s="0"/>
      <c r="AJ613" s="0"/>
      <c r="AK613" s="0"/>
      <c r="AL613" s="0"/>
    </row>
    <row r="614" customFormat="false" ht="19.5" hidden="false" customHeight="true" outlineLevel="0" collapsed="false">
      <c r="A614" s="0"/>
      <c r="B614" s="0"/>
      <c r="C614" s="117"/>
      <c r="D614" s="117"/>
      <c r="E614" s="117"/>
      <c r="F614" s="110" t="s">
        <v>48</v>
      </c>
      <c r="G614" s="110"/>
      <c r="H614" s="110"/>
      <c r="I614" s="110"/>
      <c r="J614" s="110"/>
      <c r="K614" s="111" t="n">
        <f aca="false">B583</f>
        <v>0</v>
      </c>
      <c r="L614" s="112" t="n">
        <f aca="false">AC583</f>
        <v>0</v>
      </c>
      <c r="M614" s="112"/>
      <c r="N614" s="113" t="n">
        <f aca="false">COUNTIF(AC545:AC582,"T")</f>
        <v>0</v>
      </c>
      <c r="O614" s="113" t="inlineStr">
        <f aca="false">IF(L614=0,"",N614/L614%)</f>
        <is>
          <t/>
        </is>
      </c>
      <c r="P614" s="113" t="n">
        <f aca="false">COUNTIF(AC545:AC582,"Đ")</f>
        <v>0</v>
      </c>
      <c r="Q614" s="113" t="inlineStr">
        <f aca="false">IF(L614=0,"",P614/L614%)</f>
        <is>
          <t/>
        </is>
      </c>
      <c r="R614" s="113" t="n">
        <f aca="false">COUNTIF(AC545:AC582,"C")</f>
        <v>0</v>
      </c>
      <c r="S614" s="113" t="inlineStr">
        <f aca="false">IF(L614=0,"",R614/L614%)</f>
        <is>
          <t/>
        </is>
      </c>
      <c r="T614" s="118" t="s">
        <v>134</v>
      </c>
      <c r="U614" s="118"/>
      <c r="V614" s="118"/>
      <c r="W614" s="118"/>
      <c r="X614" s="119" t="n">
        <f aca="false">B583</f>
        <v>0</v>
      </c>
      <c r="Y614" s="119" t="n">
        <f aca="false">AI583</f>
        <v>0</v>
      </c>
      <c r="Z614" s="119"/>
      <c r="AA614" s="120" t="n">
        <f aca="false">COUNTIF(AI545:AJ582,"X")</f>
        <v>0</v>
      </c>
      <c r="AB614" s="121" t="str">
        <f aca="false">IF(Y614=0,"",AA614/Y614%)</f>
        <v/>
      </c>
      <c r="AC614" s="121"/>
      <c r="AD614" s="0"/>
      <c r="AE614" s="0"/>
      <c r="AF614" s="0"/>
      <c r="AG614" s="0"/>
      <c r="AH614" s="0"/>
      <c r="AI614" s="0"/>
      <c r="AJ614" s="0"/>
      <c r="AK614" s="0"/>
      <c r="AL614" s="0"/>
    </row>
    <row r="615" customFormat="false" ht="19.5" hidden="false" customHeight="true" outlineLevel="0" collapsed="false">
      <c r="A615" s="0"/>
      <c r="B615" s="0"/>
      <c r="C615" s="117"/>
      <c r="D615" s="117"/>
      <c r="E615" s="117"/>
      <c r="F615" s="122" t="s">
        <v>49</v>
      </c>
      <c r="G615" s="122"/>
      <c r="H615" s="122"/>
      <c r="I615" s="122"/>
      <c r="J615" s="122"/>
      <c r="K615" s="123" t="n">
        <f aca="false">B583</f>
        <v>0</v>
      </c>
      <c r="L615" s="124" t="n">
        <f aca="false">AD583</f>
        <v>0</v>
      </c>
      <c r="M615" s="124"/>
      <c r="N615" s="125" t="n">
        <f aca="false">COUNTIF(AD545:AD582,"T")</f>
        <v>0</v>
      </c>
      <c r="O615" s="125" t="inlineStr">
        <f aca="false">IF(L615=0,"",N615/L615%)</f>
        <is>
          <t/>
        </is>
      </c>
      <c r="P615" s="125" t="n">
        <f aca="false">COUNTIF(AD545:AD582,"Đ")</f>
        <v>0</v>
      </c>
      <c r="Q615" s="125" t="inlineStr">
        <f aca="false">IF(L615=0,"",P615/L615%)</f>
        <is>
          <t/>
        </is>
      </c>
      <c r="R615" s="125" t="n">
        <f aca="false">COUNTIF(AD545:AD582,"C")</f>
        <v>0</v>
      </c>
      <c r="S615" s="125" t="inlineStr">
        <f aca="false">IF(L615=0,"",R615/L615%)</f>
        <is>
          <t/>
        </is>
      </c>
      <c r="T615" s="118"/>
      <c r="U615" s="118"/>
      <c r="V615" s="118"/>
      <c r="W615" s="118"/>
      <c r="X615" s="119"/>
      <c r="Y615" s="119"/>
      <c r="Z615" s="119"/>
      <c r="AA615" s="120"/>
      <c r="AB615" s="121"/>
      <c r="AC615" s="121"/>
      <c r="AD615" s="0"/>
      <c r="AE615" s="0"/>
      <c r="AF615" s="0"/>
      <c r="AG615" s="0"/>
      <c r="AH615" s="0"/>
      <c r="AI615" s="0"/>
      <c r="AJ615" s="0"/>
      <c r="AK615" s="0"/>
      <c r="AL615" s="0"/>
    </row>
    <row r="616" customFormat="false" ht="11.25" hidden="false" customHeight="tru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87"/>
      <c r="O616" s="0"/>
      <c r="P616" s="87"/>
      <c r="Q616" s="87"/>
      <c r="R616" s="87"/>
      <c r="S616" s="87"/>
      <c r="T616" s="87"/>
      <c r="U616" s="87"/>
      <c r="V616" s="87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</row>
    <row r="617" customFormat="false" ht="15" hidden="false" customHeight="tru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87"/>
      <c r="O617" s="0"/>
      <c r="P617" s="87"/>
      <c r="Q617" s="87"/>
      <c r="R617" s="87"/>
      <c r="S617" s="87"/>
      <c r="T617" s="87"/>
      <c r="U617" s="87"/>
      <c r="V617" s="87"/>
      <c r="W617" s="0"/>
      <c r="X617" s="126" t="str">
        <f aca="false">'THONG TIN'!$F$7</f>
        <v>Nguyên Lý, ngày 20 tháng  5 năm 2017</v>
      </c>
      <c r="Y617" s="126"/>
      <c r="Z617" s="126"/>
      <c r="AA617" s="126"/>
      <c r="AB617" s="126"/>
      <c r="AC617" s="126"/>
      <c r="AD617" s="126"/>
      <c r="AE617" s="126"/>
      <c r="AF617" s="126"/>
      <c r="AG617" s="126"/>
      <c r="AH617" s="126"/>
      <c r="AI617" s="126"/>
      <c r="AJ617" s="126"/>
      <c r="AK617" s="126"/>
      <c r="AL617" s="126"/>
    </row>
    <row r="618" customFormat="false" ht="16.5" hidden="false" customHeight="true" outlineLevel="0" collapsed="false">
      <c r="A618" s="0"/>
      <c r="B618" s="32" t="s">
        <v>135</v>
      </c>
      <c r="C618" s="32"/>
      <c r="D618" s="32"/>
      <c r="E618" s="32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2" t="s">
        <v>11</v>
      </c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7.25" hidden="false" customHeight="true" outlineLevel="0" collapsed="false">
      <c r="A619" s="0"/>
      <c r="B619" s="127" t="s">
        <v>136</v>
      </c>
      <c r="C619" s="127"/>
      <c r="D619" s="127"/>
      <c r="E619" s="127"/>
      <c r="F619" s="128"/>
      <c r="G619" s="128"/>
      <c r="H619" s="128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  <c r="AA619" s="129"/>
      <c r="AB619" s="129"/>
      <c r="AC619" s="129"/>
      <c r="AD619" s="129"/>
      <c r="AE619" s="129"/>
      <c r="AF619" s="129"/>
      <c r="AG619" s="129"/>
      <c r="AH619" s="129"/>
      <c r="AI619" s="129"/>
      <c r="AJ619" s="129"/>
      <c r="AK619" s="129"/>
      <c r="AL619" s="129"/>
    </row>
    <row r="620" customFormat="false" ht="21.75" hidden="false" customHeight="true" outlineLevel="0" collapsed="false">
      <c r="A620" s="0"/>
      <c r="B620" s="129"/>
      <c r="C620" s="29"/>
      <c r="D620" s="29"/>
      <c r="E620" s="29"/>
      <c r="F620" s="29"/>
      <c r="G620" s="29"/>
      <c r="H620" s="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  <c r="AA620" s="129"/>
      <c r="AB620" s="129"/>
      <c r="AC620" s="129"/>
      <c r="AD620" s="129"/>
      <c r="AE620" s="129"/>
      <c r="AF620" s="129"/>
      <c r="AG620" s="129"/>
      <c r="AH620" s="129"/>
      <c r="AI620" s="129"/>
      <c r="AJ620" s="129"/>
      <c r="AK620" s="129"/>
      <c r="AL620" s="129"/>
    </row>
    <row r="621" customFormat="false" ht="21.75" hidden="false" customHeight="true" outlineLevel="0" collapsed="false">
      <c r="A621" s="0"/>
      <c r="B621" s="129"/>
      <c r="C621" s="129"/>
      <c r="D621" s="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  <c r="AC621" s="129"/>
      <c r="AD621" s="129"/>
      <c r="AE621" s="129"/>
      <c r="AF621" s="129"/>
      <c r="AG621" s="129"/>
      <c r="AH621" s="129"/>
      <c r="AI621" s="129"/>
      <c r="AJ621" s="129"/>
      <c r="AK621" s="129"/>
      <c r="AL621" s="129"/>
    </row>
    <row r="622" customFormat="false" ht="21.75" hidden="false" customHeight="true" outlineLevel="0" collapsed="false">
      <c r="A622" s="0"/>
      <c r="B622" s="129"/>
      <c r="C622" s="129"/>
      <c r="D622" s="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  <c r="AA622" s="129"/>
      <c r="AB622" s="129"/>
      <c r="AC622" s="129"/>
      <c r="AD622" s="129"/>
      <c r="AE622" s="129"/>
      <c r="AF622" s="129"/>
      <c r="AG622" s="129"/>
      <c r="AH622" s="129"/>
      <c r="AI622" s="129"/>
      <c r="AJ622" s="129"/>
      <c r="AK622" s="129"/>
      <c r="AL622" s="129"/>
    </row>
    <row r="623" customFormat="false" ht="21.75" hidden="false" customHeight="true" outlineLevel="0" collapsed="false">
      <c r="A623" s="0"/>
      <c r="B623" s="29"/>
      <c r="C623" s="29"/>
      <c r="D623" s="29"/>
      <c r="E623" s="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30" t="str">
        <f aca="false">'THONG TIN'!$G$16</f>
        <v>Phạm Thị Hường</v>
      </c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customFormat="false" ht="15.75" hidden="false" customHeight="false" outlineLevel="0" collapsed="false">
      <c r="A624" s="29" t="s">
        <v>17</v>
      </c>
      <c r="B624" s="29"/>
      <c r="C624" s="29"/>
      <c r="D624" s="29"/>
      <c r="E624" s="29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</row>
    <row r="625" customFormat="false" ht="15.75" hidden="false" customHeight="false" outlineLevel="0" collapsed="false">
      <c r="A625" s="30" t="str">
        <f aca="false">'THONG TIN'!$C$2</f>
        <v>TRƯỜNG TIỂU HỌC XÃ NGUYÊN LÝ</v>
      </c>
      <c r="B625" s="30"/>
      <c r="C625" s="30"/>
      <c r="D625" s="30"/>
      <c r="E625" s="30"/>
      <c r="F625" s="31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</row>
    <row r="626" customFormat="false" ht="11.25" hidden="false" customHeight="true" outlineLevel="0" collapsed="false">
      <c r="A626" s="32"/>
      <c r="B626" s="32"/>
      <c r="C626" s="32"/>
      <c r="D626" s="32"/>
      <c r="E626" s="32"/>
      <c r="F626" s="31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</row>
    <row r="627" customFormat="false" ht="15.75" hidden="false" customHeight="false" outlineLevel="0" collapsed="false">
      <c r="A627" s="33" t="s">
        <v>18</v>
      </c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4" t="str">
        <f aca="false">'THONG TIN'!$D$5</f>
        <v>CUỐI NĂM</v>
      </c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0"/>
      <c r="AK627" s="0"/>
      <c r="AL627" s="0"/>
    </row>
    <row r="628" customFormat="false" ht="15.75" hidden="false" customHeight="false" outlineLevel="0" collapsed="false">
      <c r="A628" s="33" t="s">
        <v>4</v>
      </c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6" t="str">
        <f aca="false">'THONG TIN'!$D$6</f>
        <v>2016 - 2017</v>
      </c>
      <c r="O628" s="36"/>
      <c r="P628" s="36"/>
      <c r="Q628" s="36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2" t="s">
        <v>711</v>
      </c>
      <c r="AF628" s="32"/>
      <c r="AG628" s="32"/>
      <c r="AH628" s="32"/>
      <c r="AI628" s="32"/>
      <c r="AJ628" s="32"/>
      <c r="AK628" s="32"/>
      <c r="AL628" s="32"/>
    </row>
    <row r="629" customFormat="false" ht="8.25" hidden="false" customHeight="tru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</row>
    <row r="630" customFormat="false" ht="17.25" hidden="false" customHeight="true" outlineLevel="0" collapsed="false">
      <c r="A630" s="37" t="s">
        <v>20</v>
      </c>
      <c r="B630" s="38" t="s">
        <v>21</v>
      </c>
      <c r="C630" s="39" t="s">
        <v>22</v>
      </c>
      <c r="D630" s="38" t="s">
        <v>23</v>
      </c>
      <c r="E630" s="39" t="s">
        <v>24</v>
      </c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 t="s">
        <v>25</v>
      </c>
      <c r="Y630" s="39"/>
      <c r="Z630" s="39"/>
      <c r="AA630" s="39" t="s">
        <v>26</v>
      </c>
      <c r="AB630" s="39"/>
      <c r="AC630" s="39"/>
      <c r="AD630" s="39"/>
      <c r="AE630" s="40" t="s">
        <v>27</v>
      </c>
      <c r="AF630" s="40"/>
      <c r="AG630" s="40" t="s">
        <v>28</v>
      </c>
      <c r="AH630" s="40"/>
      <c r="AI630" s="39" t="s">
        <v>29</v>
      </c>
      <c r="AJ630" s="39"/>
      <c r="AK630" s="41" t="s">
        <v>30</v>
      </c>
      <c r="AL630" s="41"/>
    </row>
    <row r="631" customFormat="false" ht="18" hidden="false" customHeight="true" outlineLevel="0" collapsed="false">
      <c r="A631" s="37"/>
      <c r="B631" s="38"/>
      <c r="C631" s="39"/>
      <c r="D631" s="38"/>
      <c r="E631" s="42" t="s">
        <v>31</v>
      </c>
      <c r="F631" s="42"/>
      <c r="G631" s="42" t="s">
        <v>32</v>
      </c>
      <c r="H631" s="42"/>
      <c r="I631" s="42" t="s">
        <v>33</v>
      </c>
      <c r="J631" s="42"/>
      <c r="K631" s="42" t="s">
        <v>34</v>
      </c>
      <c r="L631" s="42"/>
      <c r="M631" s="42" t="s">
        <v>35</v>
      </c>
      <c r="N631" s="42" t="s">
        <v>36</v>
      </c>
      <c r="O631" s="42" t="s">
        <v>37</v>
      </c>
      <c r="P631" s="42" t="s">
        <v>38</v>
      </c>
      <c r="Q631" s="42" t="s">
        <v>39</v>
      </c>
      <c r="R631" s="42" t="s">
        <v>40</v>
      </c>
      <c r="S631" s="42"/>
      <c r="T631" s="42" t="s">
        <v>41</v>
      </c>
      <c r="U631" s="42"/>
      <c r="V631" s="42" t="s">
        <v>42</v>
      </c>
      <c r="W631" s="42"/>
      <c r="X631" s="43" t="s">
        <v>43</v>
      </c>
      <c r="Y631" s="43" t="s">
        <v>44</v>
      </c>
      <c r="Z631" s="43" t="s">
        <v>45</v>
      </c>
      <c r="AA631" s="43" t="s">
        <v>46</v>
      </c>
      <c r="AB631" s="43" t="s">
        <v>47</v>
      </c>
      <c r="AC631" s="43" t="s">
        <v>48</v>
      </c>
      <c r="AD631" s="43" t="s">
        <v>49</v>
      </c>
      <c r="AE631" s="40"/>
      <c r="AF631" s="40"/>
      <c r="AG631" s="40"/>
      <c r="AH631" s="40"/>
      <c r="AI631" s="39"/>
      <c r="AJ631" s="39"/>
      <c r="AK631" s="41"/>
      <c r="AL631" s="41"/>
    </row>
    <row r="632" customFormat="false" ht="18" hidden="false" customHeight="true" outlineLevel="0" collapsed="false">
      <c r="A632" s="37"/>
      <c r="B632" s="38"/>
      <c r="C632" s="39"/>
      <c r="D632" s="38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3"/>
      <c r="Y632" s="43"/>
      <c r="Z632" s="43"/>
      <c r="AA632" s="43"/>
      <c r="AB632" s="43"/>
      <c r="AC632" s="43"/>
      <c r="AD632" s="43"/>
      <c r="AE632" s="40"/>
      <c r="AF632" s="40"/>
      <c r="AG632" s="40"/>
      <c r="AH632" s="40"/>
      <c r="AI632" s="39"/>
      <c r="AJ632" s="39"/>
      <c r="AK632" s="41"/>
      <c r="AL632" s="41"/>
    </row>
    <row r="633" customFormat="false" ht="63.75" hidden="false" customHeight="true" outlineLevel="0" collapsed="false">
      <c r="A633" s="37"/>
      <c r="B633" s="38"/>
      <c r="C633" s="39"/>
      <c r="D633" s="38"/>
      <c r="E633" s="43" t="s">
        <v>50</v>
      </c>
      <c r="F633" s="43" t="s">
        <v>51</v>
      </c>
      <c r="G633" s="43" t="s">
        <v>50</v>
      </c>
      <c r="H633" s="43" t="s">
        <v>51</v>
      </c>
      <c r="I633" s="43" t="s">
        <v>50</v>
      </c>
      <c r="J633" s="43" t="s">
        <v>51</v>
      </c>
      <c r="K633" s="43" t="s">
        <v>50</v>
      </c>
      <c r="L633" s="43" t="s">
        <v>51</v>
      </c>
      <c r="M633" s="43" t="s">
        <v>50</v>
      </c>
      <c r="N633" s="43" t="s">
        <v>50</v>
      </c>
      <c r="O633" s="43" t="s">
        <v>50</v>
      </c>
      <c r="P633" s="43" t="s">
        <v>50</v>
      </c>
      <c r="Q633" s="43" t="s">
        <v>50</v>
      </c>
      <c r="R633" s="43" t="s">
        <v>50</v>
      </c>
      <c r="S633" s="43" t="s">
        <v>51</v>
      </c>
      <c r="T633" s="43" t="s">
        <v>50</v>
      </c>
      <c r="U633" s="43" t="s">
        <v>51</v>
      </c>
      <c r="V633" s="43" t="s">
        <v>50</v>
      </c>
      <c r="W633" s="43" t="s">
        <v>51</v>
      </c>
      <c r="X633" s="43"/>
      <c r="Y633" s="43"/>
      <c r="Z633" s="43"/>
      <c r="AA633" s="43"/>
      <c r="AB633" s="43"/>
      <c r="AC633" s="43"/>
      <c r="AD633" s="43"/>
      <c r="AE633" s="43" t="s">
        <v>52</v>
      </c>
      <c r="AF633" s="43" t="s">
        <v>53</v>
      </c>
      <c r="AG633" s="40"/>
      <c r="AH633" s="40"/>
      <c r="AI633" s="39"/>
      <c r="AJ633" s="39"/>
      <c r="AK633" s="41"/>
      <c r="AL633" s="41"/>
    </row>
    <row r="634" customFormat="false" ht="12" hidden="false" customHeight="true" outlineLevel="0" collapsed="false">
      <c r="A634" s="44" t="str">
        <f aca="false">IF(B634&lt;&gt;"",COUNTA($B$634:B634),"")</f>
        <v/>
      </c>
      <c r="B634" s="63"/>
      <c r="C634" s="64"/>
      <c r="D634" s="65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2"/>
      <c r="AL634" s="52"/>
    </row>
    <row r="635" customFormat="false" ht="12" hidden="false" customHeight="true" outlineLevel="0" collapsed="false">
      <c r="A635" s="44" t="inlineStr">
        <f aca="false">IF(B635&lt;&gt;"",COUNTA($B$634:B635),"")</f>
        <is>
          <t/>
        </is>
      </c>
      <c r="B635" s="63"/>
      <c r="C635" s="64"/>
      <c r="D635" s="65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2"/>
      <c r="AL635" s="52"/>
    </row>
    <row r="636" customFormat="false" ht="12" hidden="false" customHeight="true" outlineLevel="0" collapsed="false">
      <c r="A636" s="44" t="inlineStr">
        <f aca="false">IF(B636&lt;&gt;"",COUNTA($B$634:B636),"")</f>
        <is>
          <t/>
        </is>
      </c>
      <c r="B636" s="63"/>
      <c r="C636" s="64"/>
      <c r="D636" s="65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2"/>
      <c r="AL636" s="52"/>
    </row>
    <row r="637" customFormat="false" ht="12" hidden="false" customHeight="true" outlineLevel="0" collapsed="false">
      <c r="A637" s="44" t="inlineStr">
        <f aca="false">IF(B637&lt;&gt;"",COUNTA($B$634:B637),"")</f>
        <is>
          <t/>
        </is>
      </c>
      <c r="B637" s="63"/>
      <c r="C637" s="64"/>
      <c r="D637" s="65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2"/>
      <c r="AL637" s="52"/>
    </row>
    <row r="638" customFormat="false" ht="12" hidden="false" customHeight="true" outlineLevel="0" collapsed="false">
      <c r="A638" s="44" t="inlineStr">
        <f aca="false">IF(B638&lt;&gt;"",COUNTA($B$634:B638),"")</f>
        <is>
          <t/>
        </is>
      </c>
      <c r="B638" s="63"/>
      <c r="C638" s="64"/>
      <c r="D638" s="65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2"/>
      <c r="AL638" s="52"/>
    </row>
    <row r="639" customFormat="false" ht="12" hidden="false" customHeight="true" outlineLevel="0" collapsed="false">
      <c r="A639" s="44" t="inlineStr">
        <f aca="false">IF(B639&lt;&gt;"",COUNTA($B$634:B639),"")</f>
        <is>
          <t/>
        </is>
      </c>
      <c r="B639" s="63"/>
      <c r="C639" s="64"/>
      <c r="D639" s="65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2"/>
      <c r="AL639" s="52"/>
    </row>
    <row r="640" customFormat="false" ht="12" hidden="false" customHeight="true" outlineLevel="0" collapsed="false">
      <c r="A640" s="44" t="inlineStr">
        <f aca="false">IF(B640&lt;&gt;"",COUNTA($B$634:B640),"")</f>
        <is>
          <t/>
        </is>
      </c>
      <c r="B640" s="63"/>
      <c r="C640" s="64"/>
      <c r="D640" s="65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2"/>
      <c r="AL640" s="52"/>
    </row>
    <row r="641" customFormat="false" ht="12" hidden="false" customHeight="true" outlineLevel="0" collapsed="false">
      <c r="A641" s="44" t="inlineStr">
        <f aca="false">IF(B641&lt;&gt;"",COUNTA($B$634:B641),"")</f>
        <is>
          <t/>
        </is>
      </c>
      <c r="B641" s="63"/>
      <c r="C641" s="64"/>
      <c r="D641" s="65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2"/>
      <c r="AL641" s="52"/>
    </row>
    <row r="642" customFormat="false" ht="12" hidden="false" customHeight="true" outlineLevel="0" collapsed="false">
      <c r="A642" s="44" t="inlineStr">
        <f aca="false">IF(B642&lt;&gt;"",COUNTA($B$634:B642),"")</f>
        <is>
          <t/>
        </is>
      </c>
      <c r="B642" s="63"/>
      <c r="C642" s="64"/>
      <c r="D642" s="65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2"/>
      <c r="AL642" s="52"/>
    </row>
    <row r="643" customFormat="false" ht="12" hidden="false" customHeight="true" outlineLevel="0" collapsed="false">
      <c r="A643" s="44" t="inlineStr">
        <f aca="false">IF(B643&lt;&gt;"",COUNTA($B$634:B643),"")</f>
        <is>
          <t/>
        </is>
      </c>
      <c r="B643" s="63"/>
      <c r="C643" s="64"/>
      <c r="D643" s="65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2"/>
      <c r="AL643" s="52"/>
    </row>
    <row r="644" customFormat="false" ht="12" hidden="false" customHeight="true" outlineLevel="0" collapsed="false">
      <c r="A644" s="44" t="inlineStr">
        <f aca="false">IF(B644&lt;&gt;"",COUNTA($B$634:B644),"")</f>
        <is>
          <t/>
        </is>
      </c>
      <c r="B644" s="63"/>
      <c r="C644" s="64"/>
      <c r="D644" s="65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2"/>
      <c r="AL644" s="52"/>
    </row>
    <row r="645" customFormat="false" ht="12" hidden="false" customHeight="true" outlineLevel="0" collapsed="false">
      <c r="A645" s="44" t="inlineStr">
        <f aca="false">IF(B645&lt;&gt;"",COUNTA($B$634:B645),"")</f>
        <is>
          <t/>
        </is>
      </c>
      <c r="B645" s="63"/>
      <c r="C645" s="64"/>
      <c r="D645" s="65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2"/>
      <c r="AL645" s="52"/>
    </row>
    <row r="646" customFormat="false" ht="12" hidden="false" customHeight="true" outlineLevel="0" collapsed="false">
      <c r="A646" s="44" t="inlineStr">
        <f aca="false">IF(B646&lt;&gt;"",COUNTA($B$634:B646),"")</f>
        <is>
          <t/>
        </is>
      </c>
      <c r="B646" s="63"/>
      <c r="C646" s="64"/>
      <c r="D646" s="65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2"/>
      <c r="AL646" s="52"/>
    </row>
    <row r="647" customFormat="false" ht="12" hidden="false" customHeight="true" outlineLevel="0" collapsed="false">
      <c r="A647" s="44" t="inlineStr">
        <f aca="false">IF(B647&lt;&gt;"",COUNTA($B$634:B647),"")</f>
        <is>
          <t/>
        </is>
      </c>
      <c r="B647" s="63"/>
      <c r="C647" s="64"/>
      <c r="D647" s="65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2"/>
      <c r="AL647" s="52"/>
    </row>
    <row r="648" customFormat="false" ht="12" hidden="false" customHeight="true" outlineLevel="0" collapsed="false">
      <c r="A648" s="44" t="inlineStr">
        <f aca="false">IF(B648&lt;&gt;"",COUNTA($B$634:B648),"")</f>
        <is>
          <t/>
        </is>
      </c>
      <c r="B648" s="63"/>
      <c r="C648" s="64"/>
      <c r="D648" s="65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2"/>
      <c r="AL648" s="52"/>
    </row>
    <row r="649" customFormat="false" ht="12" hidden="false" customHeight="true" outlineLevel="0" collapsed="false">
      <c r="A649" s="44" t="inlineStr">
        <f aca="false">IF(B649&lt;&gt;"",COUNTA($B$634:B649),"")</f>
        <is>
          <t/>
        </is>
      </c>
      <c r="B649" s="63"/>
      <c r="C649" s="64"/>
      <c r="D649" s="65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2"/>
      <c r="AL649" s="52"/>
    </row>
    <row r="650" customFormat="false" ht="12" hidden="false" customHeight="true" outlineLevel="0" collapsed="false">
      <c r="A650" s="44" t="inlineStr">
        <f aca="false">IF(B650&lt;&gt;"",COUNTA($B$634:B650),"")</f>
        <is>
          <t/>
        </is>
      </c>
      <c r="B650" s="63"/>
      <c r="C650" s="64"/>
      <c r="D650" s="65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2"/>
      <c r="AL650" s="52"/>
    </row>
    <row r="651" customFormat="false" ht="12" hidden="false" customHeight="true" outlineLevel="0" collapsed="false">
      <c r="A651" s="44" t="inlineStr">
        <f aca="false">IF(B651&lt;&gt;"",COUNTA($B$634:B651),"")</f>
        <is>
          <t/>
        </is>
      </c>
      <c r="B651" s="63"/>
      <c r="C651" s="64"/>
      <c r="D651" s="65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2"/>
      <c r="AL651" s="52"/>
    </row>
    <row r="652" customFormat="false" ht="12" hidden="false" customHeight="true" outlineLevel="0" collapsed="false">
      <c r="A652" s="44" t="inlineStr">
        <f aca="false">IF(B652&lt;&gt;"",COUNTA($B$634:B652),"")</f>
        <is>
          <t/>
        </is>
      </c>
      <c r="B652" s="63"/>
      <c r="C652" s="64"/>
      <c r="D652" s="65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2"/>
      <c r="AL652" s="52"/>
    </row>
    <row r="653" customFormat="false" ht="12" hidden="false" customHeight="true" outlineLevel="0" collapsed="false">
      <c r="A653" s="44" t="inlineStr">
        <f aca="false">IF(B653&lt;&gt;"",COUNTA($B$634:B653),"")</f>
        <is>
          <t/>
        </is>
      </c>
      <c r="B653" s="63"/>
      <c r="C653" s="64"/>
      <c r="D653" s="65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2"/>
      <c r="AL653" s="52"/>
    </row>
    <row r="654" customFormat="false" ht="12" hidden="false" customHeight="true" outlineLevel="0" collapsed="false">
      <c r="A654" s="44" t="inlineStr">
        <f aca="false">IF(B654&lt;&gt;"",COUNTA($B$634:B654),"")</f>
        <is>
          <t/>
        </is>
      </c>
      <c r="B654" s="63"/>
      <c r="C654" s="64"/>
      <c r="D654" s="65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2"/>
      <c r="AL654" s="52"/>
    </row>
    <row r="655" customFormat="false" ht="12" hidden="false" customHeight="true" outlineLevel="0" collapsed="false">
      <c r="A655" s="44" t="inlineStr">
        <f aca="false">IF(B655&lt;&gt;"",COUNTA($B$634:B655),"")</f>
        <is>
          <t/>
        </is>
      </c>
      <c r="B655" s="63"/>
      <c r="C655" s="64"/>
      <c r="D655" s="65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2"/>
      <c r="AL655" s="52"/>
    </row>
    <row r="656" customFormat="false" ht="12" hidden="false" customHeight="true" outlineLevel="0" collapsed="false">
      <c r="A656" s="44" t="inlineStr">
        <f aca="false">IF(B656&lt;&gt;"",COUNTA($B$634:B656),"")</f>
        <is>
          <t/>
        </is>
      </c>
      <c r="B656" s="63"/>
      <c r="C656" s="64"/>
      <c r="D656" s="65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2"/>
      <c r="AL656" s="52"/>
    </row>
    <row r="657" customFormat="false" ht="12" hidden="false" customHeight="true" outlineLevel="0" collapsed="false">
      <c r="A657" s="44" t="inlineStr">
        <f aca="false">IF(B657&lt;&gt;"",COUNTA($B$634:B657),"")</f>
        <is>
          <t/>
        </is>
      </c>
      <c r="B657" s="63"/>
      <c r="C657" s="64"/>
      <c r="D657" s="65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2"/>
      <c r="AL657" s="52"/>
    </row>
    <row r="658" customFormat="false" ht="12" hidden="false" customHeight="true" outlineLevel="0" collapsed="false">
      <c r="A658" s="44" t="inlineStr">
        <f aca="false">IF(B658&lt;&gt;"",COUNTA($B$634:B658),"")</f>
        <is>
          <t/>
        </is>
      </c>
      <c r="B658" s="63"/>
      <c r="C658" s="64"/>
      <c r="D658" s="65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2"/>
      <c r="AL658" s="52"/>
    </row>
    <row r="659" customFormat="false" ht="12" hidden="false" customHeight="true" outlineLevel="0" collapsed="false">
      <c r="A659" s="44" t="inlineStr">
        <f aca="false">IF(B659&lt;&gt;"",COUNTA($B$634:B659),"")</f>
        <is>
          <t/>
        </is>
      </c>
      <c r="B659" s="63"/>
      <c r="C659" s="64"/>
      <c r="D659" s="65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2"/>
      <c r="AL659" s="52"/>
    </row>
    <row r="660" customFormat="false" ht="12" hidden="false" customHeight="true" outlineLevel="0" collapsed="false">
      <c r="A660" s="44" t="inlineStr">
        <f aca="false">IF(B660&lt;&gt;"",COUNTA($B$634:B660),"")</f>
        <is>
          <t/>
        </is>
      </c>
      <c r="B660" s="63"/>
      <c r="C660" s="64"/>
      <c r="D660" s="65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2"/>
      <c r="AL660" s="52"/>
    </row>
    <row r="661" customFormat="false" ht="12" hidden="false" customHeight="true" outlineLevel="0" collapsed="false">
      <c r="A661" s="44" t="inlineStr">
        <f aca="false">IF(B661&lt;&gt;"",COUNTA($B$634:B661),"")</f>
        <is>
          <t/>
        </is>
      </c>
      <c r="B661" s="63"/>
      <c r="C661" s="64"/>
      <c r="D661" s="65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2"/>
      <c r="AL661" s="52"/>
    </row>
    <row r="662" customFormat="false" ht="12" hidden="false" customHeight="true" outlineLevel="0" collapsed="false">
      <c r="A662" s="44" t="inlineStr">
        <f aca="false">IF(B662&lt;&gt;"",COUNTA($B$634:B662),"")</f>
        <is>
          <t/>
        </is>
      </c>
      <c r="B662" s="63"/>
      <c r="C662" s="64"/>
      <c r="D662" s="65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2"/>
      <c r="AL662" s="52"/>
    </row>
    <row r="663" customFormat="false" ht="12" hidden="false" customHeight="true" outlineLevel="0" collapsed="false">
      <c r="A663" s="44" t="inlineStr">
        <f aca="false">IF(B663&lt;&gt;"",COUNTA($B$634:B663),"")</f>
        <is>
          <t/>
        </is>
      </c>
      <c r="B663" s="63"/>
      <c r="C663" s="64"/>
      <c r="D663" s="65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2"/>
      <c r="AL663" s="52"/>
    </row>
    <row r="664" customFormat="false" ht="12" hidden="false" customHeight="true" outlineLevel="0" collapsed="false">
      <c r="A664" s="44" t="inlineStr">
        <f aca="false">IF(B664&lt;&gt;"",COUNTA($B$634:B664),"")</f>
        <is>
          <t/>
        </is>
      </c>
      <c r="B664" s="63"/>
      <c r="C664" s="64"/>
      <c r="D664" s="65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2"/>
      <c r="AL664" s="52"/>
    </row>
    <row r="665" customFormat="false" ht="12" hidden="false" customHeight="true" outlineLevel="0" collapsed="false">
      <c r="A665" s="44" t="inlineStr">
        <f aca="false">IF(B665&lt;&gt;"",COUNTA($B$634:B665),"")</f>
        <is>
          <t/>
        </is>
      </c>
      <c r="B665" s="63"/>
      <c r="C665" s="64"/>
      <c r="D665" s="65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2"/>
      <c r="AL665" s="52"/>
    </row>
    <row r="666" customFormat="false" ht="12" hidden="false" customHeight="true" outlineLevel="0" collapsed="false">
      <c r="A666" s="44" t="inlineStr">
        <f aca="false">IF(B666&lt;&gt;"",COUNTA($B$634:B666),"")</f>
        <is>
          <t/>
        </is>
      </c>
      <c r="B666" s="63"/>
      <c r="C666" s="64"/>
      <c r="D666" s="65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2"/>
      <c r="AL666" s="52"/>
    </row>
    <row r="667" customFormat="false" ht="12" hidden="false" customHeight="true" outlineLevel="0" collapsed="false">
      <c r="A667" s="44" t="inlineStr">
        <f aca="false">IF(B667&lt;&gt;"",COUNTA($B$634:B667),"")</f>
        <is>
          <t/>
        </is>
      </c>
      <c r="B667" s="63"/>
      <c r="C667" s="64"/>
      <c r="D667" s="65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2"/>
      <c r="AL667" s="52"/>
    </row>
    <row r="668" customFormat="false" ht="12" hidden="false" customHeight="true" outlineLevel="0" collapsed="false">
      <c r="A668" s="44" t="inlineStr">
        <f aca="false">IF(B668&lt;&gt;"",COUNTA($B$634:B668),"")</f>
        <is>
          <t/>
        </is>
      </c>
      <c r="B668" s="63"/>
      <c r="C668" s="64"/>
      <c r="D668" s="65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2"/>
      <c r="AL668" s="52"/>
    </row>
    <row r="669" customFormat="false" ht="12" hidden="false" customHeight="true" outlineLevel="0" collapsed="false">
      <c r="A669" s="44" t="inlineStr">
        <f aca="false">IF(B669&lt;&gt;"",COUNTA($B$634:B669),"")</f>
        <is>
          <t/>
        </is>
      </c>
      <c r="B669" s="63"/>
      <c r="C669" s="64"/>
      <c r="D669" s="65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2"/>
      <c r="AL669" s="52"/>
    </row>
    <row r="670" customFormat="false" ht="12" hidden="false" customHeight="true" outlineLevel="0" collapsed="false">
      <c r="A670" s="44" t="inlineStr">
        <f aca="false">IF(B670&lt;&gt;"",COUNTA($B$634:B670),"")</f>
        <is>
          <t/>
        </is>
      </c>
      <c r="B670" s="63"/>
      <c r="C670" s="64"/>
      <c r="D670" s="65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2"/>
      <c r="AL670" s="52"/>
    </row>
    <row r="671" customFormat="false" ht="12" hidden="false" customHeight="true" outlineLevel="0" collapsed="false">
      <c r="A671" s="66" t="inlineStr">
        <f aca="false">IF(B671&lt;&gt;"",COUNTA($B$634:B671),"")</f>
        <is>
          <t/>
        </is>
      </c>
      <c r="B671" s="67"/>
      <c r="C671" s="67"/>
      <c r="D671" s="68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70"/>
      <c r="AL671" s="70"/>
    </row>
    <row r="672" customFormat="false" ht="13.5" hidden="false" customHeight="false" outlineLevel="0" collapsed="false">
      <c r="A672" s="71"/>
      <c r="B672" s="72" t="n">
        <f aca="false">COUNTA(B634:B671)</f>
        <v>0</v>
      </c>
      <c r="C672" s="73"/>
      <c r="D672" s="74" t="n">
        <f aca="false">COUNTA(D634:D671)</f>
        <v>0</v>
      </c>
      <c r="E672" s="75" t="n">
        <f aca="false">COUNTA(E634:E671)</f>
        <v>0</v>
      </c>
      <c r="F672" s="75" t="n">
        <f aca="false">COUNTA(F634:F671)</f>
        <v>0</v>
      </c>
      <c r="G672" s="75" t="n">
        <f aca="false">COUNTA(G634:G671)</f>
        <v>0</v>
      </c>
      <c r="H672" s="75" t="n">
        <f aca="false">COUNTA(H634:H671)</f>
        <v>0</v>
      </c>
      <c r="I672" s="75" t="n">
        <f aca="false">COUNTA(I634:I671)</f>
        <v>0</v>
      </c>
      <c r="J672" s="75" t="n">
        <f aca="false">COUNTA(J634:J671)</f>
        <v>0</v>
      </c>
      <c r="K672" s="75" t="n">
        <f aca="false">COUNTA(K634:K671)</f>
        <v>0</v>
      </c>
      <c r="L672" s="75" t="n">
        <f aca="false">COUNTA(L634:L671)</f>
        <v>0</v>
      </c>
      <c r="M672" s="75" t="n">
        <f aca="false">COUNTA(M634:M671)</f>
        <v>0</v>
      </c>
      <c r="N672" s="75" t="n">
        <f aca="false">COUNTA(N634:N671)</f>
        <v>0</v>
      </c>
      <c r="O672" s="75" t="n">
        <f aca="false">COUNTA(O634:O671)</f>
        <v>0</v>
      </c>
      <c r="P672" s="75" t="n">
        <f aca="false">COUNTA(P634:P671)</f>
        <v>0</v>
      </c>
      <c r="Q672" s="75" t="n">
        <f aca="false">COUNTA(Q634:Q671)</f>
        <v>0</v>
      </c>
      <c r="R672" s="75" t="n">
        <f aca="false">COUNTA(R634:R671)</f>
        <v>0</v>
      </c>
      <c r="S672" s="75" t="n">
        <f aca="false">COUNTA(S634:S671)</f>
        <v>0</v>
      </c>
      <c r="T672" s="75" t="n">
        <f aca="false">COUNTA(T634:T671)</f>
        <v>0</v>
      </c>
      <c r="U672" s="75" t="n">
        <f aca="false">COUNTA(U634:U671)</f>
        <v>0</v>
      </c>
      <c r="V672" s="75" t="n">
        <f aca="false">COUNTA(V634:V671)</f>
        <v>0</v>
      </c>
      <c r="W672" s="75" t="n">
        <f aca="false">COUNTA(W634:W671)</f>
        <v>0</v>
      </c>
      <c r="X672" s="75" t="n">
        <f aca="false">COUNTA(X634:X671)</f>
        <v>0</v>
      </c>
      <c r="Y672" s="75" t="n">
        <f aca="false">COUNTA(Y634:Y671)</f>
        <v>0</v>
      </c>
      <c r="Z672" s="75" t="n">
        <f aca="false">COUNTA(Z634:Z671)</f>
        <v>0</v>
      </c>
      <c r="AA672" s="75" t="n">
        <f aca="false">COUNTA(AA634:AA671)</f>
        <v>0</v>
      </c>
      <c r="AB672" s="75" t="n">
        <f aca="false">COUNTA(AB634:AB671)</f>
        <v>0</v>
      </c>
      <c r="AC672" s="75" t="n">
        <f aca="false">COUNTA(AC634:AC671)</f>
        <v>0</v>
      </c>
      <c r="AD672" s="75" t="n">
        <f aca="false">COUNTA(AD634:AD671)</f>
        <v>0</v>
      </c>
      <c r="AE672" s="75" t="n">
        <f aca="false">COUNTA(AE634:AE671)</f>
        <v>0</v>
      </c>
      <c r="AF672" s="75" t="n">
        <f aca="false">COUNTA(AF634:AF671)</f>
        <v>0</v>
      </c>
      <c r="AG672" s="76" t="n">
        <f aca="false">COUNTA(AG634:AH671)</f>
        <v>0</v>
      </c>
      <c r="AH672" s="76"/>
      <c r="AI672" s="76" t="n">
        <f aca="false">COUNTA(AI634:AJ671)</f>
        <v>0</v>
      </c>
      <c r="AJ672" s="76"/>
      <c r="AK672" s="77"/>
      <c r="AL672" s="77"/>
    </row>
    <row r="673" customFormat="false" ht="12.75" hidden="false" customHeight="false" outlineLevel="0" collapsed="false">
      <c r="A673" s="0"/>
      <c r="B673" s="78"/>
      <c r="C673" s="78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</row>
    <row r="674" customFormat="false" ht="12.75" hidden="false" customHeight="false" outlineLevel="0" collapsed="false">
      <c r="A674" s="79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80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</row>
    <row r="675" customFormat="false" ht="13.5" hidden="false" customHeight="false" outlineLevel="0" collapsed="false"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</row>
    <row r="676" customFormat="false" ht="21.75" hidden="false" customHeight="true" outlineLevel="0" collapsed="false">
      <c r="B676" s="0"/>
      <c r="C676" s="81" t="s">
        <v>112</v>
      </c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2"/>
      <c r="AH676" s="82"/>
      <c r="AI676" s="82"/>
      <c r="AJ676" s="82"/>
      <c r="AK676" s="82"/>
      <c r="AL676" s="82"/>
    </row>
    <row r="677" customFormat="false" ht="18.75" hidden="false" customHeight="true" outlineLevel="0" collapsed="false">
      <c r="B677" s="0"/>
      <c r="C677" s="83" t="s">
        <v>113</v>
      </c>
      <c r="D677" s="83"/>
      <c r="E677" s="84" t="s">
        <v>114</v>
      </c>
      <c r="F677" s="84" t="s">
        <v>115</v>
      </c>
      <c r="G677" s="85" t="s">
        <v>116</v>
      </c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6"/>
      <c r="AH677" s="86"/>
      <c r="AI677" s="86"/>
      <c r="AJ677" s="86"/>
      <c r="AK677" s="86"/>
      <c r="AL677" s="86"/>
    </row>
    <row r="678" customFormat="false" ht="21.75" hidden="false" customHeight="true" outlineLevel="0" collapsed="false">
      <c r="B678" s="0"/>
      <c r="C678" s="83"/>
      <c r="D678" s="83"/>
      <c r="E678" s="84"/>
      <c r="F678" s="84"/>
      <c r="G678" s="84" t="s">
        <v>50</v>
      </c>
      <c r="H678" s="84"/>
      <c r="I678" s="84"/>
      <c r="J678" s="84"/>
      <c r="K678" s="84"/>
      <c r="L678" s="84"/>
      <c r="M678" s="85" t="s">
        <v>117</v>
      </c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7"/>
      <c r="AH678" s="87"/>
      <c r="AI678" s="87"/>
      <c r="AJ678" s="87"/>
      <c r="AK678" s="87"/>
      <c r="AL678" s="87"/>
    </row>
    <row r="679" customFormat="false" ht="20.25" hidden="false" customHeight="true" outlineLevel="0" collapsed="false">
      <c r="B679" s="0"/>
      <c r="C679" s="83"/>
      <c r="D679" s="83"/>
      <c r="E679" s="84"/>
      <c r="F679" s="84"/>
      <c r="G679" s="84" t="s">
        <v>118</v>
      </c>
      <c r="H679" s="84"/>
      <c r="I679" s="84" t="s">
        <v>119</v>
      </c>
      <c r="J679" s="84"/>
      <c r="K679" s="84" t="s">
        <v>120</v>
      </c>
      <c r="L679" s="84"/>
      <c r="M679" s="84" t="n">
        <v>10</v>
      </c>
      <c r="N679" s="84"/>
      <c r="O679" s="84" t="n">
        <v>9</v>
      </c>
      <c r="P679" s="84"/>
      <c r="Q679" s="84" t="n">
        <v>8</v>
      </c>
      <c r="R679" s="84"/>
      <c r="S679" s="84" t="n">
        <v>7</v>
      </c>
      <c r="T679" s="84"/>
      <c r="U679" s="84" t="n">
        <v>6</v>
      </c>
      <c r="V679" s="84"/>
      <c r="W679" s="88" t="n">
        <v>5</v>
      </c>
      <c r="X679" s="88"/>
      <c r="Y679" s="88" t="n">
        <v>4</v>
      </c>
      <c r="Z679" s="88"/>
      <c r="AA679" s="88" t="n">
        <v>3</v>
      </c>
      <c r="AB679" s="88"/>
      <c r="AC679" s="88" t="n">
        <v>2</v>
      </c>
      <c r="AD679" s="88"/>
      <c r="AE679" s="89" t="n">
        <v>1</v>
      </c>
      <c r="AF679" s="89"/>
      <c r="AG679" s="90"/>
      <c r="AH679" s="90"/>
      <c r="AI679" s="90"/>
      <c r="AJ679" s="90"/>
      <c r="AK679" s="90"/>
      <c r="AL679" s="90"/>
    </row>
    <row r="680" customFormat="false" ht="27" hidden="false" customHeight="true" outlineLevel="0" collapsed="false">
      <c r="B680" s="0"/>
      <c r="C680" s="83"/>
      <c r="D680" s="83"/>
      <c r="E680" s="84"/>
      <c r="F680" s="84"/>
      <c r="G680" s="84"/>
      <c r="H680" s="84"/>
      <c r="I680" s="84"/>
      <c r="J680" s="84"/>
      <c r="K680" s="84"/>
      <c r="L680" s="84"/>
      <c r="M680" s="84" t="s">
        <v>121</v>
      </c>
      <c r="N680" s="84" t="s">
        <v>122</v>
      </c>
      <c r="O680" s="84" t="s">
        <v>121</v>
      </c>
      <c r="P680" s="84" t="s">
        <v>122</v>
      </c>
      <c r="Q680" s="84" t="s">
        <v>121</v>
      </c>
      <c r="R680" s="84" t="s">
        <v>122</v>
      </c>
      <c r="S680" s="84" t="s">
        <v>121</v>
      </c>
      <c r="T680" s="84" t="s">
        <v>122</v>
      </c>
      <c r="U680" s="84" t="s">
        <v>121</v>
      </c>
      <c r="V680" s="84" t="s">
        <v>122</v>
      </c>
      <c r="W680" s="84" t="s">
        <v>121</v>
      </c>
      <c r="X680" s="84" t="s">
        <v>122</v>
      </c>
      <c r="Y680" s="84" t="s">
        <v>121</v>
      </c>
      <c r="Z680" s="84" t="s">
        <v>122</v>
      </c>
      <c r="AA680" s="84" t="s">
        <v>121</v>
      </c>
      <c r="AB680" s="84" t="s">
        <v>122</v>
      </c>
      <c r="AC680" s="84" t="s">
        <v>121</v>
      </c>
      <c r="AD680" s="84" t="s">
        <v>122</v>
      </c>
      <c r="AE680" s="84" t="s">
        <v>121</v>
      </c>
      <c r="AF680" s="85" t="s">
        <v>122</v>
      </c>
      <c r="AG680" s="91"/>
      <c r="AH680" s="91"/>
      <c r="AI680" s="91"/>
      <c r="AJ680" s="91"/>
      <c r="AK680" s="91"/>
      <c r="AL680" s="91"/>
    </row>
    <row r="681" customFormat="false" ht="21" hidden="false" customHeight="true" outlineLevel="0" collapsed="false">
      <c r="B681" s="0"/>
      <c r="C681" s="83"/>
      <c r="D681" s="83"/>
      <c r="E681" s="84"/>
      <c r="F681" s="84"/>
      <c r="G681" s="84" t="s">
        <v>121</v>
      </c>
      <c r="H681" s="84" t="s">
        <v>122</v>
      </c>
      <c r="I681" s="84" t="s">
        <v>121</v>
      </c>
      <c r="J681" s="84" t="s">
        <v>122</v>
      </c>
      <c r="K681" s="84" t="s">
        <v>121</v>
      </c>
      <c r="L681" s="84" t="s">
        <v>122</v>
      </c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5"/>
      <c r="AG681" s="91"/>
      <c r="AH681" s="91"/>
      <c r="AI681" s="91"/>
      <c r="AJ681" s="91"/>
      <c r="AK681" s="91"/>
      <c r="AL681" s="91"/>
    </row>
    <row r="682" customFormat="false" ht="17.25" hidden="false" customHeight="true" outlineLevel="0" collapsed="false">
      <c r="B682" s="0"/>
      <c r="C682" s="92" t="s">
        <v>31</v>
      </c>
      <c r="D682" s="92"/>
      <c r="E682" s="93" t="n">
        <f aca="false">B672</f>
        <v>0</v>
      </c>
      <c r="F682" s="93" t="n">
        <f aca="false">E672</f>
        <v>0</v>
      </c>
      <c r="G682" s="94" t="n">
        <f aca="false">COUNTIF(E634:E671,"T")</f>
        <v>0</v>
      </c>
      <c r="H682" s="94" t="str">
        <f aca="false">IF(E682=0,"",G682/E682%)</f>
        <v/>
      </c>
      <c r="I682" s="94" t="n">
        <f aca="false">COUNTIF(E634:E671,"H")</f>
        <v>0</v>
      </c>
      <c r="J682" s="94" t="str">
        <f aca="false">IF(E682=0,"",I682/E682%)</f>
        <v/>
      </c>
      <c r="K682" s="94" t="n">
        <f aca="false">COUNTIF(E634:E671,"C")</f>
        <v>0</v>
      </c>
      <c r="L682" s="94" t="str">
        <f aca="false">IF(E682=0,"",K682/E682%)</f>
        <v/>
      </c>
      <c r="M682" s="94" t="n">
        <f aca="false">COUNTIF(F634:F671,"10")</f>
        <v>0</v>
      </c>
      <c r="N682" s="95" t="str">
        <f aca="false">IF(E682=0,"",M682/E682%)</f>
        <v/>
      </c>
      <c r="O682" s="94" t="n">
        <f aca="false">COUNTIF(F634:F671,"9")</f>
        <v>0</v>
      </c>
      <c r="P682" s="95" t="str">
        <f aca="false">IF(E682=0,"",O682/E682%)</f>
        <v/>
      </c>
      <c r="Q682" s="94" t="n">
        <f aca="false">COUNTIF(F634:F671,"8")</f>
        <v>0</v>
      </c>
      <c r="R682" s="95" t="str">
        <f aca="false">IF(E682=0,"",Q682/E682%)</f>
        <v/>
      </c>
      <c r="S682" s="94" t="n">
        <f aca="false">COUNTIF(F634:F671,"7")</f>
        <v>0</v>
      </c>
      <c r="T682" s="95" t="str">
        <f aca="false">IF(E682=0,"",S682/E$59%)</f>
        <v/>
      </c>
      <c r="U682" s="94" t="n">
        <f aca="false">COUNTIF(F634:F671,"6")</f>
        <v>0</v>
      </c>
      <c r="V682" s="95" t="str">
        <f aca="false">IF(E682=0,"",U682/E682%)</f>
        <v/>
      </c>
      <c r="W682" s="94" t="n">
        <f aca="false">COUNTIF(F634:F671,"5")</f>
        <v>0</v>
      </c>
      <c r="X682" s="95" t="str">
        <f aca="false">IF(E682=0,"",W682/E682%)</f>
        <v/>
      </c>
      <c r="Y682" s="94" t="n">
        <f aca="false">COUNTIF(F634:F671,"4")</f>
        <v>0</v>
      </c>
      <c r="Z682" s="95" t="str">
        <f aca="false">IF(E682=0,"",Y682/E682%)</f>
        <v/>
      </c>
      <c r="AA682" s="94" t="n">
        <f aca="false">COUNTIF(F634:F671,"3")</f>
        <v>0</v>
      </c>
      <c r="AB682" s="95" t="str">
        <f aca="false">IF(E682=0,"",AA682/E682%)</f>
        <v/>
      </c>
      <c r="AC682" s="94" t="n">
        <f aca="false">COUNTIF(F634:F671,"2")</f>
        <v>0</v>
      </c>
      <c r="AD682" s="95" t="str">
        <f aca="false">IF(E682=0,"",AC682/E682%)</f>
        <v/>
      </c>
      <c r="AE682" s="94" t="n">
        <f aca="false">COUNTIF(F634:F671,"1")</f>
        <v>0</v>
      </c>
      <c r="AF682" s="96" t="str">
        <f aca="false">IF(E682=0,"",AE682/E682%)</f>
        <v/>
      </c>
      <c r="AG682" s="0"/>
      <c r="AH682" s="0"/>
      <c r="AI682" s="0"/>
      <c r="AJ682" s="0"/>
      <c r="AK682" s="0"/>
      <c r="AL682" s="0"/>
    </row>
    <row r="683" customFormat="false" ht="17.25" hidden="false" customHeight="true" outlineLevel="0" collapsed="false">
      <c r="B683" s="0"/>
      <c r="C683" s="92" t="s">
        <v>32</v>
      </c>
      <c r="D683" s="92"/>
      <c r="E683" s="93" t="n">
        <f aca="false">B672</f>
        <v>0</v>
      </c>
      <c r="F683" s="93" t="n">
        <f aca="false">G672</f>
        <v>0</v>
      </c>
      <c r="G683" s="94" t="n">
        <f aca="false">COUNTIF(G634:G671,"T")</f>
        <v>0</v>
      </c>
      <c r="H683" s="95" t="inlineStr">
        <f aca="false">IF(E683=0,"",G683/E683%)</f>
        <is>
          <t/>
        </is>
      </c>
      <c r="I683" s="94" t="n">
        <f aca="false">COUNTIF(G634:G671,"H")</f>
        <v>0</v>
      </c>
      <c r="J683" s="95" t="inlineStr">
        <f aca="false">IF(E683=0,"",I683/E683%)</f>
        <is>
          <t/>
        </is>
      </c>
      <c r="K683" s="94" t="n">
        <f aca="false">COUNTIF(G634:G671,"C")</f>
        <v>0</v>
      </c>
      <c r="L683" s="95" t="inlineStr">
        <f aca="false">IF(E683=0,"",K683/E683%)</f>
        <is>
          <t/>
        </is>
      </c>
      <c r="M683" s="94" t="n">
        <f aca="false">COUNTIF(H634:H671,"10")</f>
        <v>0</v>
      </c>
      <c r="N683" s="95" t="inlineStr">
        <f aca="false">IF(E683=0,"",M683/E683%)</f>
        <is>
          <t/>
        </is>
      </c>
      <c r="O683" s="94" t="n">
        <f aca="false">COUNTIF(H634:H671,"9")</f>
        <v>0</v>
      </c>
      <c r="P683" s="95" t="inlineStr">
        <f aca="false">IF(E683=0,"",O683/E683%)</f>
        <is>
          <t/>
        </is>
      </c>
      <c r="Q683" s="94" t="n">
        <f aca="false">COUNTIF(H634:H671,"8")</f>
        <v>0</v>
      </c>
      <c r="R683" s="95" t="inlineStr">
        <f aca="false">IF(E683=0,"",Q683/E683%)</f>
        <is>
          <t/>
        </is>
      </c>
      <c r="S683" s="94" t="n">
        <f aca="false">COUNTIF(H634:H671,"7")</f>
        <v>0</v>
      </c>
      <c r="T683" s="95" t="inlineStr">
        <f aca="false">IF(E683=0,"",S683/E$59%)</f>
        <is>
          <t/>
        </is>
      </c>
      <c r="U683" s="94" t="n">
        <f aca="false">COUNTIF(H634:H671,"6")</f>
        <v>0</v>
      </c>
      <c r="V683" s="95" t="inlineStr">
        <f aca="false">IF(E683=0,"",U683/E683%)</f>
        <is>
          <t/>
        </is>
      </c>
      <c r="W683" s="94" t="n">
        <f aca="false">COUNTIF(H634:H671,"5")</f>
        <v>0</v>
      </c>
      <c r="X683" s="95" t="inlineStr">
        <f aca="false">IF(E683=0,"",W683/E683%)</f>
        <is>
          <t/>
        </is>
      </c>
      <c r="Y683" s="94" t="n">
        <f aca="false">COUNTIF(H634:H671,"4")</f>
        <v>0</v>
      </c>
      <c r="Z683" s="95" t="inlineStr">
        <f aca="false">IF(E683=0,"",Y683/E683%)</f>
        <is>
          <t/>
        </is>
      </c>
      <c r="AA683" s="94" t="n">
        <f aca="false">COUNTIF(H634:H671,"3")</f>
        <v>0</v>
      </c>
      <c r="AB683" s="95" t="inlineStr">
        <f aca="false">IF(E683=0,"",AA683/E683%)</f>
        <is>
          <t/>
        </is>
      </c>
      <c r="AC683" s="94" t="n">
        <f aca="false">COUNTIF(H634:H671,"2")</f>
        <v>0</v>
      </c>
      <c r="AD683" s="95" t="inlineStr">
        <f aca="false">IF(E683=0,"",AC683/E683%)</f>
        <is>
          <t/>
        </is>
      </c>
      <c r="AE683" s="94" t="n">
        <f aca="false">COUNTIF(H634:H671,"1")</f>
        <v>0</v>
      </c>
      <c r="AF683" s="96" t="inlineStr">
        <f aca="false">IF(E683=0,"",AE683/E683%)</f>
        <is>
          <t/>
        </is>
      </c>
      <c r="AG683" s="0"/>
      <c r="AH683" s="0"/>
      <c r="AI683" s="0"/>
      <c r="AJ683" s="0"/>
      <c r="AK683" s="0"/>
      <c r="AL683" s="0"/>
    </row>
    <row r="684" customFormat="false" ht="17.25" hidden="false" customHeight="true" outlineLevel="0" collapsed="false">
      <c r="B684" s="0"/>
      <c r="C684" s="92" t="s">
        <v>123</v>
      </c>
      <c r="D684" s="92"/>
      <c r="E684" s="93" t="n">
        <f aca="false">B672</f>
        <v>0</v>
      </c>
      <c r="F684" s="93" t="n">
        <f aca="false">I672</f>
        <v>0</v>
      </c>
      <c r="G684" s="94" t="n">
        <f aca="false">COUNTIF(I634:I671,"T")</f>
        <v>0</v>
      </c>
      <c r="H684" s="95" t="inlineStr">
        <f aca="false">IF(E684=0,"",G684/E684%)</f>
        <is>
          <t/>
        </is>
      </c>
      <c r="I684" s="94" t="n">
        <f aca="false">COUNTIF(I634:I671,"H")</f>
        <v>0</v>
      </c>
      <c r="J684" s="95" t="inlineStr">
        <f aca="false">IF(E684=0,"",I684/E684%)</f>
        <is>
          <t/>
        </is>
      </c>
      <c r="K684" s="94" t="n">
        <f aca="false">COUNTIF(I634:I671,"C")</f>
        <v>0</v>
      </c>
      <c r="L684" s="95" t="inlineStr">
        <f aca="false">IF(E684=0,"",K684/E684%)</f>
        <is>
          <t/>
        </is>
      </c>
      <c r="M684" s="94" t="n">
        <f aca="false">COUNTIF(J634:J671,"10")</f>
        <v>0</v>
      </c>
      <c r="N684" s="95" t="inlineStr">
        <f aca="false">IF(E684=0,"",M684/E684%)</f>
        <is>
          <t/>
        </is>
      </c>
      <c r="O684" s="94" t="n">
        <f aca="false">COUNTIF(J634:J671,"9")</f>
        <v>0</v>
      </c>
      <c r="P684" s="95" t="inlineStr">
        <f aca="false">IF(E684=0,"",O684/E684%)</f>
        <is>
          <t/>
        </is>
      </c>
      <c r="Q684" s="94" t="n">
        <f aca="false">COUNTIF(J634:J671,"8")</f>
        <v>0</v>
      </c>
      <c r="R684" s="95" t="inlineStr">
        <f aca="false">IF(E684=0,"",Q684/E684%)</f>
        <is>
          <t/>
        </is>
      </c>
      <c r="S684" s="94" t="n">
        <f aca="false">COUNTIF(J634:J671,"7")</f>
        <v>0</v>
      </c>
      <c r="T684" s="95" t="inlineStr">
        <f aca="false">IF(E684=0,"",S684/E$59%)</f>
        <is>
          <t/>
        </is>
      </c>
      <c r="U684" s="94" t="n">
        <f aca="false">COUNTIF(J634:J671,"6")</f>
        <v>0</v>
      </c>
      <c r="V684" s="95" t="inlineStr">
        <f aca="false">IF(E684=0,"",U684/E684%)</f>
        <is>
          <t/>
        </is>
      </c>
      <c r="W684" s="94" t="n">
        <f aca="false">COUNTIF(J634:J671,"5")</f>
        <v>0</v>
      </c>
      <c r="X684" s="95" t="inlineStr">
        <f aca="false">IF(E684=0,"",W684/E684%)</f>
        <is>
          <t/>
        </is>
      </c>
      <c r="Y684" s="94" t="n">
        <f aca="false">COUNTIF(J634:J671,"4")</f>
        <v>0</v>
      </c>
      <c r="Z684" s="95" t="inlineStr">
        <f aca="false">IF(E684=0,"",Y684/E684%)</f>
        <is>
          <t/>
        </is>
      </c>
      <c r="AA684" s="94" t="n">
        <f aca="false">COUNTIF(J634:J671,"3")</f>
        <v>0</v>
      </c>
      <c r="AB684" s="95" t="inlineStr">
        <f aca="false">IF(E684=0,"",AA684/E684%)</f>
        <is>
          <t/>
        </is>
      </c>
      <c r="AC684" s="94" t="n">
        <f aca="false">COUNTIF(J634:J671,"2")</f>
        <v>0</v>
      </c>
      <c r="AD684" s="95" t="inlineStr">
        <f aca="false">IF(E684=0,"",AC684/E684%)</f>
        <is>
          <t/>
        </is>
      </c>
      <c r="AE684" s="94" t="n">
        <f aca="false">COUNTIF(J634:J671,"1")</f>
        <v>0</v>
      </c>
      <c r="AF684" s="96" t="inlineStr">
        <f aca="false">IF(E684=0,"",AE684/E684%)</f>
        <is>
          <t/>
        </is>
      </c>
      <c r="AG684" s="0"/>
      <c r="AH684" s="0"/>
      <c r="AI684" s="0"/>
      <c r="AJ684" s="0"/>
      <c r="AK684" s="0"/>
      <c r="AL684" s="0"/>
    </row>
    <row r="685" customFormat="false" ht="17.25" hidden="false" customHeight="true" outlineLevel="0" collapsed="false">
      <c r="B685" s="0"/>
      <c r="C685" s="92" t="s">
        <v>124</v>
      </c>
      <c r="D685" s="92"/>
      <c r="E685" s="93" t="n">
        <f aca="false">B672</f>
        <v>0</v>
      </c>
      <c r="F685" s="93" t="n">
        <f aca="false">K672</f>
        <v>0</v>
      </c>
      <c r="G685" s="94" t="n">
        <f aca="false">COUNTIF(K634:K671,"T")</f>
        <v>0</v>
      </c>
      <c r="H685" s="95" t="inlineStr">
        <f aca="false">IF(E685=0,"",G685/E685%)</f>
        <is>
          <t/>
        </is>
      </c>
      <c r="I685" s="94" t="n">
        <f aca="false">COUNTIF(K634:K671,"H")</f>
        <v>0</v>
      </c>
      <c r="J685" s="95" t="inlineStr">
        <f aca="false">IF(E685=0,"",I685/E685%)</f>
        <is>
          <t/>
        </is>
      </c>
      <c r="K685" s="94" t="n">
        <f aca="false">COUNTIF(K634:K671,"C")</f>
        <v>0</v>
      </c>
      <c r="L685" s="95" t="inlineStr">
        <f aca="false">IF(E685=0,"",K685/E685%)</f>
        <is>
          <t/>
        </is>
      </c>
      <c r="M685" s="94" t="n">
        <f aca="false">COUNTIF(L634:L671,"10")</f>
        <v>0</v>
      </c>
      <c r="N685" s="95" t="inlineStr">
        <f aca="false">IF(E685=0,"",M685/E685%)</f>
        <is>
          <t/>
        </is>
      </c>
      <c r="O685" s="94" t="n">
        <f aca="false">COUNTIF(L634:L671,"9")</f>
        <v>0</v>
      </c>
      <c r="P685" s="95" t="inlineStr">
        <f aca="false">IF(E685=0,"",O685/E685%)</f>
        <is>
          <t/>
        </is>
      </c>
      <c r="Q685" s="94" t="n">
        <f aca="false">COUNTIF(L634:L671,"8")</f>
        <v>0</v>
      </c>
      <c r="R685" s="95" t="inlineStr">
        <f aca="false">IF(E685=0,"",Q685/E685%)</f>
        <is>
          <t/>
        </is>
      </c>
      <c r="S685" s="94" t="n">
        <f aca="false">COUNTIF(L634:L671,"7")</f>
        <v>0</v>
      </c>
      <c r="T685" s="95" t="inlineStr">
        <f aca="false">IF(E685=0,"",S685/E$59%)</f>
        <is>
          <t/>
        </is>
      </c>
      <c r="U685" s="94" t="n">
        <f aca="false">COUNTIF(L634:L671,"6")</f>
        <v>0</v>
      </c>
      <c r="V685" s="95" t="inlineStr">
        <f aca="false">IF(E685=0,"",U685/E685%)</f>
        <is>
          <t/>
        </is>
      </c>
      <c r="W685" s="94" t="n">
        <f aca="false">COUNTIF(L634:L671,"5")</f>
        <v>0</v>
      </c>
      <c r="X685" s="95" t="inlineStr">
        <f aca="false">IF(E685=0,"",W685/E685%)</f>
        <is>
          <t/>
        </is>
      </c>
      <c r="Y685" s="94" t="n">
        <f aca="false">COUNTIF(L634:L671,"4")</f>
        <v>0</v>
      </c>
      <c r="Z685" s="95" t="inlineStr">
        <f aca="false">IF(E685=0,"",Y685/E685%)</f>
        <is>
          <t/>
        </is>
      </c>
      <c r="AA685" s="94" t="n">
        <f aca="false">COUNTIF(L634:L671,"3")</f>
        <v>0</v>
      </c>
      <c r="AB685" s="95" t="inlineStr">
        <f aca="false">IF(E685=0,"",AA685/E685%)</f>
        <is>
          <t/>
        </is>
      </c>
      <c r="AC685" s="94" t="n">
        <f aca="false">COUNTIF(L634:L671,"2")</f>
        <v>0</v>
      </c>
      <c r="AD685" s="95" t="inlineStr">
        <f aca="false">IF(E685=0,"",AC685/E685%)</f>
        <is>
          <t/>
        </is>
      </c>
      <c r="AE685" s="94" t="n">
        <f aca="false">COUNTIF(L634:L671,"1")</f>
        <v>0</v>
      </c>
      <c r="AF685" s="96" t="inlineStr">
        <f aca="false">IF(E685=0,"",AE685/E685%)</f>
        <is>
          <t/>
        </is>
      </c>
      <c r="AG685" s="0"/>
      <c r="AH685" s="0"/>
      <c r="AI685" s="0"/>
      <c r="AJ685" s="0"/>
      <c r="AK685" s="0"/>
      <c r="AL685" s="0"/>
    </row>
    <row r="686" customFormat="false" ht="17.25" hidden="false" customHeight="true" outlineLevel="0" collapsed="false">
      <c r="B686" s="0"/>
      <c r="C686" s="92" t="s">
        <v>35</v>
      </c>
      <c r="D686" s="92"/>
      <c r="E686" s="93" t="n">
        <f aca="false">B672</f>
        <v>0</v>
      </c>
      <c r="F686" s="93" t="n">
        <f aca="false">M672</f>
        <v>0</v>
      </c>
      <c r="G686" s="94" t="n">
        <f aca="false">COUNTIF(M634:M671,"T")</f>
        <v>0</v>
      </c>
      <c r="H686" s="95" t="inlineStr">
        <f aca="false">IF(E686=0,"",G686/E686%)</f>
        <is>
          <t/>
        </is>
      </c>
      <c r="I686" s="94" t="n">
        <f aca="false">COUNTIF(M634:M671,"H")</f>
        <v>0</v>
      </c>
      <c r="J686" s="95" t="inlineStr">
        <f aca="false">IF(E686=0,"",I686/E686%)</f>
        <is>
          <t/>
        </is>
      </c>
      <c r="K686" s="94" t="n">
        <f aca="false">COUNTIF(M634:M671,"C")</f>
        <v>0</v>
      </c>
      <c r="L686" s="95" t="inlineStr">
        <f aca="false">IF(E686=0,"",K686/E686%)</f>
        <is>
          <t/>
        </is>
      </c>
      <c r="M686" s="97"/>
      <c r="N686" s="97"/>
      <c r="O686" s="97"/>
      <c r="P686" s="98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  <c r="AF686" s="99"/>
      <c r="AG686" s="0"/>
      <c r="AH686" s="0"/>
      <c r="AI686" s="0"/>
      <c r="AJ686" s="0"/>
      <c r="AK686" s="0"/>
      <c r="AL686" s="0"/>
    </row>
    <row r="687" customFormat="false" ht="21.75" hidden="false" customHeight="true" outlineLevel="0" collapsed="false">
      <c r="B687" s="0"/>
      <c r="C687" s="92" t="s">
        <v>125</v>
      </c>
      <c r="D687" s="92"/>
      <c r="E687" s="93" t="n">
        <f aca="false">B672</f>
        <v>0</v>
      </c>
      <c r="F687" s="93" t="n">
        <f aca="false">N672</f>
        <v>0</v>
      </c>
      <c r="G687" s="94" t="n">
        <f aca="false">COUNTIF(N634:N671,"T")</f>
        <v>0</v>
      </c>
      <c r="H687" s="95" t="inlineStr">
        <f aca="false">IF(E687=0,"",G687/E687%)</f>
        <is>
          <t/>
        </is>
      </c>
      <c r="I687" s="94" t="n">
        <f aca="false">COUNTIF(N634:N671,"H")</f>
        <v>0</v>
      </c>
      <c r="J687" s="95" t="inlineStr">
        <f aca="false">IF(E687=0,"",I687/E687%)</f>
        <is>
          <t/>
        </is>
      </c>
      <c r="K687" s="94" t="n">
        <f aca="false">COUNTIF(N634:N671,"C")</f>
        <v>0</v>
      </c>
      <c r="L687" s="95" t="inlineStr">
        <f aca="false">IF(E687=0,"",K687/E687%)</f>
        <is>
          <t/>
        </is>
      </c>
      <c r="M687" s="97"/>
      <c r="N687" s="97"/>
      <c r="O687" s="97"/>
      <c r="P687" s="98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  <c r="AF687" s="99"/>
      <c r="AG687" s="0"/>
      <c r="AH687" s="0"/>
      <c r="AI687" s="0"/>
      <c r="AJ687" s="0"/>
      <c r="AK687" s="0"/>
      <c r="AL687" s="0"/>
    </row>
    <row r="688" customFormat="false" ht="17.25" hidden="false" customHeight="true" outlineLevel="0" collapsed="false">
      <c r="B688" s="0"/>
      <c r="C688" s="92" t="s">
        <v>37</v>
      </c>
      <c r="D688" s="92"/>
      <c r="E688" s="93" t="n">
        <f aca="false">B672</f>
        <v>0</v>
      </c>
      <c r="F688" s="93" t="n">
        <f aca="false">O672</f>
        <v>0</v>
      </c>
      <c r="G688" s="94" t="n">
        <f aca="false">COUNTIF(O634:O671,"T")</f>
        <v>0</v>
      </c>
      <c r="H688" s="95" t="inlineStr">
        <f aca="false">IF(E688=0,"",G688/E688%)</f>
        <is>
          <t/>
        </is>
      </c>
      <c r="I688" s="94" t="n">
        <f aca="false">COUNTIF(O634:O671,"H")</f>
        <v>0</v>
      </c>
      <c r="J688" s="95" t="inlineStr">
        <f aca="false">IF(E688=0,"",I688/E688%)</f>
        <is>
          <t/>
        </is>
      </c>
      <c r="K688" s="94" t="n">
        <f aca="false">COUNTIF(O634:O671,"C")</f>
        <v>0</v>
      </c>
      <c r="L688" s="95" t="inlineStr">
        <f aca="false">IF(E688=0,"",K688/E688%)</f>
        <is>
          <t/>
        </is>
      </c>
      <c r="M688" s="97"/>
      <c r="N688" s="97"/>
      <c r="O688" s="97"/>
      <c r="P688" s="98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  <c r="AF688" s="99"/>
      <c r="AG688" s="0"/>
      <c r="AH688" s="0"/>
      <c r="AI688" s="0"/>
      <c r="AJ688" s="0"/>
      <c r="AK688" s="0"/>
      <c r="AL688" s="0"/>
    </row>
    <row r="689" customFormat="false" ht="17.25" hidden="false" customHeight="true" outlineLevel="0" collapsed="false">
      <c r="B689" s="0"/>
      <c r="C689" s="92" t="s">
        <v>38</v>
      </c>
      <c r="D689" s="92"/>
      <c r="E689" s="93" t="n">
        <f aca="false">B672</f>
        <v>0</v>
      </c>
      <c r="F689" s="93" t="n">
        <f aca="false">P672</f>
        <v>0</v>
      </c>
      <c r="G689" s="94" t="n">
        <f aca="false">COUNTIF(P634:P671,"T")</f>
        <v>0</v>
      </c>
      <c r="H689" s="95" t="inlineStr">
        <f aca="false">IF(E689=0,"",G689/E689%)</f>
        <is>
          <t/>
        </is>
      </c>
      <c r="I689" s="94" t="n">
        <f aca="false">COUNTIF(P634:P671,"H")</f>
        <v>0</v>
      </c>
      <c r="J689" s="95" t="inlineStr">
        <f aca="false">IF(E689=0,"",I689/E689%)</f>
        <is>
          <t/>
        </is>
      </c>
      <c r="K689" s="94" t="n">
        <f aca="false">COUNTIF(P634:P671,"C")</f>
        <v>0</v>
      </c>
      <c r="L689" s="95" t="inlineStr">
        <f aca="false">IF(E689=0,"",K689/E689%)</f>
        <is>
          <t/>
        </is>
      </c>
      <c r="M689" s="97"/>
      <c r="N689" s="97"/>
      <c r="O689" s="97"/>
      <c r="P689" s="98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  <c r="AF689" s="99"/>
      <c r="AG689" s="0"/>
      <c r="AH689" s="0"/>
      <c r="AI689" s="0"/>
      <c r="AJ689" s="0"/>
      <c r="AK689" s="0"/>
      <c r="AL689" s="0"/>
    </row>
    <row r="690" customFormat="false" ht="17.25" hidden="false" customHeight="true" outlineLevel="0" collapsed="false">
      <c r="B690" s="0"/>
      <c r="C690" s="92" t="s">
        <v>39</v>
      </c>
      <c r="D690" s="92"/>
      <c r="E690" s="93" t="n">
        <f aca="false">B672</f>
        <v>0</v>
      </c>
      <c r="F690" s="93" t="n">
        <f aca="false">Q672</f>
        <v>0</v>
      </c>
      <c r="G690" s="94" t="n">
        <f aca="false">COUNTIF(Q634:Q671,"T")</f>
        <v>0</v>
      </c>
      <c r="H690" s="95" t="inlineStr">
        <f aca="false">IF(E690=0,"",G690/E690%)</f>
        <is>
          <t/>
        </is>
      </c>
      <c r="I690" s="94" t="n">
        <f aca="false">COUNTIF(Q634:Q671,"H")</f>
        <v>0</v>
      </c>
      <c r="J690" s="95" t="inlineStr">
        <f aca="false">IF(E690=0,"",I690/E690%)</f>
        <is>
          <t/>
        </is>
      </c>
      <c r="K690" s="94" t="n">
        <f aca="false">COUNTIF(Q634:Q671,"C")</f>
        <v>0</v>
      </c>
      <c r="L690" s="95" t="inlineStr">
        <f aca="false">IF(E690=0,"",K690/E690%)</f>
        <is>
          <t/>
        </is>
      </c>
      <c r="M690" s="97"/>
      <c r="N690" s="97"/>
      <c r="O690" s="97"/>
      <c r="P690" s="98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  <c r="AF690" s="99"/>
      <c r="AG690" s="0"/>
      <c r="AH690" s="0"/>
      <c r="AI690" s="0"/>
      <c r="AJ690" s="0"/>
      <c r="AK690" s="0"/>
      <c r="AL690" s="0"/>
    </row>
    <row r="691" customFormat="false" ht="17.25" hidden="false" customHeight="true" outlineLevel="0" collapsed="false">
      <c r="B691" s="0"/>
      <c r="C691" s="92" t="s">
        <v>40</v>
      </c>
      <c r="D691" s="92"/>
      <c r="E691" s="93" t="n">
        <f aca="false">B672</f>
        <v>0</v>
      </c>
      <c r="F691" s="93" t="n">
        <f aca="false">R672</f>
        <v>0</v>
      </c>
      <c r="G691" s="94" t="n">
        <f aca="false">COUNTIF(R634:R671,"T")</f>
        <v>0</v>
      </c>
      <c r="H691" s="95" t="inlineStr">
        <f aca="false">IF(E691=0,"",G691/E691%)</f>
        <is>
          <t/>
        </is>
      </c>
      <c r="I691" s="94" t="n">
        <f aca="false">COUNTIF(R634:R671,"H")</f>
        <v>0</v>
      </c>
      <c r="J691" s="95" t="inlineStr">
        <f aca="false">IF(E691=0,"",I691/E691%)</f>
        <is>
          <t/>
        </is>
      </c>
      <c r="K691" s="94" t="n">
        <f aca="false">COUNTIF(R634:R671,"C")</f>
        <v>0</v>
      </c>
      <c r="L691" s="95" t="inlineStr">
        <f aca="false">IF(E691=0,"",K691/E691%)</f>
        <is>
          <t/>
        </is>
      </c>
      <c r="M691" s="94" t="n">
        <f aca="false">COUNTIF(S634:S671,"&gt;=9,5")</f>
        <v>0</v>
      </c>
      <c r="N691" s="95" t="str">
        <f aca="false">IF(E691=0,"",M691/E691%)</f>
        <v/>
      </c>
      <c r="O691" s="94" t="n">
        <f aca="false">COUNTIF(S634:S671,"&lt;=9,25")-COUNTIF(S634:S671,"&lt;=8,25")</f>
        <v>0</v>
      </c>
      <c r="P691" s="95" t="str">
        <f aca="false">IF(E691=0,"",O691/E691%)</f>
        <v/>
      </c>
      <c r="Q691" s="94" t="n">
        <f aca="false">COUNTIF(S634:S671,"&lt;=8,25")-COUNTIF(S634:S671,"&lt;=7,25")</f>
        <v>0</v>
      </c>
      <c r="R691" s="95" t="str">
        <f aca="false">IF(E691=0,"",Q691/E691%)</f>
        <v/>
      </c>
      <c r="S691" s="94" t="n">
        <f aca="false">COUNTIF(S634:S671,"&lt;=7,25")-COUNTIF(S634:S671,"&lt;=6,25")</f>
        <v>0</v>
      </c>
      <c r="T691" s="95" t="str">
        <f aca="false">IF(E691=0,"",S691/E$59%)</f>
        <v/>
      </c>
      <c r="U691" s="94" t="n">
        <f aca="false">COUNTIF(S634:S671,"&lt;=6,25")-COUNTIF(S634:S671,"&lt;=5,25")</f>
        <v>0</v>
      </c>
      <c r="V691" s="95" t="str">
        <f aca="false">IF(E691=0,"",U691/E691%)</f>
        <v/>
      </c>
      <c r="W691" s="94" t="n">
        <f aca="false">COUNTIF(S634:S671,"&lt;=5,25")-COUNTIF(S634:S671,"&lt;=4,25")</f>
        <v>0</v>
      </c>
      <c r="X691" s="95" t="str">
        <f aca="false">IF(E691=0,"",W691/E691%)</f>
        <v/>
      </c>
      <c r="Y691" s="94" t="n">
        <f aca="false">COUNTIF(S634:S671,"&lt;=4,25")-COUNTIF(S634:S671,"&lt;=3,25")</f>
        <v>0</v>
      </c>
      <c r="Z691" s="95" t="str">
        <f aca="false">IF(E691=0,"",Y691/E691%)</f>
        <v/>
      </c>
      <c r="AA691" s="94" t="n">
        <f aca="false">COUNTIF(S634:S671,"&lt;=3,25")-COUNTIF(S634:S671,"&lt;=2,25")</f>
        <v>0</v>
      </c>
      <c r="AB691" s="95" t="str">
        <f aca="false">IF(E691=0,"",AA691/E691%)</f>
        <v/>
      </c>
      <c r="AC691" s="94" t="n">
        <f aca="false">COUNTIF(S634:S671,"&lt;=2,25")-COUNTIF(S634:S671,"&lt;=1,25")</f>
        <v>0</v>
      </c>
      <c r="AD691" s="95" t="str">
        <f aca="false">IF(E691=0,"",AC691/E691%)</f>
        <v/>
      </c>
      <c r="AE691" s="94" t="n">
        <f aca="false">COUNTIF(S634:S671,"&lt;=1,25")</f>
        <v>0</v>
      </c>
      <c r="AF691" s="96" t="str">
        <f aca="false">IF(E691=0,"",AE691/E691%)</f>
        <v/>
      </c>
      <c r="AG691" s="0"/>
      <c r="AH691" s="0"/>
      <c r="AI691" s="0"/>
      <c r="AJ691" s="0"/>
      <c r="AK691" s="0"/>
      <c r="AL691" s="0"/>
    </row>
    <row r="692" customFormat="false" ht="17.25" hidden="false" customHeight="true" outlineLevel="0" collapsed="false">
      <c r="B692" s="0"/>
      <c r="C692" s="92" t="s">
        <v>41</v>
      </c>
      <c r="D692" s="92"/>
      <c r="E692" s="93" t="n">
        <f aca="false">B672</f>
        <v>0</v>
      </c>
      <c r="F692" s="93" t="n">
        <f aca="false">T672</f>
        <v>0</v>
      </c>
      <c r="G692" s="94" t="n">
        <f aca="false">COUNTIF(T634:T671,"T")</f>
        <v>0</v>
      </c>
      <c r="H692" s="95" t="inlineStr">
        <f aca="false">IF(E692=0,"",G692/E692%)</f>
        <is>
          <t/>
        </is>
      </c>
      <c r="I692" s="94" t="n">
        <f aca="false">COUNTIF(T634:T671,"H")</f>
        <v>0</v>
      </c>
      <c r="J692" s="95" t="inlineStr">
        <f aca="false">IF(E692=0,"",I692/E692%)</f>
        <is>
          <t/>
        </is>
      </c>
      <c r="K692" s="94" t="n">
        <f aca="false">COUNTIF(T634:T671,"C")</f>
        <v>0</v>
      </c>
      <c r="L692" s="95" t="inlineStr">
        <f aca="false">IF(E692=0,"",K692/E692%)</f>
        <is>
          <t/>
        </is>
      </c>
      <c r="M692" s="94" t="n">
        <f aca="false">COUNTIF(U634:U671,"10")</f>
        <v>0</v>
      </c>
      <c r="N692" s="95" t="inlineStr">
        <f aca="false">IF(E692=0,"",M692/E692%)</f>
        <is>
          <t/>
        </is>
      </c>
      <c r="O692" s="94" t="n">
        <f aca="false">COUNTIF(U634:U671,"9")</f>
        <v>0</v>
      </c>
      <c r="P692" s="95" t="inlineStr">
        <f aca="false">IF(E692=0,"",O692/E692%)</f>
        <is>
          <t/>
        </is>
      </c>
      <c r="Q692" s="94" t="n">
        <f aca="false">COUNTIF(U634:U671,"8")</f>
        <v>0</v>
      </c>
      <c r="R692" s="95" t="inlineStr">
        <f aca="false">IF(E692=0,"",Q692/E692%)</f>
        <is>
          <t/>
        </is>
      </c>
      <c r="S692" s="94" t="n">
        <f aca="false">COUNTIF(U634:U671,"7")</f>
        <v>0</v>
      </c>
      <c r="T692" s="95" t="inlineStr">
        <f aca="false">IF(E692=0,"",S692/E$59%)</f>
        <is>
          <t/>
        </is>
      </c>
      <c r="U692" s="94" t="n">
        <f aca="false">COUNTIF(U634:U671,"6")</f>
        <v>0</v>
      </c>
      <c r="V692" s="95" t="inlineStr">
        <f aca="false">IF(E692=0,"",U692/E692%)</f>
        <is>
          <t/>
        </is>
      </c>
      <c r="W692" s="94" t="n">
        <f aca="false">COUNTIF(U634:U671,"5")</f>
        <v>0</v>
      </c>
      <c r="X692" s="95" t="inlineStr">
        <f aca="false">IF(E692=0,"",W692/E692%)</f>
        <is>
          <t/>
        </is>
      </c>
      <c r="Y692" s="94" t="n">
        <f aca="false">COUNTIF(U634:U671,"4")</f>
        <v>0</v>
      </c>
      <c r="Z692" s="95" t="inlineStr">
        <f aca="false">IF(E692=0,"",Y692/E692%)</f>
        <is>
          <t/>
        </is>
      </c>
      <c r="AA692" s="94" t="n">
        <f aca="false">COUNTIF(U634:U671,"3")</f>
        <v>0</v>
      </c>
      <c r="AB692" s="95" t="inlineStr">
        <f aca="false">IF(E692=0,"",AA692/E692%)</f>
        <is>
          <t/>
        </is>
      </c>
      <c r="AC692" s="94" t="n">
        <f aca="false">COUNTIF(U634:U671,"2")</f>
        <v>0</v>
      </c>
      <c r="AD692" s="95" t="inlineStr">
        <f aca="false">IF(E692=0,"",AC692/E692%)</f>
        <is>
          <t/>
        </is>
      </c>
      <c r="AE692" s="94" t="n">
        <f aca="false">COUNTIF(U634:U671,"1")</f>
        <v>0</v>
      </c>
      <c r="AF692" s="96" t="inlineStr">
        <f aca="false">IF(E692=0,"",AE692/E692%)</f>
        <is>
          <t/>
        </is>
      </c>
      <c r="AG692" s="0"/>
      <c r="AH692" s="0"/>
      <c r="AI692" s="0"/>
      <c r="AJ692" s="0"/>
      <c r="AK692" s="0"/>
      <c r="AL692" s="0"/>
    </row>
    <row r="693" customFormat="false" ht="17.25" hidden="false" customHeight="true" outlineLevel="0" collapsed="false">
      <c r="B693" s="0"/>
      <c r="C693" s="92" t="s">
        <v>42</v>
      </c>
      <c r="D693" s="92"/>
      <c r="E693" s="93" t="n">
        <f aca="false">B672</f>
        <v>0</v>
      </c>
      <c r="F693" s="93" t="n">
        <f aca="false">V672</f>
        <v>0</v>
      </c>
      <c r="G693" s="94" t="n">
        <f aca="false">COUNTIF(V634:V671,"T")</f>
        <v>0</v>
      </c>
      <c r="H693" s="95" t="inlineStr">
        <f aca="false">IF(E693=0,"",G693/E693%)</f>
        <is>
          <t/>
        </is>
      </c>
      <c r="I693" s="94" t="n">
        <f aca="false">COUNTIF(V634:V671,"H")</f>
        <v>0</v>
      </c>
      <c r="J693" s="95" t="inlineStr">
        <f aca="false">IF(E693=0,"",I693/E693%)</f>
        <is>
          <t/>
        </is>
      </c>
      <c r="K693" s="94" t="n">
        <f aca="false">COUNTIF(V634:V671,"C")</f>
        <v>0</v>
      </c>
      <c r="L693" s="95" t="inlineStr">
        <f aca="false">IF(E693=0,"",K693/E693%)</f>
        <is>
          <t/>
        </is>
      </c>
      <c r="M693" s="94" t="n">
        <f aca="false">COUNTIF(W634:W671,"10")</f>
        <v>0</v>
      </c>
      <c r="N693" s="95" t="inlineStr">
        <f aca="false">IF(E693=0,"",M693/E693%)</f>
        <is>
          <t/>
        </is>
      </c>
      <c r="O693" s="94" t="n">
        <f aca="false">COUNTIF(W634:W671,"9")</f>
        <v>0</v>
      </c>
      <c r="P693" s="95" t="inlineStr">
        <f aca="false">IF(E693=0,"",O693/E693%)</f>
        <is>
          <t/>
        </is>
      </c>
      <c r="Q693" s="94" t="n">
        <f aca="false">COUNTIF(W634:W671,"8")</f>
        <v>0</v>
      </c>
      <c r="R693" s="95" t="inlineStr">
        <f aca="false">IF(E693=0,"",Q693/E693%)</f>
        <is>
          <t/>
        </is>
      </c>
      <c r="S693" s="94" t="n">
        <f aca="false">COUNTIF(W634:W671,"7")</f>
        <v>0</v>
      </c>
      <c r="T693" s="95" t="inlineStr">
        <f aca="false">IF(E693=0,"",S693/E$59%)</f>
        <is>
          <t/>
        </is>
      </c>
      <c r="U693" s="94" t="n">
        <f aca="false">COUNTIF(W634:W671,"6")</f>
        <v>0</v>
      </c>
      <c r="V693" s="95" t="inlineStr">
        <f aca="false">IF(E693=0,"",U693/E693%)</f>
        <is>
          <t/>
        </is>
      </c>
      <c r="W693" s="94" t="n">
        <f aca="false">COUNTIF(W634:W671,"5")</f>
        <v>0</v>
      </c>
      <c r="X693" s="95" t="inlineStr">
        <f aca="false">IF(E693=0,"",W693/E693%)</f>
        <is>
          <t/>
        </is>
      </c>
      <c r="Y693" s="94" t="n">
        <f aca="false">COUNTIF(W634:W671,"4")</f>
        <v>0</v>
      </c>
      <c r="Z693" s="95" t="inlineStr">
        <f aca="false">IF(E693=0,"",Y693/E693%)</f>
        <is>
          <t/>
        </is>
      </c>
      <c r="AA693" s="94" t="n">
        <f aca="false">COUNTIF(W634:W671,"3")</f>
        <v>0</v>
      </c>
      <c r="AB693" s="95" t="inlineStr">
        <f aca="false">IF(E693=0,"",AA693/E693%)</f>
        <is>
          <t/>
        </is>
      </c>
      <c r="AC693" s="94" t="n">
        <f aca="false">COUNTIF(W634:W671,"2")</f>
        <v>0</v>
      </c>
      <c r="AD693" s="95" t="inlineStr">
        <f aca="false">IF(E693=0,"",AC693/E693%)</f>
        <is>
          <t/>
        </is>
      </c>
      <c r="AE693" s="94" t="n">
        <f aca="false">COUNTIF(W634:W671,"1")</f>
        <v>0</v>
      </c>
      <c r="AF693" s="96" t="inlineStr">
        <f aca="false">IF(E693=0,"",AE693/E693%)</f>
        <is>
          <t/>
        </is>
      </c>
      <c r="AG693" s="0"/>
      <c r="AH693" s="0"/>
      <c r="AI693" s="0"/>
      <c r="AJ693" s="0"/>
      <c r="AK693" s="0"/>
      <c r="AL693" s="0"/>
    </row>
    <row r="694" customFormat="false" ht="14.25" hidden="false" customHeight="true" outlineLevel="0" collapsed="false">
      <c r="B694" s="0"/>
      <c r="C694" s="100"/>
      <c r="D694" s="100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2"/>
      <c r="AE694" s="67"/>
      <c r="AF694" s="103"/>
      <c r="AG694" s="0"/>
      <c r="AH694" s="0"/>
      <c r="AI694" s="0"/>
      <c r="AJ694" s="0"/>
      <c r="AK694" s="0"/>
      <c r="AL694" s="0"/>
    </row>
    <row r="695" customFormat="false" ht="14.25" hidden="false" customHeight="false" outlineLevel="0" collapsed="false"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</row>
    <row r="696" customFormat="false" ht="31.5" hidden="false" customHeight="true" outlineLevel="0" collapsed="false">
      <c r="B696" s="0"/>
      <c r="C696" s="104" t="s">
        <v>126</v>
      </c>
      <c r="D696" s="104"/>
      <c r="E696" s="104"/>
      <c r="F696" s="104"/>
      <c r="G696" s="104"/>
      <c r="H696" s="104"/>
      <c r="I696" s="104"/>
      <c r="J696" s="104"/>
      <c r="K696" s="105" t="s">
        <v>127</v>
      </c>
      <c r="L696" s="105" t="s">
        <v>128</v>
      </c>
      <c r="M696" s="105"/>
      <c r="N696" s="105" t="s">
        <v>129</v>
      </c>
      <c r="O696" s="105"/>
      <c r="P696" s="105" t="s">
        <v>130</v>
      </c>
      <c r="Q696" s="105"/>
      <c r="R696" s="105" t="s">
        <v>131</v>
      </c>
      <c r="S696" s="105"/>
      <c r="T696" s="105" t="s">
        <v>126</v>
      </c>
      <c r="U696" s="105"/>
      <c r="V696" s="105"/>
      <c r="W696" s="105"/>
      <c r="X696" s="105" t="s">
        <v>127</v>
      </c>
      <c r="Y696" s="105" t="s">
        <v>128</v>
      </c>
      <c r="Z696" s="105"/>
      <c r="AA696" s="105" t="s">
        <v>121</v>
      </c>
      <c r="AB696" s="106" t="s">
        <v>122</v>
      </c>
      <c r="AC696" s="106"/>
      <c r="AD696" s="0"/>
      <c r="AE696" s="0"/>
      <c r="AF696" s="0"/>
      <c r="AG696" s="0"/>
      <c r="AH696" s="0"/>
      <c r="AI696" s="0"/>
      <c r="AJ696" s="0"/>
      <c r="AK696" s="0"/>
      <c r="AL696" s="0"/>
    </row>
    <row r="697" customFormat="false" ht="21" hidden="false" customHeight="true" outlineLevel="0" collapsed="false">
      <c r="B697" s="0"/>
      <c r="C697" s="104"/>
      <c r="D697" s="104"/>
      <c r="E697" s="104"/>
      <c r="F697" s="104"/>
      <c r="G697" s="104"/>
      <c r="H697" s="104"/>
      <c r="I697" s="104"/>
      <c r="J697" s="104"/>
      <c r="K697" s="105"/>
      <c r="L697" s="105"/>
      <c r="M697" s="105"/>
      <c r="N697" s="107" t="s">
        <v>121</v>
      </c>
      <c r="O697" s="107" t="s">
        <v>122</v>
      </c>
      <c r="P697" s="107" t="s">
        <v>121</v>
      </c>
      <c r="Q697" s="107" t="s">
        <v>122</v>
      </c>
      <c r="R697" s="108" t="s">
        <v>121</v>
      </c>
      <c r="S697" s="108" t="s">
        <v>122</v>
      </c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6"/>
      <c r="AD697" s="0"/>
      <c r="AE697" s="0"/>
      <c r="AF697" s="0"/>
      <c r="AG697" s="0"/>
      <c r="AH697" s="0"/>
      <c r="AI697" s="0"/>
      <c r="AJ697" s="0"/>
      <c r="AK697" s="0"/>
      <c r="AL697" s="0"/>
    </row>
    <row r="698" customFormat="false" ht="19.5" hidden="false" customHeight="true" outlineLevel="0" collapsed="false">
      <c r="B698" s="0"/>
      <c r="C698" s="109" t="s">
        <v>25</v>
      </c>
      <c r="D698" s="109"/>
      <c r="E698" s="109"/>
      <c r="F698" s="110" t="s">
        <v>43</v>
      </c>
      <c r="G698" s="110"/>
      <c r="H698" s="110"/>
      <c r="I698" s="110"/>
      <c r="J698" s="110"/>
      <c r="K698" s="111" t="n">
        <f aca="false">B672</f>
        <v>0</v>
      </c>
      <c r="L698" s="112" t="n">
        <f aca="false">X672</f>
        <v>0</v>
      </c>
      <c r="M698" s="112"/>
      <c r="N698" s="113" t="n">
        <f aca="false">COUNTIF(X634:X671,"T")</f>
        <v>0</v>
      </c>
      <c r="O698" s="113" t="str">
        <f aca="false">IF(L698=0,"",N698/L698%)</f>
        <v/>
      </c>
      <c r="P698" s="113" t="n">
        <f aca="false">COUNTIF(X634:X671,"Đ")</f>
        <v>0</v>
      </c>
      <c r="Q698" s="113" t="str">
        <f aca="false">IF(L698=0,"",P698/L698%)</f>
        <v/>
      </c>
      <c r="R698" s="113" t="n">
        <f aca="false">COUNTIF(X634:X671,"C")</f>
        <v>0</v>
      </c>
      <c r="S698" s="113" t="str">
        <f aca="false">IF(L698=0,"",R698/L698%)</f>
        <v/>
      </c>
      <c r="T698" s="114" t="s">
        <v>132</v>
      </c>
      <c r="U698" s="114"/>
      <c r="V698" s="114"/>
      <c r="W698" s="114"/>
      <c r="X698" s="115" t="n">
        <f aca="false">B672</f>
        <v>0</v>
      </c>
      <c r="Y698" s="115" t="n">
        <f aca="false">AE672+AF672</f>
        <v>0</v>
      </c>
      <c r="Z698" s="115"/>
      <c r="AA698" s="115" t="n">
        <f aca="false">COUNTIF(AE634:AE671,"X")+COUNTIF(AJ634:AJ671,"X")</f>
        <v>0</v>
      </c>
      <c r="AB698" s="116" t="str">
        <f aca="false">IF(X698=0,"",AA698/X698%)</f>
        <v/>
      </c>
      <c r="AC698" s="116"/>
      <c r="AD698" s="0"/>
      <c r="AE698" s="0"/>
      <c r="AF698" s="0"/>
      <c r="AG698" s="0"/>
      <c r="AH698" s="0"/>
      <c r="AI698" s="0"/>
      <c r="AJ698" s="0"/>
      <c r="AK698" s="0"/>
      <c r="AL698" s="0"/>
    </row>
    <row r="699" customFormat="false" ht="19.5" hidden="false" customHeight="true" outlineLevel="0" collapsed="false">
      <c r="B699" s="0"/>
      <c r="C699" s="109"/>
      <c r="D699" s="109"/>
      <c r="E699" s="109"/>
      <c r="F699" s="110" t="s">
        <v>44</v>
      </c>
      <c r="G699" s="110"/>
      <c r="H699" s="110"/>
      <c r="I699" s="110"/>
      <c r="J699" s="110"/>
      <c r="K699" s="111" t="n">
        <f aca="false">B672</f>
        <v>0</v>
      </c>
      <c r="L699" s="112" t="n">
        <f aca="false">Y672</f>
        <v>0</v>
      </c>
      <c r="M699" s="112"/>
      <c r="N699" s="113" t="n">
        <f aca="false">COUNTIF(Y634:Y671,"T")</f>
        <v>0</v>
      </c>
      <c r="O699" s="113" t="inlineStr">
        <f aca="false">IF(L699=0,"",N699/L699%)</f>
        <is>
          <t/>
        </is>
      </c>
      <c r="P699" s="113" t="n">
        <f aca="false">COUNTIF(Y634:Y671,"Đ")</f>
        <v>0</v>
      </c>
      <c r="Q699" s="113" t="inlineStr">
        <f aca="false">IF(L699=0,"",P699/L699%)</f>
        <is>
          <t/>
        </is>
      </c>
      <c r="R699" s="113" t="n">
        <f aca="false">COUNTIF(Y634:Y671,"C")</f>
        <v>0</v>
      </c>
      <c r="S699" s="113" t="inlineStr">
        <f aca="false">IF(L699=0,"",R699/L699%)</f>
        <is>
          <t/>
        </is>
      </c>
      <c r="T699" s="114"/>
      <c r="U699" s="114"/>
      <c r="V699" s="114"/>
      <c r="W699" s="114"/>
      <c r="X699" s="115"/>
      <c r="Y699" s="115"/>
      <c r="Z699" s="115"/>
      <c r="AA699" s="115"/>
      <c r="AB699" s="116"/>
      <c r="AC699" s="116"/>
      <c r="AD699" s="0"/>
      <c r="AE699" s="0"/>
      <c r="AF699" s="0"/>
      <c r="AG699" s="0"/>
      <c r="AH699" s="0"/>
      <c r="AI699" s="0"/>
      <c r="AJ699" s="0"/>
      <c r="AK699" s="0"/>
      <c r="AL699" s="0"/>
    </row>
    <row r="700" customFormat="false" ht="19.5" hidden="false" customHeight="true" outlineLevel="0" collapsed="false">
      <c r="B700" s="0"/>
      <c r="C700" s="109"/>
      <c r="D700" s="109"/>
      <c r="E700" s="109"/>
      <c r="F700" s="110" t="s">
        <v>45</v>
      </c>
      <c r="G700" s="110"/>
      <c r="H700" s="110"/>
      <c r="I700" s="110"/>
      <c r="J700" s="110"/>
      <c r="K700" s="111" t="n">
        <f aca="false">B672</f>
        <v>0</v>
      </c>
      <c r="L700" s="112" t="n">
        <f aca="false">Z672</f>
        <v>0</v>
      </c>
      <c r="M700" s="112"/>
      <c r="N700" s="113" t="n">
        <f aca="false">COUNTIF(Z634:Z671,"T")</f>
        <v>0</v>
      </c>
      <c r="O700" s="113" t="inlineStr">
        <f aca="false">IF(L700=0,"",N700/L700%)</f>
        <is>
          <t/>
        </is>
      </c>
      <c r="P700" s="113" t="n">
        <f aca="false">COUNTIF(Z634:Z671,"Đ")</f>
        <v>0</v>
      </c>
      <c r="Q700" s="113" t="inlineStr">
        <f aca="false">IF(L700=0,"",P700/L700%)</f>
        <is>
          <t/>
        </is>
      </c>
      <c r="R700" s="113" t="n">
        <f aca="false">COUNTIF(Z634:Z671,"C")</f>
        <v>0</v>
      </c>
      <c r="S700" s="113" t="inlineStr">
        <f aca="false">IF(L700=0,"",R700/L700%)</f>
        <is>
          <t/>
        </is>
      </c>
      <c r="T700" s="114" t="s">
        <v>133</v>
      </c>
      <c r="U700" s="114"/>
      <c r="V700" s="114"/>
      <c r="W700" s="114"/>
      <c r="X700" s="115" t="n">
        <f aca="false">B672</f>
        <v>0</v>
      </c>
      <c r="Y700" s="115" t="n">
        <f aca="false">AG672</f>
        <v>0</v>
      </c>
      <c r="Z700" s="115"/>
      <c r="AA700" s="115" t="n">
        <f aca="false">COUNTIF(AG634:AH671,"X")</f>
        <v>0</v>
      </c>
      <c r="AB700" s="116" t="str">
        <f aca="false">IF(X700=0,"",AA700/X700%)</f>
        <v/>
      </c>
      <c r="AC700" s="116"/>
      <c r="AD700" s="0"/>
      <c r="AE700" s="0"/>
      <c r="AF700" s="0"/>
      <c r="AG700" s="0"/>
      <c r="AH700" s="0"/>
      <c r="AI700" s="0"/>
      <c r="AJ700" s="0"/>
      <c r="AK700" s="0"/>
      <c r="AL700" s="0"/>
    </row>
    <row r="701" customFormat="false" ht="19.5" hidden="false" customHeight="true" outlineLevel="0" collapsed="false">
      <c r="B701" s="0"/>
      <c r="C701" s="117" t="s">
        <v>26</v>
      </c>
      <c r="D701" s="117"/>
      <c r="E701" s="117"/>
      <c r="F701" s="110" t="s">
        <v>46</v>
      </c>
      <c r="G701" s="110"/>
      <c r="H701" s="110"/>
      <c r="I701" s="110"/>
      <c r="J701" s="110"/>
      <c r="K701" s="111" t="n">
        <f aca="false">B672</f>
        <v>0</v>
      </c>
      <c r="L701" s="112" t="n">
        <f aca="false">AA672</f>
        <v>0</v>
      </c>
      <c r="M701" s="112"/>
      <c r="N701" s="113" t="n">
        <f aca="false">COUNTIF(AA634:AA671,"T")</f>
        <v>0</v>
      </c>
      <c r="O701" s="113" t="inlineStr">
        <f aca="false">IF(L701=0,"",N701/L701%)</f>
        <is>
          <t/>
        </is>
      </c>
      <c r="P701" s="113" t="n">
        <f aca="false">COUNTIF(AA634:AA671,"Đ")</f>
        <v>0</v>
      </c>
      <c r="Q701" s="113" t="inlineStr">
        <f aca="false">IF(L701=0,"",P701/L701%)</f>
        <is>
          <t/>
        </is>
      </c>
      <c r="R701" s="113" t="n">
        <f aca="false">COUNTIF(AA634:AA671,"C")</f>
        <v>0</v>
      </c>
      <c r="S701" s="113" t="inlineStr">
        <f aca="false">IF(L701=0,"",R701/L701%)</f>
        <is>
          <t/>
        </is>
      </c>
      <c r="T701" s="114"/>
      <c r="U701" s="114"/>
      <c r="V701" s="114"/>
      <c r="W701" s="114"/>
      <c r="X701" s="115"/>
      <c r="Y701" s="115"/>
      <c r="Z701" s="115"/>
      <c r="AA701" s="115"/>
      <c r="AB701" s="116"/>
      <c r="AC701" s="116"/>
      <c r="AD701" s="0"/>
      <c r="AE701" s="0"/>
      <c r="AF701" s="0"/>
      <c r="AG701" s="0"/>
      <c r="AH701" s="0"/>
      <c r="AI701" s="0"/>
      <c r="AJ701" s="0"/>
      <c r="AK701" s="0"/>
      <c r="AL701" s="0"/>
    </row>
    <row r="702" customFormat="false" ht="19.5" hidden="false" customHeight="true" outlineLevel="0" collapsed="false">
      <c r="B702" s="0"/>
      <c r="C702" s="117"/>
      <c r="D702" s="117"/>
      <c r="E702" s="117"/>
      <c r="F702" s="110" t="s">
        <v>47</v>
      </c>
      <c r="G702" s="110"/>
      <c r="H702" s="110"/>
      <c r="I702" s="110"/>
      <c r="J702" s="110"/>
      <c r="K702" s="111" t="n">
        <f aca="false">B672</f>
        <v>0</v>
      </c>
      <c r="L702" s="112" t="n">
        <f aca="false">AB672</f>
        <v>0</v>
      </c>
      <c r="M702" s="112"/>
      <c r="N702" s="113" t="n">
        <f aca="false">COUNTIF(AB634:AB671,"T")</f>
        <v>0</v>
      </c>
      <c r="O702" s="113" t="inlineStr">
        <f aca="false">IF(L702=0,"",N702/L702%)</f>
        <is>
          <t/>
        </is>
      </c>
      <c r="P702" s="113" t="n">
        <f aca="false">COUNTIF(AB634:AB671,"Đ")</f>
        <v>0</v>
      </c>
      <c r="Q702" s="113" t="inlineStr">
        <f aca="false">IF(L702=0,"",P702/L702%)</f>
        <is>
          <t/>
        </is>
      </c>
      <c r="R702" s="113" t="n">
        <f aca="false">COUNTIF(AB634:AB671,"C")</f>
        <v>0</v>
      </c>
      <c r="S702" s="113" t="inlineStr">
        <f aca="false">IF(L702=0,"",R702/L702%)</f>
        <is>
          <t/>
        </is>
      </c>
      <c r="T702" s="114"/>
      <c r="U702" s="114"/>
      <c r="V702" s="114"/>
      <c r="W702" s="114"/>
      <c r="X702" s="115"/>
      <c r="Y702" s="115"/>
      <c r="Z702" s="115"/>
      <c r="AA702" s="115"/>
      <c r="AB702" s="116"/>
      <c r="AC702" s="116"/>
      <c r="AD702" s="0"/>
      <c r="AE702" s="0"/>
      <c r="AF702" s="0"/>
      <c r="AG702" s="0"/>
      <c r="AH702" s="0"/>
      <c r="AI702" s="0"/>
      <c r="AJ702" s="0"/>
      <c r="AK702" s="0"/>
      <c r="AL702" s="0"/>
    </row>
    <row r="703" customFormat="false" ht="19.5" hidden="false" customHeight="true" outlineLevel="0" collapsed="false">
      <c r="B703" s="0"/>
      <c r="C703" s="117"/>
      <c r="D703" s="117"/>
      <c r="E703" s="117"/>
      <c r="F703" s="110" t="s">
        <v>48</v>
      </c>
      <c r="G703" s="110"/>
      <c r="H703" s="110"/>
      <c r="I703" s="110"/>
      <c r="J703" s="110"/>
      <c r="K703" s="111" t="n">
        <f aca="false">B672</f>
        <v>0</v>
      </c>
      <c r="L703" s="112" t="n">
        <f aca="false">AC672</f>
        <v>0</v>
      </c>
      <c r="M703" s="112"/>
      <c r="N703" s="113" t="n">
        <f aca="false">COUNTIF(AC634:AC671,"T")</f>
        <v>0</v>
      </c>
      <c r="O703" s="113" t="inlineStr">
        <f aca="false">IF(L703=0,"",N703/L703%)</f>
        <is>
          <t/>
        </is>
      </c>
      <c r="P703" s="113" t="n">
        <f aca="false">COUNTIF(AC634:AC671,"Đ")</f>
        <v>0</v>
      </c>
      <c r="Q703" s="113" t="inlineStr">
        <f aca="false">IF(L703=0,"",P703/L703%)</f>
        <is>
          <t/>
        </is>
      </c>
      <c r="R703" s="113" t="n">
        <f aca="false">COUNTIF(AC634:AC671,"C")</f>
        <v>0</v>
      </c>
      <c r="S703" s="113" t="inlineStr">
        <f aca="false">IF(L703=0,"",R703/L703%)</f>
        <is>
          <t/>
        </is>
      </c>
      <c r="T703" s="118" t="s">
        <v>134</v>
      </c>
      <c r="U703" s="118"/>
      <c r="V703" s="118"/>
      <c r="W703" s="118"/>
      <c r="X703" s="119" t="n">
        <f aca="false">B672</f>
        <v>0</v>
      </c>
      <c r="Y703" s="119" t="n">
        <f aca="false">AI672</f>
        <v>0</v>
      </c>
      <c r="Z703" s="119"/>
      <c r="AA703" s="120" t="n">
        <f aca="false">COUNTIF(AI634:AJ671,"X")</f>
        <v>0</v>
      </c>
      <c r="AB703" s="121" t="str">
        <f aca="false">IF(Y703=0,"",AA703/Y703%)</f>
        <v/>
      </c>
      <c r="AC703" s="121"/>
      <c r="AD703" s="0"/>
      <c r="AE703" s="0"/>
      <c r="AF703" s="0"/>
      <c r="AG703" s="0"/>
      <c r="AH703" s="0"/>
      <c r="AI703" s="0"/>
      <c r="AJ703" s="0"/>
      <c r="AK703" s="0"/>
      <c r="AL703" s="0"/>
    </row>
    <row r="704" customFormat="false" ht="19.5" hidden="false" customHeight="true" outlineLevel="0" collapsed="false">
      <c r="B704" s="0"/>
      <c r="C704" s="117"/>
      <c r="D704" s="117"/>
      <c r="E704" s="117"/>
      <c r="F704" s="122" t="s">
        <v>49</v>
      </c>
      <c r="G704" s="122"/>
      <c r="H704" s="122"/>
      <c r="I704" s="122"/>
      <c r="J704" s="122"/>
      <c r="K704" s="123" t="n">
        <f aca="false">B672</f>
        <v>0</v>
      </c>
      <c r="L704" s="124" t="n">
        <f aca="false">AD672</f>
        <v>0</v>
      </c>
      <c r="M704" s="124"/>
      <c r="N704" s="125" t="n">
        <f aca="false">COUNTIF(AD634:AD671,"T")</f>
        <v>0</v>
      </c>
      <c r="O704" s="125" t="inlineStr">
        <f aca="false">IF(L704=0,"",N704/L704%)</f>
        <is>
          <t/>
        </is>
      </c>
      <c r="P704" s="125" t="n">
        <f aca="false">COUNTIF(AD634:AD671,"Đ")</f>
        <v>0</v>
      </c>
      <c r="Q704" s="125" t="inlineStr">
        <f aca="false">IF(L704=0,"",P704/L704%)</f>
        <is>
          <t/>
        </is>
      </c>
      <c r="R704" s="125" t="n">
        <f aca="false">COUNTIF(AD634:AD671,"C")</f>
        <v>0</v>
      </c>
      <c r="S704" s="125" t="inlineStr">
        <f aca="false">IF(L704=0,"",R704/L704%)</f>
        <is>
          <t/>
        </is>
      </c>
      <c r="T704" s="118"/>
      <c r="U704" s="118"/>
      <c r="V704" s="118"/>
      <c r="W704" s="118"/>
      <c r="X704" s="119"/>
      <c r="Y704" s="119"/>
      <c r="Z704" s="119"/>
      <c r="AA704" s="120"/>
      <c r="AB704" s="121"/>
      <c r="AC704" s="121"/>
      <c r="AD704" s="0"/>
      <c r="AE704" s="0"/>
      <c r="AF704" s="0"/>
      <c r="AG704" s="0"/>
      <c r="AH704" s="0"/>
      <c r="AI704" s="0"/>
      <c r="AJ704" s="0"/>
      <c r="AK704" s="0"/>
      <c r="AL704" s="0"/>
    </row>
    <row r="705" customFormat="false" ht="11.25" hidden="false" customHeight="true" outlineLevel="0" collapsed="false"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87"/>
      <c r="O705" s="0"/>
      <c r="P705" s="87"/>
      <c r="Q705" s="87"/>
      <c r="R705" s="87"/>
      <c r="S705" s="87"/>
      <c r="T705" s="87"/>
      <c r="U705" s="87"/>
      <c r="V705" s="87"/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</row>
    <row r="706" customFormat="false" ht="15" hidden="false" customHeight="true" outlineLevel="0" collapsed="false"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87"/>
      <c r="O706" s="0"/>
      <c r="P706" s="87"/>
      <c r="Q706" s="87"/>
      <c r="R706" s="87"/>
      <c r="S706" s="87"/>
      <c r="T706" s="87"/>
      <c r="U706" s="87"/>
      <c r="V706" s="87"/>
      <c r="W706" s="0"/>
      <c r="X706" s="126" t="str">
        <f aca="false">'THONG TIN'!$F$7</f>
        <v>Nguyên Lý, ngày 20 tháng  5 năm 2017</v>
      </c>
      <c r="Y706" s="126"/>
      <c r="Z706" s="126"/>
      <c r="AA706" s="126"/>
      <c r="AB706" s="126"/>
      <c r="AC706" s="126"/>
      <c r="AD706" s="126"/>
      <c r="AE706" s="126"/>
      <c r="AF706" s="126"/>
      <c r="AG706" s="126"/>
      <c r="AH706" s="126"/>
      <c r="AI706" s="126"/>
      <c r="AJ706" s="126"/>
      <c r="AK706" s="126"/>
      <c r="AL706" s="126"/>
    </row>
    <row r="707" customFormat="false" ht="16.5" hidden="false" customHeight="true" outlineLevel="0" collapsed="false">
      <c r="B707" s="32" t="s">
        <v>135</v>
      </c>
      <c r="C707" s="32"/>
      <c r="D707" s="32"/>
      <c r="E707" s="32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2" t="s">
        <v>11</v>
      </c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7.25" hidden="false" customHeight="true" outlineLevel="0" collapsed="false">
      <c r="B708" s="127" t="s">
        <v>136</v>
      </c>
      <c r="C708" s="127"/>
      <c r="D708" s="127"/>
      <c r="E708" s="127"/>
      <c r="F708" s="128"/>
      <c r="G708" s="128"/>
      <c r="H708" s="128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  <c r="AA708" s="129"/>
      <c r="AB708" s="129"/>
      <c r="AC708" s="129"/>
      <c r="AD708" s="129"/>
      <c r="AE708" s="129"/>
      <c r="AF708" s="129"/>
      <c r="AG708" s="129"/>
      <c r="AH708" s="129"/>
      <c r="AI708" s="129"/>
      <c r="AJ708" s="129"/>
      <c r="AK708" s="129"/>
      <c r="AL708" s="129"/>
    </row>
    <row r="709" customFormat="false" ht="21.75" hidden="false" customHeight="true" outlineLevel="0" collapsed="false">
      <c r="B709" s="129"/>
      <c r="C709" s="29"/>
      <c r="D709" s="29"/>
      <c r="E709" s="29"/>
      <c r="F709" s="29"/>
      <c r="G709" s="29"/>
      <c r="H709" s="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  <c r="AA709" s="129"/>
      <c r="AB709" s="129"/>
      <c r="AC709" s="129"/>
      <c r="AD709" s="129"/>
      <c r="AE709" s="129"/>
      <c r="AF709" s="129"/>
      <c r="AG709" s="129"/>
      <c r="AH709" s="129"/>
      <c r="AI709" s="129"/>
      <c r="AJ709" s="129"/>
      <c r="AK709" s="129"/>
      <c r="AL709" s="129"/>
    </row>
    <row r="710" customFormat="false" ht="21.75" hidden="false" customHeight="true" outlineLevel="0" collapsed="false">
      <c r="B710" s="129"/>
      <c r="C710" s="129"/>
      <c r="D710" s="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  <c r="AA710" s="129"/>
      <c r="AB710" s="129"/>
      <c r="AC710" s="129"/>
      <c r="AD710" s="129"/>
      <c r="AE710" s="129"/>
      <c r="AF710" s="129"/>
      <c r="AG710" s="129"/>
      <c r="AH710" s="129"/>
      <c r="AI710" s="129"/>
      <c r="AJ710" s="129"/>
      <c r="AK710" s="129"/>
      <c r="AL710" s="129"/>
    </row>
    <row r="711" customFormat="false" ht="21.75" hidden="false" customHeight="true" outlineLevel="0" collapsed="false">
      <c r="B711" s="129"/>
      <c r="C711" s="129"/>
      <c r="D711" s="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  <c r="AA711" s="129"/>
      <c r="AB711" s="129"/>
      <c r="AC711" s="129"/>
      <c r="AD711" s="129"/>
      <c r="AE711" s="129"/>
      <c r="AF711" s="129"/>
      <c r="AG711" s="129"/>
      <c r="AH711" s="129"/>
      <c r="AI711" s="129"/>
      <c r="AJ711" s="129"/>
      <c r="AK711" s="129"/>
      <c r="AL711" s="129"/>
    </row>
    <row r="712" customFormat="false" ht="15.75" hidden="false" customHeight="false" outlineLevel="0" collapsed="false">
      <c r="B712" s="29"/>
      <c r="C712" s="29"/>
      <c r="D712" s="29"/>
      <c r="E712" s="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30" t="str">
        <f aca="false">'THONG TIN'!$G$16</f>
        <v>Phạm Thị Hường</v>
      </c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</sheetData>
  <sheetProtection sheet="true" password="ec6e" objects="true" scenarios="true"/>
  <mergeCells count="1897">
    <mergeCell ref="A1:E1"/>
    <mergeCell ref="A2:E2"/>
    <mergeCell ref="A4:R4"/>
    <mergeCell ref="A5:M5"/>
    <mergeCell ref="N5:Q5"/>
    <mergeCell ref="AE5:AL5"/>
    <mergeCell ref="A7:A10"/>
    <mergeCell ref="B7:B10"/>
    <mergeCell ref="C7:C10"/>
    <mergeCell ref="D7:D10"/>
    <mergeCell ref="E7:W7"/>
    <mergeCell ref="X7:Z7"/>
    <mergeCell ref="AA7:AD7"/>
    <mergeCell ref="AE7:AF9"/>
    <mergeCell ref="AG7:AH10"/>
    <mergeCell ref="AI7:AJ10"/>
    <mergeCell ref="AK7:AL10"/>
    <mergeCell ref="E8:F9"/>
    <mergeCell ref="G8:H9"/>
    <mergeCell ref="I8:J9"/>
    <mergeCell ref="K8:L9"/>
    <mergeCell ref="M8:M9"/>
    <mergeCell ref="N8:N9"/>
    <mergeCell ref="O8:O9"/>
    <mergeCell ref="P8:P9"/>
    <mergeCell ref="Q8:Q9"/>
    <mergeCell ref="R8:S9"/>
    <mergeCell ref="T8:U9"/>
    <mergeCell ref="V8:W9"/>
    <mergeCell ref="X8:X10"/>
    <mergeCell ref="Y8:Y10"/>
    <mergeCell ref="Z8:Z10"/>
    <mergeCell ref="AA8:AA10"/>
    <mergeCell ref="AB8:AB10"/>
    <mergeCell ref="AC8:AC10"/>
    <mergeCell ref="AD8:AD10"/>
    <mergeCell ref="AG11:AH11"/>
    <mergeCell ref="AI11:AJ11"/>
    <mergeCell ref="AK11:AL11"/>
    <mergeCell ref="AG12:AH12"/>
    <mergeCell ref="AI12:AJ12"/>
    <mergeCell ref="AK12:AL12"/>
    <mergeCell ref="AG13:AH13"/>
    <mergeCell ref="AI13:AJ13"/>
    <mergeCell ref="AK13:AL13"/>
    <mergeCell ref="AG14:AH14"/>
    <mergeCell ref="AI14:AJ14"/>
    <mergeCell ref="AK14:AL14"/>
    <mergeCell ref="AG15:AH15"/>
    <mergeCell ref="AI15:AJ15"/>
    <mergeCell ref="AK15:AL15"/>
    <mergeCell ref="AG16:AH16"/>
    <mergeCell ref="AI16:AJ16"/>
    <mergeCell ref="AK16:AL16"/>
    <mergeCell ref="AG17:AH17"/>
    <mergeCell ref="AI17:AJ17"/>
    <mergeCell ref="AK17:AL17"/>
    <mergeCell ref="AG18:AH18"/>
    <mergeCell ref="AI18:AJ18"/>
    <mergeCell ref="AK18:AL18"/>
    <mergeCell ref="AG19:AH19"/>
    <mergeCell ref="AI19:AJ19"/>
    <mergeCell ref="AK19:AL19"/>
    <mergeCell ref="AG20:AH20"/>
    <mergeCell ref="AI20:AJ20"/>
    <mergeCell ref="AK20:AL20"/>
    <mergeCell ref="AG21:AH21"/>
    <mergeCell ref="AI21:AJ21"/>
    <mergeCell ref="AK21:AL21"/>
    <mergeCell ref="AG22:AH22"/>
    <mergeCell ref="AI22:AJ22"/>
    <mergeCell ref="AK22:AL22"/>
    <mergeCell ref="AG23:AH23"/>
    <mergeCell ref="AI23:AJ23"/>
    <mergeCell ref="AK23:AL23"/>
    <mergeCell ref="AG24:AH24"/>
    <mergeCell ref="AI24:AJ24"/>
    <mergeCell ref="AK24:AL24"/>
    <mergeCell ref="AG25:AH25"/>
    <mergeCell ref="AI25:AJ25"/>
    <mergeCell ref="AK25:AL25"/>
    <mergeCell ref="AG26:AH26"/>
    <mergeCell ref="AI26:AJ26"/>
    <mergeCell ref="AK26:AL26"/>
    <mergeCell ref="AG27:AH27"/>
    <mergeCell ref="AI27:AJ27"/>
    <mergeCell ref="AK27:AL27"/>
    <mergeCell ref="AG28:AH28"/>
    <mergeCell ref="AI28:AJ28"/>
    <mergeCell ref="AK28:AL28"/>
    <mergeCell ref="AG29:AH29"/>
    <mergeCell ref="AI29:AJ29"/>
    <mergeCell ref="AK29:AL29"/>
    <mergeCell ref="AG30:AH30"/>
    <mergeCell ref="AI30:AJ30"/>
    <mergeCell ref="AK30:AL30"/>
    <mergeCell ref="AG31:AH31"/>
    <mergeCell ref="AI31:AJ31"/>
    <mergeCell ref="AK31:AL31"/>
    <mergeCell ref="AG32:AH32"/>
    <mergeCell ref="AI32:AJ32"/>
    <mergeCell ref="AK32:AL32"/>
    <mergeCell ref="AG33:AH33"/>
    <mergeCell ref="AI33:AJ33"/>
    <mergeCell ref="AK33:AL33"/>
    <mergeCell ref="AG34:AH34"/>
    <mergeCell ref="AI34:AJ34"/>
    <mergeCell ref="AK34:AL34"/>
    <mergeCell ref="AG35:AH35"/>
    <mergeCell ref="AI35:AJ35"/>
    <mergeCell ref="AK35:AL35"/>
    <mergeCell ref="AG36:AH36"/>
    <mergeCell ref="AI36:AJ36"/>
    <mergeCell ref="AK36:AL36"/>
    <mergeCell ref="AG37:AH37"/>
    <mergeCell ref="AI37:AJ37"/>
    <mergeCell ref="AK37:AL37"/>
    <mergeCell ref="AG38:AH38"/>
    <mergeCell ref="AI38:AJ38"/>
    <mergeCell ref="AK38:AL38"/>
    <mergeCell ref="AG39:AH39"/>
    <mergeCell ref="AI39:AJ39"/>
    <mergeCell ref="AK39:AL39"/>
    <mergeCell ref="AG40:AH40"/>
    <mergeCell ref="AI40:AJ40"/>
    <mergeCell ref="AK40:AL40"/>
    <mergeCell ref="AG41:AH41"/>
    <mergeCell ref="AI41:AJ41"/>
    <mergeCell ref="AK41:AL41"/>
    <mergeCell ref="AG42:AH42"/>
    <mergeCell ref="AI42:AJ42"/>
    <mergeCell ref="AK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AG46:AH46"/>
    <mergeCell ref="AI46:AJ46"/>
    <mergeCell ref="AK46:AL46"/>
    <mergeCell ref="AG47:AH47"/>
    <mergeCell ref="AI47:AJ47"/>
    <mergeCell ref="AK47:AL47"/>
    <mergeCell ref="AG48:AH48"/>
    <mergeCell ref="AI48:AJ48"/>
    <mergeCell ref="AK48:AL48"/>
    <mergeCell ref="AG49:AH49"/>
    <mergeCell ref="AI49:AJ49"/>
    <mergeCell ref="AK49:AL49"/>
    <mergeCell ref="C53:AF53"/>
    <mergeCell ref="C54:D58"/>
    <mergeCell ref="E54:E58"/>
    <mergeCell ref="F54:F58"/>
    <mergeCell ref="G54:AF54"/>
    <mergeCell ref="G55:L55"/>
    <mergeCell ref="M55:AF55"/>
    <mergeCell ref="G56:H57"/>
    <mergeCell ref="I56:J57"/>
    <mergeCell ref="K56:L57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3:J74"/>
    <mergeCell ref="K73:K74"/>
    <mergeCell ref="L73:M74"/>
    <mergeCell ref="N73:O73"/>
    <mergeCell ref="P73:Q73"/>
    <mergeCell ref="R73:S73"/>
    <mergeCell ref="T73:W74"/>
    <mergeCell ref="X73:X74"/>
    <mergeCell ref="Y73:Z74"/>
    <mergeCell ref="AA73:AA74"/>
    <mergeCell ref="AB73:AC74"/>
    <mergeCell ref="C75:E77"/>
    <mergeCell ref="F75:J75"/>
    <mergeCell ref="L75:M75"/>
    <mergeCell ref="T75:W76"/>
    <mergeCell ref="X75:X76"/>
    <mergeCell ref="Y75:Z76"/>
    <mergeCell ref="AA75:AA76"/>
    <mergeCell ref="AB75:AC76"/>
    <mergeCell ref="F76:J76"/>
    <mergeCell ref="L76:M76"/>
    <mergeCell ref="F77:J77"/>
    <mergeCell ref="L77:M77"/>
    <mergeCell ref="T77:W79"/>
    <mergeCell ref="X77:X79"/>
    <mergeCell ref="Y77:Z79"/>
    <mergeCell ref="AA77:AA79"/>
    <mergeCell ref="AB77:AC79"/>
    <mergeCell ref="C78:E81"/>
    <mergeCell ref="F78:J78"/>
    <mergeCell ref="L78:M78"/>
    <mergeCell ref="F79:J79"/>
    <mergeCell ref="L79:M79"/>
    <mergeCell ref="F80:J80"/>
    <mergeCell ref="L80:M80"/>
    <mergeCell ref="T80:W81"/>
    <mergeCell ref="X80:X81"/>
    <mergeCell ref="Y80:Z81"/>
    <mergeCell ref="AA80:AA81"/>
    <mergeCell ref="AB80:AC81"/>
    <mergeCell ref="F81:J81"/>
    <mergeCell ref="L81:M81"/>
    <mergeCell ref="X83:AL83"/>
    <mergeCell ref="B84:E84"/>
    <mergeCell ref="X84:AL84"/>
    <mergeCell ref="B85:E85"/>
    <mergeCell ref="C86:D86"/>
    <mergeCell ref="E86:F86"/>
    <mergeCell ref="G86:H86"/>
    <mergeCell ref="B88:E88"/>
    <mergeCell ref="B89:E89"/>
    <mergeCell ref="X89:AL89"/>
    <mergeCell ref="A90:E90"/>
    <mergeCell ref="A91:E91"/>
    <mergeCell ref="A93:R93"/>
    <mergeCell ref="A94:M94"/>
    <mergeCell ref="N94:Q94"/>
    <mergeCell ref="AE94:AL94"/>
    <mergeCell ref="A96:A99"/>
    <mergeCell ref="B96:B99"/>
    <mergeCell ref="C96:C99"/>
    <mergeCell ref="D96:D99"/>
    <mergeCell ref="E96:W96"/>
    <mergeCell ref="X96:Z96"/>
    <mergeCell ref="AA96:AD96"/>
    <mergeCell ref="AE96:AF98"/>
    <mergeCell ref="AG96:AH99"/>
    <mergeCell ref="AI96:AJ99"/>
    <mergeCell ref="AK96:AL99"/>
    <mergeCell ref="E97:F98"/>
    <mergeCell ref="G97:H98"/>
    <mergeCell ref="I97:J98"/>
    <mergeCell ref="K97:L98"/>
    <mergeCell ref="M97:M98"/>
    <mergeCell ref="N97:N98"/>
    <mergeCell ref="O97:O98"/>
    <mergeCell ref="P97:P98"/>
    <mergeCell ref="Q97:Q98"/>
    <mergeCell ref="R97:S98"/>
    <mergeCell ref="T97:U98"/>
    <mergeCell ref="V97:W98"/>
    <mergeCell ref="X97:X99"/>
    <mergeCell ref="Y97:Y99"/>
    <mergeCell ref="Z97:Z99"/>
    <mergeCell ref="AA97:AA99"/>
    <mergeCell ref="AB97:AB99"/>
    <mergeCell ref="AC97:AC99"/>
    <mergeCell ref="AD97:AD99"/>
    <mergeCell ref="AG100:AH100"/>
    <mergeCell ref="AI100:AJ100"/>
    <mergeCell ref="AK100:AL100"/>
    <mergeCell ref="AG101:AH101"/>
    <mergeCell ref="AI101:AJ101"/>
    <mergeCell ref="AK101:AL101"/>
    <mergeCell ref="AG102:AH102"/>
    <mergeCell ref="AI102:AJ102"/>
    <mergeCell ref="AK102:AL102"/>
    <mergeCell ref="AG103:AH103"/>
    <mergeCell ref="AI103:AJ103"/>
    <mergeCell ref="AK103:AL103"/>
    <mergeCell ref="AG104:AH104"/>
    <mergeCell ref="AI104:AJ104"/>
    <mergeCell ref="AK104:AL104"/>
    <mergeCell ref="AG105:AH105"/>
    <mergeCell ref="AI105:AJ105"/>
    <mergeCell ref="AK105:AL105"/>
    <mergeCell ref="AG106:AH106"/>
    <mergeCell ref="AI106:AJ106"/>
    <mergeCell ref="AK106:AL106"/>
    <mergeCell ref="AG107:AH107"/>
    <mergeCell ref="AI107:AJ107"/>
    <mergeCell ref="AK107:AL107"/>
    <mergeCell ref="AG108:AH108"/>
    <mergeCell ref="AI108:AJ108"/>
    <mergeCell ref="AK108:AL108"/>
    <mergeCell ref="AG109:AH109"/>
    <mergeCell ref="AI109:AJ109"/>
    <mergeCell ref="AK109:AL109"/>
    <mergeCell ref="AG110:AH110"/>
    <mergeCell ref="AI110:AJ110"/>
    <mergeCell ref="AK110:AL110"/>
    <mergeCell ref="AG111:AH111"/>
    <mergeCell ref="AI111:AJ111"/>
    <mergeCell ref="AK111:AL111"/>
    <mergeCell ref="AG112:AH112"/>
    <mergeCell ref="AI112:AJ112"/>
    <mergeCell ref="AK112:AL112"/>
    <mergeCell ref="AG113:AH113"/>
    <mergeCell ref="AI113:AJ113"/>
    <mergeCell ref="AK113:AL113"/>
    <mergeCell ref="AG114:AH114"/>
    <mergeCell ref="AI114:AJ114"/>
    <mergeCell ref="AK114:AL114"/>
    <mergeCell ref="AG115:AH115"/>
    <mergeCell ref="AI115:AJ115"/>
    <mergeCell ref="AK115:AL115"/>
    <mergeCell ref="AG116:AH116"/>
    <mergeCell ref="AI116:AJ116"/>
    <mergeCell ref="AK116:AL116"/>
    <mergeCell ref="AG117:AH117"/>
    <mergeCell ref="AI117:AJ117"/>
    <mergeCell ref="AK117:AL117"/>
    <mergeCell ref="AG118:AH118"/>
    <mergeCell ref="AI118:AJ118"/>
    <mergeCell ref="AK118:AL118"/>
    <mergeCell ref="AG119:AH119"/>
    <mergeCell ref="AI119:AJ119"/>
    <mergeCell ref="AK119:AL119"/>
    <mergeCell ref="AG120:AH120"/>
    <mergeCell ref="AI120:AJ120"/>
    <mergeCell ref="AK120:AL120"/>
    <mergeCell ref="AG121:AH121"/>
    <mergeCell ref="AI121:AJ121"/>
    <mergeCell ref="AK121:AL121"/>
    <mergeCell ref="AG122:AH122"/>
    <mergeCell ref="AI122:AJ122"/>
    <mergeCell ref="AK122:AL122"/>
    <mergeCell ref="AG123:AH123"/>
    <mergeCell ref="AI123:AJ123"/>
    <mergeCell ref="AK123:AL123"/>
    <mergeCell ref="AG124:AH124"/>
    <mergeCell ref="AI124:AJ124"/>
    <mergeCell ref="AK124:AL124"/>
    <mergeCell ref="AG125:AH125"/>
    <mergeCell ref="AI125:AJ125"/>
    <mergeCell ref="AK125:AL125"/>
    <mergeCell ref="AG126:AH126"/>
    <mergeCell ref="AI126:AJ126"/>
    <mergeCell ref="AK126:AL126"/>
    <mergeCell ref="AG127:AH127"/>
    <mergeCell ref="AI127:AJ127"/>
    <mergeCell ref="AK127:AL127"/>
    <mergeCell ref="AG128:AH128"/>
    <mergeCell ref="AI128:AJ128"/>
    <mergeCell ref="AK128:AL128"/>
    <mergeCell ref="AG129:AH129"/>
    <mergeCell ref="AI129:AJ129"/>
    <mergeCell ref="AK129:AL129"/>
    <mergeCell ref="AG130:AH130"/>
    <mergeCell ref="AI130:AJ130"/>
    <mergeCell ref="AK130:AL130"/>
    <mergeCell ref="AG131:AH131"/>
    <mergeCell ref="AI131:AJ131"/>
    <mergeCell ref="AK131:AL131"/>
    <mergeCell ref="AG132:AH132"/>
    <mergeCell ref="AI132:AJ132"/>
    <mergeCell ref="AK132:AL132"/>
    <mergeCell ref="AG133:AH133"/>
    <mergeCell ref="AI133:AJ133"/>
    <mergeCell ref="AK133:AL133"/>
    <mergeCell ref="AG134:AH134"/>
    <mergeCell ref="AI134:AJ134"/>
    <mergeCell ref="AK134:AL134"/>
    <mergeCell ref="AG135:AH135"/>
    <mergeCell ref="AI135:AJ135"/>
    <mergeCell ref="AK135:AL135"/>
    <mergeCell ref="AG136:AH136"/>
    <mergeCell ref="AI136:AJ136"/>
    <mergeCell ref="AK136:AL136"/>
    <mergeCell ref="AG137:AH137"/>
    <mergeCell ref="AI137:AJ137"/>
    <mergeCell ref="AK137:AL137"/>
    <mergeCell ref="AG138:AH138"/>
    <mergeCell ref="AI138:AJ138"/>
    <mergeCell ref="AK138:AL138"/>
    <mergeCell ref="C142:AF142"/>
    <mergeCell ref="C143:D147"/>
    <mergeCell ref="E143:E147"/>
    <mergeCell ref="F143:F147"/>
    <mergeCell ref="G143:AF143"/>
    <mergeCell ref="G144:L144"/>
    <mergeCell ref="M144:AF144"/>
    <mergeCell ref="G145:H146"/>
    <mergeCell ref="I145:J146"/>
    <mergeCell ref="K145:L146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2:J163"/>
    <mergeCell ref="K162:K163"/>
    <mergeCell ref="L162:M163"/>
    <mergeCell ref="N162:O162"/>
    <mergeCell ref="P162:Q162"/>
    <mergeCell ref="R162:S162"/>
    <mergeCell ref="T162:W163"/>
    <mergeCell ref="X162:X163"/>
    <mergeCell ref="Y162:Z163"/>
    <mergeCell ref="AA162:AA163"/>
    <mergeCell ref="AB162:AC163"/>
    <mergeCell ref="C164:E166"/>
    <mergeCell ref="F164:J164"/>
    <mergeCell ref="L164:M164"/>
    <mergeCell ref="T164:W165"/>
    <mergeCell ref="X164:X165"/>
    <mergeCell ref="Y164:Z165"/>
    <mergeCell ref="AA164:AA165"/>
    <mergeCell ref="AB164:AC165"/>
    <mergeCell ref="F165:J165"/>
    <mergeCell ref="L165:M165"/>
    <mergeCell ref="F166:J166"/>
    <mergeCell ref="L166:M166"/>
    <mergeCell ref="T166:W168"/>
    <mergeCell ref="X166:X168"/>
    <mergeCell ref="Y166:Z168"/>
    <mergeCell ref="AA166:AA168"/>
    <mergeCell ref="AB166:AC168"/>
    <mergeCell ref="C167:E170"/>
    <mergeCell ref="F167:J167"/>
    <mergeCell ref="L167:M167"/>
    <mergeCell ref="F168:J168"/>
    <mergeCell ref="L168:M168"/>
    <mergeCell ref="F169:J169"/>
    <mergeCell ref="L169:M169"/>
    <mergeCell ref="T169:W170"/>
    <mergeCell ref="X169:X170"/>
    <mergeCell ref="Y169:Z170"/>
    <mergeCell ref="AA169:AA170"/>
    <mergeCell ref="AB169:AC170"/>
    <mergeCell ref="F170:J170"/>
    <mergeCell ref="L170:M170"/>
    <mergeCell ref="X172:AL172"/>
    <mergeCell ref="B173:E173"/>
    <mergeCell ref="X173:AL173"/>
    <mergeCell ref="B174:E174"/>
    <mergeCell ref="C175:D175"/>
    <mergeCell ref="E175:F175"/>
    <mergeCell ref="G175:H175"/>
    <mergeCell ref="B178:E178"/>
    <mergeCell ref="X178:AL178"/>
    <mergeCell ref="A179:E179"/>
    <mergeCell ref="A180:E180"/>
    <mergeCell ref="A182:R182"/>
    <mergeCell ref="A183:M183"/>
    <mergeCell ref="N183:Q183"/>
    <mergeCell ref="AE183:AL183"/>
    <mergeCell ref="A185:A188"/>
    <mergeCell ref="B185:B188"/>
    <mergeCell ref="C185:C188"/>
    <mergeCell ref="D185:D188"/>
    <mergeCell ref="E185:W185"/>
    <mergeCell ref="X185:Z185"/>
    <mergeCell ref="AA185:AD185"/>
    <mergeCell ref="AE185:AF187"/>
    <mergeCell ref="AG185:AH188"/>
    <mergeCell ref="AI185:AJ188"/>
    <mergeCell ref="AK185:AL188"/>
    <mergeCell ref="E186:F187"/>
    <mergeCell ref="G186:H187"/>
    <mergeCell ref="I186:J187"/>
    <mergeCell ref="K186:L187"/>
    <mergeCell ref="M186:M187"/>
    <mergeCell ref="N186:N187"/>
    <mergeCell ref="O186:O187"/>
    <mergeCell ref="P186:P187"/>
    <mergeCell ref="Q186:Q187"/>
    <mergeCell ref="R186:S187"/>
    <mergeCell ref="T186:U187"/>
    <mergeCell ref="V186:W187"/>
    <mergeCell ref="X186:X188"/>
    <mergeCell ref="Y186:Y188"/>
    <mergeCell ref="Z186:Z188"/>
    <mergeCell ref="AA186:AA188"/>
    <mergeCell ref="AB186:AB188"/>
    <mergeCell ref="AC186:AC188"/>
    <mergeCell ref="AD186:AD188"/>
    <mergeCell ref="AG189:AH189"/>
    <mergeCell ref="AI189:AJ189"/>
    <mergeCell ref="AK189:AL189"/>
    <mergeCell ref="AG190:AH190"/>
    <mergeCell ref="AI190:AJ190"/>
    <mergeCell ref="AK190:AL190"/>
    <mergeCell ref="AG191:AH191"/>
    <mergeCell ref="AI191:AJ191"/>
    <mergeCell ref="AK191:AL191"/>
    <mergeCell ref="AG192:AH192"/>
    <mergeCell ref="AI192:AJ192"/>
    <mergeCell ref="AK192:AL192"/>
    <mergeCell ref="AG193:AH193"/>
    <mergeCell ref="AI193:AJ193"/>
    <mergeCell ref="AK193:AL193"/>
    <mergeCell ref="AG194:AH194"/>
    <mergeCell ref="AI194:AJ194"/>
    <mergeCell ref="AK194:AL194"/>
    <mergeCell ref="AG195:AH195"/>
    <mergeCell ref="AI195:AJ195"/>
    <mergeCell ref="AK195:AL195"/>
    <mergeCell ref="AG196:AH196"/>
    <mergeCell ref="AI196:AJ196"/>
    <mergeCell ref="AK196:AL196"/>
    <mergeCell ref="AG197:AH197"/>
    <mergeCell ref="AI197:AJ197"/>
    <mergeCell ref="AK197:AL197"/>
    <mergeCell ref="AG198:AH198"/>
    <mergeCell ref="AI198:AJ198"/>
    <mergeCell ref="AK198:AL198"/>
    <mergeCell ref="AG199:AH199"/>
    <mergeCell ref="AI199:AJ199"/>
    <mergeCell ref="AK199:AL199"/>
    <mergeCell ref="AG200:AH200"/>
    <mergeCell ref="AI200:AJ200"/>
    <mergeCell ref="AK200:AL200"/>
    <mergeCell ref="AG201:AH201"/>
    <mergeCell ref="AI201:AJ201"/>
    <mergeCell ref="AK201:AL201"/>
    <mergeCell ref="AG202:AH202"/>
    <mergeCell ref="AI202:AJ202"/>
    <mergeCell ref="AK202:AL202"/>
    <mergeCell ref="AG203:AH203"/>
    <mergeCell ref="AI203:AJ203"/>
    <mergeCell ref="AK203:AL203"/>
    <mergeCell ref="AG204:AH204"/>
    <mergeCell ref="AI204:AJ204"/>
    <mergeCell ref="AK204:AL204"/>
    <mergeCell ref="AG205:AH205"/>
    <mergeCell ref="AI205:AJ205"/>
    <mergeCell ref="AK205:AL205"/>
    <mergeCell ref="AG206:AH206"/>
    <mergeCell ref="AI206:AJ206"/>
    <mergeCell ref="AK206:AL206"/>
    <mergeCell ref="AG207:AH207"/>
    <mergeCell ref="AI207:AJ207"/>
    <mergeCell ref="AK207:AL207"/>
    <mergeCell ref="AG208:AH208"/>
    <mergeCell ref="AI208:AJ208"/>
    <mergeCell ref="AK208:AL208"/>
    <mergeCell ref="AG209:AH209"/>
    <mergeCell ref="AI209:AJ209"/>
    <mergeCell ref="AK209:AL209"/>
    <mergeCell ref="AG210:AH210"/>
    <mergeCell ref="AI210:AJ210"/>
    <mergeCell ref="AK210:AL210"/>
    <mergeCell ref="AG211:AH211"/>
    <mergeCell ref="AI211:AJ211"/>
    <mergeCell ref="AK211:AL211"/>
    <mergeCell ref="AG212:AH212"/>
    <mergeCell ref="AI212:AJ212"/>
    <mergeCell ref="AK212:AL212"/>
    <mergeCell ref="AG213:AH213"/>
    <mergeCell ref="AI213:AJ213"/>
    <mergeCell ref="AK213:AL213"/>
    <mergeCell ref="AG214:AH214"/>
    <mergeCell ref="AI214:AJ214"/>
    <mergeCell ref="AK214:AL214"/>
    <mergeCell ref="AG215:AH215"/>
    <mergeCell ref="AI215:AJ215"/>
    <mergeCell ref="AK215:AL215"/>
    <mergeCell ref="AG216:AH216"/>
    <mergeCell ref="AI216:AJ216"/>
    <mergeCell ref="AK216:AL216"/>
    <mergeCell ref="AG217:AH217"/>
    <mergeCell ref="AI217:AJ217"/>
    <mergeCell ref="AK217:AL217"/>
    <mergeCell ref="AG218:AH218"/>
    <mergeCell ref="AI218:AJ218"/>
    <mergeCell ref="AK218:AL218"/>
    <mergeCell ref="AG219:AH219"/>
    <mergeCell ref="AI219:AJ219"/>
    <mergeCell ref="AK219:AL219"/>
    <mergeCell ref="AG220:AH220"/>
    <mergeCell ref="AI220:AJ220"/>
    <mergeCell ref="AK220:AL220"/>
    <mergeCell ref="AG221:AH221"/>
    <mergeCell ref="AI221:AJ221"/>
    <mergeCell ref="AK221:AL221"/>
    <mergeCell ref="AG222:AH222"/>
    <mergeCell ref="AI222:AJ222"/>
    <mergeCell ref="AK222:AL222"/>
    <mergeCell ref="AG223:AH223"/>
    <mergeCell ref="AI223:AJ223"/>
    <mergeCell ref="AK223:AL223"/>
    <mergeCell ref="AG224:AH224"/>
    <mergeCell ref="AI224:AJ224"/>
    <mergeCell ref="AK224:AL224"/>
    <mergeCell ref="AG225:AH225"/>
    <mergeCell ref="AI225:AJ225"/>
    <mergeCell ref="AK225:AL225"/>
    <mergeCell ref="AG226:AH226"/>
    <mergeCell ref="AI226:AJ226"/>
    <mergeCell ref="AK226:AL226"/>
    <mergeCell ref="AG227:AH227"/>
    <mergeCell ref="AI227:AJ227"/>
    <mergeCell ref="AK227:AL227"/>
    <mergeCell ref="C231:AF231"/>
    <mergeCell ref="C232:D236"/>
    <mergeCell ref="E232:E236"/>
    <mergeCell ref="F232:F236"/>
    <mergeCell ref="G232:AF232"/>
    <mergeCell ref="G233:L233"/>
    <mergeCell ref="M233:AF233"/>
    <mergeCell ref="G234:H235"/>
    <mergeCell ref="I234:J235"/>
    <mergeCell ref="K234:L235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C234:AD234"/>
    <mergeCell ref="AE234:AF234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1:J252"/>
    <mergeCell ref="K251:K252"/>
    <mergeCell ref="L251:M252"/>
    <mergeCell ref="N251:O251"/>
    <mergeCell ref="P251:Q251"/>
    <mergeCell ref="R251:S251"/>
    <mergeCell ref="T251:W252"/>
    <mergeCell ref="X251:X252"/>
    <mergeCell ref="Y251:Z252"/>
    <mergeCell ref="AA251:AA252"/>
    <mergeCell ref="AB251:AC252"/>
    <mergeCell ref="C253:E255"/>
    <mergeCell ref="F253:J253"/>
    <mergeCell ref="L253:M253"/>
    <mergeCell ref="T253:W254"/>
    <mergeCell ref="X253:X254"/>
    <mergeCell ref="Y253:Z254"/>
    <mergeCell ref="AA253:AA254"/>
    <mergeCell ref="AB253:AC254"/>
    <mergeCell ref="F254:J254"/>
    <mergeCell ref="L254:M254"/>
    <mergeCell ref="F255:J255"/>
    <mergeCell ref="L255:M255"/>
    <mergeCell ref="T255:W257"/>
    <mergeCell ref="X255:X257"/>
    <mergeCell ref="Y255:Z257"/>
    <mergeCell ref="AA255:AA257"/>
    <mergeCell ref="AB255:AC257"/>
    <mergeCell ref="C256:E259"/>
    <mergeCell ref="F256:J256"/>
    <mergeCell ref="L256:M256"/>
    <mergeCell ref="F257:J257"/>
    <mergeCell ref="L257:M257"/>
    <mergeCell ref="F258:J258"/>
    <mergeCell ref="L258:M258"/>
    <mergeCell ref="T258:W259"/>
    <mergeCell ref="X258:X259"/>
    <mergeCell ref="Y258:Z259"/>
    <mergeCell ref="AA258:AA259"/>
    <mergeCell ref="AB258:AC259"/>
    <mergeCell ref="F259:J259"/>
    <mergeCell ref="L259:M259"/>
    <mergeCell ref="X261:AL261"/>
    <mergeCell ref="B262:E262"/>
    <mergeCell ref="X262:AL262"/>
    <mergeCell ref="B263:E263"/>
    <mergeCell ref="C264:D264"/>
    <mergeCell ref="E264:F264"/>
    <mergeCell ref="G264:H264"/>
    <mergeCell ref="B267:E267"/>
    <mergeCell ref="X267:AL267"/>
    <mergeCell ref="A268:E268"/>
    <mergeCell ref="A269:E269"/>
    <mergeCell ref="A271:R271"/>
    <mergeCell ref="A272:M272"/>
    <mergeCell ref="N272:Q272"/>
    <mergeCell ref="AE272:AL272"/>
    <mergeCell ref="A274:A277"/>
    <mergeCell ref="B274:B277"/>
    <mergeCell ref="C274:C277"/>
    <mergeCell ref="D274:D277"/>
    <mergeCell ref="E274:W274"/>
    <mergeCell ref="X274:Z274"/>
    <mergeCell ref="AA274:AD274"/>
    <mergeCell ref="AE274:AF276"/>
    <mergeCell ref="AG274:AH277"/>
    <mergeCell ref="AI274:AJ277"/>
    <mergeCell ref="AK274:AL277"/>
    <mergeCell ref="E275:F276"/>
    <mergeCell ref="G275:H276"/>
    <mergeCell ref="I275:J276"/>
    <mergeCell ref="K275:L276"/>
    <mergeCell ref="M275:M276"/>
    <mergeCell ref="N275:N276"/>
    <mergeCell ref="O275:O276"/>
    <mergeCell ref="P275:P276"/>
    <mergeCell ref="Q275:Q276"/>
    <mergeCell ref="R275:S276"/>
    <mergeCell ref="T275:U276"/>
    <mergeCell ref="V275:W276"/>
    <mergeCell ref="X275:X277"/>
    <mergeCell ref="Y275:Y277"/>
    <mergeCell ref="Z275:Z277"/>
    <mergeCell ref="AA275:AA277"/>
    <mergeCell ref="AB275:AB277"/>
    <mergeCell ref="AC275:AC277"/>
    <mergeCell ref="AD275:AD277"/>
    <mergeCell ref="AG278:AH278"/>
    <mergeCell ref="AI278:AJ278"/>
    <mergeCell ref="AK278:AL278"/>
    <mergeCell ref="AG279:AH279"/>
    <mergeCell ref="AI279:AJ279"/>
    <mergeCell ref="AK279:AL279"/>
    <mergeCell ref="AG280:AH280"/>
    <mergeCell ref="AI280:AJ280"/>
    <mergeCell ref="AK280:AL280"/>
    <mergeCell ref="AG281:AH281"/>
    <mergeCell ref="AI281:AJ281"/>
    <mergeCell ref="AK281:AL281"/>
    <mergeCell ref="AG282:AH282"/>
    <mergeCell ref="AI282:AJ282"/>
    <mergeCell ref="AK282:AL282"/>
    <mergeCell ref="AG283:AH283"/>
    <mergeCell ref="AI283:AJ283"/>
    <mergeCell ref="AK283:AL283"/>
    <mergeCell ref="AG284:AH284"/>
    <mergeCell ref="AI284:AJ284"/>
    <mergeCell ref="AK284:AL284"/>
    <mergeCell ref="AG285:AH285"/>
    <mergeCell ref="AI285:AJ285"/>
    <mergeCell ref="AK285:AL285"/>
    <mergeCell ref="AG286:AH286"/>
    <mergeCell ref="AI286:AJ286"/>
    <mergeCell ref="AK286:AL286"/>
    <mergeCell ref="AG287:AH287"/>
    <mergeCell ref="AI287:AJ287"/>
    <mergeCell ref="AK287:AL287"/>
    <mergeCell ref="AG288:AH288"/>
    <mergeCell ref="AI288:AJ288"/>
    <mergeCell ref="AK288:AL288"/>
    <mergeCell ref="AG289:AH289"/>
    <mergeCell ref="AI289:AJ289"/>
    <mergeCell ref="AK289:AL289"/>
    <mergeCell ref="AG290:AH290"/>
    <mergeCell ref="AI290:AJ290"/>
    <mergeCell ref="AK290:AL290"/>
    <mergeCell ref="AG291:AH291"/>
    <mergeCell ref="AI291:AJ291"/>
    <mergeCell ref="AK291:AL291"/>
    <mergeCell ref="AG292:AH292"/>
    <mergeCell ref="AI292:AJ292"/>
    <mergeCell ref="AK292:AL292"/>
    <mergeCell ref="AG293:AH293"/>
    <mergeCell ref="AI293:AJ293"/>
    <mergeCell ref="AK293:AL293"/>
    <mergeCell ref="AG294:AH294"/>
    <mergeCell ref="AI294:AJ294"/>
    <mergeCell ref="AK294:AL294"/>
    <mergeCell ref="AG295:AH295"/>
    <mergeCell ref="AI295:AJ295"/>
    <mergeCell ref="AK295:AL295"/>
    <mergeCell ref="AG296:AH296"/>
    <mergeCell ref="AI296:AJ296"/>
    <mergeCell ref="AK296:AL296"/>
    <mergeCell ref="AG297:AH297"/>
    <mergeCell ref="AI297:AJ297"/>
    <mergeCell ref="AK297:AL297"/>
    <mergeCell ref="AG298:AH298"/>
    <mergeCell ref="AI298:AJ298"/>
    <mergeCell ref="AK298:AL298"/>
    <mergeCell ref="AG299:AH299"/>
    <mergeCell ref="AI299:AJ299"/>
    <mergeCell ref="AK299:AL299"/>
    <mergeCell ref="AG300:AH300"/>
    <mergeCell ref="AI300:AJ300"/>
    <mergeCell ref="AK300:AL300"/>
    <mergeCell ref="AG301:AH301"/>
    <mergeCell ref="AI301:AJ301"/>
    <mergeCell ref="AK301:AL301"/>
    <mergeCell ref="AG302:AH302"/>
    <mergeCell ref="AI302:AJ302"/>
    <mergeCell ref="AK302:AL302"/>
    <mergeCell ref="AG303:AH303"/>
    <mergeCell ref="AI303:AJ303"/>
    <mergeCell ref="AK303:AL303"/>
    <mergeCell ref="AG304:AH304"/>
    <mergeCell ref="AI304:AJ304"/>
    <mergeCell ref="AK304:AL304"/>
    <mergeCell ref="AG305:AH305"/>
    <mergeCell ref="AI305:AJ305"/>
    <mergeCell ref="AK305:AL305"/>
    <mergeCell ref="AG306:AH306"/>
    <mergeCell ref="AI306:AJ306"/>
    <mergeCell ref="AK306:AL306"/>
    <mergeCell ref="AG307:AH307"/>
    <mergeCell ref="AI307:AJ307"/>
    <mergeCell ref="AK307:AL307"/>
    <mergeCell ref="AG308:AH308"/>
    <mergeCell ref="AI308:AJ308"/>
    <mergeCell ref="AK308:AL308"/>
    <mergeCell ref="AG309:AH309"/>
    <mergeCell ref="AI309:AJ309"/>
    <mergeCell ref="AK309:AL309"/>
    <mergeCell ref="AG310:AH310"/>
    <mergeCell ref="AI310:AJ310"/>
    <mergeCell ref="AK310:AL310"/>
    <mergeCell ref="AG311:AH311"/>
    <mergeCell ref="AI311:AJ311"/>
    <mergeCell ref="AK311:AL311"/>
    <mergeCell ref="AG312:AH312"/>
    <mergeCell ref="AI312:AJ312"/>
    <mergeCell ref="AK312:AL312"/>
    <mergeCell ref="AG313:AH313"/>
    <mergeCell ref="AI313:AJ313"/>
    <mergeCell ref="AK313:AL313"/>
    <mergeCell ref="AG314:AH314"/>
    <mergeCell ref="AI314:AJ314"/>
    <mergeCell ref="AK314:AL314"/>
    <mergeCell ref="AG315:AH315"/>
    <mergeCell ref="AI315:AJ315"/>
    <mergeCell ref="AK315:AL315"/>
    <mergeCell ref="AG316:AH316"/>
    <mergeCell ref="AI316:AJ316"/>
    <mergeCell ref="AK316:AL316"/>
    <mergeCell ref="C320:AF320"/>
    <mergeCell ref="C321:D325"/>
    <mergeCell ref="E321:E325"/>
    <mergeCell ref="F321:F325"/>
    <mergeCell ref="G321:AF321"/>
    <mergeCell ref="G322:L322"/>
    <mergeCell ref="M322:AF322"/>
    <mergeCell ref="G323:H324"/>
    <mergeCell ref="I323:J324"/>
    <mergeCell ref="K323:L324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40:J341"/>
    <mergeCell ref="K340:K341"/>
    <mergeCell ref="L340:M341"/>
    <mergeCell ref="N340:O340"/>
    <mergeCell ref="P340:Q340"/>
    <mergeCell ref="R340:S340"/>
    <mergeCell ref="T340:W341"/>
    <mergeCell ref="X340:X341"/>
    <mergeCell ref="Y340:Z341"/>
    <mergeCell ref="AA340:AA341"/>
    <mergeCell ref="AB340:AC341"/>
    <mergeCell ref="C342:E344"/>
    <mergeCell ref="F342:J342"/>
    <mergeCell ref="L342:M342"/>
    <mergeCell ref="T342:W343"/>
    <mergeCell ref="X342:X343"/>
    <mergeCell ref="Y342:Z343"/>
    <mergeCell ref="AA342:AA343"/>
    <mergeCell ref="AB342:AC343"/>
    <mergeCell ref="F343:J343"/>
    <mergeCell ref="L343:M343"/>
    <mergeCell ref="F344:J344"/>
    <mergeCell ref="L344:M344"/>
    <mergeCell ref="T344:W346"/>
    <mergeCell ref="X344:X346"/>
    <mergeCell ref="Y344:Z346"/>
    <mergeCell ref="AA344:AA346"/>
    <mergeCell ref="AB344:AC346"/>
    <mergeCell ref="C345:E348"/>
    <mergeCell ref="F345:J345"/>
    <mergeCell ref="L345:M345"/>
    <mergeCell ref="F346:J346"/>
    <mergeCell ref="L346:M346"/>
    <mergeCell ref="F347:J347"/>
    <mergeCell ref="L347:M347"/>
    <mergeCell ref="T347:W348"/>
    <mergeCell ref="X347:X348"/>
    <mergeCell ref="Y347:Z348"/>
    <mergeCell ref="AA347:AA348"/>
    <mergeCell ref="AB347:AC348"/>
    <mergeCell ref="F348:J348"/>
    <mergeCell ref="L348:M348"/>
    <mergeCell ref="X350:AL350"/>
    <mergeCell ref="B351:E351"/>
    <mergeCell ref="X351:AL351"/>
    <mergeCell ref="B352:E352"/>
    <mergeCell ref="C353:D353"/>
    <mergeCell ref="E353:F353"/>
    <mergeCell ref="G353:H353"/>
    <mergeCell ref="B356:E356"/>
    <mergeCell ref="X356:AL356"/>
    <mergeCell ref="A357:E357"/>
    <mergeCell ref="A358:E358"/>
    <mergeCell ref="A360:R360"/>
    <mergeCell ref="A361:M361"/>
    <mergeCell ref="N361:Q361"/>
    <mergeCell ref="AE361:AL361"/>
    <mergeCell ref="A363:A366"/>
    <mergeCell ref="B363:B366"/>
    <mergeCell ref="C363:C366"/>
    <mergeCell ref="D363:D366"/>
    <mergeCell ref="E363:W363"/>
    <mergeCell ref="X363:Z363"/>
    <mergeCell ref="AA363:AD363"/>
    <mergeCell ref="AE363:AF365"/>
    <mergeCell ref="AG363:AH366"/>
    <mergeCell ref="AI363:AJ366"/>
    <mergeCell ref="AK363:AL366"/>
    <mergeCell ref="E364:F365"/>
    <mergeCell ref="G364:H365"/>
    <mergeCell ref="I364:J365"/>
    <mergeCell ref="K364:L365"/>
    <mergeCell ref="M364:M365"/>
    <mergeCell ref="N364:N365"/>
    <mergeCell ref="O364:O365"/>
    <mergeCell ref="P364:P365"/>
    <mergeCell ref="Q364:Q365"/>
    <mergeCell ref="R364:S365"/>
    <mergeCell ref="T364:U365"/>
    <mergeCell ref="V364:W365"/>
    <mergeCell ref="X364:X366"/>
    <mergeCell ref="Y364:Y366"/>
    <mergeCell ref="Z364:Z366"/>
    <mergeCell ref="AA364:AA366"/>
    <mergeCell ref="AB364:AB366"/>
    <mergeCell ref="AC364:AC366"/>
    <mergeCell ref="AD364:AD366"/>
    <mergeCell ref="AG367:AH367"/>
    <mergeCell ref="AI367:AJ367"/>
    <mergeCell ref="AK367:AL367"/>
    <mergeCell ref="AG368:AH368"/>
    <mergeCell ref="AI368:AJ368"/>
    <mergeCell ref="AK368:AL368"/>
    <mergeCell ref="AG369:AH369"/>
    <mergeCell ref="AI369:AJ369"/>
    <mergeCell ref="AK369:AL369"/>
    <mergeCell ref="AG370:AH370"/>
    <mergeCell ref="AI370:AJ370"/>
    <mergeCell ref="AK370:AL370"/>
    <mergeCell ref="AG371:AH371"/>
    <mergeCell ref="AI371:AJ371"/>
    <mergeCell ref="AK371:AL371"/>
    <mergeCell ref="AG372:AH372"/>
    <mergeCell ref="AI372:AJ372"/>
    <mergeCell ref="AK372:AL372"/>
    <mergeCell ref="AG373:AH373"/>
    <mergeCell ref="AI373:AJ373"/>
    <mergeCell ref="AK373:AL373"/>
    <mergeCell ref="AG374:AH374"/>
    <mergeCell ref="AI374:AJ374"/>
    <mergeCell ref="AK374:AL374"/>
    <mergeCell ref="AG375:AH375"/>
    <mergeCell ref="AI375:AJ375"/>
    <mergeCell ref="AK375:AL375"/>
    <mergeCell ref="AG376:AH376"/>
    <mergeCell ref="AI376:AJ376"/>
    <mergeCell ref="AK376:AL376"/>
    <mergeCell ref="AG377:AH377"/>
    <mergeCell ref="AI377:AJ377"/>
    <mergeCell ref="AK377:AL377"/>
    <mergeCell ref="AG378:AH378"/>
    <mergeCell ref="AI378:AJ378"/>
    <mergeCell ref="AK378:AL378"/>
    <mergeCell ref="AG379:AH379"/>
    <mergeCell ref="AI379:AJ379"/>
    <mergeCell ref="AK379:AL379"/>
    <mergeCell ref="AG380:AH380"/>
    <mergeCell ref="AI380:AJ380"/>
    <mergeCell ref="AK380:AL380"/>
    <mergeCell ref="AG381:AH381"/>
    <mergeCell ref="AI381:AJ381"/>
    <mergeCell ref="AK381:AL381"/>
    <mergeCell ref="AG382:AH382"/>
    <mergeCell ref="AI382:AJ382"/>
    <mergeCell ref="AK382:AL382"/>
    <mergeCell ref="AG383:AH383"/>
    <mergeCell ref="AI383:AJ383"/>
    <mergeCell ref="AK383:AL383"/>
    <mergeCell ref="AG384:AH384"/>
    <mergeCell ref="AI384:AJ384"/>
    <mergeCell ref="AK384:AL384"/>
    <mergeCell ref="AG385:AH385"/>
    <mergeCell ref="AI385:AJ385"/>
    <mergeCell ref="AK385:AL385"/>
    <mergeCell ref="AG386:AH386"/>
    <mergeCell ref="AI386:AJ386"/>
    <mergeCell ref="AK386:AL386"/>
    <mergeCell ref="AG387:AH387"/>
    <mergeCell ref="AI387:AJ387"/>
    <mergeCell ref="AK387:AL387"/>
    <mergeCell ref="AG388:AH388"/>
    <mergeCell ref="AI388:AJ388"/>
    <mergeCell ref="AK388:AL388"/>
    <mergeCell ref="AG389:AH389"/>
    <mergeCell ref="AI389:AJ389"/>
    <mergeCell ref="AK389:AL389"/>
    <mergeCell ref="AG390:AH390"/>
    <mergeCell ref="AI390:AJ390"/>
    <mergeCell ref="AK390:AL390"/>
    <mergeCell ref="AG391:AH391"/>
    <mergeCell ref="AI391:AJ391"/>
    <mergeCell ref="AK391:AL391"/>
    <mergeCell ref="AG392:AH392"/>
    <mergeCell ref="AI392:AJ392"/>
    <mergeCell ref="AK392:AL392"/>
    <mergeCell ref="AG393:AH393"/>
    <mergeCell ref="AI393:AJ393"/>
    <mergeCell ref="AK393:AL393"/>
    <mergeCell ref="AG394:AH394"/>
    <mergeCell ref="AI394:AJ394"/>
    <mergeCell ref="AK394:AL394"/>
    <mergeCell ref="AG395:AH395"/>
    <mergeCell ref="AI395:AJ395"/>
    <mergeCell ref="AK395:AL395"/>
    <mergeCell ref="AG396:AH396"/>
    <mergeCell ref="AI396:AJ396"/>
    <mergeCell ref="AK396:AL396"/>
    <mergeCell ref="AG397:AH397"/>
    <mergeCell ref="AI397:AJ397"/>
    <mergeCell ref="AK397:AL397"/>
    <mergeCell ref="AG398:AH398"/>
    <mergeCell ref="AI398:AJ398"/>
    <mergeCell ref="AK398:AL398"/>
    <mergeCell ref="AG399:AH399"/>
    <mergeCell ref="AI399:AJ399"/>
    <mergeCell ref="AK399:AL399"/>
    <mergeCell ref="AG400:AH400"/>
    <mergeCell ref="AI400:AJ400"/>
    <mergeCell ref="AK400:AL400"/>
    <mergeCell ref="AG401:AH401"/>
    <mergeCell ref="AI401:AJ401"/>
    <mergeCell ref="AK401:AL401"/>
    <mergeCell ref="AG402:AH402"/>
    <mergeCell ref="AI402:AJ402"/>
    <mergeCell ref="AK402:AL402"/>
    <mergeCell ref="AG403:AH403"/>
    <mergeCell ref="AI403:AJ403"/>
    <mergeCell ref="AK403:AL403"/>
    <mergeCell ref="AG404:AH404"/>
    <mergeCell ref="AI404:AJ404"/>
    <mergeCell ref="AK404:AL404"/>
    <mergeCell ref="AG405:AH405"/>
    <mergeCell ref="AI405:AJ405"/>
    <mergeCell ref="AK405:AL405"/>
    <mergeCell ref="C409:AF409"/>
    <mergeCell ref="C410:D414"/>
    <mergeCell ref="E410:E414"/>
    <mergeCell ref="F410:F414"/>
    <mergeCell ref="G410:AF410"/>
    <mergeCell ref="G411:L411"/>
    <mergeCell ref="M411:AF411"/>
    <mergeCell ref="G412:H413"/>
    <mergeCell ref="I412:J413"/>
    <mergeCell ref="K412:L413"/>
    <mergeCell ref="M412:N412"/>
    <mergeCell ref="O412:P412"/>
    <mergeCell ref="Q412:R412"/>
    <mergeCell ref="S412:T412"/>
    <mergeCell ref="U412:V412"/>
    <mergeCell ref="W412:X412"/>
    <mergeCell ref="Y412:Z412"/>
    <mergeCell ref="AA412:AB412"/>
    <mergeCell ref="AC412:AD412"/>
    <mergeCell ref="AE412:AF412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9:J430"/>
    <mergeCell ref="K429:K430"/>
    <mergeCell ref="L429:M430"/>
    <mergeCell ref="N429:O429"/>
    <mergeCell ref="P429:Q429"/>
    <mergeCell ref="R429:S429"/>
    <mergeCell ref="T429:W430"/>
    <mergeCell ref="X429:X430"/>
    <mergeCell ref="Y429:Z430"/>
    <mergeCell ref="AA429:AA430"/>
    <mergeCell ref="AB429:AC430"/>
    <mergeCell ref="C431:E433"/>
    <mergeCell ref="F431:J431"/>
    <mergeCell ref="L431:M431"/>
    <mergeCell ref="T431:W432"/>
    <mergeCell ref="X431:X432"/>
    <mergeCell ref="Y431:Z432"/>
    <mergeCell ref="AA431:AA432"/>
    <mergeCell ref="AB431:AC432"/>
    <mergeCell ref="F432:J432"/>
    <mergeCell ref="L432:M432"/>
    <mergeCell ref="F433:J433"/>
    <mergeCell ref="L433:M433"/>
    <mergeCell ref="T433:W435"/>
    <mergeCell ref="X433:X435"/>
    <mergeCell ref="Y433:Z435"/>
    <mergeCell ref="AA433:AA435"/>
    <mergeCell ref="AB433:AC435"/>
    <mergeCell ref="C434:E437"/>
    <mergeCell ref="F434:J434"/>
    <mergeCell ref="L434:M434"/>
    <mergeCell ref="F435:J435"/>
    <mergeCell ref="L435:M435"/>
    <mergeCell ref="F436:J436"/>
    <mergeCell ref="L436:M436"/>
    <mergeCell ref="T436:W437"/>
    <mergeCell ref="X436:X437"/>
    <mergeCell ref="Y436:Z437"/>
    <mergeCell ref="AA436:AA437"/>
    <mergeCell ref="AB436:AC437"/>
    <mergeCell ref="F437:J437"/>
    <mergeCell ref="L437:M437"/>
    <mergeCell ref="X439:AL439"/>
    <mergeCell ref="B440:E440"/>
    <mergeCell ref="X440:AL440"/>
    <mergeCell ref="B441:E441"/>
    <mergeCell ref="C442:D442"/>
    <mergeCell ref="E442:F442"/>
    <mergeCell ref="G442:H442"/>
    <mergeCell ref="B445:E445"/>
    <mergeCell ref="X445:AL445"/>
    <mergeCell ref="A446:E446"/>
    <mergeCell ref="A447:E447"/>
    <mergeCell ref="A449:R449"/>
    <mergeCell ref="A450:M450"/>
    <mergeCell ref="N450:Q450"/>
    <mergeCell ref="AE450:AL450"/>
    <mergeCell ref="A452:A455"/>
    <mergeCell ref="B452:B455"/>
    <mergeCell ref="C452:C455"/>
    <mergeCell ref="D452:D455"/>
    <mergeCell ref="E452:W452"/>
    <mergeCell ref="X452:Z452"/>
    <mergeCell ref="AA452:AD452"/>
    <mergeCell ref="AE452:AF454"/>
    <mergeCell ref="AG452:AH455"/>
    <mergeCell ref="AI452:AJ455"/>
    <mergeCell ref="AK452:AL455"/>
    <mergeCell ref="E453:F454"/>
    <mergeCell ref="G453:H454"/>
    <mergeCell ref="I453:J454"/>
    <mergeCell ref="K453:L454"/>
    <mergeCell ref="M453:M454"/>
    <mergeCell ref="N453:N454"/>
    <mergeCell ref="O453:O454"/>
    <mergeCell ref="P453:P454"/>
    <mergeCell ref="Q453:Q454"/>
    <mergeCell ref="R453:S454"/>
    <mergeCell ref="T453:U454"/>
    <mergeCell ref="V453:W454"/>
    <mergeCell ref="X453:X455"/>
    <mergeCell ref="Y453:Y455"/>
    <mergeCell ref="Z453:Z455"/>
    <mergeCell ref="AA453:AA455"/>
    <mergeCell ref="AB453:AB455"/>
    <mergeCell ref="AC453:AC455"/>
    <mergeCell ref="AD453:AD455"/>
    <mergeCell ref="AG456:AH456"/>
    <mergeCell ref="AI456:AJ456"/>
    <mergeCell ref="AK456:AL456"/>
    <mergeCell ref="AG457:AH457"/>
    <mergeCell ref="AI457:AJ457"/>
    <mergeCell ref="AK457:AL457"/>
    <mergeCell ref="AG458:AH458"/>
    <mergeCell ref="AI458:AJ458"/>
    <mergeCell ref="AK458:AL458"/>
    <mergeCell ref="AG459:AH459"/>
    <mergeCell ref="AI459:AJ459"/>
    <mergeCell ref="AK459:AL459"/>
    <mergeCell ref="AG460:AH460"/>
    <mergeCell ref="AI460:AJ460"/>
    <mergeCell ref="AK460:AL460"/>
    <mergeCell ref="AG461:AH461"/>
    <mergeCell ref="AI461:AJ461"/>
    <mergeCell ref="AK461:AL461"/>
    <mergeCell ref="AG462:AH462"/>
    <mergeCell ref="AI462:AJ462"/>
    <mergeCell ref="AK462:AL462"/>
    <mergeCell ref="AG463:AH463"/>
    <mergeCell ref="AI463:AJ463"/>
    <mergeCell ref="AK463:AL463"/>
    <mergeCell ref="AG464:AH464"/>
    <mergeCell ref="AI464:AJ464"/>
    <mergeCell ref="AK464:AL464"/>
    <mergeCell ref="AG465:AH465"/>
    <mergeCell ref="AI465:AJ465"/>
    <mergeCell ref="AK465:AL465"/>
    <mergeCell ref="AG466:AH466"/>
    <mergeCell ref="AI466:AJ466"/>
    <mergeCell ref="AK466:AL466"/>
    <mergeCell ref="AG467:AH467"/>
    <mergeCell ref="AI467:AJ467"/>
    <mergeCell ref="AK467:AL467"/>
    <mergeCell ref="AG468:AH468"/>
    <mergeCell ref="AI468:AJ468"/>
    <mergeCell ref="AK468:AL468"/>
    <mergeCell ref="AG469:AH469"/>
    <mergeCell ref="AI469:AJ469"/>
    <mergeCell ref="AK469:AL469"/>
    <mergeCell ref="AG470:AH470"/>
    <mergeCell ref="AI470:AJ470"/>
    <mergeCell ref="AK470:AL470"/>
    <mergeCell ref="AG471:AH471"/>
    <mergeCell ref="AI471:AJ471"/>
    <mergeCell ref="AK471:AL471"/>
    <mergeCell ref="AG472:AH472"/>
    <mergeCell ref="AI472:AJ472"/>
    <mergeCell ref="AK472:AL472"/>
    <mergeCell ref="AG473:AH473"/>
    <mergeCell ref="AI473:AJ473"/>
    <mergeCell ref="AK473:AL473"/>
    <mergeCell ref="AG474:AH474"/>
    <mergeCell ref="AI474:AJ474"/>
    <mergeCell ref="AK474:AL474"/>
    <mergeCell ref="AG475:AH475"/>
    <mergeCell ref="AI475:AJ475"/>
    <mergeCell ref="AK475:AL475"/>
    <mergeCell ref="AG476:AH476"/>
    <mergeCell ref="AI476:AJ476"/>
    <mergeCell ref="AK476:AL476"/>
    <mergeCell ref="AG477:AH477"/>
    <mergeCell ref="AI477:AJ477"/>
    <mergeCell ref="AK477:AL477"/>
    <mergeCell ref="AG478:AH478"/>
    <mergeCell ref="AI478:AJ478"/>
    <mergeCell ref="AK478:AL478"/>
    <mergeCell ref="AG479:AH479"/>
    <mergeCell ref="AI479:AJ479"/>
    <mergeCell ref="AK479:AL479"/>
    <mergeCell ref="AG480:AH480"/>
    <mergeCell ref="AI480:AJ480"/>
    <mergeCell ref="AK480:AL480"/>
    <mergeCell ref="AG481:AH481"/>
    <mergeCell ref="AI481:AJ481"/>
    <mergeCell ref="AK481:AL481"/>
    <mergeCell ref="AG482:AH482"/>
    <mergeCell ref="AI482:AJ482"/>
    <mergeCell ref="AK482:AL482"/>
    <mergeCell ref="AG483:AH483"/>
    <mergeCell ref="AI483:AJ483"/>
    <mergeCell ref="AK483:AL483"/>
    <mergeCell ref="AG484:AH484"/>
    <mergeCell ref="AI484:AJ484"/>
    <mergeCell ref="AK484:AL484"/>
    <mergeCell ref="AG485:AH485"/>
    <mergeCell ref="AI485:AJ485"/>
    <mergeCell ref="AK485:AL485"/>
    <mergeCell ref="AG486:AH486"/>
    <mergeCell ref="AI486:AJ486"/>
    <mergeCell ref="AK486:AL486"/>
    <mergeCell ref="AG487:AH487"/>
    <mergeCell ref="AI487:AJ487"/>
    <mergeCell ref="AK487:AL487"/>
    <mergeCell ref="AG488:AH488"/>
    <mergeCell ref="AI488:AJ488"/>
    <mergeCell ref="AK488:AL488"/>
    <mergeCell ref="AG489:AH489"/>
    <mergeCell ref="AI489:AJ489"/>
    <mergeCell ref="AK489:AL489"/>
    <mergeCell ref="AG490:AH490"/>
    <mergeCell ref="AI490:AJ490"/>
    <mergeCell ref="AK490:AL490"/>
    <mergeCell ref="AG491:AH491"/>
    <mergeCell ref="AI491:AJ491"/>
    <mergeCell ref="AK491:AL491"/>
    <mergeCell ref="AG492:AH492"/>
    <mergeCell ref="AI492:AJ492"/>
    <mergeCell ref="AK492:AL492"/>
    <mergeCell ref="AG493:AH493"/>
    <mergeCell ref="AI493:AJ493"/>
    <mergeCell ref="AK493:AL493"/>
    <mergeCell ref="AG494:AH494"/>
    <mergeCell ref="AI494:AJ494"/>
    <mergeCell ref="AK494:AL494"/>
    <mergeCell ref="C498:AF498"/>
    <mergeCell ref="C499:D503"/>
    <mergeCell ref="E499:E503"/>
    <mergeCell ref="F499:F503"/>
    <mergeCell ref="G499:AF499"/>
    <mergeCell ref="G500:L500"/>
    <mergeCell ref="M500:AF500"/>
    <mergeCell ref="G501:H502"/>
    <mergeCell ref="I501:J502"/>
    <mergeCell ref="K501:L502"/>
    <mergeCell ref="M501:N501"/>
    <mergeCell ref="O501:P501"/>
    <mergeCell ref="Q501:R501"/>
    <mergeCell ref="S501:T501"/>
    <mergeCell ref="U501:V501"/>
    <mergeCell ref="W501:X501"/>
    <mergeCell ref="Y501:Z501"/>
    <mergeCell ref="AA501:AB501"/>
    <mergeCell ref="AC501:AD501"/>
    <mergeCell ref="AE501:AF501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8:J519"/>
    <mergeCell ref="K518:K519"/>
    <mergeCell ref="L518:M519"/>
    <mergeCell ref="N518:O518"/>
    <mergeCell ref="P518:Q518"/>
    <mergeCell ref="R518:S518"/>
    <mergeCell ref="T518:W519"/>
    <mergeCell ref="X518:X519"/>
    <mergeCell ref="Y518:Z519"/>
    <mergeCell ref="AA518:AA519"/>
    <mergeCell ref="AB518:AC519"/>
    <mergeCell ref="C520:E522"/>
    <mergeCell ref="F520:J520"/>
    <mergeCell ref="L520:M520"/>
    <mergeCell ref="T520:W521"/>
    <mergeCell ref="X520:X521"/>
    <mergeCell ref="Y520:Z521"/>
    <mergeCell ref="AA520:AA521"/>
    <mergeCell ref="AB520:AC521"/>
    <mergeCell ref="F521:J521"/>
    <mergeCell ref="L521:M521"/>
    <mergeCell ref="F522:J522"/>
    <mergeCell ref="L522:M522"/>
    <mergeCell ref="T522:W524"/>
    <mergeCell ref="X522:X524"/>
    <mergeCell ref="Y522:Z524"/>
    <mergeCell ref="AA522:AA524"/>
    <mergeCell ref="AB522:AC524"/>
    <mergeCell ref="C523:E526"/>
    <mergeCell ref="F523:J523"/>
    <mergeCell ref="L523:M523"/>
    <mergeCell ref="F524:J524"/>
    <mergeCell ref="L524:M524"/>
    <mergeCell ref="F525:J525"/>
    <mergeCell ref="L525:M525"/>
    <mergeCell ref="T525:W526"/>
    <mergeCell ref="X525:X526"/>
    <mergeCell ref="Y525:Z526"/>
    <mergeCell ref="AA525:AA526"/>
    <mergeCell ref="AB525:AC526"/>
    <mergeCell ref="F526:J526"/>
    <mergeCell ref="L526:M526"/>
    <mergeCell ref="X528:AL528"/>
    <mergeCell ref="B529:E529"/>
    <mergeCell ref="X529:AL529"/>
    <mergeCell ref="B530:E530"/>
    <mergeCell ref="C531:D531"/>
    <mergeCell ref="E531:F531"/>
    <mergeCell ref="G531:H531"/>
    <mergeCell ref="B534:E534"/>
    <mergeCell ref="X534:AL534"/>
    <mergeCell ref="A535:E535"/>
    <mergeCell ref="A536:E536"/>
    <mergeCell ref="A538:R538"/>
    <mergeCell ref="A539:M539"/>
    <mergeCell ref="N539:Q539"/>
    <mergeCell ref="AE539:AL539"/>
    <mergeCell ref="A541:A544"/>
    <mergeCell ref="B541:B544"/>
    <mergeCell ref="C541:C544"/>
    <mergeCell ref="D541:D544"/>
    <mergeCell ref="E541:W541"/>
    <mergeCell ref="X541:Z541"/>
    <mergeCell ref="AA541:AD541"/>
    <mergeCell ref="AE541:AF543"/>
    <mergeCell ref="AG541:AH544"/>
    <mergeCell ref="AI541:AJ544"/>
    <mergeCell ref="AK541:AL544"/>
    <mergeCell ref="E542:F543"/>
    <mergeCell ref="G542:H543"/>
    <mergeCell ref="I542:J543"/>
    <mergeCell ref="K542:L543"/>
    <mergeCell ref="M542:M543"/>
    <mergeCell ref="N542:N543"/>
    <mergeCell ref="O542:O543"/>
    <mergeCell ref="P542:P543"/>
    <mergeCell ref="Q542:Q543"/>
    <mergeCell ref="R542:S543"/>
    <mergeCell ref="T542:U543"/>
    <mergeCell ref="V542:W543"/>
    <mergeCell ref="X542:X544"/>
    <mergeCell ref="Y542:Y544"/>
    <mergeCell ref="Z542:Z544"/>
    <mergeCell ref="AA542:AA544"/>
    <mergeCell ref="AB542:AB544"/>
    <mergeCell ref="AC542:AC544"/>
    <mergeCell ref="AD542:AD544"/>
    <mergeCell ref="AG545:AH545"/>
    <mergeCell ref="AI545:AJ545"/>
    <mergeCell ref="AK545:AL545"/>
    <mergeCell ref="AG546:AH546"/>
    <mergeCell ref="AI546:AJ546"/>
    <mergeCell ref="AK546:AL546"/>
    <mergeCell ref="AG547:AH547"/>
    <mergeCell ref="AI547:AJ547"/>
    <mergeCell ref="AK547:AL547"/>
    <mergeCell ref="AG548:AH548"/>
    <mergeCell ref="AI548:AJ548"/>
    <mergeCell ref="AK548:AL548"/>
    <mergeCell ref="AG549:AH549"/>
    <mergeCell ref="AI549:AJ549"/>
    <mergeCell ref="AK549:AL549"/>
    <mergeCell ref="AG550:AH550"/>
    <mergeCell ref="AI550:AJ550"/>
    <mergeCell ref="AK550:AL550"/>
    <mergeCell ref="AG551:AH551"/>
    <mergeCell ref="AI551:AJ551"/>
    <mergeCell ref="AK551:AL551"/>
    <mergeCell ref="AG552:AH552"/>
    <mergeCell ref="AI552:AJ552"/>
    <mergeCell ref="AK552:AL552"/>
    <mergeCell ref="AG553:AH553"/>
    <mergeCell ref="AI553:AJ553"/>
    <mergeCell ref="AK553:AL553"/>
    <mergeCell ref="AG554:AH554"/>
    <mergeCell ref="AI554:AJ554"/>
    <mergeCell ref="AK554:AL554"/>
    <mergeCell ref="AG555:AH555"/>
    <mergeCell ref="AI555:AJ555"/>
    <mergeCell ref="AK555:AL555"/>
    <mergeCell ref="AG556:AH556"/>
    <mergeCell ref="AI556:AJ556"/>
    <mergeCell ref="AK556:AL556"/>
    <mergeCell ref="AG557:AH557"/>
    <mergeCell ref="AI557:AJ557"/>
    <mergeCell ref="AK557:AL557"/>
    <mergeCell ref="AG558:AH558"/>
    <mergeCell ref="AI558:AJ558"/>
    <mergeCell ref="AK558:AL558"/>
    <mergeCell ref="AG559:AH559"/>
    <mergeCell ref="AI559:AJ559"/>
    <mergeCell ref="AK559:AL559"/>
    <mergeCell ref="AG560:AH560"/>
    <mergeCell ref="AI560:AJ560"/>
    <mergeCell ref="AK560:AL560"/>
    <mergeCell ref="AG561:AH561"/>
    <mergeCell ref="AI561:AJ561"/>
    <mergeCell ref="AK561:AL561"/>
    <mergeCell ref="AG562:AH562"/>
    <mergeCell ref="AI562:AJ562"/>
    <mergeCell ref="AK562:AL562"/>
    <mergeCell ref="AG563:AH563"/>
    <mergeCell ref="AI563:AJ563"/>
    <mergeCell ref="AK563:AL563"/>
    <mergeCell ref="AG564:AH564"/>
    <mergeCell ref="AI564:AJ564"/>
    <mergeCell ref="AK564:AL564"/>
    <mergeCell ref="AG565:AH565"/>
    <mergeCell ref="AI565:AJ565"/>
    <mergeCell ref="AK565:AL565"/>
    <mergeCell ref="AG566:AH566"/>
    <mergeCell ref="AI566:AJ566"/>
    <mergeCell ref="AK566:AL566"/>
    <mergeCell ref="AG567:AH567"/>
    <mergeCell ref="AI567:AJ567"/>
    <mergeCell ref="AK567:AL567"/>
    <mergeCell ref="AG568:AH568"/>
    <mergeCell ref="AI568:AJ568"/>
    <mergeCell ref="AK568:AL568"/>
    <mergeCell ref="AG569:AH569"/>
    <mergeCell ref="AI569:AJ569"/>
    <mergeCell ref="AK569:AL569"/>
    <mergeCell ref="AG570:AH570"/>
    <mergeCell ref="AI570:AJ570"/>
    <mergeCell ref="AK570:AL570"/>
    <mergeCell ref="AG571:AH571"/>
    <mergeCell ref="AI571:AJ571"/>
    <mergeCell ref="AK571:AL571"/>
    <mergeCell ref="AG572:AH572"/>
    <mergeCell ref="AI572:AJ572"/>
    <mergeCell ref="AK572:AL572"/>
    <mergeCell ref="AG573:AH573"/>
    <mergeCell ref="AI573:AJ573"/>
    <mergeCell ref="AK573:AL573"/>
    <mergeCell ref="AG574:AH574"/>
    <mergeCell ref="AI574:AJ574"/>
    <mergeCell ref="AK574:AL574"/>
    <mergeCell ref="AG575:AH575"/>
    <mergeCell ref="AI575:AJ575"/>
    <mergeCell ref="AK575:AL575"/>
    <mergeCell ref="AG576:AH576"/>
    <mergeCell ref="AI576:AJ576"/>
    <mergeCell ref="AK576:AL576"/>
    <mergeCell ref="AG577:AH577"/>
    <mergeCell ref="AI577:AJ577"/>
    <mergeCell ref="AK577:AL577"/>
    <mergeCell ref="AG578:AH578"/>
    <mergeCell ref="AI578:AJ578"/>
    <mergeCell ref="AK578:AL578"/>
    <mergeCell ref="AG579:AH579"/>
    <mergeCell ref="AI579:AJ579"/>
    <mergeCell ref="AK579:AL579"/>
    <mergeCell ref="AG580:AH580"/>
    <mergeCell ref="AI580:AJ580"/>
    <mergeCell ref="AK580:AL580"/>
    <mergeCell ref="AG581:AH581"/>
    <mergeCell ref="AI581:AJ581"/>
    <mergeCell ref="AK581:AL581"/>
    <mergeCell ref="AG582:AH582"/>
    <mergeCell ref="AI582:AJ582"/>
    <mergeCell ref="AK582:AL582"/>
    <mergeCell ref="AG583:AH583"/>
    <mergeCell ref="AI583:AJ583"/>
    <mergeCell ref="AK583:AL583"/>
    <mergeCell ref="C587:AF587"/>
    <mergeCell ref="C588:D592"/>
    <mergeCell ref="E588:E592"/>
    <mergeCell ref="F588:F592"/>
    <mergeCell ref="G588:AF588"/>
    <mergeCell ref="G589:L589"/>
    <mergeCell ref="M589:AF589"/>
    <mergeCell ref="G590:H591"/>
    <mergeCell ref="I590:J591"/>
    <mergeCell ref="K590:L591"/>
    <mergeCell ref="M590:N590"/>
    <mergeCell ref="O590:P590"/>
    <mergeCell ref="Q590:R590"/>
    <mergeCell ref="S590:T590"/>
    <mergeCell ref="U590:V590"/>
    <mergeCell ref="W590:X590"/>
    <mergeCell ref="Y590:Z590"/>
    <mergeCell ref="AA590:AB590"/>
    <mergeCell ref="AC590:AD590"/>
    <mergeCell ref="AE590:AF590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7:J608"/>
    <mergeCell ref="K607:K608"/>
    <mergeCell ref="L607:M608"/>
    <mergeCell ref="N607:O607"/>
    <mergeCell ref="P607:Q607"/>
    <mergeCell ref="R607:S607"/>
    <mergeCell ref="T607:W608"/>
    <mergeCell ref="X607:X608"/>
    <mergeCell ref="Y607:Z608"/>
    <mergeCell ref="AA607:AA608"/>
    <mergeCell ref="AB607:AC608"/>
    <mergeCell ref="C609:E611"/>
    <mergeCell ref="F609:J609"/>
    <mergeCell ref="L609:M609"/>
    <mergeCell ref="T609:W610"/>
    <mergeCell ref="X609:X610"/>
    <mergeCell ref="Y609:Z610"/>
    <mergeCell ref="AA609:AA610"/>
    <mergeCell ref="AB609:AC610"/>
    <mergeCell ref="F610:J610"/>
    <mergeCell ref="L610:M610"/>
    <mergeCell ref="F611:J611"/>
    <mergeCell ref="L611:M611"/>
    <mergeCell ref="T611:W613"/>
    <mergeCell ref="X611:X613"/>
    <mergeCell ref="Y611:Z613"/>
    <mergeCell ref="AA611:AA613"/>
    <mergeCell ref="AB611:AC613"/>
    <mergeCell ref="C612:E615"/>
    <mergeCell ref="F612:J612"/>
    <mergeCell ref="L612:M612"/>
    <mergeCell ref="F613:J613"/>
    <mergeCell ref="L613:M613"/>
    <mergeCell ref="F614:J614"/>
    <mergeCell ref="L614:M614"/>
    <mergeCell ref="T614:W615"/>
    <mergeCell ref="X614:X615"/>
    <mergeCell ref="Y614:Z615"/>
    <mergeCell ref="AA614:AA615"/>
    <mergeCell ref="AB614:AC615"/>
    <mergeCell ref="F615:J615"/>
    <mergeCell ref="L615:M615"/>
    <mergeCell ref="X617:AL617"/>
    <mergeCell ref="B618:E618"/>
    <mergeCell ref="X618:AL618"/>
    <mergeCell ref="B619:E619"/>
    <mergeCell ref="C620:D620"/>
    <mergeCell ref="E620:F620"/>
    <mergeCell ref="G620:H620"/>
    <mergeCell ref="B623:E623"/>
    <mergeCell ref="X623:AL623"/>
    <mergeCell ref="A624:E624"/>
    <mergeCell ref="A625:E625"/>
    <mergeCell ref="A627:R627"/>
    <mergeCell ref="A628:M628"/>
    <mergeCell ref="N628:Q628"/>
    <mergeCell ref="AE628:AL628"/>
    <mergeCell ref="A630:A633"/>
    <mergeCell ref="B630:B633"/>
    <mergeCell ref="C630:C633"/>
    <mergeCell ref="D630:D633"/>
    <mergeCell ref="E630:W630"/>
    <mergeCell ref="X630:Z630"/>
    <mergeCell ref="AA630:AD630"/>
    <mergeCell ref="AE630:AF632"/>
    <mergeCell ref="AG630:AH633"/>
    <mergeCell ref="AI630:AJ633"/>
    <mergeCell ref="AK630:AL633"/>
    <mergeCell ref="E631:F632"/>
    <mergeCell ref="G631:H632"/>
    <mergeCell ref="I631:J632"/>
    <mergeCell ref="K631:L632"/>
    <mergeCell ref="M631:M632"/>
    <mergeCell ref="N631:N632"/>
    <mergeCell ref="O631:O632"/>
    <mergeCell ref="P631:P632"/>
    <mergeCell ref="Q631:Q632"/>
    <mergeCell ref="R631:S632"/>
    <mergeCell ref="T631:U632"/>
    <mergeCell ref="V631:W632"/>
    <mergeCell ref="X631:X633"/>
    <mergeCell ref="Y631:Y633"/>
    <mergeCell ref="Z631:Z633"/>
    <mergeCell ref="AA631:AA633"/>
    <mergeCell ref="AB631:AB633"/>
    <mergeCell ref="AC631:AC633"/>
    <mergeCell ref="AD631:AD633"/>
    <mergeCell ref="AG634:AH634"/>
    <mergeCell ref="AI634:AJ634"/>
    <mergeCell ref="AK634:AL634"/>
    <mergeCell ref="AG635:AH635"/>
    <mergeCell ref="AI635:AJ635"/>
    <mergeCell ref="AK635:AL635"/>
    <mergeCell ref="AG636:AH636"/>
    <mergeCell ref="AI636:AJ636"/>
    <mergeCell ref="AK636:AL636"/>
    <mergeCell ref="AG637:AH637"/>
    <mergeCell ref="AI637:AJ637"/>
    <mergeCell ref="AK637:AL637"/>
    <mergeCell ref="AG638:AH638"/>
    <mergeCell ref="AI638:AJ638"/>
    <mergeCell ref="AK638:AL638"/>
    <mergeCell ref="AG639:AH639"/>
    <mergeCell ref="AI639:AJ639"/>
    <mergeCell ref="AK639:AL639"/>
    <mergeCell ref="AG640:AH640"/>
    <mergeCell ref="AI640:AJ640"/>
    <mergeCell ref="AK640:AL640"/>
    <mergeCell ref="AG641:AH641"/>
    <mergeCell ref="AI641:AJ641"/>
    <mergeCell ref="AK641:AL641"/>
    <mergeCell ref="AG642:AH642"/>
    <mergeCell ref="AI642:AJ642"/>
    <mergeCell ref="AK642:AL642"/>
    <mergeCell ref="AG643:AH643"/>
    <mergeCell ref="AI643:AJ643"/>
    <mergeCell ref="AK643:AL643"/>
    <mergeCell ref="AG644:AH644"/>
    <mergeCell ref="AI644:AJ644"/>
    <mergeCell ref="AK644:AL644"/>
    <mergeCell ref="AG645:AH645"/>
    <mergeCell ref="AI645:AJ645"/>
    <mergeCell ref="AK645:AL645"/>
    <mergeCell ref="AG646:AH646"/>
    <mergeCell ref="AI646:AJ646"/>
    <mergeCell ref="AK646:AL646"/>
    <mergeCell ref="AG647:AH647"/>
    <mergeCell ref="AI647:AJ647"/>
    <mergeCell ref="AK647:AL647"/>
    <mergeCell ref="AG648:AH648"/>
    <mergeCell ref="AI648:AJ648"/>
    <mergeCell ref="AK648:AL648"/>
    <mergeCell ref="AG649:AH649"/>
    <mergeCell ref="AI649:AJ649"/>
    <mergeCell ref="AK649:AL649"/>
    <mergeCell ref="AG650:AH650"/>
    <mergeCell ref="AI650:AJ650"/>
    <mergeCell ref="AK650:AL650"/>
    <mergeCell ref="AG651:AH651"/>
    <mergeCell ref="AI651:AJ651"/>
    <mergeCell ref="AK651:AL651"/>
    <mergeCell ref="AG652:AH652"/>
    <mergeCell ref="AI652:AJ652"/>
    <mergeCell ref="AK652:AL652"/>
    <mergeCell ref="AG653:AH653"/>
    <mergeCell ref="AI653:AJ653"/>
    <mergeCell ref="AK653:AL653"/>
    <mergeCell ref="AG654:AH654"/>
    <mergeCell ref="AI654:AJ654"/>
    <mergeCell ref="AK654:AL654"/>
    <mergeCell ref="AG655:AH655"/>
    <mergeCell ref="AI655:AJ655"/>
    <mergeCell ref="AK655:AL655"/>
    <mergeCell ref="AG656:AH656"/>
    <mergeCell ref="AI656:AJ656"/>
    <mergeCell ref="AK656:AL656"/>
    <mergeCell ref="AG657:AH657"/>
    <mergeCell ref="AI657:AJ657"/>
    <mergeCell ref="AK657:AL657"/>
    <mergeCell ref="AG658:AH658"/>
    <mergeCell ref="AI658:AJ658"/>
    <mergeCell ref="AK658:AL658"/>
    <mergeCell ref="AG659:AH659"/>
    <mergeCell ref="AI659:AJ659"/>
    <mergeCell ref="AK659:AL659"/>
    <mergeCell ref="AG660:AH660"/>
    <mergeCell ref="AI660:AJ660"/>
    <mergeCell ref="AK660:AL660"/>
    <mergeCell ref="AG661:AH661"/>
    <mergeCell ref="AI661:AJ661"/>
    <mergeCell ref="AK661:AL661"/>
    <mergeCell ref="AG662:AH662"/>
    <mergeCell ref="AI662:AJ662"/>
    <mergeCell ref="AK662:AL662"/>
    <mergeCell ref="AG663:AH663"/>
    <mergeCell ref="AI663:AJ663"/>
    <mergeCell ref="AK663:AL663"/>
    <mergeCell ref="AG664:AH664"/>
    <mergeCell ref="AI664:AJ664"/>
    <mergeCell ref="AK664:AL664"/>
    <mergeCell ref="AG665:AH665"/>
    <mergeCell ref="AI665:AJ665"/>
    <mergeCell ref="AK665:AL665"/>
    <mergeCell ref="AG666:AH666"/>
    <mergeCell ref="AI666:AJ666"/>
    <mergeCell ref="AK666:AL666"/>
    <mergeCell ref="AG667:AH667"/>
    <mergeCell ref="AI667:AJ667"/>
    <mergeCell ref="AK667:AL667"/>
    <mergeCell ref="AG668:AH668"/>
    <mergeCell ref="AI668:AJ668"/>
    <mergeCell ref="AK668:AL668"/>
    <mergeCell ref="AG669:AH669"/>
    <mergeCell ref="AI669:AJ669"/>
    <mergeCell ref="AK669:AL669"/>
    <mergeCell ref="AG670:AH670"/>
    <mergeCell ref="AI670:AJ670"/>
    <mergeCell ref="AK670:AL670"/>
    <mergeCell ref="AG671:AH671"/>
    <mergeCell ref="AI671:AJ671"/>
    <mergeCell ref="AK671:AL671"/>
    <mergeCell ref="AG672:AH672"/>
    <mergeCell ref="AI672:AJ672"/>
    <mergeCell ref="AK672:AL672"/>
    <mergeCell ref="C676:AF676"/>
    <mergeCell ref="C677:D681"/>
    <mergeCell ref="E677:E681"/>
    <mergeCell ref="F677:F681"/>
    <mergeCell ref="G677:AF677"/>
    <mergeCell ref="G678:L678"/>
    <mergeCell ref="M678:AF678"/>
    <mergeCell ref="G679:H680"/>
    <mergeCell ref="I679:J680"/>
    <mergeCell ref="K679:L680"/>
    <mergeCell ref="M679:N679"/>
    <mergeCell ref="O679:P679"/>
    <mergeCell ref="Q679:R679"/>
    <mergeCell ref="S679:T679"/>
    <mergeCell ref="U679:V679"/>
    <mergeCell ref="W679:X679"/>
    <mergeCell ref="Y679:Z679"/>
    <mergeCell ref="AA679:AB679"/>
    <mergeCell ref="AC679:AD679"/>
    <mergeCell ref="AE679:AF679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6:J697"/>
    <mergeCell ref="K696:K697"/>
    <mergeCell ref="L696:M697"/>
    <mergeCell ref="N696:O696"/>
    <mergeCell ref="P696:Q696"/>
    <mergeCell ref="R696:S696"/>
    <mergeCell ref="T696:W697"/>
    <mergeCell ref="X696:X697"/>
    <mergeCell ref="Y696:Z697"/>
    <mergeCell ref="AA696:AA697"/>
    <mergeCell ref="AB696:AC697"/>
    <mergeCell ref="C698:E700"/>
    <mergeCell ref="F698:J698"/>
    <mergeCell ref="L698:M698"/>
    <mergeCell ref="T698:W699"/>
    <mergeCell ref="X698:X699"/>
    <mergeCell ref="Y698:Z699"/>
    <mergeCell ref="AA698:AA699"/>
    <mergeCell ref="AB698:AC699"/>
    <mergeCell ref="F699:J699"/>
    <mergeCell ref="L699:M699"/>
    <mergeCell ref="F700:J700"/>
    <mergeCell ref="L700:M700"/>
    <mergeCell ref="T700:W702"/>
    <mergeCell ref="X700:X702"/>
    <mergeCell ref="Y700:Z702"/>
    <mergeCell ref="AA700:AA702"/>
    <mergeCell ref="AB700:AC702"/>
    <mergeCell ref="C701:E704"/>
    <mergeCell ref="F701:J701"/>
    <mergeCell ref="L701:M701"/>
    <mergeCell ref="F702:J702"/>
    <mergeCell ref="L702:M702"/>
    <mergeCell ref="F703:J703"/>
    <mergeCell ref="L703:M703"/>
    <mergeCell ref="T703:W704"/>
    <mergeCell ref="X703:X704"/>
    <mergeCell ref="Y703:Z704"/>
    <mergeCell ref="AA703:AA704"/>
    <mergeCell ref="AB703:AC704"/>
    <mergeCell ref="F704:J704"/>
    <mergeCell ref="L704:M704"/>
    <mergeCell ref="X706:AL706"/>
    <mergeCell ref="B707:E707"/>
    <mergeCell ref="X707:AL707"/>
    <mergeCell ref="B708:E708"/>
    <mergeCell ref="C709:D709"/>
    <mergeCell ref="E709:F709"/>
    <mergeCell ref="G709:H709"/>
    <mergeCell ref="B712:E712"/>
    <mergeCell ref="X712:AL712"/>
  </mergeCells>
  <printOptions headings="false" gridLines="false" gridLinesSet="true" horizontalCentered="false" verticalCentered="false"/>
  <pageMargins left="0.259722222222222" right="0.170138888888889" top="0.290277777777778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178" man="true" max="16383" min="0"/>
    <brk id="267" man="true" max="16383" min="0"/>
    <brk id="356" man="true" max="16383" min="0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12"/>
  <sheetViews>
    <sheetView windowProtection="false" showFormulas="false" showGridLines="true" showRowColHeaders="true" showZeros="true" rightToLeft="false" tabSelected="true" showOutlineSymbols="true" defaultGridColor="true" view="pageBreakPreview" topLeftCell="A25" colorId="64" zoomScale="100" zoomScaleNormal="100" zoomScalePageLayoutView="100" workbookViewId="0">
      <selection pane="topLeft" activeCell="V51" activeCellId="0" sqref="V51"/>
    </sheetView>
  </sheetViews>
  <sheetFormatPr defaultRowHeight="12.75"/>
  <cols>
    <col collapsed="false" hidden="false" max="1" min="1" style="27" width="3.99489795918367"/>
    <col collapsed="false" hidden="false" max="2" min="2" style="27" width="27.4234693877551"/>
    <col collapsed="false" hidden="false" max="3" min="3" style="27" width="9.4234693877551"/>
    <col collapsed="false" hidden="false" max="4" min="4" style="28" width="4.70918367346939"/>
    <col collapsed="false" hidden="false" max="5" min="5" style="27" width="4.86224489795918"/>
    <col collapsed="false" hidden="false" max="6" min="6" style="27" width="5.13775510204082"/>
    <col collapsed="false" hidden="false" max="13" min="7" style="27" width="4.13775510204082"/>
    <col collapsed="false" hidden="false" max="14" min="14" style="27" width="6.4234693877551"/>
    <col collapsed="false" hidden="false" max="15" min="15" style="27" width="4.70918367346939"/>
    <col collapsed="false" hidden="false" max="16" min="16" style="27" width="4.57142857142857"/>
    <col collapsed="false" hidden="false" max="24" min="17" style="27" width="4.13775510204082"/>
    <col collapsed="false" hidden="false" max="25" min="25" style="27" width="3.41836734693878"/>
    <col collapsed="false" hidden="false" max="26" min="26" style="27" width="3.86224489795918"/>
    <col collapsed="false" hidden="false" max="27" min="27" style="27" width="3.41836734693878"/>
    <col collapsed="false" hidden="false" max="28" min="28" style="27" width="3.70918367346939"/>
    <col collapsed="false" hidden="false" max="29" min="29" style="27" width="3.41836734693878"/>
    <col collapsed="false" hidden="false" max="30" min="30" style="27" width="3.99489795918367"/>
    <col collapsed="false" hidden="false" max="31" min="31" style="27" width="3.70918367346939"/>
    <col collapsed="false" hidden="false" max="32" min="32" style="27" width="4.57142857142857"/>
    <col collapsed="false" hidden="false" max="33" min="33" style="27" width="2.99489795918367"/>
    <col collapsed="false" hidden="false" max="34" min="34" style="27" width="3.41836734693878"/>
    <col collapsed="false" hidden="false" max="35" min="35" style="27" width="2.99489795918367"/>
    <col collapsed="false" hidden="false" max="36" min="36" style="27" width="3.28571428571429"/>
    <col collapsed="false" hidden="false" max="37" min="37" style="27" width="3.41836734693878"/>
    <col collapsed="false" hidden="false" max="38" min="38" style="27" width="3.28571428571429"/>
    <col collapsed="false" hidden="false" max="1025" min="39" style="27" width="9.14285714285714"/>
  </cols>
  <sheetData>
    <row r="1" customFormat="false" ht="15.75" hidden="false" customHeight="false" outlineLevel="0" collapsed="false">
      <c r="A1" s="29" t="s">
        <v>17</v>
      </c>
      <c r="B1" s="29"/>
      <c r="C1" s="29"/>
      <c r="D1" s="29"/>
      <c r="E1" s="29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5.75" hidden="false" customHeight="false" outlineLevel="0" collapsed="false">
      <c r="A2" s="30" t="str">
        <f aca="false">'THONG TIN'!$C$2</f>
        <v>TRƯỜNG TIỂU HỌC XÃ NGUYÊN LÝ</v>
      </c>
      <c r="B2" s="30"/>
      <c r="C2" s="30"/>
      <c r="D2" s="30"/>
      <c r="E2" s="30"/>
      <c r="F2" s="3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1.25" hidden="false" customHeight="true" outlineLevel="0" collapsed="false">
      <c r="A3" s="32"/>
      <c r="B3" s="32"/>
      <c r="C3" s="32"/>
      <c r="D3" s="32"/>
      <c r="E3" s="32"/>
      <c r="F3" s="31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5" hidden="false" customHeight="false" outlineLevel="0" collapsed="false">
      <c r="A4" s="187" t="s">
        <v>18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34" t="str">
        <f aca="false">'THONG TIN'!$D$5</f>
        <v>CUỐI NĂM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0"/>
      <c r="AK4" s="0"/>
      <c r="AL4" s="0"/>
    </row>
    <row r="5" customFormat="false" ht="15.75" hidden="false" customHeight="false" outlineLevel="0" collapsed="false">
      <c r="A5" s="33" t="s">
        <v>712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6" t="str">
        <f aca="false">'THONG TIN'!$D$6</f>
        <v>2016 - 2017</v>
      </c>
      <c r="O5" s="36"/>
      <c r="P5" s="36"/>
      <c r="Q5" s="36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2"/>
      <c r="AF5" s="32"/>
      <c r="AG5" s="32"/>
      <c r="AH5" s="32"/>
      <c r="AI5" s="32"/>
      <c r="AJ5" s="32"/>
      <c r="AK5" s="32"/>
      <c r="AL5" s="32"/>
    </row>
    <row r="6" customFormat="false" ht="8.2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customFormat="false" ht="17.25" hidden="false" customHeight="true" outlineLevel="0" collapsed="false">
      <c r="A7" s="37" t="s">
        <v>20</v>
      </c>
      <c r="B7" s="38" t="s">
        <v>21</v>
      </c>
      <c r="C7" s="39" t="s">
        <v>22</v>
      </c>
      <c r="D7" s="38" t="s">
        <v>23</v>
      </c>
      <c r="E7" s="39" t="s">
        <v>24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 t="s">
        <v>25</v>
      </c>
      <c r="Y7" s="39"/>
      <c r="Z7" s="39"/>
      <c r="AA7" s="39" t="s">
        <v>26</v>
      </c>
      <c r="AB7" s="39"/>
      <c r="AC7" s="39"/>
      <c r="AD7" s="39"/>
      <c r="AE7" s="40" t="s">
        <v>27</v>
      </c>
      <c r="AF7" s="40"/>
      <c r="AG7" s="40" t="s">
        <v>28</v>
      </c>
      <c r="AH7" s="40"/>
      <c r="AI7" s="39" t="s">
        <v>29</v>
      </c>
      <c r="AJ7" s="39"/>
      <c r="AK7" s="41" t="s">
        <v>30</v>
      </c>
      <c r="AL7" s="41"/>
    </row>
    <row r="8" customFormat="false" ht="18" hidden="false" customHeight="true" outlineLevel="0" collapsed="false">
      <c r="A8" s="37"/>
      <c r="B8" s="38"/>
      <c r="C8" s="39"/>
      <c r="D8" s="38"/>
      <c r="E8" s="42" t="s">
        <v>31</v>
      </c>
      <c r="F8" s="42"/>
      <c r="G8" s="42" t="s">
        <v>32</v>
      </c>
      <c r="H8" s="42"/>
      <c r="I8" s="42" t="s">
        <v>33</v>
      </c>
      <c r="J8" s="42"/>
      <c r="K8" s="42" t="s">
        <v>34</v>
      </c>
      <c r="L8" s="42"/>
      <c r="M8" s="42" t="s">
        <v>35</v>
      </c>
      <c r="N8" s="42" t="s">
        <v>36</v>
      </c>
      <c r="O8" s="42" t="s">
        <v>37</v>
      </c>
      <c r="P8" s="42" t="s">
        <v>38</v>
      </c>
      <c r="Q8" s="42" t="s">
        <v>39</v>
      </c>
      <c r="R8" s="42" t="s">
        <v>40</v>
      </c>
      <c r="S8" s="42"/>
      <c r="T8" s="42" t="s">
        <v>41</v>
      </c>
      <c r="U8" s="42"/>
      <c r="V8" s="42" t="s">
        <v>42</v>
      </c>
      <c r="W8" s="42"/>
      <c r="X8" s="43" t="s">
        <v>43</v>
      </c>
      <c r="Y8" s="43" t="s">
        <v>44</v>
      </c>
      <c r="Z8" s="43" t="s">
        <v>45</v>
      </c>
      <c r="AA8" s="43" t="s">
        <v>46</v>
      </c>
      <c r="AB8" s="43" t="s">
        <v>47</v>
      </c>
      <c r="AC8" s="43" t="s">
        <v>48</v>
      </c>
      <c r="AD8" s="43" t="s">
        <v>49</v>
      </c>
      <c r="AE8" s="40"/>
      <c r="AF8" s="40"/>
      <c r="AG8" s="40"/>
      <c r="AH8" s="40"/>
      <c r="AI8" s="39"/>
      <c r="AJ8" s="39"/>
      <c r="AK8" s="41"/>
      <c r="AL8" s="41"/>
    </row>
    <row r="9" customFormat="false" ht="18" hidden="false" customHeight="true" outlineLevel="0" collapsed="false">
      <c r="A9" s="37"/>
      <c r="B9" s="38"/>
      <c r="C9" s="39"/>
      <c r="D9" s="38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43"/>
      <c r="Z9" s="43"/>
      <c r="AA9" s="43"/>
      <c r="AB9" s="43"/>
      <c r="AC9" s="43"/>
      <c r="AD9" s="43"/>
      <c r="AE9" s="40"/>
      <c r="AF9" s="40"/>
      <c r="AG9" s="40"/>
      <c r="AH9" s="40"/>
      <c r="AI9" s="39"/>
      <c r="AJ9" s="39"/>
      <c r="AK9" s="41"/>
      <c r="AL9" s="41"/>
    </row>
    <row r="10" customFormat="false" ht="63.75" hidden="false" customHeight="true" outlineLevel="0" collapsed="false">
      <c r="A10" s="37"/>
      <c r="B10" s="38"/>
      <c r="C10" s="39"/>
      <c r="D10" s="38"/>
      <c r="E10" s="43" t="s">
        <v>50</v>
      </c>
      <c r="F10" s="43" t="s">
        <v>51</v>
      </c>
      <c r="G10" s="43" t="s">
        <v>50</v>
      </c>
      <c r="H10" s="43" t="s">
        <v>51</v>
      </c>
      <c r="I10" s="43" t="s">
        <v>50</v>
      </c>
      <c r="J10" s="43" t="s">
        <v>51</v>
      </c>
      <c r="K10" s="43" t="s">
        <v>50</v>
      </c>
      <c r="L10" s="43" t="s">
        <v>51</v>
      </c>
      <c r="M10" s="43" t="s">
        <v>50</v>
      </c>
      <c r="N10" s="43" t="s">
        <v>50</v>
      </c>
      <c r="O10" s="43" t="s">
        <v>50</v>
      </c>
      <c r="P10" s="43" t="s">
        <v>50</v>
      </c>
      <c r="Q10" s="43" t="s">
        <v>50</v>
      </c>
      <c r="R10" s="43" t="s">
        <v>50</v>
      </c>
      <c r="S10" s="43" t="s">
        <v>51</v>
      </c>
      <c r="T10" s="43" t="s">
        <v>50</v>
      </c>
      <c r="U10" s="43" t="s">
        <v>51</v>
      </c>
      <c r="V10" s="43" t="s">
        <v>50</v>
      </c>
      <c r="W10" s="43" t="s">
        <v>51</v>
      </c>
      <c r="X10" s="43"/>
      <c r="Y10" s="43"/>
      <c r="Z10" s="43"/>
      <c r="AA10" s="43"/>
      <c r="AB10" s="43"/>
      <c r="AC10" s="43"/>
      <c r="AD10" s="43"/>
      <c r="AE10" s="43" t="s">
        <v>52</v>
      </c>
      <c r="AF10" s="43" t="s">
        <v>53</v>
      </c>
      <c r="AG10" s="40"/>
      <c r="AH10" s="40"/>
      <c r="AI10" s="39"/>
      <c r="AJ10" s="39"/>
      <c r="AK10" s="41"/>
      <c r="AL10" s="41"/>
    </row>
    <row r="11" customFormat="false" ht="12" hidden="false" customHeight="true" outlineLevel="0" collapsed="false">
      <c r="A11" s="44" t="n">
        <f aca="false">IF(B11&lt;&gt;"",COUNTA($B$11:B11),"")</f>
        <v>1</v>
      </c>
      <c r="B11" s="131" t="s">
        <v>713</v>
      </c>
      <c r="C11" s="54" t="n">
        <v>38911</v>
      </c>
      <c r="D11" s="131" t="s">
        <v>55</v>
      </c>
      <c r="E11" s="48" t="s">
        <v>56</v>
      </c>
      <c r="F11" s="48" t="n">
        <v>9</v>
      </c>
      <c r="G11" s="48" t="s">
        <v>56</v>
      </c>
      <c r="H11" s="48" t="n">
        <v>9</v>
      </c>
      <c r="I11" s="48" t="s">
        <v>56</v>
      </c>
      <c r="J11" s="48" t="n">
        <v>9</v>
      </c>
      <c r="K11" s="48" t="s">
        <v>56</v>
      </c>
      <c r="L11" s="48" t="n">
        <v>10</v>
      </c>
      <c r="M11" s="48" t="s">
        <v>56</v>
      </c>
      <c r="N11" s="48" t="s">
        <v>56</v>
      </c>
      <c r="O11" s="48" t="s">
        <v>56</v>
      </c>
      <c r="P11" s="48" t="s">
        <v>56</v>
      </c>
      <c r="Q11" s="48" t="s">
        <v>56</v>
      </c>
      <c r="R11" s="48" t="s">
        <v>56</v>
      </c>
      <c r="S11" s="48" t="n">
        <v>9</v>
      </c>
      <c r="T11" s="50"/>
      <c r="U11" s="51"/>
      <c r="V11" s="50"/>
      <c r="W11" s="50"/>
      <c r="X11" s="48" t="s">
        <v>56</v>
      </c>
      <c r="Y11" s="48" t="s">
        <v>56</v>
      </c>
      <c r="Z11" s="48" t="s">
        <v>56</v>
      </c>
      <c r="AA11" s="48" t="s">
        <v>56</v>
      </c>
      <c r="AB11" s="48" t="s">
        <v>56</v>
      </c>
      <c r="AC11" s="48" t="s">
        <v>56</v>
      </c>
      <c r="AD11" s="48" t="s">
        <v>56</v>
      </c>
      <c r="AE11" s="48" t="s">
        <v>55</v>
      </c>
      <c r="AF11" s="51"/>
      <c r="AG11" s="50" t="s">
        <v>55</v>
      </c>
      <c r="AH11" s="50"/>
      <c r="AI11" s="50" t="s">
        <v>55</v>
      </c>
      <c r="AJ11" s="50"/>
      <c r="AK11" s="52"/>
      <c r="AL11" s="52"/>
    </row>
    <row r="12" customFormat="false" ht="12" hidden="false" customHeight="true" outlineLevel="0" collapsed="false">
      <c r="A12" s="44" t="n">
        <f aca="false">IF(B12&lt;&gt;"",COUNTA($B$11:B12),"")</f>
        <v>2</v>
      </c>
      <c r="B12" s="131" t="s">
        <v>714</v>
      </c>
      <c r="C12" s="54" t="n">
        <v>38894</v>
      </c>
      <c r="D12" s="131" t="s">
        <v>55</v>
      </c>
      <c r="E12" s="48" t="s">
        <v>56</v>
      </c>
      <c r="F12" s="48" t="n">
        <v>9</v>
      </c>
      <c r="G12" s="48" t="s">
        <v>56</v>
      </c>
      <c r="H12" s="48" t="n">
        <v>9</v>
      </c>
      <c r="I12" s="48" t="s">
        <v>56</v>
      </c>
      <c r="J12" s="48" t="n">
        <v>9</v>
      </c>
      <c r="K12" s="48" t="s">
        <v>56</v>
      </c>
      <c r="L12" s="48" t="n">
        <v>9</v>
      </c>
      <c r="M12" s="48" t="s">
        <v>56</v>
      </c>
      <c r="N12" s="48" t="s">
        <v>56</v>
      </c>
      <c r="O12" s="48" t="s">
        <v>56</v>
      </c>
      <c r="P12" s="48" t="s">
        <v>56</v>
      </c>
      <c r="Q12" s="48" t="s">
        <v>56</v>
      </c>
      <c r="R12" s="48" t="s">
        <v>57</v>
      </c>
      <c r="S12" s="48" t="n">
        <v>7</v>
      </c>
      <c r="T12" s="50"/>
      <c r="U12" s="51"/>
      <c r="V12" s="50"/>
      <c r="W12" s="50"/>
      <c r="X12" s="48" t="s">
        <v>56</v>
      </c>
      <c r="Y12" s="48" t="s">
        <v>56</v>
      </c>
      <c r="Z12" s="48" t="s">
        <v>56</v>
      </c>
      <c r="AA12" s="48" t="s">
        <v>56</v>
      </c>
      <c r="AB12" s="48" t="s">
        <v>56</v>
      </c>
      <c r="AC12" s="48" t="s">
        <v>56</v>
      </c>
      <c r="AD12" s="48" t="s">
        <v>56</v>
      </c>
      <c r="AE12" s="48" t="s">
        <v>55</v>
      </c>
      <c r="AF12" s="51"/>
      <c r="AG12" s="50" t="s">
        <v>55</v>
      </c>
      <c r="AH12" s="50"/>
      <c r="AI12" s="50" t="s">
        <v>55</v>
      </c>
      <c r="AJ12" s="50"/>
      <c r="AK12" s="52"/>
      <c r="AL12" s="52"/>
    </row>
    <row r="13" customFormat="false" ht="12" hidden="false" customHeight="true" outlineLevel="0" collapsed="false">
      <c r="A13" s="44" t="n">
        <f aca="false">IF(B13&lt;&gt;"",COUNTA($B$11:B13),"")</f>
        <v>3</v>
      </c>
      <c r="B13" s="131" t="s">
        <v>715</v>
      </c>
      <c r="C13" s="54" t="n">
        <v>38847</v>
      </c>
      <c r="D13" s="131"/>
      <c r="E13" s="48" t="s">
        <v>56</v>
      </c>
      <c r="F13" s="48" t="n">
        <v>9</v>
      </c>
      <c r="G13" s="48" t="s">
        <v>56</v>
      </c>
      <c r="H13" s="48" t="n">
        <v>10</v>
      </c>
      <c r="I13" s="48" t="s">
        <v>56</v>
      </c>
      <c r="J13" s="48" t="n">
        <v>9</v>
      </c>
      <c r="K13" s="48" t="s">
        <v>56</v>
      </c>
      <c r="L13" s="48" t="n">
        <v>9</v>
      </c>
      <c r="M13" s="48" t="s">
        <v>56</v>
      </c>
      <c r="N13" s="48" t="s">
        <v>56</v>
      </c>
      <c r="O13" s="48" t="s">
        <v>56</v>
      </c>
      <c r="P13" s="48" t="s">
        <v>57</v>
      </c>
      <c r="Q13" s="48" t="s">
        <v>56</v>
      </c>
      <c r="R13" s="48" t="s">
        <v>57</v>
      </c>
      <c r="S13" s="48" t="n">
        <v>6</v>
      </c>
      <c r="T13" s="50"/>
      <c r="U13" s="51"/>
      <c r="V13" s="50"/>
      <c r="W13" s="50"/>
      <c r="X13" s="48" t="s">
        <v>56</v>
      </c>
      <c r="Y13" s="48" t="s">
        <v>56</v>
      </c>
      <c r="Z13" s="48" t="s">
        <v>56</v>
      </c>
      <c r="AA13" s="48" t="s">
        <v>56</v>
      </c>
      <c r="AB13" s="48" t="s">
        <v>56</v>
      </c>
      <c r="AC13" s="48" t="s">
        <v>56</v>
      </c>
      <c r="AD13" s="48" t="s">
        <v>56</v>
      </c>
      <c r="AE13" s="48" t="s">
        <v>55</v>
      </c>
      <c r="AF13" s="51"/>
      <c r="AG13" s="50" t="s">
        <v>55</v>
      </c>
      <c r="AH13" s="50"/>
      <c r="AI13" s="50" t="s">
        <v>55</v>
      </c>
      <c r="AJ13" s="50"/>
      <c r="AK13" s="52"/>
      <c r="AL13" s="52"/>
    </row>
    <row r="14" customFormat="false" ht="12" hidden="false" customHeight="true" outlineLevel="0" collapsed="false">
      <c r="A14" s="44" t="n">
        <f aca="false">IF(B14&lt;&gt;"",COUNTA($B$11:B14),"")</f>
        <v>4</v>
      </c>
      <c r="B14" s="131" t="s">
        <v>716</v>
      </c>
      <c r="C14" s="54" t="n">
        <v>39058</v>
      </c>
      <c r="D14" s="131"/>
      <c r="E14" s="48" t="s">
        <v>56</v>
      </c>
      <c r="F14" s="48" t="n">
        <v>9</v>
      </c>
      <c r="G14" s="48" t="s">
        <v>56</v>
      </c>
      <c r="H14" s="48" t="n">
        <v>10</v>
      </c>
      <c r="I14" s="48" t="s">
        <v>56</v>
      </c>
      <c r="J14" s="48" t="n">
        <v>9</v>
      </c>
      <c r="K14" s="48" t="s">
        <v>56</v>
      </c>
      <c r="L14" s="48" t="n">
        <v>9</v>
      </c>
      <c r="M14" s="48" t="s">
        <v>56</v>
      </c>
      <c r="N14" s="48" t="s">
        <v>56</v>
      </c>
      <c r="O14" s="48" t="s">
        <v>56</v>
      </c>
      <c r="P14" s="48" t="s">
        <v>56</v>
      </c>
      <c r="Q14" s="48" t="s">
        <v>56</v>
      </c>
      <c r="R14" s="48" t="s">
        <v>57</v>
      </c>
      <c r="S14" s="48" t="n">
        <v>6</v>
      </c>
      <c r="T14" s="50"/>
      <c r="U14" s="58"/>
      <c r="V14" s="50"/>
      <c r="W14" s="50"/>
      <c r="X14" s="48" t="s">
        <v>56</v>
      </c>
      <c r="Y14" s="48" t="s">
        <v>56</v>
      </c>
      <c r="Z14" s="48" t="s">
        <v>56</v>
      </c>
      <c r="AA14" s="48" t="s">
        <v>56</v>
      </c>
      <c r="AB14" s="48" t="s">
        <v>56</v>
      </c>
      <c r="AC14" s="48" t="s">
        <v>56</v>
      </c>
      <c r="AD14" s="48" t="s">
        <v>56</v>
      </c>
      <c r="AE14" s="48" t="s">
        <v>55</v>
      </c>
      <c r="AF14" s="51"/>
      <c r="AG14" s="50" t="s">
        <v>55</v>
      </c>
      <c r="AH14" s="50"/>
      <c r="AI14" s="50" t="s">
        <v>55</v>
      </c>
      <c r="AJ14" s="50"/>
      <c r="AK14" s="52"/>
      <c r="AL14" s="52"/>
    </row>
    <row r="15" customFormat="false" ht="12" hidden="false" customHeight="true" outlineLevel="0" collapsed="false">
      <c r="A15" s="44" t="n">
        <f aca="false">IF(B15&lt;&gt;"",COUNTA($B$11:B15),"")</f>
        <v>5</v>
      </c>
      <c r="B15" s="131" t="s">
        <v>717</v>
      </c>
      <c r="C15" s="54" t="n">
        <v>38838</v>
      </c>
      <c r="D15" s="131"/>
      <c r="E15" s="48" t="s">
        <v>56</v>
      </c>
      <c r="F15" s="48" t="n">
        <v>9</v>
      </c>
      <c r="G15" s="48" t="s">
        <v>56</v>
      </c>
      <c r="H15" s="48" t="n">
        <v>9</v>
      </c>
      <c r="I15" s="48" t="s">
        <v>56</v>
      </c>
      <c r="J15" s="48" t="n">
        <v>9</v>
      </c>
      <c r="K15" s="48" t="s">
        <v>56</v>
      </c>
      <c r="L15" s="48" t="n">
        <v>9</v>
      </c>
      <c r="M15" s="48" t="s">
        <v>56</v>
      </c>
      <c r="N15" s="48" t="s">
        <v>56</v>
      </c>
      <c r="O15" s="48" t="s">
        <v>56</v>
      </c>
      <c r="P15" s="48" t="s">
        <v>57</v>
      </c>
      <c r="Q15" s="48" t="s">
        <v>56</v>
      </c>
      <c r="R15" s="48" t="s">
        <v>57</v>
      </c>
      <c r="S15" s="48" t="n">
        <v>8</v>
      </c>
      <c r="T15" s="50"/>
      <c r="U15" s="58"/>
      <c r="V15" s="50"/>
      <c r="W15" s="50"/>
      <c r="X15" s="48" t="s">
        <v>56</v>
      </c>
      <c r="Y15" s="48" t="s">
        <v>56</v>
      </c>
      <c r="Z15" s="48" t="s">
        <v>56</v>
      </c>
      <c r="AA15" s="48" t="s">
        <v>56</v>
      </c>
      <c r="AB15" s="48" t="s">
        <v>56</v>
      </c>
      <c r="AC15" s="48" t="s">
        <v>56</v>
      </c>
      <c r="AD15" s="48" t="s">
        <v>56</v>
      </c>
      <c r="AE15" s="48" t="s">
        <v>55</v>
      </c>
      <c r="AF15" s="51"/>
      <c r="AG15" s="50" t="s">
        <v>55</v>
      </c>
      <c r="AH15" s="50"/>
      <c r="AI15" s="50" t="s">
        <v>55</v>
      </c>
      <c r="AJ15" s="50"/>
      <c r="AK15" s="52"/>
      <c r="AL15" s="52"/>
    </row>
    <row r="16" customFormat="false" ht="12" hidden="false" customHeight="true" outlineLevel="0" collapsed="false">
      <c r="A16" s="44" t="n">
        <f aca="false">IF(B16&lt;&gt;"",COUNTA($B$11:B16),"")</f>
        <v>6</v>
      </c>
      <c r="B16" s="131" t="s">
        <v>718</v>
      </c>
      <c r="C16" s="54" t="n">
        <v>38833</v>
      </c>
      <c r="D16" s="131"/>
      <c r="E16" s="48" t="s">
        <v>56</v>
      </c>
      <c r="F16" s="48" t="n">
        <v>9</v>
      </c>
      <c r="G16" s="48" t="s">
        <v>56</v>
      </c>
      <c r="H16" s="48" t="n">
        <v>10</v>
      </c>
      <c r="I16" s="48" t="s">
        <v>56</v>
      </c>
      <c r="J16" s="48" t="n">
        <v>9</v>
      </c>
      <c r="K16" s="48" t="s">
        <v>56</v>
      </c>
      <c r="L16" s="48" t="n">
        <v>10</v>
      </c>
      <c r="M16" s="48" t="s">
        <v>56</v>
      </c>
      <c r="N16" s="48" t="s">
        <v>56</v>
      </c>
      <c r="O16" s="48" t="s">
        <v>56</v>
      </c>
      <c r="P16" s="48" t="s">
        <v>56</v>
      </c>
      <c r="Q16" s="48" t="s">
        <v>56</v>
      </c>
      <c r="R16" s="48" t="s">
        <v>56</v>
      </c>
      <c r="S16" s="48" t="n">
        <v>9</v>
      </c>
      <c r="T16" s="50"/>
      <c r="U16" s="51"/>
      <c r="V16" s="50"/>
      <c r="W16" s="50"/>
      <c r="X16" s="48" t="s">
        <v>56</v>
      </c>
      <c r="Y16" s="48" t="s">
        <v>56</v>
      </c>
      <c r="Z16" s="48" t="s">
        <v>56</v>
      </c>
      <c r="AA16" s="48" t="s">
        <v>56</v>
      </c>
      <c r="AB16" s="48" t="s">
        <v>56</v>
      </c>
      <c r="AC16" s="48" t="s">
        <v>56</v>
      </c>
      <c r="AD16" s="48" t="s">
        <v>56</v>
      </c>
      <c r="AE16" s="48" t="s">
        <v>55</v>
      </c>
      <c r="AF16" s="51"/>
      <c r="AG16" s="50" t="s">
        <v>55</v>
      </c>
      <c r="AH16" s="50"/>
      <c r="AI16" s="50" t="s">
        <v>55</v>
      </c>
      <c r="AJ16" s="50"/>
      <c r="AK16" s="52"/>
      <c r="AL16" s="52"/>
    </row>
    <row r="17" customFormat="false" ht="12" hidden="false" customHeight="true" outlineLevel="0" collapsed="false">
      <c r="A17" s="44" t="n">
        <f aca="false">IF(B17&lt;&gt;"",COUNTA($B$11:B17),"")</f>
        <v>7</v>
      </c>
      <c r="B17" s="131" t="s">
        <v>719</v>
      </c>
      <c r="C17" s="54" t="n">
        <v>38870</v>
      </c>
      <c r="D17" s="131" t="s">
        <v>55</v>
      </c>
      <c r="E17" s="48" t="s">
        <v>56</v>
      </c>
      <c r="F17" s="48" t="n">
        <v>9</v>
      </c>
      <c r="G17" s="48" t="s">
        <v>56</v>
      </c>
      <c r="H17" s="48" t="n">
        <v>9</v>
      </c>
      <c r="I17" s="48" t="s">
        <v>56</v>
      </c>
      <c r="J17" s="48" t="n">
        <v>9</v>
      </c>
      <c r="K17" s="48" t="s">
        <v>56</v>
      </c>
      <c r="L17" s="48" t="n">
        <v>9</v>
      </c>
      <c r="M17" s="48" t="s">
        <v>56</v>
      </c>
      <c r="N17" s="48" t="s">
        <v>56</v>
      </c>
      <c r="O17" s="48" t="s">
        <v>56</v>
      </c>
      <c r="P17" s="48" t="s">
        <v>56</v>
      </c>
      <c r="Q17" s="48" t="s">
        <v>56</v>
      </c>
      <c r="R17" s="48" t="s">
        <v>56</v>
      </c>
      <c r="S17" s="48" t="n">
        <v>9</v>
      </c>
      <c r="T17" s="50"/>
      <c r="U17" s="51"/>
      <c r="V17" s="50"/>
      <c r="W17" s="50"/>
      <c r="X17" s="48" t="s">
        <v>56</v>
      </c>
      <c r="Y17" s="48" t="s">
        <v>56</v>
      </c>
      <c r="Z17" s="48" t="s">
        <v>56</v>
      </c>
      <c r="AA17" s="48" t="s">
        <v>56</v>
      </c>
      <c r="AB17" s="48" t="s">
        <v>56</v>
      </c>
      <c r="AC17" s="48" t="s">
        <v>56</v>
      </c>
      <c r="AD17" s="48" t="s">
        <v>56</v>
      </c>
      <c r="AE17" s="48" t="s">
        <v>55</v>
      </c>
      <c r="AF17" s="51"/>
      <c r="AG17" s="50" t="s">
        <v>55</v>
      </c>
      <c r="AH17" s="50"/>
      <c r="AI17" s="50" t="s">
        <v>55</v>
      </c>
      <c r="AJ17" s="50"/>
      <c r="AK17" s="52"/>
      <c r="AL17" s="52"/>
    </row>
    <row r="18" customFormat="false" ht="12" hidden="false" customHeight="true" outlineLevel="0" collapsed="false">
      <c r="A18" s="44" t="n">
        <f aca="false">IF(B18&lt;&gt;"",COUNTA($B$11:B18),"")</f>
        <v>8</v>
      </c>
      <c r="B18" s="131" t="s">
        <v>720</v>
      </c>
      <c r="C18" s="54" t="n">
        <v>39037</v>
      </c>
      <c r="D18" s="131" t="s">
        <v>55</v>
      </c>
      <c r="E18" s="48" t="s">
        <v>56</v>
      </c>
      <c r="F18" s="48" t="n">
        <v>9</v>
      </c>
      <c r="G18" s="48" t="s">
        <v>56</v>
      </c>
      <c r="H18" s="48" t="n">
        <v>10</v>
      </c>
      <c r="I18" s="48" t="s">
        <v>56</v>
      </c>
      <c r="J18" s="48" t="n">
        <v>9</v>
      </c>
      <c r="K18" s="48" t="s">
        <v>56</v>
      </c>
      <c r="L18" s="48" t="n">
        <v>10</v>
      </c>
      <c r="M18" s="48" t="s">
        <v>56</v>
      </c>
      <c r="N18" s="48" t="s">
        <v>56</v>
      </c>
      <c r="O18" s="48" t="s">
        <v>56</v>
      </c>
      <c r="P18" s="48" t="s">
        <v>56</v>
      </c>
      <c r="Q18" s="48" t="s">
        <v>56</v>
      </c>
      <c r="R18" s="48" t="s">
        <v>56</v>
      </c>
      <c r="S18" s="48" t="n">
        <v>9</v>
      </c>
      <c r="T18" s="50"/>
      <c r="U18" s="51"/>
      <c r="V18" s="50"/>
      <c r="W18" s="50"/>
      <c r="X18" s="48" t="s">
        <v>56</v>
      </c>
      <c r="Y18" s="48" t="s">
        <v>56</v>
      </c>
      <c r="Z18" s="48" t="s">
        <v>56</v>
      </c>
      <c r="AA18" s="48" t="s">
        <v>56</v>
      </c>
      <c r="AB18" s="48" t="s">
        <v>56</v>
      </c>
      <c r="AC18" s="48" t="s">
        <v>56</v>
      </c>
      <c r="AD18" s="48" t="s">
        <v>56</v>
      </c>
      <c r="AE18" s="48" t="s">
        <v>55</v>
      </c>
      <c r="AF18" s="51"/>
      <c r="AG18" s="50" t="s">
        <v>55</v>
      </c>
      <c r="AH18" s="50"/>
      <c r="AI18" s="50" t="s">
        <v>55</v>
      </c>
      <c r="AJ18" s="50"/>
      <c r="AK18" s="52"/>
      <c r="AL18" s="52"/>
    </row>
    <row r="19" customFormat="false" ht="12" hidden="false" customHeight="true" outlineLevel="0" collapsed="false">
      <c r="A19" s="44" t="n">
        <f aca="false">IF(B19&lt;&gt;"",COUNTA($B$11:B19),"")</f>
        <v>9</v>
      </c>
      <c r="B19" s="131" t="s">
        <v>721</v>
      </c>
      <c r="C19" s="54" t="n">
        <v>38965</v>
      </c>
      <c r="D19" s="131"/>
      <c r="E19" s="48" t="s">
        <v>56</v>
      </c>
      <c r="F19" s="48" t="n">
        <v>9</v>
      </c>
      <c r="G19" s="48" t="s">
        <v>56</v>
      </c>
      <c r="H19" s="48" t="n">
        <v>10</v>
      </c>
      <c r="I19" s="48" t="s">
        <v>56</v>
      </c>
      <c r="J19" s="48" t="n">
        <v>10</v>
      </c>
      <c r="K19" s="48" t="s">
        <v>56</v>
      </c>
      <c r="L19" s="48" t="n">
        <v>10</v>
      </c>
      <c r="M19" s="48" t="s">
        <v>56</v>
      </c>
      <c r="N19" s="48" t="s">
        <v>56</v>
      </c>
      <c r="O19" s="48" t="s">
        <v>56</v>
      </c>
      <c r="P19" s="48" t="s">
        <v>56</v>
      </c>
      <c r="Q19" s="48" t="s">
        <v>56</v>
      </c>
      <c r="R19" s="48" t="s">
        <v>56</v>
      </c>
      <c r="S19" s="48" t="n">
        <v>9</v>
      </c>
      <c r="T19" s="50"/>
      <c r="U19" s="51"/>
      <c r="V19" s="50"/>
      <c r="W19" s="50"/>
      <c r="X19" s="48" t="s">
        <v>56</v>
      </c>
      <c r="Y19" s="48" t="s">
        <v>56</v>
      </c>
      <c r="Z19" s="48" t="s">
        <v>56</v>
      </c>
      <c r="AA19" s="48" t="s">
        <v>56</v>
      </c>
      <c r="AB19" s="48" t="s">
        <v>56</v>
      </c>
      <c r="AC19" s="48" t="s">
        <v>56</v>
      </c>
      <c r="AD19" s="48" t="s">
        <v>56</v>
      </c>
      <c r="AE19" s="48" t="s">
        <v>55</v>
      </c>
      <c r="AF19" s="51"/>
      <c r="AG19" s="50" t="s">
        <v>55</v>
      </c>
      <c r="AH19" s="50"/>
      <c r="AI19" s="50" t="s">
        <v>55</v>
      </c>
      <c r="AJ19" s="50"/>
      <c r="AK19" s="52"/>
      <c r="AL19" s="52"/>
    </row>
    <row r="20" customFormat="false" ht="12" hidden="false" customHeight="true" outlineLevel="0" collapsed="false">
      <c r="A20" s="44" t="n">
        <f aca="false">IF(B20&lt;&gt;"",COUNTA($B$11:B20),"")</f>
        <v>10</v>
      </c>
      <c r="B20" s="131" t="s">
        <v>308</v>
      </c>
      <c r="C20" s="54" t="n">
        <v>38836</v>
      </c>
      <c r="D20" s="131" t="s">
        <v>55</v>
      </c>
      <c r="E20" s="48" t="s">
        <v>56</v>
      </c>
      <c r="F20" s="48" t="n">
        <v>9</v>
      </c>
      <c r="G20" s="48" t="s">
        <v>56</v>
      </c>
      <c r="H20" s="48" t="n">
        <v>9</v>
      </c>
      <c r="I20" s="48" t="s">
        <v>56</v>
      </c>
      <c r="J20" s="48" t="n">
        <v>10</v>
      </c>
      <c r="K20" s="48" t="s">
        <v>56</v>
      </c>
      <c r="L20" s="48" t="n">
        <v>10</v>
      </c>
      <c r="M20" s="48" t="s">
        <v>56</v>
      </c>
      <c r="N20" s="48" t="s">
        <v>56</v>
      </c>
      <c r="O20" s="48" t="s">
        <v>56</v>
      </c>
      <c r="P20" s="48" t="s">
        <v>56</v>
      </c>
      <c r="Q20" s="48" t="s">
        <v>56</v>
      </c>
      <c r="R20" s="48" t="s">
        <v>57</v>
      </c>
      <c r="S20" s="48" t="n">
        <v>7</v>
      </c>
      <c r="T20" s="50"/>
      <c r="U20" s="51"/>
      <c r="V20" s="50"/>
      <c r="W20" s="50"/>
      <c r="X20" s="48" t="s">
        <v>56</v>
      </c>
      <c r="Y20" s="48" t="s">
        <v>56</v>
      </c>
      <c r="Z20" s="48" t="s">
        <v>56</v>
      </c>
      <c r="AA20" s="48" t="s">
        <v>56</v>
      </c>
      <c r="AB20" s="48" t="s">
        <v>56</v>
      </c>
      <c r="AC20" s="48" t="s">
        <v>56</v>
      </c>
      <c r="AD20" s="48" t="s">
        <v>56</v>
      </c>
      <c r="AE20" s="48" t="s">
        <v>55</v>
      </c>
      <c r="AF20" s="51"/>
      <c r="AG20" s="50" t="s">
        <v>55</v>
      </c>
      <c r="AH20" s="50"/>
      <c r="AI20" s="50" t="s">
        <v>55</v>
      </c>
      <c r="AJ20" s="50"/>
      <c r="AK20" s="52"/>
      <c r="AL20" s="52"/>
    </row>
    <row r="21" customFormat="false" ht="12" hidden="false" customHeight="true" outlineLevel="0" collapsed="false">
      <c r="A21" s="44" t="n">
        <f aca="false">IF(B21&lt;&gt;"",COUNTA($B$11:B21),"")</f>
        <v>11</v>
      </c>
      <c r="B21" s="131" t="s">
        <v>722</v>
      </c>
      <c r="C21" s="54" t="n">
        <v>38976</v>
      </c>
      <c r="D21" s="131" t="s">
        <v>55</v>
      </c>
      <c r="E21" s="48" t="s">
        <v>56</v>
      </c>
      <c r="F21" s="48" t="n">
        <v>8</v>
      </c>
      <c r="G21" s="48" t="s">
        <v>56</v>
      </c>
      <c r="H21" s="48" t="n">
        <v>9</v>
      </c>
      <c r="I21" s="48" t="s">
        <v>56</v>
      </c>
      <c r="J21" s="48" t="n">
        <v>9</v>
      </c>
      <c r="K21" s="48" t="s">
        <v>56</v>
      </c>
      <c r="L21" s="48" t="n">
        <v>9</v>
      </c>
      <c r="M21" s="48" t="s">
        <v>56</v>
      </c>
      <c r="N21" s="48" t="s">
        <v>56</v>
      </c>
      <c r="O21" s="48" t="s">
        <v>56</v>
      </c>
      <c r="P21" s="48" t="s">
        <v>56</v>
      </c>
      <c r="Q21" s="48" t="s">
        <v>56</v>
      </c>
      <c r="R21" s="48" t="s">
        <v>56</v>
      </c>
      <c r="S21" s="48" t="n">
        <v>9</v>
      </c>
      <c r="T21" s="50"/>
      <c r="U21" s="51"/>
      <c r="V21" s="50"/>
      <c r="W21" s="50"/>
      <c r="X21" s="48" t="s">
        <v>56</v>
      </c>
      <c r="Y21" s="48" t="s">
        <v>56</v>
      </c>
      <c r="Z21" s="48" t="s">
        <v>56</v>
      </c>
      <c r="AA21" s="48" t="s">
        <v>56</v>
      </c>
      <c r="AB21" s="48" t="s">
        <v>56</v>
      </c>
      <c r="AC21" s="48" t="s">
        <v>56</v>
      </c>
      <c r="AD21" s="48" t="s">
        <v>56</v>
      </c>
      <c r="AE21" s="48" t="s">
        <v>55</v>
      </c>
      <c r="AF21" s="51"/>
      <c r="AG21" s="50" t="s">
        <v>55</v>
      </c>
      <c r="AH21" s="50"/>
      <c r="AI21" s="50" t="s">
        <v>55</v>
      </c>
      <c r="AJ21" s="50"/>
      <c r="AK21" s="52"/>
      <c r="AL21" s="52"/>
    </row>
    <row r="22" customFormat="false" ht="12" hidden="false" customHeight="true" outlineLevel="0" collapsed="false">
      <c r="A22" s="44" t="n">
        <f aca="false">IF(B22&lt;&gt;"",COUNTA($B$11:B22),"")</f>
        <v>12</v>
      </c>
      <c r="B22" s="131" t="s">
        <v>723</v>
      </c>
      <c r="C22" s="54" t="n">
        <v>38914</v>
      </c>
      <c r="D22" s="131" t="s">
        <v>55</v>
      </c>
      <c r="E22" s="48" t="s">
        <v>56</v>
      </c>
      <c r="F22" s="48" t="n">
        <v>8</v>
      </c>
      <c r="G22" s="48" t="s">
        <v>56</v>
      </c>
      <c r="H22" s="48" t="n">
        <v>10</v>
      </c>
      <c r="I22" s="48" t="s">
        <v>56</v>
      </c>
      <c r="J22" s="48" t="n">
        <v>10</v>
      </c>
      <c r="K22" s="48" t="s">
        <v>56</v>
      </c>
      <c r="L22" s="48" t="n">
        <v>10</v>
      </c>
      <c r="M22" s="48" t="s">
        <v>56</v>
      </c>
      <c r="N22" s="48" t="s">
        <v>56</v>
      </c>
      <c r="O22" s="48" t="s">
        <v>56</v>
      </c>
      <c r="P22" s="48" t="s">
        <v>56</v>
      </c>
      <c r="Q22" s="48" t="s">
        <v>56</v>
      </c>
      <c r="R22" s="48" t="s">
        <v>57</v>
      </c>
      <c r="S22" s="48" t="n">
        <v>7</v>
      </c>
      <c r="T22" s="50"/>
      <c r="U22" s="51"/>
      <c r="V22" s="50"/>
      <c r="W22" s="50"/>
      <c r="X22" s="48" t="s">
        <v>56</v>
      </c>
      <c r="Y22" s="48" t="s">
        <v>56</v>
      </c>
      <c r="Z22" s="48" t="s">
        <v>56</v>
      </c>
      <c r="AA22" s="48" t="s">
        <v>56</v>
      </c>
      <c r="AB22" s="48" t="s">
        <v>56</v>
      </c>
      <c r="AC22" s="48" t="s">
        <v>56</v>
      </c>
      <c r="AD22" s="48" t="s">
        <v>56</v>
      </c>
      <c r="AE22" s="48" t="s">
        <v>55</v>
      </c>
      <c r="AF22" s="51"/>
      <c r="AG22" s="50" t="s">
        <v>55</v>
      </c>
      <c r="AH22" s="50"/>
      <c r="AI22" s="50" t="s">
        <v>55</v>
      </c>
      <c r="AJ22" s="50"/>
      <c r="AK22" s="52"/>
      <c r="AL22" s="52"/>
    </row>
    <row r="23" customFormat="false" ht="12" hidden="false" customHeight="true" outlineLevel="0" collapsed="false">
      <c r="A23" s="44" t="n">
        <f aca="false">IF(B23&lt;&gt;"",COUNTA($B$11:B23),"")</f>
        <v>13</v>
      </c>
      <c r="B23" s="131" t="s">
        <v>724</v>
      </c>
      <c r="C23" s="54" t="n">
        <v>38999</v>
      </c>
      <c r="D23" s="131" t="s">
        <v>55</v>
      </c>
      <c r="E23" s="48" t="s">
        <v>56</v>
      </c>
      <c r="F23" s="48" t="n">
        <v>9</v>
      </c>
      <c r="G23" s="48" t="s">
        <v>56</v>
      </c>
      <c r="H23" s="48" t="n">
        <v>10</v>
      </c>
      <c r="I23" s="48" t="s">
        <v>56</v>
      </c>
      <c r="J23" s="48" t="n">
        <v>9</v>
      </c>
      <c r="K23" s="48" t="s">
        <v>56</v>
      </c>
      <c r="L23" s="48" t="n">
        <v>10</v>
      </c>
      <c r="M23" s="48" t="s">
        <v>56</v>
      </c>
      <c r="N23" s="48" t="s">
        <v>56</v>
      </c>
      <c r="O23" s="48" t="s">
        <v>56</v>
      </c>
      <c r="P23" s="48" t="s">
        <v>56</v>
      </c>
      <c r="Q23" s="48" t="s">
        <v>57</v>
      </c>
      <c r="R23" s="48" t="s">
        <v>57</v>
      </c>
      <c r="S23" s="48" t="n">
        <v>7</v>
      </c>
      <c r="T23" s="50"/>
      <c r="U23" s="51"/>
      <c r="V23" s="50"/>
      <c r="W23" s="50"/>
      <c r="X23" s="48" t="s">
        <v>56</v>
      </c>
      <c r="Y23" s="48" t="s">
        <v>56</v>
      </c>
      <c r="Z23" s="48" t="s">
        <v>56</v>
      </c>
      <c r="AA23" s="48" t="s">
        <v>56</v>
      </c>
      <c r="AB23" s="48" t="s">
        <v>56</v>
      </c>
      <c r="AC23" s="48" t="s">
        <v>56</v>
      </c>
      <c r="AD23" s="48" t="s">
        <v>56</v>
      </c>
      <c r="AE23" s="48" t="s">
        <v>55</v>
      </c>
      <c r="AF23" s="51"/>
      <c r="AG23" s="50" t="s">
        <v>55</v>
      </c>
      <c r="AH23" s="50"/>
      <c r="AI23" s="50" t="s">
        <v>55</v>
      </c>
      <c r="AJ23" s="50"/>
      <c r="AK23" s="52"/>
      <c r="AL23" s="52"/>
    </row>
    <row r="24" customFormat="false" ht="12" hidden="false" customHeight="true" outlineLevel="0" collapsed="false">
      <c r="A24" s="44" t="n">
        <f aca="false">IF(B24&lt;&gt;"",COUNTA($B$11:B24),"")</f>
        <v>14</v>
      </c>
      <c r="B24" s="131" t="s">
        <v>725</v>
      </c>
      <c r="C24" s="54" t="n">
        <v>38764</v>
      </c>
      <c r="D24" s="131" t="s">
        <v>55</v>
      </c>
      <c r="E24" s="48" t="s">
        <v>56</v>
      </c>
      <c r="F24" s="48" t="n">
        <v>10</v>
      </c>
      <c r="G24" s="48" t="s">
        <v>56</v>
      </c>
      <c r="H24" s="48" t="n">
        <v>10</v>
      </c>
      <c r="I24" s="48" t="s">
        <v>56</v>
      </c>
      <c r="J24" s="48" t="n">
        <v>10</v>
      </c>
      <c r="K24" s="48" t="s">
        <v>56</v>
      </c>
      <c r="L24" s="48" t="n">
        <v>10</v>
      </c>
      <c r="M24" s="48" t="s">
        <v>56</v>
      </c>
      <c r="N24" s="48" t="s">
        <v>56</v>
      </c>
      <c r="O24" s="48" t="s">
        <v>56</v>
      </c>
      <c r="P24" s="48" t="s">
        <v>56</v>
      </c>
      <c r="Q24" s="48" t="s">
        <v>56</v>
      </c>
      <c r="R24" s="48" t="s">
        <v>56</v>
      </c>
      <c r="S24" s="48" t="n">
        <v>9</v>
      </c>
      <c r="T24" s="50"/>
      <c r="U24" s="51"/>
      <c r="V24" s="50"/>
      <c r="W24" s="50"/>
      <c r="X24" s="48" t="s">
        <v>56</v>
      </c>
      <c r="Y24" s="48" t="s">
        <v>56</v>
      </c>
      <c r="Z24" s="48" t="s">
        <v>56</v>
      </c>
      <c r="AA24" s="48" t="s">
        <v>56</v>
      </c>
      <c r="AB24" s="48" t="s">
        <v>56</v>
      </c>
      <c r="AC24" s="48" t="s">
        <v>56</v>
      </c>
      <c r="AD24" s="48" t="s">
        <v>56</v>
      </c>
      <c r="AE24" s="48" t="s">
        <v>55</v>
      </c>
      <c r="AF24" s="51"/>
      <c r="AG24" s="50" t="s">
        <v>55</v>
      </c>
      <c r="AH24" s="50"/>
      <c r="AI24" s="50" t="s">
        <v>55</v>
      </c>
      <c r="AJ24" s="50"/>
      <c r="AK24" s="52"/>
      <c r="AL24" s="52"/>
    </row>
    <row r="25" customFormat="false" ht="12" hidden="false" customHeight="true" outlineLevel="0" collapsed="false">
      <c r="A25" s="44" t="n">
        <f aca="false">IF(B25&lt;&gt;"",COUNTA($B$11:B25),"")</f>
        <v>15</v>
      </c>
      <c r="B25" s="131" t="s">
        <v>726</v>
      </c>
      <c r="C25" s="54" t="n">
        <v>39006</v>
      </c>
      <c r="D25" s="131" t="s">
        <v>55</v>
      </c>
      <c r="E25" s="48" t="s">
        <v>56</v>
      </c>
      <c r="F25" s="48" t="n">
        <v>9</v>
      </c>
      <c r="G25" s="48" t="s">
        <v>56</v>
      </c>
      <c r="H25" s="48" t="n">
        <v>9</v>
      </c>
      <c r="I25" s="48" t="s">
        <v>56</v>
      </c>
      <c r="J25" s="48" t="n">
        <v>9</v>
      </c>
      <c r="K25" s="48" t="s">
        <v>56</v>
      </c>
      <c r="L25" s="48" t="n">
        <v>10</v>
      </c>
      <c r="M25" s="48" t="s">
        <v>56</v>
      </c>
      <c r="N25" s="48" t="s">
        <v>56</v>
      </c>
      <c r="O25" s="48" t="s">
        <v>56</v>
      </c>
      <c r="P25" s="48" t="s">
        <v>56</v>
      </c>
      <c r="Q25" s="48" t="s">
        <v>56</v>
      </c>
      <c r="R25" s="48" t="s">
        <v>56</v>
      </c>
      <c r="S25" s="48" t="n">
        <v>9</v>
      </c>
      <c r="T25" s="50"/>
      <c r="U25" s="51"/>
      <c r="V25" s="50"/>
      <c r="W25" s="50"/>
      <c r="X25" s="48" t="s">
        <v>56</v>
      </c>
      <c r="Y25" s="48" t="s">
        <v>56</v>
      </c>
      <c r="Z25" s="48" t="s">
        <v>56</v>
      </c>
      <c r="AA25" s="48" t="s">
        <v>56</v>
      </c>
      <c r="AB25" s="48" t="s">
        <v>56</v>
      </c>
      <c r="AC25" s="48" t="s">
        <v>56</v>
      </c>
      <c r="AD25" s="48" t="s">
        <v>56</v>
      </c>
      <c r="AE25" s="48" t="s">
        <v>55</v>
      </c>
      <c r="AF25" s="51"/>
      <c r="AG25" s="50" t="s">
        <v>55</v>
      </c>
      <c r="AH25" s="50"/>
      <c r="AI25" s="50" t="s">
        <v>55</v>
      </c>
      <c r="AJ25" s="50"/>
      <c r="AK25" s="52"/>
      <c r="AL25" s="52"/>
    </row>
    <row r="26" customFormat="false" ht="12" hidden="false" customHeight="true" outlineLevel="0" collapsed="false">
      <c r="A26" s="44" t="n">
        <f aca="false">IF(B26&lt;&gt;"",COUNTA($B$11:B26),"")</f>
        <v>16</v>
      </c>
      <c r="B26" s="131" t="s">
        <v>727</v>
      </c>
      <c r="C26" s="54" t="n">
        <v>38826</v>
      </c>
      <c r="D26" s="131" t="s">
        <v>55</v>
      </c>
      <c r="E26" s="48" t="s">
        <v>56</v>
      </c>
      <c r="F26" s="48" t="n">
        <v>9</v>
      </c>
      <c r="G26" s="48" t="s">
        <v>56</v>
      </c>
      <c r="H26" s="48" t="n">
        <v>9</v>
      </c>
      <c r="I26" s="48" t="s">
        <v>56</v>
      </c>
      <c r="J26" s="48" t="n">
        <v>9</v>
      </c>
      <c r="K26" s="48" t="s">
        <v>56</v>
      </c>
      <c r="L26" s="48" t="n">
        <v>9</v>
      </c>
      <c r="M26" s="48" t="s">
        <v>56</v>
      </c>
      <c r="N26" s="48" t="s">
        <v>56</v>
      </c>
      <c r="O26" s="48" t="s">
        <v>56</v>
      </c>
      <c r="P26" s="48" t="s">
        <v>56</v>
      </c>
      <c r="Q26" s="48" t="s">
        <v>56</v>
      </c>
      <c r="R26" s="48" t="s">
        <v>56</v>
      </c>
      <c r="S26" s="48" t="n">
        <v>9</v>
      </c>
      <c r="T26" s="50"/>
      <c r="U26" s="51"/>
      <c r="V26" s="50"/>
      <c r="W26" s="50"/>
      <c r="X26" s="48" t="s">
        <v>56</v>
      </c>
      <c r="Y26" s="48" t="s">
        <v>56</v>
      </c>
      <c r="Z26" s="48" t="s">
        <v>56</v>
      </c>
      <c r="AA26" s="48" t="s">
        <v>56</v>
      </c>
      <c r="AB26" s="48" t="s">
        <v>56</v>
      </c>
      <c r="AC26" s="48" t="s">
        <v>56</v>
      </c>
      <c r="AD26" s="48" t="s">
        <v>56</v>
      </c>
      <c r="AE26" s="48" t="s">
        <v>55</v>
      </c>
      <c r="AF26" s="51"/>
      <c r="AG26" s="50" t="s">
        <v>55</v>
      </c>
      <c r="AH26" s="50"/>
      <c r="AI26" s="50" t="s">
        <v>55</v>
      </c>
      <c r="AJ26" s="50"/>
      <c r="AK26" s="52"/>
      <c r="AL26" s="52"/>
    </row>
    <row r="27" customFormat="false" ht="12" hidden="false" customHeight="true" outlineLevel="0" collapsed="false">
      <c r="A27" s="44" t="n">
        <f aca="false">IF(B27&lt;&gt;"",COUNTA($B$11:B27),"")</f>
        <v>17</v>
      </c>
      <c r="B27" s="131" t="s">
        <v>728</v>
      </c>
      <c r="C27" s="54" t="n">
        <v>38886</v>
      </c>
      <c r="D27" s="131" t="s">
        <v>55</v>
      </c>
      <c r="E27" s="48" t="s">
        <v>56</v>
      </c>
      <c r="F27" s="48" t="n">
        <v>9</v>
      </c>
      <c r="G27" s="48" t="s">
        <v>56</v>
      </c>
      <c r="H27" s="48" t="n">
        <v>10</v>
      </c>
      <c r="I27" s="48" t="s">
        <v>56</v>
      </c>
      <c r="J27" s="48" t="n">
        <v>9</v>
      </c>
      <c r="K27" s="48" t="s">
        <v>56</v>
      </c>
      <c r="L27" s="48" t="n">
        <v>9</v>
      </c>
      <c r="M27" s="48" t="s">
        <v>56</v>
      </c>
      <c r="N27" s="48" t="s">
        <v>56</v>
      </c>
      <c r="O27" s="48" t="s">
        <v>56</v>
      </c>
      <c r="P27" s="48" t="s">
        <v>56</v>
      </c>
      <c r="Q27" s="48" t="s">
        <v>56</v>
      </c>
      <c r="R27" s="48" t="s">
        <v>56</v>
      </c>
      <c r="S27" s="48" t="n">
        <v>9</v>
      </c>
      <c r="T27" s="50"/>
      <c r="U27" s="51"/>
      <c r="V27" s="50"/>
      <c r="W27" s="50"/>
      <c r="X27" s="48" t="s">
        <v>56</v>
      </c>
      <c r="Y27" s="48" t="s">
        <v>56</v>
      </c>
      <c r="Z27" s="48" t="s">
        <v>56</v>
      </c>
      <c r="AA27" s="48" t="s">
        <v>56</v>
      </c>
      <c r="AB27" s="48" t="s">
        <v>56</v>
      </c>
      <c r="AC27" s="48" t="s">
        <v>56</v>
      </c>
      <c r="AD27" s="48" t="s">
        <v>56</v>
      </c>
      <c r="AE27" s="48" t="s">
        <v>55</v>
      </c>
      <c r="AF27" s="51"/>
      <c r="AG27" s="50" t="s">
        <v>55</v>
      </c>
      <c r="AH27" s="50"/>
      <c r="AI27" s="50" t="s">
        <v>55</v>
      </c>
      <c r="AJ27" s="50"/>
      <c r="AK27" s="52"/>
      <c r="AL27" s="52"/>
    </row>
    <row r="28" customFormat="false" ht="12" hidden="false" customHeight="true" outlineLevel="0" collapsed="false">
      <c r="A28" s="44" t="n">
        <f aca="false">IF(B28&lt;&gt;"",COUNTA($B$11:B28),"")</f>
        <v>18</v>
      </c>
      <c r="B28" s="131" t="s">
        <v>668</v>
      </c>
      <c r="C28" s="54" t="n">
        <v>38860</v>
      </c>
      <c r="D28" s="131" t="s">
        <v>55</v>
      </c>
      <c r="E28" s="48" t="s">
        <v>56</v>
      </c>
      <c r="F28" s="48" t="n">
        <v>10</v>
      </c>
      <c r="G28" s="48" t="s">
        <v>56</v>
      </c>
      <c r="H28" s="48" t="n">
        <v>9</v>
      </c>
      <c r="I28" s="48" t="s">
        <v>56</v>
      </c>
      <c r="J28" s="48" t="n">
        <v>9</v>
      </c>
      <c r="K28" s="48" t="s">
        <v>56</v>
      </c>
      <c r="L28" s="48" t="n">
        <v>9</v>
      </c>
      <c r="M28" s="48" t="s">
        <v>56</v>
      </c>
      <c r="N28" s="48" t="s">
        <v>56</v>
      </c>
      <c r="O28" s="48" t="s">
        <v>56</v>
      </c>
      <c r="P28" s="48" t="s">
        <v>56</v>
      </c>
      <c r="Q28" s="48" t="s">
        <v>56</v>
      </c>
      <c r="R28" s="48" t="s">
        <v>56</v>
      </c>
      <c r="S28" s="48" t="n">
        <v>9</v>
      </c>
      <c r="T28" s="50"/>
      <c r="U28" s="51"/>
      <c r="V28" s="50"/>
      <c r="W28" s="50"/>
      <c r="X28" s="48" t="s">
        <v>56</v>
      </c>
      <c r="Y28" s="48" t="s">
        <v>56</v>
      </c>
      <c r="Z28" s="48" t="s">
        <v>56</v>
      </c>
      <c r="AA28" s="48" t="s">
        <v>56</v>
      </c>
      <c r="AB28" s="48" t="s">
        <v>56</v>
      </c>
      <c r="AC28" s="48" t="s">
        <v>56</v>
      </c>
      <c r="AD28" s="48" t="s">
        <v>56</v>
      </c>
      <c r="AE28" s="48" t="s">
        <v>55</v>
      </c>
      <c r="AF28" s="51"/>
      <c r="AG28" s="50" t="s">
        <v>55</v>
      </c>
      <c r="AH28" s="50"/>
      <c r="AI28" s="50" t="s">
        <v>55</v>
      </c>
      <c r="AJ28" s="50"/>
      <c r="AK28" s="52"/>
      <c r="AL28" s="52"/>
    </row>
    <row r="29" customFormat="false" ht="12" hidden="false" customHeight="true" outlineLevel="0" collapsed="false">
      <c r="A29" s="44" t="n">
        <f aca="false">IF(B29&lt;&gt;"",COUNTA($B$11:B29),"")</f>
        <v>19</v>
      </c>
      <c r="B29" s="131" t="s">
        <v>729</v>
      </c>
      <c r="C29" s="54" t="n">
        <v>38876</v>
      </c>
      <c r="D29" s="131" t="s">
        <v>55</v>
      </c>
      <c r="E29" s="48" t="s">
        <v>56</v>
      </c>
      <c r="F29" s="48" t="n">
        <v>10</v>
      </c>
      <c r="G29" s="48" t="s">
        <v>56</v>
      </c>
      <c r="H29" s="48" t="n">
        <v>10</v>
      </c>
      <c r="I29" s="48" t="s">
        <v>56</v>
      </c>
      <c r="J29" s="48" t="n">
        <v>10</v>
      </c>
      <c r="K29" s="48" t="s">
        <v>56</v>
      </c>
      <c r="L29" s="48" t="n">
        <v>10</v>
      </c>
      <c r="M29" s="48" t="s">
        <v>56</v>
      </c>
      <c r="N29" s="48" t="s">
        <v>56</v>
      </c>
      <c r="O29" s="48" t="s">
        <v>56</v>
      </c>
      <c r="P29" s="48" t="s">
        <v>57</v>
      </c>
      <c r="Q29" s="48" t="s">
        <v>56</v>
      </c>
      <c r="R29" s="48" t="s">
        <v>57</v>
      </c>
      <c r="S29" s="48" t="n">
        <v>8</v>
      </c>
      <c r="T29" s="50"/>
      <c r="U29" s="51"/>
      <c r="V29" s="50"/>
      <c r="W29" s="50"/>
      <c r="X29" s="48" t="s">
        <v>56</v>
      </c>
      <c r="Y29" s="48" t="s">
        <v>56</v>
      </c>
      <c r="Z29" s="48" t="s">
        <v>56</v>
      </c>
      <c r="AA29" s="48" t="s">
        <v>56</v>
      </c>
      <c r="AB29" s="48" t="s">
        <v>56</v>
      </c>
      <c r="AC29" s="48" t="s">
        <v>56</v>
      </c>
      <c r="AD29" s="48" t="s">
        <v>56</v>
      </c>
      <c r="AE29" s="48" t="s">
        <v>55</v>
      </c>
      <c r="AF29" s="51"/>
      <c r="AG29" s="50" t="s">
        <v>55</v>
      </c>
      <c r="AH29" s="50"/>
      <c r="AI29" s="50" t="s">
        <v>55</v>
      </c>
      <c r="AJ29" s="50"/>
      <c r="AK29" s="52"/>
      <c r="AL29" s="52"/>
    </row>
    <row r="30" customFormat="false" ht="12" hidden="false" customHeight="true" outlineLevel="0" collapsed="false">
      <c r="A30" s="44" t="n">
        <f aca="false">IF(B30&lt;&gt;"",COUNTA($B$11:B30),"")</f>
        <v>20</v>
      </c>
      <c r="B30" s="131" t="s">
        <v>730</v>
      </c>
      <c r="C30" s="54" t="n">
        <v>38814</v>
      </c>
      <c r="D30" s="131" t="s">
        <v>55</v>
      </c>
      <c r="E30" s="48" t="s">
        <v>56</v>
      </c>
      <c r="F30" s="48" t="n">
        <v>9</v>
      </c>
      <c r="G30" s="48" t="s">
        <v>56</v>
      </c>
      <c r="H30" s="48" t="n">
        <v>9</v>
      </c>
      <c r="I30" s="48" t="s">
        <v>56</v>
      </c>
      <c r="J30" s="48" t="n">
        <v>10</v>
      </c>
      <c r="K30" s="48" t="s">
        <v>56</v>
      </c>
      <c r="L30" s="48" t="n">
        <v>10</v>
      </c>
      <c r="M30" s="48" t="s">
        <v>56</v>
      </c>
      <c r="N30" s="48" t="s">
        <v>56</v>
      </c>
      <c r="O30" s="48" t="s">
        <v>56</v>
      </c>
      <c r="P30" s="48" t="s">
        <v>56</v>
      </c>
      <c r="Q30" s="48" t="s">
        <v>56</v>
      </c>
      <c r="R30" s="48" t="s">
        <v>56</v>
      </c>
      <c r="S30" s="48" t="n">
        <v>9</v>
      </c>
      <c r="T30" s="50"/>
      <c r="U30" s="51"/>
      <c r="V30" s="50"/>
      <c r="W30" s="50"/>
      <c r="X30" s="48" t="s">
        <v>56</v>
      </c>
      <c r="Y30" s="48" t="s">
        <v>56</v>
      </c>
      <c r="Z30" s="48" t="s">
        <v>56</v>
      </c>
      <c r="AA30" s="48" t="s">
        <v>56</v>
      </c>
      <c r="AB30" s="48" t="s">
        <v>56</v>
      </c>
      <c r="AC30" s="48" t="s">
        <v>56</v>
      </c>
      <c r="AD30" s="48" t="s">
        <v>56</v>
      </c>
      <c r="AE30" s="48" t="s">
        <v>55</v>
      </c>
      <c r="AF30" s="51"/>
      <c r="AG30" s="50" t="s">
        <v>55</v>
      </c>
      <c r="AH30" s="50"/>
      <c r="AI30" s="50" t="s">
        <v>55</v>
      </c>
      <c r="AJ30" s="50"/>
      <c r="AK30" s="52"/>
      <c r="AL30" s="52"/>
    </row>
    <row r="31" customFormat="false" ht="12" hidden="false" customHeight="true" outlineLevel="0" collapsed="false">
      <c r="A31" s="44" t="n">
        <f aca="false">IF(B31&lt;&gt;"",COUNTA($B$11:B31),"")</f>
        <v>21</v>
      </c>
      <c r="B31" s="131" t="s">
        <v>731</v>
      </c>
      <c r="C31" s="54" t="n">
        <v>38731</v>
      </c>
      <c r="D31" s="131" t="s">
        <v>55</v>
      </c>
      <c r="E31" s="48" t="s">
        <v>56</v>
      </c>
      <c r="F31" s="48" t="n">
        <v>10</v>
      </c>
      <c r="G31" s="48" t="s">
        <v>56</v>
      </c>
      <c r="H31" s="48" t="n">
        <v>10</v>
      </c>
      <c r="I31" s="48" t="s">
        <v>56</v>
      </c>
      <c r="J31" s="48" t="n">
        <v>10</v>
      </c>
      <c r="K31" s="48" t="s">
        <v>56</v>
      </c>
      <c r="L31" s="48" t="n">
        <v>9</v>
      </c>
      <c r="M31" s="48" t="s">
        <v>56</v>
      </c>
      <c r="N31" s="48" t="s">
        <v>56</v>
      </c>
      <c r="O31" s="48" t="s">
        <v>56</v>
      </c>
      <c r="P31" s="48" t="s">
        <v>56</v>
      </c>
      <c r="Q31" s="48" t="s">
        <v>57</v>
      </c>
      <c r="R31" s="48" t="s">
        <v>57</v>
      </c>
      <c r="S31" s="48" t="n">
        <v>8</v>
      </c>
      <c r="T31" s="50"/>
      <c r="U31" s="51"/>
      <c r="V31" s="50"/>
      <c r="W31" s="50"/>
      <c r="X31" s="48" t="s">
        <v>56</v>
      </c>
      <c r="Y31" s="48" t="s">
        <v>56</v>
      </c>
      <c r="Z31" s="48" t="s">
        <v>56</v>
      </c>
      <c r="AA31" s="48" t="s">
        <v>56</v>
      </c>
      <c r="AB31" s="48" t="s">
        <v>56</v>
      </c>
      <c r="AC31" s="48" t="s">
        <v>56</v>
      </c>
      <c r="AD31" s="48" t="s">
        <v>56</v>
      </c>
      <c r="AE31" s="48" t="s">
        <v>55</v>
      </c>
      <c r="AF31" s="51"/>
      <c r="AG31" s="50" t="s">
        <v>55</v>
      </c>
      <c r="AH31" s="50"/>
      <c r="AI31" s="50" t="s">
        <v>55</v>
      </c>
      <c r="AJ31" s="50"/>
      <c r="AK31" s="52"/>
      <c r="AL31" s="52"/>
    </row>
    <row r="32" customFormat="false" ht="12" hidden="false" customHeight="true" outlineLevel="0" collapsed="false">
      <c r="A32" s="44" t="n">
        <f aca="false">IF(B32&lt;&gt;"",COUNTA($B$11:B32),"")</f>
        <v>22</v>
      </c>
      <c r="B32" s="131" t="s">
        <v>732</v>
      </c>
      <c r="C32" s="54" t="n">
        <v>38897</v>
      </c>
      <c r="D32" s="131" t="s">
        <v>55</v>
      </c>
      <c r="E32" s="48" t="s">
        <v>56</v>
      </c>
      <c r="F32" s="48" t="n">
        <v>9</v>
      </c>
      <c r="G32" s="48" t="s">
        <v>56</v>
      </c>
      <c r="H32" s="48" t="n">
        <v>10</v>
      </c>
      <c r="I32" s="48" t="s">
        <v>56</v>
      </c>
      <c r="J32" s="48" t="n">
        <v>9</v>
      </c>
      <c r="K32" s="48" t="s">
        <v>56</v>
      </c>
      <c r="L32" s="48" t="n">
        <v>9</v>
      </c>
      <c r="M32" s="48" t="s">
        <v>56</v>
      </c>
      <c r="N32" s="48" t="s">
        <v>56</v>
      </c>
      <c r="O32" s="48" t="s">
        <v>56</v>
      </c>
      <c r="P32" s="48" t="s">
        <v>57</v>
      </c>
      <c r="Q32" s="48" t="s">
        <v>57</v>
      </c>
      <c r="R32" s="48" t="s">
        <v>57</v>
      </c>
      <c r="S32" s="48" t="n">
        <v>7</v>
      </c>
      <c r="T32" s="50"/>
      <c r="U32" s="51"/>
      <c r="V32" s="50"/>
      <c r="W32" s="50"/>
      <c r="X32" s="48" t="s">
        <v>56</v>
      </c>
      <c r="Y32" s="48" t="s">
        <v>56</v>
      </c>
      <c r="Z32" s="48" t="s">
        <v>56</v>
      </c>
      <c r="AA32" s="48" t="s">
        <v>56</v>
      </c>
      <c r="AB32" s="48" t="s">
        <v>56</v>
      </c>
      <c r="AC32" s="48" t="s">
        <v>56</v>
      </c>
      <c r="AD32" s="48" t="s">
        <v>56</v>
      </c>
      <c r="AE32" s="48" t="s">
        <v>55</v>
      </c>
      <c r="AF32" s="51"/>
      <c r="AG32" s="50" t="s">
        <v>55</v>
      </c>
      <c r="AH32" s="50"/>
      <c r="AI32" s="50" t="s">
        <v>55</v>
      </c>
      <c r="AJ32" s="50"/>
      <c r="AK32" s="52"/>
      <c r="AL32" s="52"/>
    </row>
    <row r="33" customFormat="false" ht="12" hidden="false" customHeight="true" outlineLevel="0" collapsed="false">
      <c r="A33" s="44" t="n">
        <f aca="false">IF(B33&lt;&gt;"",COUNTA($B$11:B33),"")</f>
        <v>23</v>
      </c>
      <c r="B33" s="131" t="s">
        <v>733</v>
      </c>
      <c r="C33" s="54" t="n">
        <v>38789</v>
      </c>
      <c r="D33" s="131"/>
      <c r="E33" s="48" t="s">
        <v>56</v>
      </c>
      <c r="F33" s="48" t="n">
        <v>9</v>
      </c>
      <c r="G33" s="48" t="s">
        <v>56</v>
      </c>
      <c r="H33" s="48" t="n">
        <v>9</v>
      </c>
      <c r="I33" s="48" t="s">
        <v>56</v>
      </c>
      <c r="J33" s="48" t="n">
        <v>9</v>
      </c>
      <c r="K33" s="48" t="s">
        <v>56</v>
      </c>
      <c r="L33" s="48" t="n">
        <v>10</v>
      </c>
      <c r="M33" s="48" t="s">
        <v>56</v>
      </c>
      <c r="N33" s="48" t="s">
        <v>56</v>
      </c>
      <c r="O33" s="48" t="s">
        <v>56</v>
      </c>
      <c r="P33" s="48" t="s">
        <v>57</v>
      </c>
      <c r="Q33" s="48" t="s">
        <v>57</v>
      </c>
      <c r="R33" s="48" t="s">
        <v>57</v>
      </c>
      <c r="S33" s="48" t="n">
        <v>6</v>
      </c>
      <c r="T33" s="50"/>
      <c r="U33" s="51"/>
      <c r="V33" s="50"/>
      <c r="W33" s="50"/>
      <c r="X33" s="48" t="s">
        <v>56</v>
      </c>
      <c r="Y33" s="48" t="s">
        <v>56</v>
      </c>
      <c r="Z33" s="48" t="s">
        <v>56</v>
      </c>
      <c r="AA33" s="48" t="s">
        <v>56</v>
      </c>
      <c r="AB33" s="48" t="s">
        <v>56</v>
      </c>
      <c r="AC33" s="48" t="s">
        <v>56</v>
      </c>
      <c r="AD33" s="48" t="s">
        <v>56</v>
      </c>
      <c r="AE33" s="48" t="s">
        <v>55</v>
      </c>
      <c r="AF33" s="51"/>
      <c r="AG33" s="50" t="s">
        <v>55</v>
      </c>
      <c r="AH33" s="50"/>
      <c r="AI33" s="50" t="s">
        <v>55</v>
      </c>
      <c r="AJ33" s="50"/>
      <c r="AK33" s="52"/>
      <c r="AL33" s="52"/>
    </row>
    <row r="34" customFormat="false" ht="12" hidden="false" customHeight="true" outlineLevel="0" collapsed="false">
      <c r="A34" s="44" t="n">
        <f aca="false">IF(B34&lt;&gt;"",COUNTA($B$11:B34),"")</f>
        <v>24</v>
      </c>
      <c r="B34" s="131" t="s">
        <v>734</v>
      </c>
      <c r="C34" s="54" t="n">
        <v>38917</v>
      </c>
      <c r="D34" s="131"/>
      <c r="E34" s="48" t="s">
        <v>56</v>
      </c>
      <c r="F34" s="48" t="n">
        <v>9</v>
      </c>
      <c r="G34" s="48" t="s">
        <v>56</v>
      </c>
      <c r="H34" s="48" t="n">
        <v>9</v>
      </c>
      <c r="I34" s="48" t="s">
        <v>56</v>
      </c>
      <c r="J34" s="48" t="n">
        <v>9</v>
      </c>
      <c r="K34" s="48" t="s">
        <v>56</v>
      </c>
      <c r="L34" s="48" t="n">
        <v>9</v>
      </c>
      <c r="M34" s="48" t="s">
        <v>56</v>
      </c>
      <c r="N34" s="48" t="s">
        <v>56</v>
      </c>
      <c r="O34" s="48" t="s">
        <v>56</v>
      </c>
      <c r="P34" s="48" t="s">
        <v>56</v>
      </c>
      <c r="Q34" s="48" t="s">
        <v>56</v>
      </c>
      <c r="R34" s="48" t="s">
        <v>57</v>
      </c>
      <c r="S34" s="48" t="n">
        <v>7</v>
      </c>
      <c r="T34" s="50"/>
      <c r="U34" s="50"/>
      <c r="V34" s="50"/>
      <c r="W34" s="50"/>
      <c r="X34" s="48" t="s">
        <v>56</v>
      </c>
      <c r="Y34" s="48" t="s">
        <v>56</v>
      </c>
      <c r="Z34" s="48" t="s">
        <v>56</v>
      </c>
      <c r="AA34" s="48" t="s">
        <v>56</v>
      </c>
      <c r="AB34" s="48" t="s">
        <v>56</v>
      </c>
      <c r="AC34" s="48" t="s">
        <v>56</v>
      </c>
      <c r="AD34" s="48" t="s">
        <v>56</v>
      </c>
      <c r="AE34" s="48" t="s">
        <v>55</v>
      </c>
      <c r="AF34" s="51"/>
      <c r="AG34" s="50" t="s">
        <v>55</v>
      </c>
      <c r="AH34" s="50"/>
      <c r="AI34" s="50" t="s">
        <v>55</v>
      </c>
      <c r="AJ34" s="50"/>
      <c r="AK34" s="52"/>
      <c r="AL34" s="52"/>
    </row>
    <row r="35" customFormat="false" ht="12" hidden="false" customHeight="true" outlineLevel="0" collapsed="false">
      <c r="A35" s="44" t="n">
        <f aca="false">IF(B35&lt;&gt;"",COUNTA($B$11:B35),"")</f>
        <v>25</v>
      </c>
      <c r="B35" s="131" t="s">
        <v>735</v>
      </c>
      <c r="C35" s="54" t="n">
        <v>38874</v>
      </c>
      <c r="D35" s="131"/>
      <c r="E35" s="48" t="s">
        <v>56</v>
      </c>
      <c r="F35" s="48" t="n">
        <v>8</v>
      </c>
      <c r="G35" s="48" t="s">
        <v>56</v>
      </c>
      <c r="H35" s="48" t="n">
        <v>9</v>
      </c>
      <c r="I35" s="48" t="s">
        <v>56</v>
      </c>
      <c r="J35" s="48" t="n">
        <v>10</v>
      </c>
      <c r="K35" s="48" t="s">
        <v>56</v>
      </c>
      <c r="L35" s="48" t="n">
        <v>9</v>
      </c>
      <c r="M35" s="48" t="s">
        <v>56</v>
      </c>
      <c r="N35" s="48" t="s">
        <v>56</v>
      </c>
      <c r="O35" s="48" t="s">
        <v>56</v>
      </c>
      <c r="P35" s="48" t="s">
        <v>57</v>
      </c>
      <c r="Q35" s="48" t="s">
        <v>56</v>
      </c>
      <c r="R35" s="48" t="s">
        <v>57</v>
      </c>
      <c r="S35" s="48" t="n">
        <v>6</v>
      </c>
      <c r="T35" s="50"/>
      <c r="U35" s="50"/>
      <c r="V35" s="50"/>
      <c r="W35" s="50"/>
      <c r="X35" s="48" t="s">
        <v>56</v>
      </c>
      <c r="Y35" s="48" t="s">
        <v>56</v>
      </c>
      <c r="Z35" s="48" t="s">
        <v>56</v>
      </c>
      <c r="AA35" s="48" t="s">
        <v>56</v>
      </c>
      <c r="AB35" s="48" t="s">
        <v>56</v>
      </c>
      <c r="AC35" s="48" t="s">
        <v>56</v>
      </c>
      <c r="AD35" s="48" t="s">
        <v>56</v>
      </c>
      <c r="AE35" s="48" t="s">
        <v>55</v>
      </c>
      <c r="AF35" s="51"/>
      <c r="AG35" s="50" t="s">
        <v>55</v>
      </c>
      <c r="AH35" s="50"/>
      <c r="AI35" s="50" t="s">
        <v>55</v>
      </c>
      <c r="AJ35" s="50"/>
      <c r="AK35" s="52"/>
      <c r="AL35" s="52"/>
    </row>
    <row r="36" customFormat="false" ht="12" hidden="false" customHeight="true" outlineLevel="0" collapsed="false">
      <c r="A36" s="44" t="n">
        <f aca="false">IF(B36&lt;&gt;"",COUNTA($B$11:B36),"")</f>
        <v>26</v>
      </c>
      <c r="B36" s="131" t="s">
        <v>736</v>
      </c>
      <c r="C36" s="54" t="n">
        <v>38764</v>
      </c>
      <c r="D36" s="131" t="s">
        <v>55</v>
      </c>
      <c r="E36" s="48" t="s">
        <v>56</v>
      </c>
      <c r="F36" s="48" t="n">
        <v>9</v>
      </c>
      <c r="G36" s="48" t="s">
        <v>56</v>
      </c>
      <c r="H36" s="48" t="n">
        <v>8</v>
      </c>
      <c r="I36" s="48" t="s">
        <v>56</v>
      </c>
      <c r="J36" s="48" t="n">
        <v>10</v>
      </c>
      <c r="K36" s="48" t="s">
        <v>56</v>
      </c>
      <c r="L36" s="48" t="n">
        <v>9</v>
      </c>
      <c r="M36" s="48" t="s">
        <v>56</v>
      </c>
      <c r="N36" s="48" t="s">
        <v>56</v>
      </c>
      <c r="O36" s="48" t="s">
        <v>56</v>
      </c>
      <c r="P36" s="48" t="s">
        <v>57</v>
      </c>
      <c r="Q36" s="48" t="s">
        <v>56</v>
      </c>
      <c r="R36" s="48" t="s">
        <v>57</v>
      </c>
      <c r="S36" s="48" t="n">
        <v>6</v>
      </c>
      <c r="T36" s="50"/>
      <c r="U36" s="50"/>
      <c r="V36" s="50"/>
      <c r="W36" s="50"/>
      <c r="X36" s="48" t="s">
        <v>56</v>
      </c>
      <c r="Y36" s="48" t="s">
        <v>56</v>
      </c>
      <c r="Z36" s="48" t="s">
        <v>56</v>
      </c>
      <c r="AA36" s="48" t="s">
        <v>56</v>
      </c>
      <c r="AB36" s="48" t="s">
        <v>56</v>
      </c>
      <c r="AC36" s="48" t="s">
        <v>56</v>
      </c>
      <c r="AD36" s="48" t="s">
        <v>56</v>
      </c>
      <c r="AE36" s="48" t="s">
        <v>55</v>
      </c>
      <c r="AF36" s="51"/>
      <c r="AG36" s="50" t="s">
        <v>55</v>
      </c>
      <c r="AH36" s="50"/>
      <c r="AI36" s="50" t="s">
        <v>55</v>
      </c>
      <c r="AJ36" s="50"/>
      <c r="AK36" s="52"/>
      <c r="AL36" s="52"/>
    </row>
    <row r="37" customFormat="false" ht="12" hidden="false" customHeight="true" outlineLevel="0" collapsed="false">
      <c r="A37" s="44" t="n">
        <f aca="false">IF(B37&lt;&gt;"",COUNTA($B$11:B37),"")</f>
        <v>27</v>
      </c>
      <c r="B37" s="131" t="s">
        <v>620</v>
      </c>
      <c r="C37" s="54" t="n">
        <v>38903</v>
      </c>
      <c r="D37" s="131" t="s">
        <v>55</v>
      </c>
      <c r="E37" s="48" t="s">
        <v>56</v>
      </c>
      <c r="F37" s="48" t="n">
        <v>10</v>
      </c>
      <c r="G37" s="48" t="s">
        <v>56</v>
      </c>
      <c r="H37" s="48" t="n">
        <v>10</v>
      </c>
      <c r="I37" s="48" t="s">
        <v>56</v>
      </c>
      <c r="J37" s="48" t="n">
        <v>9</v>
      </c>
      <c r="K37" s="48" t="s">
        <v>56</v>
      </c>
      <c r="L37" s="48" t="n">
        <v>9</v>
      </c>
      <c r="M37" s="48" t="s">
        <v>56</v>
      </c>
      <c r="N37" s="48" t="s">
        <v>56</v>
      </c>
      <c r="O37" s="48" t="s">
        <v>56</v>
      </c>
      <c r="P37" s="48" t="s">
        <v>56</v>
      </c>
      <c r="Q37" s="48" t="s">
        <v>56</v>
      </c>
      <c r="R37" s="48" t="s">
        <v>56</v>
      </c>
      <c r="S37" s="48" t="n">
        <v>9</v>
      </c>
      <c r="T37" s="50"/>
      <c r="U37" s="50"/>
      <c r="V37" s="50"/>
      <c r="W37" s="50"/>
      <c r="X37" s="48" t="s">
        <v>56</v>
      </c>
      <c r="Y37" s="48" t="s">
        <v>56</v>
      </c>
      <c r="Z37" s="48" t="s">
        <v>56</v>
      </c>
      <c r="AA37" s="48" t="s">
        <v>56</v>
      </c>
      <c r="AB37" s="48" t="s">
        <v>56</v>
      </c>
      <c r="AC37" s="48" t="s">
        <v>56</v>
      </c>
      <c r="AD37" s="48" t="s">
        <v>56</v>
      </c>
      <c r="AE37" s="48" t="s">
        <v>55</v>
      </c>
      <c r="AF37" s="51"/>
      <c r="AG37" s="50" t="s">
        <v>55</v>
      </c>
      <c r="AH37" s="50"/>
      <c r="AI37" s="50" t="s">
        <v>55</v>
      </c>
      <c r="AJ37" s="50"/>
      <c r="AK37" s="52"/>
      <c r="AL37" s="52"/>
    </row>
    <row r="38" customFormat="false" ht="12" hidden="false" customHeight="true" outlineLevel="0" collapsed="false">
      <c r="A38" s="44" t="n">
        <f aca="false">IF(B38&lt;&gt;"",COUNTA($B$11:B38),"")</f>
        <v>28</v>
      </c>
      <c r="B38" s="131" t="s">
        <v>737</v>
      </c>
      <c r="C38" s="54" t="n">
        <v>38762</v>
      </c>
      <c r="D38" s="131"/>
      <c r="E38" s="48" t="s">
        <v>56</v>
      </c>
      <c r="F38" s="48" t="n">
        <v>9</v>
      </c>
      <c r="G38" s="48" t="s">
        <v>56</v>
      </c>
      <c r="H38" s="48" t="n">
        <v>9</v>
      </c>
      <c r="I38" s="48" t="s">
        <v>56</v>
      </c>
      <c r="J38" s="48" t="n">
        <v>9</v>
      </c>
      <c r="K38" s="48" t="s">
        <v>56</v>
      </c>
      <c r="L38" s="48" t="n">
        <v>10</v>
      </c>
      <c r="M38" s="48" t="s">
        <v>56</v>
      </c>
      <c r="N38" s="48" t="s">
        <v>56</v>
      </c>
      <c r="O38" s="48" t="s">
        <v>56</v>
      </c>
      <c r="P38" s="48" t="s">
        <v>56</v>
      </c>
      <c r="Q38" s="48" t="s">
        <v>56</v>
      </c>
      <c r="R38" s="48" t="s">
        <v>56</v>
      </c>
      <c r="S38" s="48" t="n">
        <v>9</v>
      </c>
      <c r="T38" s="50"/>
      <c r="U38" s="50"/>
      <c r="V38" s="50"/>
      <c r="W38" s="50"/>
      <c r="X38" s="48" t="s">
        <v>56</v>
      </c>
      <c r="Y38" s="48" t="s">
        <v>56</v>
      </c>
      <c r="Z38" s="48" t="s">
        <v>56</v>
      </c>
      <c r="AA38" s="48" t="s">
        <v>56</v>
      </c>
      <c r="AB38" s="48" t="s">
        <v>56</v>
      </c>
      <c r="AC38" s="48" t="s">
        <v>56</v>
      </c>
      <c r="AD38" s="48" t="s">
        <v>56</v>
      </c>
      <c r="AE38" s="48" t="s">
        <v>55</v>
      </c>
      <c r="AF38" s="51"/>
      <c r="AG38" s="50" t="s">
        <v>55</v>
      </c>
      <c r="AH38" s="50"/>
      <c r="AI38" s="50" t="s">
        <v>55</v>
      </c>
      <c r="AJ38" s="50"/>
      <c r="AK38" s="52"/>
      <c r="AL38" s="52"/>
    </row>
    <row r="39" customFormat="false" ht="12" hidden="false" customHeight="true" outlineLevel="0" collapsed="false">
      <c r="A39" s="44" t="n">
        <f aca="false">IF(B39&lt;&gt;"",COUNTA($B$11:B39),"")</f>
        <v>29</v>
      </c>
      <c r="B39" s="131" t="s">
        <v>738</v>
      </c>
      <c r="C39" s="54" t="n">
        <v>39064</v>
      </c>
      <c r="D39" s="131"/>
      <c r="E39" s="48" t="s">
        <v>56</v>
      </c>
      <c r="F39" s="48" t="n">
        <v>9</v>
      </c>
      <c r="G39" s="48" t="s">
        <v>56</v>
      </c>
      <c r="H39" s="48" t="n">
        <v>10</v>
      </c>
      <c r="I39" s="48" t="s">
        <v>56</v>
      </c>
      <c r="J39" s="48" t="n">
        <v>9</v>
      </c>
      <c r="K39" s="48" t="s">
        <v>56</v>
      </c>
      <c r="L39" s="48" t="n">
        <v>9</v>
      </c>
      <c r="M39" s="48" t="s">
        <v>56</v>
      </c>
      <c r="N39" s="48" t="s">
        <v>56</v>
      </c>
      <c r="O39" s="48" t="s">
        <v>56</v>
      </c>
      <c r="P39" s="48" t="s">
        <v>56</v>
      </c>
      <c r="Q39" s="48" t="s">
        <v>56</v>
      </c>
      <c r="R39" s="48" t="s">
        <v>56</v>
      </c>
      <c r="S39" s="48" t="n">
        <v>9</v>
      </c>
      <c r="T39" s="50"/>
      <c r="U39" s="50"/>
      <c r="V39" s="50"/>
      <c r="W39" s="50"/>
      <c r="X39" s="48" t="s">
        <v>56</v>
      </c>
      <c r="Y39" s="48" t="s">
        <v>56</v>
      </c>
      <c r="Z39" s="48" t="s">
        <v>56</v>
      </c>
      <c r="AA39" s="48" t="s">
        <v>56</v>
      </c>
      <c r="AB39" s="48" t="s">
        <v>56</v>
      </c>
      <c r="AC39" s="48" t="s">
        <v>56</v>
      </c>
      <c r="AD39" s="48" t="s">
        <v>56</v>
      </c>
      <c r="AE39" s="48" t="s">
        <v>55</v>
      </c>
      <c r="AF39" s="51"/>
      <c r="AG39" s="50" t="s">
        <v>55</v>
      </c>
      <c r="AH39" s="50"/>
      <c r="AI39" s="50" t="s">
        <v>55</v>
      </c>
      <c r="AJ39" s="50"/>
      <c r="AK39" s="52"/>
      <c r="AL39" s="52"/>
    </row>
    <row r="40" customFormat="false" ht="12" hidden="false" customHeight="true" outlineLevel="0" collapsed="false">
      <c r="A40" s="44" t="n">
        <f aca="false">IF(B40&lt;&gt;"",COUNTA($B$11:B40),"")</f>
        <v>30</v>
      </c>
      <c r="B40" s="131" t="s">
        <v>621</v>
      </c>
      <c r="C40" s="54" t="n">
        <v>38874</v>
      </c>
      <c r="D40" s="131"/>
      <c r="E40" s="48" t="s">
        <v>56</v>
      </c>
      <c r="F40" s="48" t="n">
        <v>9</v>
      </c>
      <c r="G40" s="48" t="s">
        <v>56</v>
      </c>
      <c r="H40" s="48" t="n">
        <v>9</v>
      </c>
      <c r="I40" s="48" t="s">
        <v>56</v>
      </c>
      <c r="J40" s="48" t="n">
        <v>9</v>
      </c>
      <c r="K40" s="48" t="s">
        <v>56</v>
      </c>
      <c r="L40" s="48" t="n">
        <v>10</v>
      </c>
      <c r="M40" s="48" t="s">
        <v>56</v>
      </c>
      <c r="N40" s="48" t="s">
        <v>56</v>
      </c>
      <c r="O40" s="48" t="s">
        <v>56</v>
      </c>
      <c r="P40" s="48" t="s">
        <v>56</v>
      </c>
      <c r="Q40" s="48" t="s">
        <v>56</v>
      </c>
      <c r="R40" s="48" t="s">
        <v>57</v>
      </c>
      <c r="S40" s="48" t="n">
        <v>8</v>
      </c>
      <c r="T40" s="50"/>
      <c r="U40" s="50"/>
      <c r="V40" s="50"/>
      <c r="W40" s="50"/>
      <c r="X40" s="48" t="s">
        <v>56</v>
      </c>
      <c r="Y40" s="48" t="s">
        <v>56</v>
      </c>
      <c r="Z40" s="48" t="s">
        <v>56</v>
      </c>
      <c r="AA40" s="48" t="s">
        <v>56</v>
      </c>
      <c r="AB40" s="48" t="s">
        <v>56</v>
      </c>
      <c r="AC40" s="48" t="s">
        <v>56</v>
      </c>
      <c r="AD40" s="48" t="s">
        <v>56</v>
      </c>
      <c r="AE40" s="48" t="s">
        <v>55</v>
      </c>
      <c r="AF40" s="51"/>
      <c r="AG40" s="50" t="s">
        <v>55</v>
      </c>
      <c r="AH40" s="50"/>
      <c r="AI40" s="50" t="s">
        <v>55</v>
      </c>
      <c r="AJ40" s="50"/>
      <c r="AK40" s="52"/>
      <c r="AL40" s="52"/>
    </row>
    <row r="41" customFormat="false" ht="12" hidden="false" customHeight="true" outlineLevel="0" collapsed="false">
      <c r="A41" s="44" t="n">
        <f aca="false">IF(B41&lt;&gt;"",COUNTA($B$11:B41),"")</f>
        <v>31</v>
      </c>
      <c r="B41" s="131" t="s">
        <v>739</v>
      </c>
      <c r="C41" s="54" t="n">
        <v>38726</v>
      </c>
      <c r="D41" s="131" t="s">
        <v>55</v>
      </c>
      <c r="E41" s="48" t="s">
        <v>56</v>
      </c>
      <c r="F41" s="48" t="n">
        <v>9</v>
      </c>
      <c r="G41" s="48" t="s">
        <v>56</v>
      </c>
      <c r="H41" s="48" t="n">
        <v>10</v>
      </c>
      <c r="I41" s="48" t="s">
        <v>56</v>
      </c>
      <c r="J41" s="48" t="n">
        <v>9</v>
      </c>
      <c r="K41" s="48" t="s">
        <v>56</v>
      </c>
      <c r="L41" s="48" t="n">
        <v>10</v>
      </c>
      <c r="M41" s="48" t="s">
        <v>56</v>
      </c>
      <c r="N41" s="48" t="s">
        <v>56</v>
      </c>
      <c r="O41" s="48" t="s">
        <v>56</v>
      </c>
      <c r="P41" s="48" t="s">
        <v>56</v>
      </c>
      <c r="Q41" s="48" t="s">
        <v>56</v>
      </c>
      <c r="R41" s="48" t="s">
        <v>57</v>
      </c>
      <c r="S41" s="48" t="n">
        <v>8</v>
      </c>
      <c r="T41" s="50"/>
      <c r="U41" s="50"/>
      <c r="V41" s="50"/>
      <c r="W41" s="50"/>
      <c r="X41" s="48" t="s">
        <v>56</v>
      </c>
      <c r="Y41" s="48" t="s">
        <v>56</v>
      </c>
      <c r="Z41" s="48" t="s">
        <v>56</v>
      </c>
      <c r="AA41" s="48" t="s">
        <v>56</v>
      </c>
      <c r="AB41" s="48" t="s">
        <v>56</v>
      </c>
      <c r="AC41" s="48" t="s">
        <v>56</v>
      </c>
      <c r="AD41" s="48" t="s">
        <v>56</v>
      </c>
      <c r="AE41" s="48" t="s">
        <v>55</v>
      </c>
      <c r="AF41" s="51"/>
      <c r="AG41" s="50" t="s">
        <v>55</v>
      </c>
      <c r="AH41" s="50"/>
      <c r="AI41" s="50" t="s">
        <v>55</v>
      </c>
      <c r="AJ41" s="50"/>
      <c r="AK41" s="52"/>
      <c r="AL41" s="52"/>
    </row>
    <row r="42" customFormat="false" ht="12" hidden="false" customHeight="true" outlineLevel="0" collapsed="false">
      <c r="A42" s="44" t="n">
        <f aca="false">IF(B42&lt;&gt;"",COUNTA($B$11:B42),"")</f>
        <v>32</v>
      </c>
      <c r="B42" s="131" t="s">
        <v>376</v>
      </c>
      <c r="C42" s="54" t="n">
        <v>38836</v>
      </c>
      <c r="D42" s="131"/>
      <c r="E42" s="48" t="s">
        <v>56</v>
      </c>
      <c r="F42" s="48" t="n">
        <v>8</v>
      </c>
      <c r="G42" s="48" t="s">
        <v>56</v>
      </c>
      <c r="H42" s="48" t="n">
        <v>10</v>
      </c>
      <c r="I42" s="48" t="s">
        <v>56</v>
      </c>
      <c r="J42" s="48" t="n">
        <v>9</v>
      </c>
      <c r="K42" s="48" t="s">
        <v>56</v>
      </c>
      <c r="L42" s="48" t="n">
        <v>9</v>
      </c>
      <c r="M42" s="48" t="s">
        <v>56</v>
      </c>
      <c r="N42" s="48" t="s">
        <v>56</v>
      </c>
      <c r="O42" s="48" t="s">
        <v>56</v>
      </c>
      <c r="P42" s="48" t="s">
        <v>56</v>
      </c>
      <c r="Q42" s="48" t="s">
        <v>56</v>
      </c>
      <c r="R42" s="48" t="s">
        <v>56</v>
      </c>
      <c r="S42" s="48" t="n">
        <v>9</v>
      </c>
      <c r="T42" s="50"/>
      <c r="U42" s="50"/>
      <c r="V42" s="50"/>
      <c r="W42" s="50"/>
      <c r="X42" s="48" t="s">
        <v>56</v>
      </c>
      <c r="Y42" s="48" t="s">
        <v>56</v>
      </c>
      <c r="Z42" s="48" t="s">
        <v>56</v>
      </c>
      <c r="AA42" s="48" t="s">
        <v>56</v>
      </c>
      <c r="AB42" s="48" t="s">
        <v>56</v>
      </c>
      <c r="AC42" s="48" t="s">
        <v>56</v>
      </c>
      <c r="AD42" s="48" t="s">
        <v>56</v>
      </c>
      <c r="AE42" s="48" t="s">
        <v>55</v>
      </c>
      <c r="AF42" s="51"/>
      <c r="AG42" s="50" t="s">
        <v>55</v>
      </c>
      <c r="AH42" s="50"/>
      <c r="AI42" s="50" t="s">
        <v>55</v>
      </c>
      <c r="AJ42" s="50"/>
      <c r="AK42" s="52"/>
      <c r="AL42" s="52"/>
    </row>
    <row r="43" customFormat="false" ht="12" hidden="false" customHeight="true" outlineLevel="0" collapsed="false">
      <c r="A43" s="44" t="n">
        <f aca="false">IF(B43&lt;&gt;"",COUNTA($B$11:B43),"")</f>
        <v>33</v>
      </c>
      <c r="B43" s="131" t="s">
        <v>740</v>
      </c>
      <c r="C43" s="54" t="n">
        <v>38719</v>
      </c>
      <c r="D43" s="131" t="s">
        <v>55</v>
      </c>
      <c r="E43" s="48" t="s">
        <v>56</v>
      </c>
      <c r="F43" s="48" t="n">
        <v>9</v>
      </c>
      <c r="G43" s="48" t="s">
        <v>56</v>
      </c>
      <c r="H43" s="48" t="n">
        <v>10</v>
      </c>
      <c r="I43" s="48" t="s">
        <v>56</v>
      </c>
      <c r="J43" s="48" t="n">
        <v>9</v>
      </c>
      <c r="K43" s="48" t="s">
        <v>56</v>
      </c>
      <c r="L43" s="48" t="n">
        <v>10</v>
      </c>
      <c r="M43" s="48" t="s">
        <v>56</v>
      </c>
      <c r="N43" s="48" t="s">
        <v>56</v>
      </c>
      <c r="O43" s="48" t="s">
        <v>56</v>
      </c>
      <c r="P43" s="48" t="s">
        <v>56</v>
      </c>
      <c r="Q43" s="48" t="s">
        <v>56</v>
      </c>
      <c r="R43" s="48" t="s">
        <v>56</v>
      </c>
      <c r="S43" s="48" t="n">
        <v>9</v>
      </c>
      <c r="T43" s="50"/>
      <c r="U43" s="50"/>
      <c r="V43" s="50"/>
      <c r="W43" s="50"/>
      <c r="X43" s="48" t="s">
        <v>56</v>
      </c>
      <c r="Y43" s="48" t="s">
        <v>56</v>
      </c>
      <c r="Z43" s="48" t="s">
        <v>56</v>
      </c>
      <c r="AA43" s="48" t="s">
        <v>56</v>
      </c>
      <c r="AB43" s="48" t="s">
        <v>56</v>
      </c>
      <c r="AC43" s="48" t="s">
        <v>56</v>
      </c>
      <c r="AD43" s="48" t="s">
        <v>56</v>
      </c>
      <c r="AE43" s="48" t="s">
        <v>55</v>
      </c>
      <c r="AF43" s="51"/>
      <c r="AG43" s="50" t="s">
        <v>55</v>
      </c>
      <c r="AH43" s="50"/>
      <c r="AI43" s="50" t="s">
        <v>55</v>
      </c>
      <c r="AJ43" s="50"/>
      <c r="AK43" s="52"/>
      <c r="AL43" s="52"/>
    </row>
    <row r="44" customFormat="false" ht="12" hidden="false" customHeight="true" outlineLevel="0" collapsed="false">
      <c r="A44" s="44" t="n">
        <f aca="false">IF(B44&lt;&gt;"",COUNTA($B$11:B44),"")</f>
        <v>34</v>
      </c>
      <c r="B44" s="131" t="s">
        <v>741</v>
      </c>
      <c r="C44" s="54" t="n">
        <v>38895</v>
      </c>
      <c r="D44" s="131" t="s">
        <v>55</v>
      </c>
      <c r="E44" s="48" t="s">
        <v>56</v>
      </c>
      <c r="F44" s="48" t="n">
        <v>9</v>
      </c>
      <c r="G44" s="48" t="s">
        <v>56</v>
      </c>
      <c r="H44" s="48" t="n">
        <v>9</v>
      </c>
      <c r="I44" s="48" t="s">
        <v>56</v>
      </c>
      <c r="J44" s="48" t="n">
        <v>9</v>
      </c>
      <c r="K44" s="48" t="s">
        <v>56</v>
      </c>
      <c r="L44" s="48" t="n">
        <v>9</v>
      </c>
      <c r="M44" s="48" t="s">
        <v>56</v>
      </c>
      <c r="N44" s="48" t="s">
        <v>56</v>
      </c>
      <c r="O44" s="48" t="s">
        <v>56</v>
      </c>
      <c r="P44" s="48" t="s">
        <v>56</v>
      </c>
      <c r="Q44" s="48" t="s">
        <v>56</v>
      </c>
      <c r="R44" s="48" t="s">
        <v>56</v>
      </c>
      <c r="S44" s="48" t="n">
        <v>10</v>
      </c>
      <c r="T44" s="50"/>
      <c r="U44" s="50"/>
      <c r="V44" s="50"/>
      <c r="W44" s="50"/>
      <c r="X44" s="48" t="s">
        <v>56</v>
      </c>
      <c r="Y44" s="48" t="s">
        <v>56</v>
      </c>
      <c r="Z44" s="48" t="s">
        <v>56</v>
      </c>
      <c r="AA44" s="48" t="s">
        <v>56</v>
      </c>
      <c r="AB44" s="48" t="s">
        <v>56</v>
      </c>
      <c r="AC44" s="48" t="s">
        <v>56</v>
      </c>
      <c r="AD44" s="48" t="s">
        <v>56</v>
      </c>
      <c r="AE44" s="48" t="s">
        <v>55</v>
      </c>
      <c r="AF44" s="51"/>
      <c r="AG44" s="50" t="s">
        <v>55</v>
      </c>
      <c r="AH44" s="50"/>
      <c r="AI44" s="50" t="s">
        <v>55</v>
      </c>
      <c r="AJ44" s="50"/>
      <c r="AK44" s="52"/>
      <c r="AL44" s="52"/>
    </row>
    <row r="45" customFormat="false" ht="12" hidden="false" customHeight="true" outlineLevel="0" collapsed="false">
      <c r="A45" s="44" t="inlineStr">
        <f aca="false">IF(B45&lt;&gt;"",COUNTA($B$11:B45),"")</f>
        <is>
          <t/>
        </is>
      </c>
      <c r="B45" s="63"/>
      <c r="C45" s="64"/>
      <c r="D45" s="65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2"/>
      <c r="AL45" s="52"/>
    </row>
    <row r="46" customFormat="false" ht="12" hidden="false" customHeight="true" outlineLevel="0" collapsed="false">
      <c r="A46" s="44" t="inlineStr">
        <f aca="false">IF(B46&lt;&gt;"",COUNTA($B$11:B46),"")</f>
        <is>
          <t/>
        </is>
      </c>
      <c r="B46" s="63"/>
      <c r="C46" s="64"/>
      <c r="D46" s="65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2"/>
      <c r="AL46" s="52"/>
    </row>
    <row r="47" customFormat="false" ht="12" hidden="false" customHeight="true" outlineLevel="0" collapsed="false">
      <c r="A47" s="44" t="inlineStr">
        <f aca="false">IF(B47&lt;&gt;"",COUNTA($B$11:B47),"")</f>
        <is>
          <t/>
        </is>
      </c>
      <c r="B47" s="63"/>
      <c r="C47" s="64"/>
      <c r="D47" s="65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2"/>
      <c r="AL47" s="52"/>
    </row>
    <row r="48" customFormat="false" ht="12" hidden="false" customHeight="true" outlineLevel="0" collapsed="false">
      <c r="A48" s="66" t="inlineStr">
        <f aca="false">IF(B48&lt;&gt;"",COUNTA($B$11:B48),"")</f>
        <is>
          <t/>
        </is>
      </c>
      <c r="B48" s="67"/>
      <c r="C48" s="67"/>
      <c r="D48" s="68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70"/>
      <c r="AL48" s="70"/>
    </row>
    <row r="49" customFormat="false" ht="12" hidden="false" customHeight="true" outlineLevel="0" collapsed="false">
      <c r="A49" s="71"/>
      <c r="B49" s="72" t="n">
        <f aca="false">COUNTA(B11:B48)</f>
        <v>34</v>
      </c>
      <c r="C49" s="73"/>
      <c r="D49" s="74" t="n">
        <f aca="false">COUNTA(D11:D48)</f>
        <v>22</v>
      </c>
      <c r="E49" s="75" t="n">
        <f aca="false">COUNTA(E11:E48)</f>
        <v>34</v>
      </c>
      <c r="F49" s="75" t="n">
        <f aca="false">COUNTA(F11:F48)</f>
        <v>34</v>
      </c>
      <c r="G49" s="75" t="n">
        <f aca="false">COUNTA(G11:G48)</f>
        <v>34</v>
      </c>
      <c r="H49" s="75" t="n">
        <f aca="false">COUNTA(H11:H48)</f>
        <v>34</v>
      </c>
      <c r="I49" s="75" t="n">
        <f aca="false">COUNTA(I11:I48)</f>
        <v>34</v>
      </c>
      <c r="J49" s="75" t="n">
        <f aca="false">COUNTA(J11:J48)</f>
        <v>34</v>
      </c>
      <c r="K49" s="75" t="n">
        <f aca="false">COUNTA(K11:K48)</f>
        <v>34</v>
      </c>
      <c r="L49" s="75" t="n">
        <f aca="false">COUNTA(L11:L48)</f>
        <v>34</v>
      </c>
      <c r="M49" s="75" t="n">
        <f aca="false">COUNTA(M11:M48)</f>
        <v>34</v>
      </c>
      <c r="N49" s="75" t="n">
        <f aca="false">COUNTA(N11:N48)</f>
        <v>34</v>
      </c>
      <c r="O49" s="75" t="n">
        <f aca="false">COUNTA(O11:O48)</f>
        <v>34</v>
      </c>
      <c r="P49" s="75" t="n">
        <f aca="false">COUNTA(P11:P48)</f>
        <v>34</v>
      </c>
      <c r="Q49" s="75" t="n">
        <f aca="false">COUNTA(Q11:Q48)</f>
        <v>34</v>
      </c>
      <c r="R49" s="75" t="n">
        <f aca="false">COUNTA(R11:R48)</f>
        <v>34</v>
      </c>
      <c r="S49" s="75" t="n">
        <f aca="false">COUNTA(S11:S48)</f>
        <v>34</v>
      </c>
      <c r="T49" s="75" t="n">
        <f aca="false">COUNTA(T11:T48)</f>
        <v>0</v>
      </c>
      <c r="U49" s="75" t="n">
        <f aca="false">COUNTA(U11:U48)</f>
        <v>0</v>
      </c>
      <c r="V49" s="75" t="n">
        <f aca="false">COUNTA(V11:V48)</f>
        <v>0</v>
      </c>
      <c r="W49" s="75" t="n">
        <f aca="false">COUNTA(W11:W48)</f>
        <v>0</v>
      </c>
      <c r="X49" s="75" t="n">
        <f aca="false">COUNTA(X11:X48)</f>
        <v>33</v>
      </c>
      <c r="Y49" s="75" t="n">
        <f aca="false">COUNTA(Y11:Y48)</f>
        <v>33</v>
      </c>
      <c r="Z49" s="75" t="n">
        <f aca="false">COUNTA(Z11:Z48)</f>
        <v>33</v>
      </c>
      <c r="AA49" s="75" t="n">
        <f aca="false">COUNTA(AA11:AA48)</f>
        <v>33</v>
      </c>
      <c r="AB49" s="75" t="n">
        <f aca="false">COUNTA(AB11:AB48)</f>
        <v>33</v>
      </c>
      <c r="AC49" s="75" t="n">
        <f aca="false">COUNTA(AC11:AC48)</f>
        <v>33</v>
      </c>
      <c r="AD49" s="75" t="n">
        <f aca="false">COUNTA(AD11:AD48)</f>
        <v>33</v>
      </c>
      <c r="AE49" s="75" t="n">
        <f aca="false">COUNTA(AE11:AE48)</f>
        <v>33</v>
      </c>
      <c r="AF49" s="75" t="n">
        <f aca="false">COUNTA(AF11:AF48)</f>
        <v>0</v>
      </c>
      <c r="AG49" s="76" t="n">
        <f aca="false">COUNTA(AG11:AH48)</f>
        <v>34</v>
      </c>
      <c r="AH49" s="76"/>
      <c r="AI49" s="76" t="n">
        <f aca="false">COUNTA(AI11:AJ48)</f>
        <v>34</v>
      </c>
      <c r="AJ49" s="76"/>
      <c r="AK49" s="77"/>
      <c r="AL49" s="77"/>
    </row>
    <row r="50" customFormat="false" ht="12" hidden="false" customHeight="true" outlineLevel="0" collapsed="false">
      <c r="A50" s="0"/>
      <c r="B50" s="78"/>
      <c r="C50" s="78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</row>
    <row r="51" customFormat="false" ht="12" hidden="false" customHeight="true" outlineLevel="0" collapsed="false">
      <c r="A51" s="79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8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</row>
    <row r="53" customFormat="false" ht="21.75" hidden="false" customHeight="true" outlineLevel="0" collapsed="false">
      <c r="A53" s="0"/>
      <c r="B53" s="0"/>
      <c r="C53" s="81" t="s">
        <v>112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2"/>
      <c r="AH53" s="82"/>
      <c r="AI53" s="82"/>
      <c r="AJ53" s="82"/>
      <c r="AK53" s="82"/>
      <c r="AL53" s="82"/>
    </row>
    <row r="54" customFormat="false" ht="18.75" hidden="false" customHeight="true" outlineLevel="0" collapsed="false">
      <c r="A54" s="0"/>
      <c r="B54" s="0"/>
      <c r="C54" s="83" t="s">
        <v>113</v>
      </c>
      <c r="D54" s="83"/>
      <c r="E54" s="84" t="s">
        <v>114</v>
      </c>
      <c r="F54" s="84" t="s">
        <v>115</v>
      </c>
      <c r="G54" s="85" t="s">
        <v>116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6"/>
      <c r="AH54" s="86"/>
      <c r="AI54" s="86"/>
      <c r="AJ54" s="86"/>
      <c r="AK54" s="86"/>
      <c r="AL54" s="86"/>
    </row>
    <row r="55" customFormat="false" ht="21.75" hidden="false" customHeight="true" outlineLevel="0" collapsed="false">
      <c r="A55" s="0"/>
      <c r="B55" s="0"/>
      <c r="C55" s="83"/>
      <c r="D55" s="83"/>
      <c r="E55" s="84"/>
      <c r="F55" s="84"/>
      <c r="G55" s="84" t="s">
        <v>50</v>
      </c>
      <c r="H55" s="84"/>
      <c r="I55" s="84"/>
      <c r="J55" s="84"/>
      <c r="K55" s="84"/>
      <c r="L55" s="84"/>
      <c r="M55" s="85" t="s">
        <v>117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7"/>
      <c r="AH55" s="87"/>
      <c r="AI55" s="87"/>
      <c r="AJ55" s="87"/>
      <c r="AK55" s="87"/>
      <c r="AL55" s="87"/>
    </row>
    <row r="56" customFormat="false" ht="20.25" hidden="false" customHeight="true" outlineLevel="0" collapsed="false">
      <c r="A56" s="0"/>
      <c r="B56" s="0"/>
      <c r="C56" s="83"/>
      <c r="D56" s="83"/>
      <c r="E56" s="84"/>
      <c r="F56" s="84"/>
      <c r="G56" s="84" t="s">
        <v>118</v>
      </c>
      <c r="H56" s="84"/>
      <c r="I56" s="84" t="s">
        <v>119</v>
      </c>
      <c r="J56" s="84"/>
      <c r="K56" s="84" t="s">
        <v>120</v>
      </c>
      <c r="L56" s="84"/>
      <c r="M56" s="84" t="n">
        <v>10</v>
      </c>
      <c r="N56" s="84"/>
      <c r="O56" s="84" t="n">
        <v>9</v>
      </c>
      <c r="P56" s="84"/>
      <c r="Q56" s="84" t="n">
        <v>8</v>
      </c>
      <c r="R56" s="84"/>
      <c r="S56" s="84" t="n">
        <v>7</v>
      </c>
      <c r="T56" s="84"/>
      <c r="U56" s="84" t="n">
        <v>6</v>
      </c>
      <c r="V56" s="84"/>
      <c r="W56" s="88" t="n">
        <v>5</v>
      </c>
      <c r="X56" s="88"/>
      <c r="Y56" s="88" t="n">
        <v>4</v>
      </c>
      <c r="Z56" s="88"/>
      <c r="AA56" s="88" t="n">
        <v>3</v>
      </c>
      <c r="AB56" s="88"/>
      <c r="AC56" s="88" t="n">
        <v>2</v>
      </c>
      <c r="AD56" s="88"/>
      <c r="AE56" s="89" t="n">
        <v>1</v>
      </c>
      <c r="AF56" s="89"/>
      <c r="AG56" s="90"/>
      <c r="AH56" s="90"/>
      <c r="AI56" s="90"/>
      <c r="AJ56" s="90"/>
      <c r="AK56" s="90"/>
      <c r="AL56" s="90"/>
    </row>
    <row r="57" customFormat="false" ht="27" hidden="false" customHeight="true" outlineLevel="0" collapsed="false">
      <c r="A57" s="0"/>
      <c r="B57" s="0"/>
      <c r="C57" s="83"/>
      <c r="D57" s="83"/>
      <c r="E57" s="84"/>
      <c r="F57" s="84"/>
      <c r="G57" s="84"/>
      <c r="H57" s="84"/>
      <c r="I57" s="84"/>
      <c r="J57" s="84"/>
      <c r="K57" s="84"/>
      <c r="L57" s="84"/>
      <c r="M57" s="84" t="s">
        <v>121</v>
      </c>
      <c r="N57" s="84" t="s">
        <v>122</v>
      </c>
      <c r="O57" s="84" t="s">
        <v>121</v>
      </c>
      <c r="P57" s="84" t="s">
        <v>122</v>
      </c>
      <c r="Q57" s="84" t="s">
        <v>121</v>
      </c>
      <c r="R57" s="84" t="s">
        <v>122</v>
      </c>
      <c r="S57" s="84" t="s">
        <v>121</v>
      </c>
      <c r="T57" s="84" t="s">
        <v>122</v>
      </c>
      <c r="U57" s="84" t="s">
        <v>121</v>
      </c>
      <c r="V57" s="84" t="s">
        <v>122</v>
      </c>
      <c r="W57" s="84" t="s">
        <v>121</v>
      </c>
      <c r="X57" s="84" t="s">
        <v>122</v>
      </c>
      <c r="Y57" s="84" t="s">
        <v>121</v>
      </c>
      <c r="Z57" s="84" t="s">
        <v>122</v>
      </c>
      <c r="AA57" s="84" t="s">
        <v>121</v>
      </c>
      <c r="AB57" s="84" t="s">
        <v>122</v>
      </c>
      <c r="AC57" s="84" t="s">
        <v>121</v>
      </c>
      <c r="AD57" s="84" t="s">
        <v>122</v>
      </c>
      <c r="AE57" s="84" t="s">
        <v>121</v>
      </c>
      <c r="AF57" s="85" t="s">
        <v>122</v>
      </c>
      <c r="AG57" s="91"/>
      <c r="AH57" s="91"/>
      <c r="AI57" s="91"/>
      <c r="AJ57" s="91"/>
      <c r="AK57" s="91"/>
      <c r="AL57" s="91"/>
    </row>
    <row r="58" customFormat="false" ht="21" hidden="false" customHeight="true" outlineLevel="0" collapsed="false">
      <c r="A58" s="0"/>
      <c r="B58" s="0"/>
      <c r="C58" s="83"/>
      <c r="D58" s="83"/>
      <c r="E58" s="84"/>
      <c r="F58" s="84"/>
      <c r="G58" s="84" t="s">
        <v>121</v>
      </c>
      <c r="H58" s="84" t="s">
        <v>122</v>
      </c>
      <c r="I58" s="84" t="s">
        <v>121</v>
      </c>
      <c r="J58" s="84" t="s">
        <v>122</v>
      </c>
      <c r="K58" s="84" t="s">
        <v>121</v>
      </c>
      <c r="L58" s="84" t="s">
        <v>122</v>
      </c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5"/>
      <c r="AG58" s="91"/>
      <c r="AH58" s="91"/>
      <c r="AI58" s="91"/>
      <c r="AJ58" s="91"/>
      <c r="AK58" s="91"/>
      <c r="AL58" s="91"/>
    </row>
    <row r="59" customFormat="false" ht="17.25" hidden="false" customHeight="true" outlineLevel="0" collapsed="false">
      <c r="A59" s="0"/>
      <c r="B59" s="0"/>
      <c r="C59" s="92" t="s">
        <v>31</v>
      </c>
      <c r="D59" s="92"/>
      <c r="E59" s="93" t="n">
        <f aca="false">B49</f>
        <v>34</v>
      </c>
      <c r="F59" s="93" t="n">
        <f aca="false">E49</f>
        <v>34</v>
      </c>
      <c r="G59" s="94" t="n">
        <f aca="false">COUNTIF(E11:E48,"T")</f>
        <v>34</v>
      </c>
      <c r="H59" s="94" t="n">
        <f aca="false">IF(E59=0,"",G59/E59%)</f>
        <v>100</v>
      </c>
      <c r="I59" s="94" t="n">
        <f aca="false">COUNTIF(E11:E48,"H")</f>
        <v>0</v>
      </c>
      <c r="J59" s="94" t="n">
        <f aca="false">IF(E59=0,"",I59/E59%)</f>
        <v>0</v>
      </c>
      <c r="K59" s="94" t="n">
        <f aca="false">COUNTIF(E11:E48,"C")</f>
        <v>0</v>
      </c>
      <c r="L59" s="94" t="n">
        <f aca="false">IF(E59=0,"",K59/E59%)</f>
        <v>0</v>
      </c>
      <c r="M59" s="94" t="n">
        <f aca="false">COUNTIF(F11:F48,"10")</f>
        <v>5</v>
      </c>
      <c r="N59" s="95" t="n">
        <f aca="false">IF(E59=0,"",M59/E59%)</f>
        <v>14.7058823529412</v>
      </c>
      <c r="O59" s="94" t="n">
        <f aca="false">COUNTIF(F11:F48,"9")</f>
        <v>25</v>
      </c>
      <c r="P59" s="95" t="n">
        <f aca="false">IF(E59=0,"",O59/E59%)</f>
        <v>73.5294117647059</v>
      </c>
      <c r="Q59" s="94" t="n">
        <f aca="false">COUNTIF(F11:F48,"8")</f>
        <v>4</v>
      </c>
      <c r="R59" s="95" t="n">
        <f aca="false">IF(E59=0,"",Q59/E59%)</f>
        <v>11.7647058823529</v>
      </c>
      <c r="S59" s="94" t="n">
        <f aca="false">COUNTIF(F11:F48,"7")</f>
        <v>0</v>
      </c>
      <c r="T59" s="95" t="n">
        <f aca="false">IF(E59=0,"",S59/E$59%)</f>
        <v>0</v>
      </c>
      <c r="U59" s="94" t="n">
        <f aca="false">COUNTIF(F11:F48,"6")</f>
        <v>0</v>
      </c>
      <c r="V59" s="95" t="n">
        <f aca="false">IF(E59=0,"",U59/E59%)</f>
        <v>0</v>
      </c>
      <c r="W59" s="94" t="n">
        <f aca="false">COUNTIF(F11:F48,"5")</f>
        <v>0</v>
      </c>
      <c r="X59" s="95" t="n">
        <f aca="false">IF(E59=0,"",W59/E59%)</f>
        <v>0</v>
      </c>
      <c r="Y59" s="94" t="n">
        <f aca="false">COUNTIF(F11:F48,"4")</f>
        <v>0</v>
      </c>
      <c r="Z59" s="95" t="n">
        <f aca="false">IF(E59=0,"",Y59/E59%)</f>
        <v>0</v>
      </c>
      <c r="AA59" s="94" t="n">
        <f aca="false">COUNTIF(F11:F48,"3")</f>
        <v>0</v>
      </c>
      <c r="AB59" s="95" t="n">
        <f aca="false">IF(E59=0,"",AA59/E59%)</f>
        <v>0</v>
      </c>
      <c r="AC59" s="94" t="n">
        <f aca="false">COUNTIF(F11:F48,"2")</f>
        <v>0</v>
      </c>
      <c r="AD59" s="95" t="n">
        <f aca="false">IF(E59=0,"",AC59/E59%)</f>
        <v>0</v>
      </c>
      <c r="AE59" s="94" t="n">
        <f aca="false">COUNTIF(F11:F48,"1")</f>
        <v>0</v>
      </c>
      <c r="AF59" s="96" t="n">
        <f aca="false">IF(E59=0,"",AE59/E59%)</f>
        <v>0</v>
      </c>
      <c r="AG59" s="0"/>
      <c r="AH59" s="0"/>
      <c r="AI59" s="0"/>
      <c r="AJ59" s="0"/>
      <c r="AK59" s="0"/>
      <c r="AL59" s="0"/>
    </row>
    <row r="60" customFormat="false" ht="17.25" hidden="false" customHeight="true" outlineLevel="0" collapsed="false">
      <c r="A60" s="0"/>
      <c r="B60" s="0"/>
      <c r="C60" s="92" t="s">
        <v>32</v>
      </c>
      <c r="D60" s="92"/>
      <c r="E60" s="93" t="n">
        <f aca="false">B49</f>
        <v>34</v>
      </c>
      <c r="F60" s="93" t="n">
        <f aca="false">G49</f>
        <v>34</v>
      </c>
      <c r="G60" s="94" t="n">
        <f aca="false">COUNTIF(G11:G48,"T")</f>
        <v>34</v>
      </c>
      <c r="H60" s="95" t="n">
        <f aca="false">IF(E60=0,"",G60/E60%)</f>
        <v>100</v>
      </c>
      <c r="I60" s="94" t="n">
        <f aca="false">COUNTIF(G11:G48,"H")</f>
        <v>0</v>
      </c>
      <c r="J60" s="95" t="n">
        <f aca="false">IF(E60=0,"",I60/E60%)</f>
        <v>0</v>
      </c>
      <c r="K60" s="94" t="n">
        <f aca="false">COUNTIF(G11:G48,"C")</f>
        <v>0</v>
      </c>
      <c r="L60" s="95" t="n">
        <f aca="false">IF(E60=0,"",K60/E60%)</f>
        <v>0</v>
      </c>
      <c r="M60" s="94" t="n">
        <f aca="false">COUNTIF(H11:H48,"10")</f>
        <v>17</v>
      </c>
      <c r="N60" s="95" t="n">
        <f aca="false">IF(E60=0,"",M60/E60%)</f>
        <v>50</v>
      </c>
      <c r="O60" s="94" t="n">
        <f aca="false">COUNTIF(H11:H48,"9")</f>
        <v>16</v>
      </c>
      <c r="P60" s="95" t="n">
        <f aca="false">IF(E60=0,"",O60/E60%)</f>
        <v>47.0588235294118</v>
      </c>
      <c r="Q60" s="94" t="n">
        <f aca="false">COUNTIF(H11:H48,"8")</f>
        <v>1</v>
      </c>
      <c r="R60" s="95" t="n">
        <f aca="false">IF(E60=0,"",Q60/E60%)</f>
        <v>2.94117647058823</v>
      </c>
      <c r="S60" s="94" t="n">
        <f aca="false">COUNTIF(H11:H48,"7")</f>
        <v>0</v>
      </c>
      <c r="T60" s="95" t="n">
        <f aca="false">IF(E60=0,"",S60/E$59%)</f>
        <v>0</v>
      </c>
      <c r="U60" s="94" t="n">
        <f aca="false">COUNTIF(H11:H48,"6")</f>
        <v>0</v>
      </c>
      <c r="V60" s="95" t="n">
        <f aca="false">IF(E60=0,"",U60/E60%)</f>
        <v>0</v>
      </c>
      <c r="W60" s="94" t="n">
        <f aca="false">COUNTIF(H11:H48,"5")</f>
        <v>0</v>
      </c>
      <c r="X60" s="95" t="n">
        <f aca="false">IF(E60=0,"",W60/E60%)</f>
        <v>0</v>
      </c>
      <c r="Y60" s="94" t="n">
        <f aca="false">COUNTIF(H11:H48,"4")</f>
        <v>0</v>
      </c>
      <c r="Z60" s="95" t="n">
        <f aca="false">IF(E60=0,"",Y60/E60%)</f>
        <v>0</v>
      </c>
      <c r="AA60" s="94" t="n">
        <f aca="false">COUNTIF(H11:H48,"3")</f>
        <v>0</v>
      </c>
      <c r="AB60" s="95" t="n">
        <f aca="false">IF(E60=0,"",AA60/E60%)</f>
        <v>0</v>
      </c>
      <c r="AC60" s="94" t="n">
        <f aca="false">COUNTIF(H11:H48,"2")</f>
        <v>0</v>
      </c>
      <c r="AD60" s="95" t="n">
        <f aca="false">IF(E60=0,"",AC60/E60%)</f>
        <v>0</v>
      </c>
      <c r="AE60" s="94" t="n">
        <f aca="false">COUNTIF(H11:H48,"1")</f>
        <v>0</v>
      </c>
      <c r="AF60" s="96" t="n">
        <f aca="false">IF(E60=0,"",AE60/E60%)</f>
        <v>0</v>
      </c>
      <c r="AG60" s="0"/>
      <c r="AH60" s="0"/>
      <c r="AI60" s="0"/>
      <c r="AJ60" s="0"/>
      <c r="AK60" s="0"/>
      <c r="AL60" s="0"/>
    </row>
    <row r="61" customFormat="false" ht="17.25" hidden="false" customHeight="true" outlineLevel="0" collapsed="false">
      <c r="A61" s="0"/>
      <c r="B61" s="0"/>
      <c r="C61" s="92" t="s">
        <v>123</v>
      </c>
      <c r="D61" s="92"/>
      <c r="E61" s="93" t="n">
        <f aca="false">B49</f>
        <v>34</v>
      </c>
      <c r="F61" s="93" t="n">
        <f aca="false">I49</f>
        <v>34</v>
      </c>
      <c r="G61" s="94" t="n">
        <f aca="false">COUNTIF(I11:I48,"T")</f>
        <v>34</v>
      </c>
      <c r="H61" s="95" t="n">
        <f aca="false">IF(E61=0,"",G61/E61%)</f>
        <v>100</v>
      </c>
      <c r="I61" s="94" t="n">
        <f aca="false">COUNTIF(I11:I48,"H")</f>
        <v>0</v>
      </c>
      <c r="J61" s="95" t="n">
        <f aca="false">IF(E61=0,"",I61/E61%)</f>
        <v>0</v>
      </c>
      <c r="K61" s="94" t="n">
        <f aca="false">COUNTIF(I11:I48,"C")</f>
        <v>0</v>
      </c>
      <c r="L61" s="95" t="n">
        <f aca="false">IF(E61=0,"",K61/E61%)</f>
        <v>0</v>
      </c>
      <c r="M61" s="94" t="n">
        <f aca="false">COUNTIF(J11:J48,"10")</f>
        <v>9</v>
      </c>
      <c r="N61" s="95" t="n">
        <f aca="false">IF(E61=0,"",M61/E61%)</f>
        <v>26.4705882352941</v>
      </c>
      <c r="O61" s="94" t="n">
        <f aca="false">COUNTIF(J11:J48,"9")</f>
        <v>25</v>
      </c>
      <c r="P61" s="95" t="n">
        <f aca="false">IF(E61=0,"",O61/E61%)</f>
        <v>73.5294117647059</v>
      </c>
      <c r="Q61" s="94" t="n">
        <f aca="false">COUNTIF(J11:J48,"8")</f>
        <v>0</v>
      </c>
      <c r="R61" s="95" t="n">
        <f aca="false">IF(E61=0,"",Q61/E61%)</f>
        <v>0</v>
      </c>
      <c r="S61" s="94" t="n">
        <f aca="false">COUNTIF(J11:J48,"7")</f>
        <v>0</v>
      </c>
      <c r="T61" s="95" t="n">
        <f aca="false">IF(E61=0,"",S61/E$59%)</f>
        <v>0</v>
      </c>
      <c r="U61" s="94" t="n">
        <f aca="false">COUNTIF(J11:J48,"6")</f>
        <v>0</v>
      </c>
      <c r="V61" s="95" t="n">
        <f aca="false">IF(E61=0,"",U61/E61%)</f>
        <v>0</v>
      </c>
      <c r="W61" s="94" t="n">
        <f aca="false">COUNTIF(J11:J48,"5")</f>
        <v>0</v>
      </c>
      <c r="X61" s="95" t="n">
        <f aca="false">IF(E61=0,"",W61/E61%)</f>
        <v>0</v>
      </c>
      <c r="Y61" s="94" t="n">
        <f aca="false">COUNTIF(J11:J48,"4")</f>
        <v>0</v>
      </c>
      <c r="Z61" s="95" t="n">
        <f aca="false">IF(E61=0,"",Y61/E61%)</f>
        <v>0</v>
      </c>
      <c r="AA61" s="94" t="n">
        <f aca="false">COUNTIF(J11:J48,"3")</f>
        <v>0</v>
      </c>
      <c r="AB61" s="95" t="n">
        <f aca="false">IF(E61=0,"",AA61/E61%)</f>
        <v>0</v>
      </c>
      <c r="AC61" s="94" t="n">
        <f aca="false">COUNTIF(J11:J48,"2")</f>
        <v>0</v>
      </c>
      <c r="AD61" s="95" t="n">
        <f aca="false">IF(E61=0,"",AC61/E61%)</f>
        <v>0</v>
      </c>
      <c r="AE61" s="94" t="n">
        <f aca="false">COUNTIF(J11:J48,"1")</f>
        <v>0</v>
      </c>
      <c r="AF61" s="96" t="n">
        <f aca="false">IF(E61=0,"",AE61/E61%)</f>
        <v>0</v>
      </c>
      <c r="AG61" s="0"/>
      <c r="AH61" s="0"/>
      <c r="AI61" s="0"/>
      <c r="AJ61" s="0"/>
      <c r="AK61" s="0"/>
      <c r="AL61" s="0"/>
    </row>
    <row r="62" customFormat="false" ht="17.25" hidden="false" customHeight="true" outlineLevel="0" collapsed="false">
      <c r="A62" s="0"/>
      <c r="B62" s="0"/>
      <c r="C62" s="92" t="s">
        <v>124</v>
      </c>
      <c r="D62" s="92"/>
      <c r="E62" s="93" t="n">
        <f aca="false">B49</f>
        <v>34</v>
      </c>
      <c r="F62" s="93" t="n">
        <f aca="false">K49</f>
        <v>34</v>
      </c>
      <c r="G62" s="94" t="n">
        <f aca="false">COUNTIF(K11:K48,"T")</f>
        <v>34</v>
      </c>
      <c r="H62" s="95" t="n">
        <f aca="false">IF(E62=0,"",G62/E62%)</f>
        <v>100</v>
      </c>
      <c r="I62" s="94" t="n">
        <f aca="false">COUNTIF(K11:K48,"H")</f>
        <v>0</v>
      </c>
      <c r="J62" s="95" t="n">
        <f aca="false">IF(E62=0,"",I62/E62%)</f>
        <v>0</v>
      </c>
      <c r="K62" s="94" t="n">
        <f aca="false">COUNTIF(K11:K48,"C")</f>
        <v>0</v>
      </c>
      <c r="L62" s="95" t="n">
        <f aca="false">IF(E62=0,"",K62/E62%)</f>
        <v>0</v>
      </c>
      <c r="M62" s="94" t="n">
        <f aca="false">COUNTIF(L11:L48,"10")</f>
        <v>16</v>
      </c>
      <c r="N62" s="95" t="n">
        <f aca="false">IF(E62=0,"",M62/E62%)</f>
        <v>47.0588235294118</v>
      </c>
      <c r="O62" s="94" t="n">
        <f aca="false">COUNTIF(L11:L48,"9")</f>
        <v>18</v>
      </c>
      <c r="P62" s="95" t="n">
        <f aca="false">IF(E62=0,"",O62/E62%)</f>
        <v>52.9411764705882</v>
      </c>
      <c r="Q62" s="94" t="n">
        <f aca="false">COUNTIF(L11:L48,"8")</f>
        <v>0</v>
      </c>
      <c r="R62" s="95" t="n">
        <f aca="false">IF(E62=0,"",Q62/E62%)</f>
        <v>0</v>
      </c>
      <c r="S62" s="94" t="n">
        <f aca="false">COUNTIF(L11:L48,"7")</f>
        <v>0</v>
      </c>
      <c r="T62" s="95" t="n">
        <f aca="false">IF(E62=0,"",S62/E$59%)</f>
        <v>0</v>
      </c>
      <c r="U62" s="94" t="n">
        <f aca="false">COUNTIF(L11:L48,"6")</f>
        <v>0</v>
      </c>
      <c r="V62" s="95" t="n">
        <f aca="false">IF(E62=0,"",U62/E62%)</f>
        <v>0</v>
      </c>
      <c r="W62" s="94" t="n">
        <f aca="false">COUNTIF(L11:L48,"5")</f>
        <v>0</v>
      </c>
      <c r="X62" s="95" t="n">
        <f aca="false">IF(E62=0,"",W62/E62%)</f>
        <v>0</v>
      </c>
      <c r="Y62" s="94" t="n">
        <f aca="false">COUNTIF(L11:L48,"4")</f>
        <v>0</v>
      </c>
      <c r="Z62" s="95" t="n">
        <f aca="false">IF(E62=0,"",Y62/E62%)</f>
        <v>0</v>
      </c>
      <c r="AA62" s="94" t="n">
        <f aca="false">COUNTIF(L11:L48,"3")</f>
        <v>0</v>
      </c>
      <c r="AB62" s="95" t="n">
        <f aca="false">IF(E62=0,"",AA62/E62%)</f>
        <v>0</v>
      </c>
      <c r="AC62" s="94" t="n">
        <f aca="false">COUNTIF(L11:L48,"2")</f>
        <v>0</v>
      </c>
      <c r="AD62" s="95" t="n">
        <f aca="false">IF(E62=0,"",AC62/E62%)</f>
        <v>0</v>
      </c>
      <c r="AE62" s="94" t="n">
        <f aca="false">COUNTIF(L11:L48,"1")</f>
        <v>0</v>
      </c>
      <c r="AF62" s="96" t="n">
        <f aca="false">IF(E62=0,"",AE62/E62%)</f>
        <v>0</v>
      </c>
      <c r="AG62" s="0"/>
      <c r="AH62" s="0"/>
      <c r="AI62" s="0"/>
      <c r="AJ62" s="0"/>
      <c r="AK62" s="0"/>
      <c r="AL62" s="0"/>
    </row>
    <row r="63" customFormat="false" ht="17.25" hidden="false" customHeight="true" outlineLevel="0" collapsed="false">
      <c r="A63" s="0"/>
      <c r="B63" s="0"/>
      <c r="C63" s="92" t="s">
        <v>35</v>
      </c>
      <c r="D63" s="92"/>
      <c r="E63" s="93" t="n">
        <f aca="false">B49</f>
        <v>34</v>
      </c>
      <c r="F63" s="93" t="n">
        <f aca="false">M49</f>
        <v>34</v>
      </c>
      <c r="G63" s="94" t="n">
        <f aca="false">COUNTIF(M11:M48,"T")</f>
        <v>34</v>
      </c>
      <c r="H63" s="95" t="n">
        <f aca="false">IF(E63=0,"",G63/E63%)</f>
        <v>100</v>
      </c>
      <c r="I63" s="94" t="n">
        <f aca="false">COUNTIF(M11:M48,"H")</f>
        <v>0</v>
      </c>
      <c r="J63" s="95" t="n">
        <f aca="false">IF(E63=0,"",I63/E63%)</f>
        <v>0</v>
      </c>
      <c r="K63" s="94" t="n">
        <f aca="false">COUNTIF(M11:M48,"C")</f>
        <v>0</v>
      </c>
      <c r="L63" s="95" t="n">
        <f aca="false">IF(E63=0,"",K63/E63%)</f>
        <v>0</v>
      </c>
      <c r="M63" s="97"/>
      <c r="N63" s="97"/>
      <c r="O63" s="97"/>
      <c r="P63" s="98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9"/>
      <c r="AG63" s="0"/>
      <c r="AH63" s="0"/>
      <c r="AI63" s="0"/>
      <c r="AJ63" s="0"/>
      <c r="AK63" s="0"/>
      <c r="AL63" s="0"/>
    </row>
    <row r="64" customFormat="false" ht="21.75" hidden="false" customHeight="true" outlineLevel="0" collapsed="false">
      <c r="A64" s="0"/>
      <c r="B64" s="0"/>
      <c r="C64" s="92" t="s">
        <v>125</v>
      </c>
      <c r="D64" s="92"/>
      <c r="E64" s="93" t="n">
        <f aca="false">B49</f>
        <v>34</v>
      </c>
      <c r="F64" s="93" t="n">
        <f aca="false">N49</f>
        <v>34</v>
      </c>
      <c r="G64" s="94" t="n">
        <f aca="false">COUNTIF(N11:N48,"T")</f>
        <v>34</v>
      </c>
      <c r="H64" s="95" t="n">
        <f aca="false">IF(E64=0,"",G64/E64%)</f>
        <v>100</v>
      </c>
      <c r="I64" s="94" t="n">
        <f aca="false">COUNTIF(N11:N48,"H")</f>
        <v>0</v>
      </c>
      <c r="J64" s="95" t="n">
        <f aca="false">IF(E64=0,"",I64/E64%)</f>
        <v>0</v>
      </c>
      <c r="K64" s="94" t="n">
        <f aca="false">COUNTIF(N11:N48,"C")</f>
        <v>0</v>
      </c>
      <c r="L64" s="95" t="n">
        <f aca="false">IF(E64=0,"",K64/E64%)</f>
        <v>0</v>
      </c>
      <c r="M64" s="97"/>
      <c r="N64" s="97"/>
      <c r="O64" s="97"/>
      <c r="P64" s="98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9"/>
      <c r="AG64" s="0"/>
      <c r="AH64" s="0"/>
      <c r="AI64" s="0"/>
      <c r="AJ64" s="0"/>
      <c r="AK64" s="0"/>
      <c r="AL64" s="0"/>
    </row>
    <row r="65" customFormat="false" ht="17.25" hidden="false" customHeight="true" outlineLevel="0" collapsed="false">
      <c r="A65" s="0"/>
      <c r="B65" s="0"/>
      <c r="C65" s="92" t="s">
        <v>37</v>
      </c>
      <c r="D65" s="92"/>
      <c r="E65" s="93" t="n">
        <f aca="false">B49</f>
        <v>34</v>
      </c>
      <c r="F65" s="93" t="n">
        <f aca="false">O49</f>
        <v>34</v>
      </c>
      <c r="G65" s="94" t="n">
        <f aca="false">COUNTIF(O11:O48,"T")</f>
        <v>34</v>
      </c>
      <c r="H65" s="95" t="n">
        <f aca="false">IF(E65=0,"",G65/E65%)</f>
        <v>100</v>
      </c>
      <c r="I65" s="94" t="n">
        <f aca="false">COUNTIF(O11:O48,"H")</f>
        <v>0</v>
      </c>
      <c r="J65" s="95" t="n">
        <f aca="false">IF(E65=0,"",I65/E65%)</f>
        <v>0</v>
      </c>
      <c r="K65" s="94" t="n">
        <f aca="false">COUNTIF(O11:O48,"C")</f>
        <v>0</v>
      </c>
      <c r="L65" s="95" t="n">
        <f aca="false">IF(E65=0,"",K65/E65%)</f>
        <v>0</v>
      </c>
      <c r="M65" s="97"/>
      <c r="N65" s="97"/>
      <c r="O65" s="97"/>
      <c r="P65" s="98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9"/>
      <c r="AG65" s="0"/>
      <c r="AH65" s="0"/>
      <c r="AI65" s="0"/>
      <c r="AJ65" s="0"/>
      <c r="AK65" s="0"/>
      <c r="AL65" s="0"/>
    </row>
    <row r="66" customFormat="false" ht="17.25" hidden="false" customHeight="true" outlineLevel="0" collapsed="false">
      <c r="A66" s="0"/>
      <c r="B66" s="0"/>
      <c r="C66" s="92" t="s">
        <v>38</v>
      </c>
      <c r="D66" s="92"/>
      <c r="E66" s="93" t="n">
        <f aca="false">B49</f>
        <v>34</v>
      </c>
      <c r="F66" s="93" t="n">
        <f aca="false">P49</f>
        <v>34</v>
      </c>
      <c r="G66" s="94" t="n">
        <f aca="false">COUNTIF(P11:P48,"T")</f>
        <v>27</v>
      </c>
      <c r="H66" s="95" t="n">
        <f aca="false">IF(E66=0,"",G66/E66%)</f>
        <v>79.4117647058823</v>
      </c>
      <c r="I66" s="94" t="n">
        <f aca="false">COUNTIF(P11:P48,"H")</f>
        <v>7</v>
      </c>
      <c r="J66" s="95" t="n">
        <f aca="false">IF(E66=0,"",I66/E66%)</f>
        <v>20.5882352941176</v>
      </c>
      <c r="K66" s="94" t="n">
        <f aca="false">COUNTIF(P11:P48,"C")</f>
        <v>0</v>
      </c>
      <c r="L66" s="95" t="n">
        <f aca="false">IF(E66=0,"",K66/E66%)</f>
        <v>0</v>
      </c>
      <c r="M66" s="97"/>
      <c r="N66" s="97"/>
      <c r="O66" s="97"/>
      <c r="P66" s="98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9"/>
      <c r="AG66" s="0"/>
      <c r="AH66" s="0"/>
      <c r="AI66" s="0"/>
      <c r="AJ66" s="0"/>
      <c r="AK66" s="0"/>
      <c r="AL66" s="0"/>
    </row>
    <row r="67" customFormat="false" ht="17.25" hidden="false" customHeight="true" outlineLevel="0" collapsed="false">
      <c r="A67" s="0"/>
      <c r="B67" s="0"/>
      <c r="C67" s="92" t="s">
        <v>39</v>
      </c>
      <c r="D67" s="92"/>
      <c r="E67" s="93" t="n">
        <f aca="false">B49</f>
        <v>34</v>
      </c>
      <c r="F67" s="93" t="n">
        <f aca="false">Q49</f>
        <v>34</v>
      </c>
      <c r="G67" s="94" t="n">
        <f aca="false">COUNTIF(Q11:Q48,"T")</f>
        <v>30</v>
      </c>
      <c r="H67" s="95" t="n">
        <f aca="false">IF(E67=0,"",G67/E67%)</f>
        <v>88.2352941176471</v>
      </c>
      <c r="I67" s="94" t="n">
        <f aca="false">COUNTIF(Q11:Q48,"H")</f>
        <v>4</v>
      </c>
      <c r="J67" s="95" t="n">
        <f aca="false">IF(E67=0,"",I67/E67%)</f>
        <v>11.7647058823529</v>
      </c>
      <c r="K67" s="94" t="n">
        <f aca="false">COUNTIF(Q11:Q48,"C")</f>
        <v>0</v>
      </c>
      <c r="L67" s="95" t="n">
        <f aca="false">IF(E67=0,"",K67/E67%)</f>
        <v>0</v>
      </c>
      <c r="M67" s="97"/>
      <c r="N67" s="97"/>
      <c r="O67" s="97"/>
      <c r="P67" s="98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9"/>
      <c r="AG67" s="0"/>
      <c r="AH67" s="0"/>
      <c r="AI67" s="0"/>
      <c r="AJ67" s="0"/>
      <c r="AK67" s="0"/>
      <c r="AL67" s="0"/>
    </row>
    <row r="68" customFormat="false" ht="17.25" hidden="false" customHeight="true" outlineLevel="0" collapsed="false">
      <c r="A68" s="0"/>
      <c r="B68" s="0"/>
      <c r="C68" s="92" t="s">
        <v>40</v>
      </c>
      <c r="D68" s="92"/>
      <c r="E68" s="93" t="n">
        <f aca="false">B49</f>
        <v>34</v>
      </c>
      <c r="F68" s="93" t="n">
        <f aca="false">R49</f>
        <v>34</v>
      </c>
      <c r="G68" s="94" t="n">
        <f aca="false">COUNTIF(R11:R48,"T")</f>
        <v>18</v>
      </c>
      <c r="H68" s="95" t="n">
        <f aca="false">IF(E68=0,"",G68/E68%)</f>
        <v>52.9411764705882</v>
      </c>
      <c r="I68" s="94" t="n">
        <f aca="false">COUNTIF(R11:R48,"H")</f>
        <v>16</v>
      </c>
      <c r="J68" s="95" t="n">
        <f aca="false">IF(E68=0,"",I68/E68%)</f>
        <v>47.0588235294118</v>
      </c>
      <c r="K68" s="94" t="n">
        <f aca="false">COUNTIF(R11:R48,"C")</f>
        <v>0</v>
      </c>
      <c r="L68" s="95" t="n">
        <f aca="false">IF(E68=0,"",K68/E68%)</f>
        <v>0</v>
      </c>
      <c r="M68" s="94" t="n">
        <f aca="false">COUNTIF(S11:S48,"&gt;=9,5")</f>
        <v>1</v>
      </c>
      <c r="N68" s="95" t="n">
        <f aca="false">IF(E68=0,"",M68/E68%)</f>
        <v>2.94117647058823</v>
      </c>
      <c r="O68" s="94" t="n">
        <f aca="false">COUNTIF(S11:S48,"&lt;=9,25")-COUNTIF(S11:S48,"&lt;=8,25")</f>
        <v>17</v>
      </c>
      <c r="P68" s="95" t="n">
        <f aca="false">IF(E68=0,"",O68/E68%)</f>
        <v>50</v>
      </c>
      <c r="Q68" s="94" t="n">
        <f aca="false">COUNTIF(S11:S48,"&lt;=8,25")-COUNTIF(S11:S48,"&lt;=7,25")</f>
        <v>5</v>
      </c>
      <c r="R68" s="95" t="n">
        <f aca="false">IF(E68=0,"",Q68/E68%)</f>
        <v>14.7058823529412</v>
      </c>
      <c r="S68" s="94" t="n">
        <f aca="false">COUNTIF(S11:S48,"&lt;=7,25")-COUNTIF(S11:S48,"&lt;=6,25")</f>
        <v>6</v>
      </c>
      <c r="T68" s="95" t="n">
        <f aca="false">IF(E68=0,"",S68/E$59%)</f>
        <v>17.6470588235294</v>
      </c>
      <c r="U68" s="94" t="n">
        <f aca="false">COUNTIF(S11:S48,"&lt;=6,25")-COUNTIF(S11:S48,"&lt;=5,25")</f>
        <v>5</v>
      </c>
      <c r="V68" s="95" t="n">
        <f aca="false">IF(E68=0,"",U68/E68%)</f>
        <v>14.7058823529412</v>
      </c>
      <c r="W68" s="94" t="n">
        <f aca="false">COUNTIF(S11:S48,"&lt;=5,25")-COUNTIF(S11:S48,"&lt;=4,25")</f>
        <v>0</v>
      </c>
      <c r="X68" s="95" t="n">
        <f aca="false">IF(E68=0,"",W68/E68%)</f>
        <v>0</v>
      </c>
      <c r="Y68" s="94" t="n">
        <f aca="false">COUNTIF(S11:S48,"&lt;=4,25")-COUNTIF(S11:S48,"&lt;=3,25")</f>
        <v>0</v>
      </c>
      <c r="Z68" s="95" t="n">
        <f aca="false">IF(E68=0,"",Y68/E68%)</f>
        <v>0</v>
      </c>
      <c r="AA68" s="94" t="n">
        <f aca="false">COUNTIF(S11:S48,"&lt;=3,25")-COUNTIF(S11:S48,"&lt;=2,25")</f>
        <v>0</v>
      </c>
      <c r="AB68" s="95" t="n">
        <f aca="false">IF(E68=0,"",AA68/E68%)</f>
        <v>0</v>
      </c>
      <c r="AC68" s="94" t="n">
        <f aca="false">COUNTIF(S11:S48,"&lt;=2,25")-COUNTIF(S11:S48,"&lt;=1,25")</f>
        <v>0</v>
      </c>
      <c r="AD68" s="95" t="n">
        <f aca="false">IF(E68=0,"",AC68/E68%)</f>
        <v>0</v>
      </c>
      <c r="AE68" s="94" t="n">
        <f aca="false">COUNTIF(S11:S48,"&lt;=1,25")</f>
        <v>0</v>
      </c>
      <c r="AF68" s="96" t="n">
        <f aca="false">IF(E68=0,"",AE68/E68%)</f>
        <v>0</v>
      </c>
      <c r="AG68" s="0"/>
      <c r="AH68" s="0"/>
      <c r="AI68" s="0"/>
      <c r="AJ68" s="0"/>
      <c r="AK68" s="0"/>
      <c r="AL68" s="0"/>
    </row>
    <row r="69" customFormat="false" ht="17.25" hidden="false" customHeight="true" outlineLevel="0" collapsed="false">
      <c r="A69" s="0"/>
      <c r="B69" s="0"/>
      <c r="C69" s="92" t="s">
        <v>41</v>
      </c>
      <c r="D69" s="92"/>
      <c r="E69" s="93" t="n">
        <f aca="false">B49</f>
        <v>34</v>
      </c>
      <c r="F69" s="93" t="n">
        <f aca="false">T49</f>
        <v>0</v>
      </c>
      <c r="G69" s="94" t="n">
        <f aca="false">COUNTIF(T11:T48,"T")</f>
        <v>0</v>
      </c>
      <c r="H69" s="95" t="n">
        <f aca="false">IF(E69=0,"",G69/E69%)</f>
        <v>0</v>
      </c>
      <c r="I69" s="94" t="n">
        <f aca="false">COUNTIF(T11:T48,"H")</f>
        <v>0</v>
      </c>
      <c r="J69" s="95" t="n">
        <f aca="false">IF(E69=0,"",I69/E69%)</f>
        <v>0</v>
      </c>
      <c r="K69" s="94" t="n">
        <f aca="false">COUNTIF(T11:T48,"C")</f>
        <v>0</v>
      </c>
      <c r="L69" s="95" t="n">
        <f aca="false">IF(E69=0,"",K69/E69%)</f>
        <v>0</v>
      </c>
      <c r="M69" s="94" t="n">
        <f aca="false">COUNTIF(U11:U48,"10")</f>
        <v>0</v>
      </c>
      <c r="N69" s="95" t="n">
        <f aca="false">IF(E69=0,"",M69/E69%)</f>
        <v>0</v>
      </c>
      <c r="O69" s="94" t="n">
        <f aca="false">COUNTIF(U11:U48,"9")</f>
        <v>0</v>
      </c>
      <c r="P69" s="95" t="n">
        <f aca="false">IF(E69=0,"",O69/E69%)</f>
        <v>0</v>
      </c>
      <c r="Q69" s="94" t="n">
        <f aca="false">COUNTIF(U11:U48,"8")</f>
        <v>0</v>
      </c>
      <c r="R69" s="95" t="n">
        <f aca="false">IF(E69=0,"",Q69/E69%)</f>
        <v>0</v>
      </c>
      <c r="S69" s="94" t="n">
        <f aca="false">COUNTIF(U11:U48,"7")</f>
        <v>0</v>
      </c>
      <c r="T69" s="95" t="n">
        <f aca="false">IF(E69=0,"",S69/E$59%)</f>
        <v>0</v>
      </c>
      <c r="U69" s="94" t="n">
        <f aca="false">COUNTIF(U11:U48,"6")</f>
        <v>0</v>
      </c>
      <c r="V69" s="95" t="n">
        <f aca="false">IF(E69=0,"",U69/E69%)</f>
        <v>0</v>
      </c>
      <c r="W69" s="94" t="n">
        <f aca="false">COUNTIF(U11:U48,"5")</f>
        <v>0</v>
      </c>
      <c r="X69" s="95" t="n">
        <f aca="false">IF(E69=0,"",W69/E69%)</f>
        <v>0</v>
      </c>
      <c r="Y69" s="94" t="n">
        <f aca="false">COUNTIF(U11:U48,"4")</f>
        <v>0</v>
      </c>
      <c r="Z69" s="95" t="n">
        <f aca="false">IF(E69=0,"",Y69/E69%)</f>
        <v>0</v>
      </c>
      <c r="AA69" s="94" t="n">
        <f aca="false">COUNTIF(U11:U48,"3")</f>
        <v>0</v>
      </c>
      <c r="AB69" s="95" t="n">
        <f aca="false">IF(E69=0,"",AA69/E69%)</f>
        <v>0</v>
      </c>
      <c r="AC69" s="94" t="n">
        <f aca="false">COUNTIF(U11:U48,"2")</f>
        <v>0</v>
      </c>
      <c r="AD69" s="95" t="n">
        <f aca="false">IF(E69=0,"",AC69/E69%)</f>
        <v>0</v>
      </c>
      <c r="AE69" s="94" t="n">
        <f aca="false">COUNTIF(U11:U48,"1")</f>
        <v>0</v>
      </c>
      <c r="AF69" s="96" t="n">
        <f aca="false">IF(E69=0,"",AE69/E69%)</f>
        <v>0</v>
      </c>
      <c r="AG69" s="0"/>
      <c r="AH69" s="0"/>
      <c r="AI69" s="0"/>
      <c r="AJ69" s="0"/>
      <c r="AK69" s="0"/>
      <c r="AL69" s="0"/>
    </row>
    <row r="70" customFormat="false" ht="17.25" hidden="false" customHeight="true" outlineLevel="0" collapsed="false">
      <c r="A70" s="0"/>
      <c r="B70" s="0"/>
      <c r="C70" s="92" t="s">
        <v>42</v>
      </c>
      <c r="D70" s="92"/>
      <c r="E70" s="93" t="n">
        <f aca="false">B49</f>
        <v>34</v>
      </c>
      <c r="F70" s="93" t="n">
        <f aca="false">V49</f>
        <v>0</v>
      </c>
      <c r="G70" s="94" t="n">
        <f aca="false">COUNTIF(V11:V48,"T")</f>
        <v>0</v>
      </c>
      <c r="H70" s="95" t="n">
        <f aca="false">IF(E70=0,"",G70/E70%)</f>
        <v>0</v>
      </c>
      <c r="I70" s="94" t="n">
        <f aca="false">COUNTIF(V11:V48,"H")</f>
        <v>0</v>
      </c>
      <c r="J70" s="95" t="n">
        <f aca="false">IF(E70=0,"",I70/E70%)</f>
        <v>0</v>
      </c>
      <c r="K70" s="94" t="n">
        <f aca="false">COUNTIF(V11:V48,"C")</f>
        <v>0</v>
      </c>
      <c r="L70" s="95" t="n">
        <f aca="false">IF(E70=0,"",K70/E70%)</f>
        <v>0</v>
      </c>
      <c r="M70" s="94" t="n">
        <f aca="false">COUNTIF(W11:W48,"10")</f>
        <v>0</v>
      </c>
      <c r="N70" s="95" t="n">
        <f aca="false">IF(E70=0,"",M70/E70%)</f>
        <v>0</v>
      </c>
      <c r="O70" s="94" t="n">
        <f aca="false">COUNTIF(W11:W48,"9")</f>
        <v>0</v>
      </c>
      <c r="P70" s="95" t="n">
        <f aca="false">IF(E70=0,"",O70/E70%)</f>
        <v>0</v>
      </c>
      <c r="Q70" s="94" t="n">
        <f aca="false">COUNTIF(W11:W48,"8")</f>
        <v>0</v>
      </c>
      <c r="R70" s="95" t="n">
        <f aca="false">IF(E70=0,"",Q70/E70%)</f>
        <v>0</v>
      </c>
      <c r="S70" s="94" t="n">
        <f aca="false">COUNTIF(W11:W48,"7")</f>
        <v>0</v>
      </c>
      <c r="T70" s="95" t="n">
        <f aca="false">IF(E70=0,"",S70/E$59%)</f>
        <v>0</v>
      </c>
      <c r="U70" s="94" t="n">
        <f aca="false">COUNTIF(W11:W48,"6")</f>
        <v>0</v>
      </c>
      <c r="V70" s="95" t="n">
        <f aca="false">IF(E70=0,"",U70/E70%)</f>
        <v>0</v>
      </c>
      <c r="W70" s="94" t="n">
        <f aca="false">COUNTIF(W11:W48,"5")</f>
        <v>0</v>
      </c>
      <c r="X70" s="95" t="n">
        <f aca="false">IF(E70=0,"",W70/E70%)</f>
        <v>0</v>
      </c>
      <c r="Y70" s="94" t="n">
        <f aca="false">COUNTIF(W11:W48,"4")</f>
        <v>0</v>
      </c>
      <c r="Z70" s="95" t="n">
        <f aca="false">IF(E70=0,"",Y70/E70%)</f>
        <v>0</v>
      </c>
      <c r="AA70" s="94" t="n">
        <f aca="false">COUNTIF(W11:W48,"3")</f>
        <v>0</v>
      </c>
      <c r="AB70" s="95" t="n">
        <f aca="false">IF(E70=0,"",AA70/E70%)</f>
        <v>0</v>
      </c>
      <c r="AC70" s="94" t="n">
        <f aca="false">COUNTIF(W11:W48,"2")</f>
        <v>0</v>
      </c>
      <c r="AD70" s="95" t="n">
        <f aca="false">IF(E70=0,"",AC70/E70%)</f>
        <v>0</v>
      </c>
      <c r="AE70" s="94" t="n">
        <f aca="false">COUNTIF(W11:W48,"1")</f>
        <v>0</v>
      </c>
      <c r="AF70" s="96" t="n">
        <f aca="false">IF(E70=0,"",AE70/E70%)</f>
        <v>0</v>
      </c>
      <c r="AG70" s="0"/>
      <c r="AH70" s="0"/>
      <c r="AI70" s="0"/>
      <c r="AJ70" s="0"/>
      <c r="AK70" s="0"/>
      <c r="AL70" s="0"/>
    </row>
    <row r="71" customFormat="false" ht="14.25" hidden="false" customHeight="true" outlineLevel="0" collapsed="false">
      <c r="A71" s="0"/>
      <c r="B71" s="0"/>
      <c r="C71" s="100"/>
      <c r="D71" s="100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2"/>
      <c r="AE71" s="67"/>
      <c r="AF71" s="103"/>
      <c r="AG71" s="0"/>
      <c r="AH71" s="0"/>
      <c r="AI71" s="0"/>
      <c r="AJ71" s="0"/>
      <c r="AK71" s="0"/>
      <c r="AL71" s="0"/>
    </row>
    <row r="72" customFormat="false" ht="14.2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</row>
    <row r="73" customFormat="false" ht="31.5" hidden="false" customHeight="true" outlineLevel="0" collapsed="false">
      <c r="A73" s="0"/>
      <c r="B73" s="0"/>
      <c r="C73" s="104" t="s">
        <v>126</v>
      </c>
      <c r="D73" s="104"/>
      <c r="E73" s="104"/>
      <c r="F73" s="104"/>
      <c r="G73" s="104"/>
      <c r="H73" s="104"/>
      <c r="I73" s="104"/>
      <c r="J73" s="104"/>
      <c r="K73" s="105" t="s">
        <v>127</v>
      </c>
      <c r="L73" s="105" t="s">
        <v>128</v>
      </c>
      <c r="M73" s="105"/>
      <c r="N73" s="105" t="s">
        <v>129</v>
      </c>
      <c r="O73" s="105"/>
      <c r="P73" s="105" t="s">
        <v>130</v>
      </c>
      <c r="Q73" s="105"/>
      <c r="R73" s="105" t="s">
        <v>131</v>
      </c>
      <c r="S73" s="105"/>
      <c r="T73" s="105" t="s">
        <v>126</v>
      </c>
      <c r="U73" s="105"/>
      <c r="V73" s="105"/>
      <c r="W73" s="105"/>
      <c r="X73" s="105" t="s">
        <v>127</v>
      </c>
      <c r="Y73" s="105" t="s">
        <v>128</v>
      </c>
      <c r="Z73" s="105"/>
      <c r="AA73" s="105" t="s">
        <v>121</v>
      </c>
      <c r="AB73" s="106" t="s">
        <v>122</v>
      </c>
      <c r="AC73" s="106"/>
      <c r="AD73" s="0"/>
      <c r="AE73" s="0"/>
      <c r="AF73" s="0"/>
      <c r="AG73" s="0"/>
      <c r="AH73" s="0"/>
      <c r="AI73" s="0"/>
      <c r="AJ73" s="0"/>
      <c r="AK73" s="0"/>
      <c r="AL73" s="0"/>
    </row>
    <row r="74" customFormat="false" ht="21" hidden="false" customHeight="true" outlineLevel="0" collapsed="false">
      <c r="A74" s="0"/>
      <c r="B74" s="0"/>
      <c r="C74" s="104"/>
      <c r="D74" s="104"/>
      <c r="E74" s="104"/>
      <c r="F74" s="104"/>
      <c r="G74" s="104"/>
      <c r="H74" s="104"/>
      <c r="I74" s="104"/>
      <c r="J74" s="104"/>
      <c r="K74" s="105"/>
      <c r="L74" s="105"/>
      <c r="M74" s="105"/>
      <c r="N74" s="107" t="s">
        <v>121</v>
      </c>
      <c r="O74" s="107" t="s">
        <v>122</v>
      </c>
      <c r="P74" s="107" t="s">
        <v>121</v>
      </c>
      <c r="Q74" s="107" t="s">
        <v>122</v>
      </c>
      <c r="R74" s="108" t="s">
        <v>121</v>
      </c>
      <c r="S74" s="108" t="s">
        <v>122</v>
      </c>
      <c r="T74" s="105"/>
      <c r="U74" s="105"/>
      <c r="V74" s="105"/>
      <c r="W74" s="105"/>
      <c r="X74" s="105"/>
      <c r="Y74" s="105"/>
      <c r="Z74" s="105"/>
      <c r="AA74" s="105"/>
      <c r="AB74" s="105"/>
      <c r="AC74" s="106"/>
      <c r="AD74" s="0"/>
      <c r="AE74" s="0"/>
      <c r="AF74" s="0"/>
      <c r="AG74" s="0"/>
      <c r="AH74" s="0"/>
      <c r="AI74" s="0"/>
      <c r="AJ74" s="0"/>
      <c r="AK74" s="0"/>
      <c r="AL74" s="0"/>
    </row>
    <row r="75" customFormat="false" ht="19.5" hidden="false" customHeight="true" outlineLevel="0" collapsed="false">
      <c r="A75" s="0"/>
      <c r="B75" s="0"/>
      <c r="C75" s="109" t="s">
        <v>25</v>
      </c>
      <c r="D75" s="109"/>
      <c r="E75" s="109"/>
      <c r="F75" s="110" t="s">
        <v>43</v>
      </c>
      <c r="G75" s="110"/>
      <c r="H75" s="110"/>
      <c r="I75" s="110"/>
      <c r="J75" s="110"/>
      <c r="K75" s="111" t="n">
        <f aca="false">B49</f>
        <v>34</v>
      </c>
      <c r="L75" s="112" t="n">
        <f aca="false">X49</f>
        <v>33</v>
      </c>
      <c r="M75" s="112"/>
      <c r="N75" s="113" t="n">
        <f aca="false">COUNTIF(X11:X48,"T")</f>
        <v>33</v>
      </c>
      <c r="O75" s="113" t="n">
        <f aca="false">IF(L75=0,"",N75/L75%)</f>
        <v>100</v>
      </c>
      <c r="P75" s="113" t="n">
        <f aca="false">COUNTIF(X11:X48,"Đ")</f>
        <v>0</v>
      </c>
      <c r="Q75" s="113" t="n">
        <f aca="false">IF(L75=0,"",P75/L75%)</f>
        <v>0</v>
      </c>
      <c r="R75" s="113" t="n">
        <f aca="false">COUNTIF(X11:X48,"C")</f>
        <v>0</v>
      </c>
      <c r="S75" s="113" t="n">
        <f aca="false">IF(L75=0,"",R75/L75%)</f>
        <v>0</v>
      </c>
      <c r="T75" s="114" t="s">
        <v>132</v>
      </c>
      <c r="U75" s="114"/>
      <c r="V75" s="114"/>
      <c r="W75" s="114"/>
      <c r="X75" s="115" t="n">
        <f aca="false">B49</f>
        <v>34</v>
      </c>
      <c r="Y75" s="115" t="n">
        <f aca="false">AE49+AF49</f>
        <v>33</v>
      </c>
      <c r="Z75" s="115"/>
      <c r="AA75" s="115" t="n">
        <f aca="false">COUNTIF(AE11:AE48,"X")+COUNTIF(AJ11:AJ48,"X")</f>
        <v>33</v>
      </c>
      <c r="AB75" s="116" t="n">
        <f aca="false">IF(X75=0,"",AA75/X75%)</f>
        <v>97.0588235294118</v>
      </c>
      <c r="AC75" s="116"/>
      <c r="AD75" s="0"/>
      <c r="AE75" s="0"/>
      <c r="AF75" s="0"/>
      <c r="AG75" s="0"/>
      <c r="AH75" s="0"/>
      <c r="AI75" s="0"/>
      <c r="AJ75" s="0"/>
      <c r="AK75" s="0"/>
      <c r="AL75" s="0"/>
    </row>
    <row r="76" customFormat="false" ht="19.5" hidden="false" customHeight="true" outlineLevel="0" collapsed="false">
      <c r="A76" s="0"/>
      <c r="B76" s="0"/>
      <c r="C76" s="109"/>
      <c r="D76" s="109"/>
      <c r="E76" s="109"/>
      <c r="F76" s="110" t="s">
        <v>44</v>
      </c>
      <c r="G76" s="110"/>
      <c r="H76" s="110"/>
      <c r="I76" s="110"/>
      <c r="J76" s="110"/>
      <c r="K76" s="111" t="n">
        <f aca="false">B49</f>
        <v>34</v>
      </c>
      <c r="L76" s="112" t="n">
        <f aca="false">Y49</f>
        <v>33</v>
      </c>
      <c r="M76" s="112"/>
      <c r="N76" s="113" t="n">
        <f aca="false">COUNTIF(Y11:Y48,"T")</f>
        <v>33</v>
      </c>
      <c r="O76" s="113" t="n">
        <f aca="false">IF(L76=0,"",N76/L76%)</f>
        <v>100</v>
      </c>
      <c r="P76" s="113" t="n">
        <f aca="false">COUNTIF(Y11:Y48,"Đ")</f>
        <v>0</v>
      </c>
      <c r="Q76" s="113" t="n">
        <f aca="false">IF(L76=0,"",P76/L76%)</f>
        <v>0</v>
      </c>
      <c r="R76" s="113" t="n">
        <f aca="false">COUNTIF(Y11:Y48,"C")</f>
        <v>0</v>
      </c>
      <c r="S76" s="113" t="n">
        <f aca="false">IF(L76=0,"",R76/L76%)</f>
        <v>0</v>
      </c>
      <c r="T76" s="114"/>
      <c r="U76" s="114"/>
      <c r="V76" s="114"/>
      <c r="W76" s="114"/>
      <c r="X76" s="115"/>
      <c r="Y76" s="115"/>
      <c r="Z76" s="115"/>
      <c r="AA76" s="115"/>
      <c r="AB76" s="116"/>
      <c r="AC76" s="116"/>
      <c r="AD76" s="0"/>
      <c r="AE76" s="0"/>
      <c r="AF76" s="0"/>
      <c r="AG76" s="0"/>
      <c r="AH76" s="0"/>
      <c r="AI76" s="0"/>
      <c r="AJ76" s="0"/>
      <c r="AK76" s="0"/>
      <c r="AL76" s="0"/>
    </row>
    <row r="77" customFormat="false" ht="19.5" hidden="false" customHeight="true" outlineLevel="0" collapsed="false">
      <c r="A77" s="0"/>
      <c r="B77" s="0"/>
      <c r="C77" s="109"/>
      <c r="D77" s="109"/>
      <c r="E77" s="109"/>
      <c r="F77" s="110" t="s">
        <v>45</v>
      </c>
      <c r="G77" s="110"/>
      <c r="H77" s="110"/>
      <c r="I77" s="110"/>
      <c r="J77" s="110"/>
      <c r="K77" s="111" t="n">
        <f aca="false">B49</f>
        <v>34</v>
      </c>
      <c r="L77" s="112" t="n">
        <f aca="false">Z49</f>
        <v>33</v>
      </c>
      <c r="M77" s="112"/>
      <c r="N77" s="113" t="n">
        <f aca="false">COUNTIF(Z11:Z48,"T")</f>
        <v>33</v>
      </c>
      <c r="O77" s="113" t="n">
        <f aca="false">IF(L77=0,"",N77/L77%)</f>
        <v>100</v>
      </c>
      <c r="P77" s="113" t="n">
        <f aca="false">COUNTIF(Z11:Z48,"Đ")</f>
        <v>0</v>
      </c>
      <c r="Q77" s="113" t="n">
        <f aca="false">IF(L77=0,"",P77/L77%)</f>
        <v>0</v>
      </c>
      <c r="R77" s="113" t="n">
        <f aca="false">COUNTIF(Z11:Z48,"C")</f>
        <v>0</v>
      </c>
      <c r="S77" s="113" t="n">
        <f aca="false">IF(L77=0,"",R77/L77%)</f>
        <v>0</v>
      </c>
      <c r="T77" s="114" t="s">
        <v>133</v>
      </c>
      <c r="U77" s="114"/>
      <c r="V77" s="114"/>
      <c r="W77" s="114"/>
      <c r="X77" s="115" t="n">
        <f aca="false">B49</f>
        <v>34</v>
      </c>
      <c r="Y77" s="115" t="n">
        <f aca="false">AG49</f>
        <v>34</v>
      </c>
      <c r="Z77" s="115"/>
      <c r="AA77" s="115" t="n">
        <f aca="false">COUNTIF(AG11:AH48,"X")</f>
        <v>34</v>
      </c>
      <c r="AB77" s="116" t="n">
        <f aca="false">IF(X77=0,"",AA77/X77%)</f>
        <v>100</v>
      </c>
      <c r="AC77" s="116"/>
      <c r="AD77" s="0"/>
      <c r="AE77" s="0"/>
      <c r="AF77" s="0"/>
      <c r="AG77" s="0"/>
      <c r="AH77" s="0"/>
      <c r="AI77" s="0"/>
      <c r="AJ77" s="0"/>
      <c r="AK77" s="0"/>
      <c r="AL77" s="0"/>
    </row>
    <row r="78" customFormat="false" ht="19.5" hidden="false" customHeight="true" outlineLevel="0" collapsed="false">
      <c r="A78" s="0"/>
      <c r="B78" s="0"/>
      <c r="C78" s="117" t="s">
        <v>26</v>
      </c>
      <c r="D78" s="117"/>
      <c r="E78" s="117"/>
      <c r="F78" s="110" t="s">
        <v>46</v>
      </c>
      <c r="G78" s="110"/>
      <c r="H78" s="110"/>
      <c r="I78" s="110"/>
      <c r="J78" s="110"/>
      <c r="K78" s="111" t="n">
        <f aca="false">B49</f>
        <v>34</v>
      </c>
      <c r="L78" s="112" t="n">
        <f aca="false">AA49</f>
        <v>33</v>
      </c>
      <c r="M78" s="112"/>
      <c r="N78" s="113" t="n">
        <f aca="false">COUNTIF(AA11:AA48,"T")</f>
        <v>33</v>
      </c>
      <c r="O78" s="113" t="n">
        <f aca="false">IF(L78=0,"",N78/L78%)</f>
        <v>100</v>
      </c>
      <c r="P78" s="113" t="n">
        <f aca="false">COUNTIF(AA11:AA48,"Đ")</f>
        <v>0</v>
      </c>
      <c r="Q78" s="113" t="n">
        <f aca="false">IF(L78=0,"",P78/L78%)</f>
        <v>0</v>
      </c>
      <c r="R78" s="113" t="n">
        <f aca="false">COUNTIF(AA11:AA48,"C")</f>
        <v>0</v>
      </c>
      <c r="S78" s="113" t="n">
        <f aca="false">IF(L78=0,"",R78/L78%)</f>
        <v>0</v>
      </c>
      <c r="T78" s="114"/>
      <c r="U78" s="114"/>
      <c r="V78" s="114"/>
      <c r="W78" s="114"/>
      <c r="X78" s="115"/>
      <c r="Y78" s="115"/>
      <c r="Z78" s="115"/>
      <c r="AA78" s="115"/>
      <c r="AB78" s="116"/>
      <c r="AC78" s="116"/>
      <c r="AD78" s="0"/>
      <c r="AE78" s="0"/>
      <c r="AF78" s="0"/>
      <c r="AG78" s="0"/>
      <c r="AH78" s="0"/>
      <c r="AI78" s="0"/>
      <c r="AJ78" s="0"/>
      <c r="AK78" s="0"/>
      <c r="AL78" s="0"/>
    </row>
    <row r="79" customFormat="false" ht="19.5" hidden="false" customHeight="true" outlineLevel="0" collapsed="false">
      <c r="A79" s="0"/>
      <c r="B79" s="0"/>
      <c r="C79" s="117"/>
      <c r="D79" s="117"/>
      <c r="E79" s="117"/>
      <c r="F79" s="110" t="s">
        <v>47</v>
      </c>
      <c r="G79" s="110"/>
      <c r="H79" s="110"/>
      <c r="I79" s="110"/>
      <c r="J79" s="110"/>
      <c r="K79" s="111" t="n">
        <f aca="false">B49</f>
        <v>34</v>
      </c>
      <c r="L79" s="112" t="n">
        <f aca="false">AB49</f>
        <v>33</v>
      </c>
      <c r="M79" s="112"/>
      <c r="N79" s="113" t="n">
        <f aca="false">COUNTIF(AB11:AB48,"T")</f>
        <v>33</v>
      </c>
      <c r="O79" s="113" t="n">
        <f aca="false">IF(L79=0,"",N79/L79%)</f>
        <v>100</v>
      </c>
      <c r="P79" s="113" t="n">
        <f aca="false">COUNTIF(AB11:AB48,"Đ")</f>
        <v>0</v>
      </c>
      <c r="Q79" s="113" t="n">
        <f aca="false">IF(L79=0,"",P79/L79%)</f>
        <v>0</v>
      </c>
      <c r="R79" s="113" t="n">
        <f aca="false">COUNTIF(AB11:AB48,"C")</f>
        <v>0</v>
      </c>
      <c r="S79" s="113" t="n">
        <f aca="false">IF(L79=0,"",R79/L79%)</f>
        <v>0</v>
      </c>
      <c r="T79" s="114"/>
      <c r="U79" s="114"/>
      <c r="V79" s="114"/>
      <c r="W79" s="114"/>
      <c r="X79" s="115"/>
      <c r="Y79" s="115"/>
      <c r="Z79" s="115"/>
      <c r="AA79" s="115"/>
      <c r="AB79" s="116"/>
      <c r="AC79" s="116"/>
      <c r="AD79" s="0"/>
      <c r="AE79" s="0"/>
      <c r="AF79" s="0"/>
      <c r="AG79" s="0"/>
      <c r="AH79" s="0"/>
      <c r="AI79" s="0"/>
      <c r="AJ79" s="0"/>
      <c r="AK79" s="0"/>
      <c r="AL79" s="0"/>
    </row>
    <row r="80" customFormat="false" ht="19.5" hidden="false" customHeight="true" outlineLevel="0" collapsed="false">
      <c r="A80" s="0"/>
      <c r="B80" s="0"/>
      <c r="C80" s="117"/>
      <c r="D80" s="117"/>
      <c r="E80" s="117"/>
      <c r="F80" s="110" t="s">
        <v>48</v>
      </c>
      <c r="G80" s="110"/>
      <c r="H80" s="110"/>
      <c r="I80" s="110"/>
      <c r="J80" s="110"/>
      <c r="K80" s="111" t="n">
        <f aca="false">B49</f>
        <v>34</v>
      </c>
      <c r="L80" s="112" t="n">
        <f aca="false">AC49</f>
        <v>33</v>
      </c>
      <c r="M80" s="112"/>
      <c r="N80" s="113" t="n">
        <f aca="false">COUNTIF(AC11:AC48,"T")</f>
        <v>33</v>
      </c>
      <c r="O80" s="113" t="n">
        <f aca="false">IF(L80=0,"",N80/L80%)</f>
        <v>100</v>
      </c>
      <c r="P80" s="113" t="n">
        <f aca="false">COUNTIF(AC11:AC48,"Đ")</f>
        <v>0</v>
      </c>
      <c r="Q80" s="113" t="n">
        <f aca="false">IF(L80=0,"",P80/L80%)</f>
        <v>0</v>
      </c>
      <c r="R80" s="113" t="n">
        <f aca="false">COUNTIF(AC11:AC48,"C")</f>
        <v>0</v>
      </c>
      <c r="S80" s="113" t="n">
        <f aca="false">IF(L80=0,"",R80/L80%)</f>
        <v>0</v>
      </c>
      <c r="T80" s="118" t="s">
        <v>134</v>
      </c>
      <c r="U80" s="118"/>
      <c r="V80" s="118"/>
      <c r="W80" s="118"/>
      <c r="X80" s="119" t="n">
        <f aca="false">B49</f>
        <v>34</v>
      </c>
      <c r="Y80" s="119" t="n">
        <f aca="false">AI49</f>
        <v>34</v>
      </c>
      <c r="Z80" s="119"/>
      <c r="AA80" s="120" t="n">
        <f aca="false">COUNTIF(AI11:AJ48,"X")</f>
        <v>34</v>
      </c>
      <c r="AB80" s="121" t="n">
        <f aca="false">IF(Y80=0,"",AA80/Y80%)</f>
        <v>100</v>
      </c>
      <c r="AC80" s="121"/>
      <c r="AD80" s="0"/>
      <c r="AE80" s="0"/>
      <c r="AF80" s="0"/>
      <c r="AG80" s="0"/>
      <c r="AH80" s="0"/>
      <c r="AI80" s="0"/>
      <c r="AJ80" s="0"/>
      <c r="AK80" s="0"/>
      <c r="AL80" s="0"/>
    </row>
    <row r="81" customFormat="false" ht="19.5" hidden="false" customHeight="true" outlineLevel="0" collapsed="false">
      <c r="A81" s="0"/>
      <c r="B81" s="0"/>
      <c r="C81" s="117"/>
      <c r="D81" s="117"/>
      <c r="E81" s="117"/>
      <c r="F81" s="122" t="s">
        <v>49</v>
      </c>
      <c r="G81" s="122"/>
      <c r="H81" s="122"/>
      <c r="I81" s="122"/>
      <c r="J81" s="122"/>
      <c r="K81" s="123" t="n">
        <f aca="false">B49</f>
        <v>34</v>
      </c>
      <c r="L81" s="124" t="n">
        <f aca="false">AD49</f>
        <v>33</v>
      </c>
      <c r="M81" s="124"/>
      <c r="N81" s="125" t="n">
        <f aca="false">COUNTIF(AD11:AD48,"T")</f>
        <v>33</v>
      </c>
      <c r="O81" s="125" t="n">
        <f aca="false">IF(L81=0,"",N81/L81%)</f>
        <v>100</v>
      </c>
      <c r="P81" s="125" t="n">
        <f aca="false">COUNTIF(AD11:AD48,"Đ")</f>
        <v>0</v>
      </c>
      <c r="Q81" s="125" t="n">
        <f aca="false">IF(L81=0,"",P81/L81%)</f>
        <v>0</v>
      </c>
      <c r="R81" s="125" t="n">
        <f aca="false">COUNTIF(AD11:AD48,"C")</f>
        <v>0</v>
      </c>
      <c r="S81" s="125" t="n">
        <f aca="false">IF(L81=0,"",R81/L81%)</f>
        <v>0</v>
      </c>
      <c r="T81" s="118"/>
      <c r="U81" s="118"/>
      <c r="V81" s="118"/>
      <c r="W81" s="118"/>
      <c r="X81" s="119"/>
      <c r="Y81" s="119"/>
      <c r="Z81" s="119"/>
      <c r="AA81" s="120"/>
      <c r="AB81" s="121"/>
      <c r="AC81" s="121"/>
      <c r="AD81" s="0"/>
      <c r="AE81" s="0"/>
      <c r="AF81" s="0"/>
      <c r="AG81" s="0"/>
      <c r="AH81" s="0"/>
      <c r="AI81" s="0"/>
      <c r="AJ81" s="0"/>
      <c r="AK81" s="0"/>
      <c r="AL81" s="0"/>
    </row>
    <row r="82" customFormat="false" ht="11.25" hidden="false" customHeight="tru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87"/>
      <c r="O82" s="0"/>
      <c r="P82" s="87"/>
      <c r="Q82" s="87"/>
      <c r="R82" s="87"/>
      <c r="S82" s="87"/>
      <c r="T82" s="87"/>
      <c r="U82" s="87"/>
      <c r="V82" s="87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</row>
    <row r="83" customFormat="false" ht="15" hidden="false" customHeight="tru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87"/>
      <c r="O83" s="0"/>
      <c r="P83" s="87"/>
      <c r="Q83" s="87"/>
      <c r="R83" s="87"/>
      <c r="S83" s="87"/>
      <c r="T83" s="87"/>
      <c r="U83" s="87"/>
      <c r="V83" s="87"/>
      <c r="W83" s="0"/>
      <c r="X83" s="126" t="str">
        <f aca="false">'THONG TIN'!$F$7</f>
        <v>Nguyên Lý, ngày 20 tháng  5 năm 2017</v>
      </c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</row>
    <row r="84" customFormat="false" ht="16.5" hidden="false" customHeight="true" outlineLevel="0" collapsed="false">
      <c r="A84" s="0"/>
      <c r="B84" s="32" t="s">
        <v>135</v>
      </c>
      <c r="C84" s="32"/>
      <c r="D84" s="32"/>
      <c r="E84" s="3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2" t="s">
        <v>11</v>
      </c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7.25" hidden="false" customHeight="true" outlineLevel="0" collapsed="false">
      <c r="A85" s="0"/>
      <c r="B85" s="127" t="s">
        <v>136</v>
      </c>
      <c r="C85" s="127"/>
      <c r="D85" s="127"/>
      <c r="E85" s="127"/>
      <c r="F85" s="128"/>
      <c r="G85" s="128"/>
      <c r="H85" s="128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</row>
    <row r="86" customFormat="false" ht="26.25" hidden="false" customHeight="true" outlineLevel="0" collapsed="false">
      <c r="A86" s="0"/>
      <c r="B86" s="129"/>
      <c r="C86" s="29"/>
      <c r="D86" s="29"/>
      <c r="E86" s="29"/>
      <c r="F86" s="29"/>
      <c r="G86" s="29"/>
      <c r="H86" s="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</row>
    <row r="87" customFormat="false" ht="26.25" hidden="false" customHeight="true" outlineLevel="0" collapsed="false">
      <c r="A87" s="0"/>
      <c r="B87" s="129"/>
      <c r="C87" s="129"/>
      <c r="D87" s="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</row>
    <row r="88" customFormat="false" ht="26.25" hidden="false" customHeight="true" outlineLevel="0" collapsed="false">
      <c r="A88" s="0"/>
      <c r="B88" s="29"/>
      <c r="C88" s="29"/>
      <c r="D88" s="29"/>
      <c r="E88" s="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</row>
    <row r="89" customFormat="false" ht="15.75" hidden="false" customHeight="false" outlineLevel="0" collapsed="false">
      <c r="A89" s="0"/>
      <c r="B89" s="29" t="s">
        <v>742</v>
      </c>
      <c r="C89" s="29"/>
      <c r="D89" s="29"/>
      <c r="E89" s="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30" t="str">
        <f aca="false">'THONG TIN'!$G$16</f>
        <v>Phạm Thị Hường</v>
      </c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customFormat="false" ht="15.75" hidden="false" customHeight="false" outlineLevel="0" collapsed="false">
      <c r="A90" s="29" t="s">
        <v>17</v>
      </c>
      <c r="B90" s="29"/>
      <c r="C90" s="29"/>
      <c r="D90" s="29"/>
      <c r="E90" s="29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</row>
    <row r="91" customFormat="false" ht="15.75" hidden="false" customHeight="false" outlineLevel="0" collapsed="false">
      <c r="A91" s="30" t="str">
        <f aca="false">'THONG TIN'!$C$2</f>
        <v>TRƯỜNG TIỂU HỌC XÃ NGUYÊN LÝ</v>
      </c>
      <c r="B91" s="30"/>
      <c r="C91" s="30"/>
      <c r="D91" s="30"/>
      <c r="E91" s="30"/>
      <c r="F91" s="31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</row>
    <row r="92" customFormat="false" ht="11.25" hidden="false" customHeight="true" outlineLevel="0" collapsed="false">
      <c r="A92" s="32"/>
      <c r="B92" s="32"/>
      <c r="C92" s="32"/>
      <c r="D92" s="32"/>
      <c r="E92" s="32"/>
      <c r="F92" s="31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</row>
    <row r="93" customFormat="false" ht="15.75" hidden="false" customHeight="false" outlineLevel="0" collapsed="false">
      <c r="A93" s="33" t="s">
        <v>18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4" t="str">
        <f aca="false">'THONG TIN'!$D$5</f>
        <v>CUỐI NĂM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0"/>
      <c r="AK93" s="0"/>
      <c r="AL93" s="0"/>
    </row>
    <row r="94" customFormat="false" ht="15.75" hidden="false" customHeight="false" outlineLevel="0" collapsed="false">
      <c r="A94" s="33" t="s">
        <v>743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6" t="str">
        <f aca="false">'THONG TIN'!$D$6</f>
        <v>2016 - 2017</v>
      </c>
      <c r="O94" s="36"/>
      <c r="P94" s="36"/>
      <c r="Q94" s="36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2"/>
      <c r="AF94" s="32"/>
      <c r="AG94" s="32"/>
      <c r="AH94" s="32"/>
      <c r="AI94" s="32"/>
      <c r="AJ94" s="32"/>
      <c r="AK94" s="32"/>
      <c r="AL94" s="32"/>
    </row>
    <row r="95" customFormat="false" ht="8.25" hidden="false" customHeight="tru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</row>
    <row r="96" customFormat="false" ht="17.25" hidden="false" customHeight="true" outlineLevel="0" collapsed="false">
      <c r="A96" s="37" t="s">
        <v>20</v>
      </c>
      <c r="B96" s="38" t="s">
        <v>21</v>
      </c>
      <c r="C96" s="39" t="s">
        <v>22</v>
      </c>
      <c r="D96" s="38" t="s">
        <v>23</v>
      </c>
      <c r="E96" s="39" t="s">
        <v>24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 t="s">
        <v>25</v>
      </c>
      <c r="Y96" s="39"/>
      <c r="Z96" s="39"/>
      <c r="AA96" s="39" t="s">
        <v>26</v>
      </c>
      <c r="AB96" s="39"/>
      <c r="AC96" s="39"/>
      <c r="AD96" s="39"/>
      <c r="AE96" s="40" t="s">
        <v>27</v>
      </c>
      <c r="AF96" s="40"/>
      <c r="AG96" s="40" t="s">
        <v>28</v>
      </c>
      <c r="AH96" s="40"/>
      <c r="AI96" s="39" t="s">
        <v>29</v>
      </c>
      <c r="AJ96" s="39"/>
      <c r="AK96" s="41" t="s">
        <v>30</v>
      </c>
      <c r="AL96" s="41"/>
    </row>
    <row r="97" customFormat="false" ht="18" hidden="false" customHeight="true" outlineLevel="0" collapsed="false">
      <c r="A97" s="37"/>
      <c r="B97" s="38"/>
      <c r="C97" s="39"/>
      <c r="D97" s="38"/>
      <c r="E97" s="42" t="s">
        <v>31</v>
      </c>
      <c r="F97" s="42"/>
      <c r="G97" s="42" t="s">
        <v>32</v>
      </c>
      <c r="H97" s="42"/>
      <c r="I97" s="42" t="s">
        <v>33</v>
      </c>
      <c r="J97" s="42"/>
      <c r="K97" s="42" t="s">
        <v>34</v>
      </c>
      <c r="L97" s="42"/>
      <c r="M97" s="42" t="s">
        <v>35</v>
      </c>
      <c r="N97" s="42" t="s">
        <v>36</v>
      </c>
      <c r="O97" s="42" t="s">
        <v>37</v>
      </c>
      <c r="P97" s="42" t="s">
        <v>38</v>
      </c>
      <c r="Q97" s="42" t="s">
        <v>39</v>
      </c>
      <c r="R97" s="42" t="s">
        <v>40</v>
      </c>
      <c r="S97" s="42"/>
      <c r="T97" s="42" t="s">
        <v>41</v>
      </c>
      <c r="U97" s="42"/>
      <c r="V97" s="42" t="s">
        <v>42</v>
      </c>
      <c r="W97" s="42"/>
      <c r="X97" s="43" t="s">
        <v>43</v>
      </c>
      <c r="Y97" s="43" t="s">
        <v>44</v>
      </c>
      <c r="Z97" s="43" t="s">
        <v>45</v>
      </c>
      <c r="AA97" s="43" t="s">
        <v>46</v>
      </c>
      <c r="AB97" s="43" t="s">
        <v>47</v>
      </c>
      <c r="AC97" s="43" t="s">
        <v>48</v>
      </c>
      <c r="AD97" s="43" t="s">
        <v>49</v>
      </c>
      <c r="AE97" s="40"/>
      <c r="AF97" s="40"/>
      <c r="AG97" s="40"/>
      <c r="AH97" s="40"/>
      <c r="AI97" s="39"/>
      <c r="AJ97" s="39"/>
      <c r="AK97" s="41"/>
      <c r="AL97" s="41"/>
    </row>
    <row r="98" customFormat="false" ht="18" hidden="false" customHeight="true" outlineLevel="0" collapsed="false">
      <c r="A98" s="37"/>
      <c r="B98" s="38"/>
      <c r="C98" s="39"/>
      <c r="D98" s="38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3"/>
      <c r="Y98" s="43"/>
      <c r="Z98" s="43"/>
      <c r="AA98" s="43"/>
      <c r="AB98" s="43"/>
      <c r="AC98" s="43"/>
      <c r="AD98" s="43"/>
      <c r="AE98" s="40"/>
      <c r="AF98" s="40"/>
      <c r="AG98" s="40"/>
      <c r="AH98" s="40"/>
      <c r="AI98" s="39"/>
      <c r="AJ98" s="39"/>
      <c r="AK98" s="41"/>
      <c r="AL98" s="41"/>
    </row>
    <row r="99" customFormat="false" ht="63.75" hidden="false" customHeight="true" outlineLevel="0" collapsed="false">
      <c r="A99" s="37"/>
      <c r="B99" s="38"/>
      <c r="C99" s="39"/>
      <c r="D99" s="38"/>
      <c r="E99" s="43" t="s">
        <v>50</v>
      </c>
      <c r="F99" s="43" t="s">
        <v>51</v>
      </c>
      <c r="G99" s="43" t="s">
        <v>50</v>
      </c>
      <c r="H99" s="43" t="s">
        <v>51</v>
      </c>
      <c r="I99" s="43" t="s">
        <v>50</v>
      </c>
      <c r="J99" s="43" t="s">
        <v>51</v>
      </c>
      <c r="K99" s="43" t="s">
        <v>50</v>
      </c>
      <c r="L99" s="43" t="s">
        <v>51</v>
      </c>
      <c r="M99" s="43" t="s">
        <v>50</v>
      </c>
      <c r="N99" s="43" t="s">
        <v>50</v>
      </c>
      <c r="O99" s="43" t="s">
        <v>50</v>
      </c>
      <c r="P99" s="43" t="s">
        <v>50</v>
      </c>
      <c r="Q99" s="43" t="s">
        <v>50</v>
      </c>
      <c r="R99" s="43" t="s">
        <v>50</v>
      </c>
      <c r="S99" s="43" t="s">
        <v>51</v>
      </c>
      <c r="T99" s="43" t="s">
        <v>50</v>
      </c>
      <c r="U99" s="43" t="s">
        <v>51</v>
      </c>
      <c r="V99" s="43" t="s">
        <v>50</v>
      </c>
      <c r="W99" s="43" t="s">
        <v>51</v>
      </c>
      <c r="X99" s="43"/>
      <c r="Y99" s="43"/>
      <c r="Z99" s="43"/>
      <c r="AA99" s="43"/>
      <c r="AB99" s="43"/>
      <c r="AC99" s="43"/>
      <c r="AD99" s="43"/>
      <c r="AE99" s="43" t="s">
        <v>52</v>
      </c>
      <c r="AF99" s="43" t="s">
        <v>53</v>
      </c>
      <c r="AG99" s="40"/>
      <c r="AH99" s="40"/>
      <c r="AI99" s="39"/>
      <c r="AJ99" s="39"/>
      <c r="AK99" s="41"/>
      <c r="AL99" s="41"/>
    </row>
    <row r="100" customFormat="false" ht="12" hidden="false" customHeight="true" outlineLevel="0" collapsed="false">
      <c r="A100" s="44" t="n">
        <f aca="false">IF(B100&lt;&gt;"",COUNTA($B$100:B100),"")</f>
        <v>1</v>
      </c>
      <c r="B100" s="131" t="s">
        <v>744</v>
      </c>
      <c r="C100" s="54" t="n">
        <v>38899</v>
      </c>
      <c r="D100" s="131"/>
      <c r="E100" s="48" t="s">
        <v>57</v>
      </c>
      <c r="F100" s="48" t="n">
        <v>8</v>
      </c>
      <c r="G100" s="48" t="s">
        <v>56</v>
      </c>
      <c r="H100" s="48" t="n">
        <v>9</v>
      </c>
      <c r="I100" s="48" t="s">
        <v>56</v>
      </c>
      <c r="J100" s="48" t="n">
        <v>10</v>
      </c>
      <c r="K100" s="48" t="s">
        <v>56</v>
      </c>
      <c r="L100" s="48" t="n">
        <v>9</v>
      </c>
      <c r="M100" s="48" t="s">
        <v>56</v>
      </c>
      <c r="N100" s="48" t="s">
        <v>56</v>
      </c>
      <c r="O100" s="48" t="s">
        <v>56</v>
      </c>
      <c r="P100" s="48" t="s">
        <v>56</v>
      </c>
      <c r="Q100" s="48" t="s">
        <v>56</v>
      </c>
      <c r="R100" s="48" t="s">
        <v>57</v>
      </c>
      <c r="S100" s="48" t="n">
        <v>6</v>
      </c>
      <c r="T100" s="50"/>
      <c r="U100" s="51"/>
      <c r="V100" s="50"/>
      <c r="W100" s="50"/>
      <c r="X100" s="48" t="s">
        <v>56</v>
      </c>
      <c r="Y100" s="48" t="s">
        <v>56</v>
      </c>
      <c r="Z100" s="48" t="s">
        <v>56</v>
      </c>
      <c r="AA100" s="48" t="s">
        <v>56</v>
      </c>
      <c r="AB100" s="48" t="s">
        <v>56</v>
      </c>
      <c r="AC100" s="48" t="s">
        <v>56</v>
      </c>
      <c r="AD100" s="48" t="s">
        <v>56</v>
      </c>
      <c r="AE100" s="48" t="s">
        <v>55</v>
      </c>
      <c r="AF100" s="50"/>
      <c r="AG100" s="50" t="s">
        <v>55</v>
      </c>
      <c r="AH100" s="50"/>
      <c r="AI100" s="50" t="s">
        <v>55</v>
      </c>
      <c r="AJ100" s="50"/>
      <c r="AK100" s="52"/>
      <c r="AL100" s="52"/>
    </row>
    <row r="101" customFormat="false" ht="12" hidden="false" customHeight="true" outlineLevel="0" collapsed="false">
      <c r="A101" s="44" t="n">
        <f aca="false">IF(B101&lt;&gt;"",COUNTA($B$100:B101),"")</f>
        <v>2</v>
      </c>
      <c r="B101" s="131" t="s">
        <v>54</v>
      </c>
      <c r="C101" s="54" t="n">
        <v>38993</v>
      </c>
      <c r="D101" s="131" t="s">
        <v>55</v>
      </c>
      <c r="E101" s="48" t="s">
        <v>56</v>
      </c>
      <c r="F101" s="48" t="n">
        <v>9</v>
      </c>
      <c r="G101" s="48" t="s">
        <v>57</v>
      </c>
      <c r="H101" s="48" t="n">
        <v>7</v>
      </c>
      <c r="I101" s="48" t="s">
        <v>57</v>
      </c>
      <c r="J101" s="48" t="n">
        <v>8</v>
      </c>
      <c r="K101" s="48" t="s">
        <v>57</v>
      </c>
      <c r="L101" s="48" t="n">
        <v>8</v>
      </c>
      <c r="M101" s="48" t="s">
        <v>56</v>
      </c>
      <c r="N101" s="48" t="s">
        <v>56</v>
      </c>
      <c r="O101" s="48" t="s">
        <v>56</v>
      </c>
      <c r="P101" s="48" t="s">
        <v>56</v>
      </c>
      <c r="Q101" s="48" t="s">
        <v>56</v>
      </c>
      <c r="R101" s="48" t="s">
        <v>57</v>
      </c>
      <c r="S101" s="48" t="n">
        <v>6</v>
      </c>
      <c r="T101" s="50"/>
      <c r="U101" s="51"/>
      <c r="V101" s="50"/>
      <c r="W101" s="50"/>
      <c r="X101" s="48" t="s">
        <v>56</v>
      </c>
      <c r="Y101" s="48" t="s">
        <v>56</v>
      </c>
      <c r="Z101" s="48" t="s">
        <v>56</v>
      </c>
      <c r="AA101" s="48" t="s">
        <v>56</v>
      </c>
      <c r="AB101" s="48" t="s">
        <v>56</v>
      </c>
      <c r="AC101" s="48" t="s">
        <v>56</v>
      </c>
      <c r="AD101" s="48" t="s">
        <v>56</v>
      </c>
      <c r="AE101" s="48" t="s">
        <v>55</v>
      </c>
      <c r="AF101" s="50"/>
      <c r="AG101" s="50" t="s">
        <v>55</v>
      </c>
      <c r="AH101" s="50"/>
      <c r="AI101" s="50" t="s">
        <v>55</v>
      </c>
      <c r="AJ101" s="50"/>
      <c r="AK101" s="52"/>
      <c r="AL101" s="52"/>
    </row>
    <row r="102" customFormat="false" ht="12" hidden="false" customHeight="true" outlineLevel="0" collapsed="false">
      <c r="A102" s="44" t="n">
        <f aca="false">IF(B102&lt;&gt;"",COUNTA($B$100:B102),"")</f>
        <v>3</v>
      </c>
      <c r="B102" s="131" t="s">
        <v>745</v>
      </c>
      <c r="C102" s="54" t="n">
        <v>38827</v>
      </c>
      <c r="D102" s="131"/>
      <c r="E102" s="48" t="s">
        <v>57</v>
      </c>
      <c r="F102" s="48" t="n">
        <v>7</v>
      </c>
      <c r="G102" s="48" t="s">
        <v>57</v>
      </c>
      <c r="H102" s="48" t="n">
        <v>8</v>
      </c>
      <c r="I102" s="48" t="s">
        <v>57</v>
      </c>
      <c r="J102" s="48" t="n">
        <v>5</v>
      </c>
      <c r="K102" s="48" t="s">
        <v>56</v>
      </c>
      <c r="L102" s="48" t="n">
        <v>9</v>
      </c>
      <c r="M102" s="48" t="s">
        <v>57</v>
      </c>
      <c r="N102" s="48" t="s">
        <v>57</v>
      </c>
      <c r="O102" s="48" t="s">
        <v>57</v>
      </c>
      <c r="P102" s="48" t="s">
        <v>56</v>
      </c>
      <c r="Q102" s="48" t="s">
        <v>57</v>
      </c>
      <c r="R102" s="48" t="s">
        <v>57</v>
      </c>
      <c r="S102" s="48" t="n">
        <v>6</v>
      </c>
      <c r="T102" s="50"/>
      <c r="U102" s="51"/>
      <c r="V102" s="50"/>
      <c r="W102" s="50"/>
      <c r="X102" s="48" t="s">
        <v>61</v>
      </c>
      <c r="Y102" s="48" t="s">
        <v>61</v>
      </c>
      <c r="Z102" s="48" t="s">
        <v>61</v>
      </c>
      <c r="AA102" s="48" t="s">
        <v>61</v>
      </c>
      <c r="AB102" s="48" t="s">
        <v>61</v>
      </c>
      <c r="AC102" s="48" t="s">
        <v>61</v>
      </c>
      <c r="AD102" s="48" t="s">
        <v>61</v>
      </c>
      <c r="AE102" s="51"/>
      <c r="AF102" s="50"/>
      <c r="AG102" s="50" t="s">
        <v>55</v>
      </c>
      <c r="AH102" s="50"/>
      <c r="AI102" s="50" t="s">
        <v>55</v>
      </c>
      <c r="AJ102" s="50"/>
      <c r="AK102" s="52"/>
      <c r="AL102" s="52"/>
    </row>
    <row r="103" customFormat="false" ht="12" hidden="false" customHeight="true" outlineLevel="0" collapsed="false">
      <c r="A103" s="44" t="n">
        <f aca="false">IF(B103&lt;&gt;"",COUNTA($B$100:B103),"")</f>
        <v>4</v>
      </c>
      <c r="B103" s="131" t="s">
        <v>746</v>
      </c>
      <c r="C103" s="54" t="n">
        <v>38752</v>
      </c>
      <c r="D103" s="131" t="s">
        <v>55</v>
      </c>
      <c r="E103" s="48" t="s">
        <v>56</v>
      </c>
      <c r="F103" s="48" t="n">
        <v>9</v>
      </c>
      <c r="G103" s="48" t="s">
        <v>56</v>
      </c>
      <c r="H103" s="48" t="n">
        <v>9</v>
      </c>
      <c r="I103" s="48" t="s">
        <v>56</v>
      </c>
      <c r="J103" s="48" t="n">
        <v>10</v>
      </c>
      <c r="K103" s="48" t="s">
        <v>56</v>
      </c>
      <c r="L103" s="48" t="n">
        <v>9</v>
      </c>
      <c r="M103" s="48" t="s">
        <v>56</v>
      </c>
      <c r="N103" s="48" t="s">
        <v>56</v>
      </c>
      <c r="O103" s="48" t="s">
        <v>56</v>
      </c>
      <c r="P103" s="48" t="s">
        <v>56</v>
      </c>
      <c r="Q103" s="48" t="s">
        <v>56</v>
      </c>
      <c r="R103" s="48" t="s">
        <v>57</v>
      </c>
      <c r="S103" s="48" t="n">
        <v>7</v>
      </c>
      <c r="T103" s="50"/>
      <c r="U103" s="58"/>
      <c r="V103" s="50"/>
      <c r="W103" s="50"/>
      <c r="X103" s="48" t="s">
        <v>56</v>
      </c>
      <c r="Y103" s="48" t="s">
        <v>56</v>
      </c>
      <c r="Z103" s="48" t="s">
        <v>56</v>
      </c>
      <c r="AA103" s="48" t="s">
        <v>56</v>
      </c>
      <c r="AB103" s="48" t="s">
        <v>56</v>
      </c>
      <c r="AC103" s="48" t="s">
        <v>56</v>
      </c>
      <c r="AD103" s="48" t="s">
        <v>56</v>
      </c>
      <c r="AE103" s="48" t="s">
        <v>55</v>
      </c>
      <c r="AF103" s="50"/>
      <c r="AG103" s="50" t="s">
        <v>55</v>
      </c>
      <c r="AH103" s="50"/>
      <c r="AI103" s="50" t="s">
        <v>55</v>
      </c>
      <c r="AJ103" s="50"/>
      <c r="AK103" s="52"/>
      <c r="AL103" s="52"/>
    </row>
    <row r="104" customFormat="false" ht="12" hidden="false" customHeight="true" outlineLevel="0" collapsed="false">
      <c r="A104" s="44" t="n">
        <f aca="false">IF(B104&lt;&gt;"",COUNTA($B$100:B104),"")</f>
        <v>5</v>
      </c>
      <c r="B104" s="131" t="s">
        <v>747</v>
      </c>
      <c r="C104" s="54" t="n">
        <v>38943</v>
      </c>
      <c r="D104" s="131"/>
      <c r="E104" s="48" t="s">
        <v>57</v>
      </c>
      <c r="F104" s="48" t="n">
        <v>8</v>
      </c>
      <c r="G104" s="48" t="s">
        <v>56</v>
      </c>
      <c r="H104" s="48" t="n">
        <v>9</v>
      </c>
      <c r="I104" s="48" t="s">
        <v>56</v>
      </c>
      <c r="J104" s="48" t="n">
        <v>9</v>
      </c>
      <c r="K104" s="48" t="s">
        <v>57</v>
      </c>
      <c r="L104" s="48" t="n">
        <v>7</v>
      </c>
      <c r="M104" s="48" t="s">
        <v>56</v>
      </c>
      <c r="N104" s="48" t="s">
        <v>57</v>
      </c>
      <c r="O104" s="48" t="s">
        <v>57</v>
      </c>
      <c r="P104" s="48" t="s">
        <v>56</v>
      </c>
      <c r="Q104" s="48" t="s">
        <v>57</v>
      </c>
      <c r="R104" s="48" t="s">
        <v>57</v>
      </c>
      <c r="S104" s="48" t="n">
        <v>6</v>
      </c>
      <c r="T104" s="50"/>
      <c r="U104" s="58"/>
      <c r="V104" s="50"/>
      <c r="W104" s="50"/>
      <c r="X104" s="48" t="s">
        <v>56</v>
      </c>
      <c r="Y104" s="48" t="s">
        <v>56</v>
      </c>
      <c r="Z104" s="48" t="s">
        <v>56</v>
      </c>
      <c r="AA104" s="48" t="s">
        <v>56</v>
      </c>
      <c r="AB104" s="48" t="s">
        <v>56</v>
      </c>
      <c r="AC104" s="48" t="s">
        <v>56</v>
      </c>
      <c r="AD104" s="48" t="s">
        <v>56</v>
      </c>
      <c r="AE104" s="48" t="s">
        <v>55</v>
      </c>
      <c r="AF104" s="50"/>
      <c r="AG104" s="50" t="s">
        <v>55</v>
      </c>
      <c r="AH104" s="50"/>
      <c r="AI104" s="50" t="s">
        <v>55</v>
      </c>
      <c r="AJ104" s="50"/>
      <c r="AK104" s="52"/>
      <c r="AL104" s="52"/>
    </row>
    <row r="105" customFormat="false" ht="12" hidden="false" customHeight="true" outlineLevel="0" collapsed="false">
      <c r="A105" s="44" t="n">
        <f aca="false">IF(B105&lt;&gt;"",COUNTA($B$100:B105),"")</f>
        <v>6</v>
      </c>
      <c r="B105" s="131" t="s">
        <v>748</v>
      </c>
      <c r="C105" s="54" t="n">
        <v>38666</v>
      </c>
      <c r="D105" s="131"/>
      <c r="E105" s="48" t="s">
        <v>57</v>
      </c>
      <c r="F105" s="48" t="n">
        <v>8</v>
      </c>
      <c r="G105" s="48" t="s">
        <v>57</v>
      </c>
      <c r="H105" s="48" t="n">
        <v>6</v>
      </c>
      <c r="I105" s="48" t="s">
        <v>57</v>
      </c>
      <c r="J105" s="48" t="n">
        <v>6</v>
      </c>
      <c r="K105" s="48" t="s">
        <v>57</v>
      </c>
      <c r="L105" s="48" t="n">
        <v>8</v>
      </c>
      <c r="M105" s="48" t="s">
        <v>57</v>
      </c>
      <c r="N105" s="48" t="s">
        <v>57</v>
      </c>
      <c r="O105" s="48" t="s">
        <v>57</v>
      </c>
      <c r="P105" s="48" t="s">
        <v>56</v>
      </c>
      <c r="Q105" s="48" t="s">
        <v>57</v>
      </c>
      <c r="R105" s="48" t="s">
        <v>57</v>
      </c>
      <c r="S105" s="48" t="n">
        <v>6</v>
      </c>
      <c r="T105" s="50"/>
      <c r="U105" s="51"/>
      <c r="V105" s="50"/>
      <c r="W105" s="50"/>
      <c r="X105" s="48" t="s">
        <v>61</v>
      </c>
      <c r="Y105" s="48" t="s">
        <v>61</v>
      </c>
      <c r="Z105" s="48" t="s">
        <v>61</v>
      </c>
      <c r="AA105" s="48" t="s">
        <v>61</v>
      </c>
      <c r="AB105" s="48" t="s">
        <v>61</v>
      </c>
      <c r="AC105" s="48" t="s">
        <v>61</v>
      </c>
      <c r="AD105" s="48" t="s">
        <v>61</v>
      </c>
      <c r="AE105" s="51"/>
      <c r="AF105" s="50"/>
      <c r="AG105" s="50" t="s">
        <v>55</v>
      </c>
      <c r="AH105" s="50"/>
      <c r="AI105" s="50" t="s">
        <v>55</v>
      </c>
      <c r="AJ105" s="50"/>
      <c r="AK105" s="52"/>
      <c r="AL105" s="52"/>
    </row>
    <row r="106" customFormat="false" ht="12" hidden="false" customHeight="true" outlineLevel="0" collapsed="false">
      <c r="A106" s="44" t="n">
        <f aca="false">IF(B106&lt;&gt;"",COUNTA($B$100:B106),"")</f>
        <v>7</v>
      </c>
      <c r="B106" s="131" t="s">
        <v>461</v>
      </c>
      <c r="C106" s="54" t="n">
        <v>38840</v>
      </c>
      <c r="D106" s="131" t="s">
        <v>55</v>
      </c>
      <c r="E106" s="48" t="s">
        <v>56</v>
      </c>
      <c r="F106" s="48" t="n">
        <v>9</v>
      </c>
      <c r="G106" s="48" t="s">
        <v>56</v>
      </c>
      <c r="H106" s="48" t="n">
        <v>9</v>
      </c>
      <c r="I106" s="48" t="s">
        <v>56</v>
      </c>
      <c r="J106" s="48" t="n">
        <v>10</v>
      </c>
      <c r="K106" s="48" t="s">
        <v>56</v>
      </c>
      <c r="L106" s="48" t="n">
        <v>9</v>
      </c>
      <c r="M106" s="48" t="s">
        <v>56</v>
      </c>
      <c r="N106" s="48" t="s">
        <v>56</v>
      </c>
      <c r="O106" s="48" t="s">
        <v>56</v>
      </c>
      <c r="P106" s="48" t="s">
        <v>56</v>
      </c>
      <c r="Q106" s="48" t="s">
        <v>56</v>
      </c>
      <c r="R106" s="48" t="s">
        <v>57</v>
      </c>
      <c r="S106" s="48" t="n">
        <v>6</v>
      </c>
      <c r="T106" s="50"/>
      <c r="U106" s="51"/>
      <c r="V106" s="50"/>
      <c r="W106" s="50"/>
      <c r="X106" s="48" t="s">
        <v>56</v>
      </c>
      <c r="Y106" s="48" t="s">
        <v>56</v>
      </c>
      <c r="Z106" s="48" t="s">
        <v>56</v>
      </c>
      <c r="AA106" s="48" t="s">
        <v>56</v>
      </c>
      <c r="AB106" s="48" t="s">
        <v>56</v>
      </c>
      <c r="AC106" s="48" t="s">
        <v>56</v>
      </c>
      <c r="AD106" s="48" t="s">
        <v>56</v>
      </c>
      <c r="AE106" s="48" t="s">
        <v>55</v>
      </c>
      <c r="AF106" s="50"/>
      <c r="AG106" s="50" t="s">
        <v>55</v>
      </c>
      <c r="AH106" s="50"/>
      <c r="AI106" s="50" t="s">
        <v>55</v>
      </c>
      <c r="AJ106" s="50"/>
      <c r="AK106" s="52"/>
      <c r="AL106" s="52"/>
    </row>
    <row r="107" customFormat="false" ht="12" hidden="false" customHeight="true" outlineLevel="0" collapsed="false">
      <c r="A107" s="44" t="n">
        <f aca="false">IF(B107&lt;&gt;"",COUNTA($B$100:B107),"")</f>
        <v>8</v>
      </c>
      <c r="B107" s="131" t="s">
        <v>346</v>
      </c>
      <c r="C107" s="54" t="n">
        <v>38873</v>
      </c>
      <c r="D107" s="131"/>
      <c r="E107" s="48" t="s">
        <v>56</v>
      </c>
      <c r="F107" s="48" t="n">
        <v>9</v>
      </c>
      <c r="G107" s="48" t="s">
        <v>56</v>
      </c>
      <c r="H107" s="48" t="n">
        <v>9</v>
      </c>
      <c r="I107" s="48" t="s">
        <v>56</v>
      </c>
      <c r="J107" s="48" t="n">
        <v>9</v>
      </c>
      <c r="K107" s="48" t="s">
        <v>56</v>
      </c>
      <c r="L107" s="48" t="n">
        <v>9</v>
      </c>
      <c r="M107" s="48" t="s">
        <v>56</v>
      </c>
      <c r="N107" s="48" t="s">
        <v>56</v>
      </c>
      <c r="O107" s="48" t="s">
        <v>56</v>
      </c>
      <c r="P107" s="48" t="s">
        <v>56</v>
      </c>
      <c r="Q107" s="48" t="s">
        <v>56</v>
      </c>
      <c r="R107" s="48" t="s">
        <v>57</v>
      </c>
      <c r="S107" s="48" t="n">
        <v>6</v>
      </c>
      <c r="T107" s="48"/>
      <c r="U107" s="48"/>
      <c r="V107" s="48"/>
      <c r="W107" s="48"/>
      <c r="X107" s="48" t="s">
        <v>56</v>
      </c>
      <c r="Y107" s="48" t="s">
        <v>56</v>
      </c>
      <c r="Z107" s="48" t="s">
        <v>56</v>
      </c>
      <c r="AA107" s="48" t="s">
        <v>56</v>
      </c>
      <c r="AB107" s="48" t="s">
        <v>56</v>
      </c>
      <c r="AC107" s="48" t="s">
        <v>56</v>
      </c>
      <c r="AD107" s="48" t="s">
        <v>56</v>
      </c>
      <c r="AE107" s="48" t="s">
        <v>55</v>
      </c>
      <c r="AF107" s="50"/>
      <c r="AG107" s="50" t="s">
        <v>55</v>
      </c>
      <c r="AH107" s="50"/>
      <c r="AI107" s="50" t="s">
        <v>55</v>
      </c>
      <c r="AJ107" s="50"/>
      <c r="AK107" s="52"/>
      <c r="AL107" s="52"/>
    </row>
    <row r="108" customFormat="false" ht="12" hidden="false" customHeight="true" outlineLevel="0" collapsed="false">
      <c r="A108" s="44" t="n">
        <f aca="false">IF(B108&lt;&gt;"",COUNTA($B$100:B108),"")</f>
        <v>9</v>
      </c>
      <c r="B108" s="131" t="s">
        <v>749</v>
      </c>
      <c r="C108" s="54" t="n">
        <v>38840</v>
      </c>
      <c r="D108" s="131"/>
      <c r="E108" s="48" t="s">
        <v>57</v>
      </c>
      <c r="F108" s="48" t="n">
        <v>8</v>
      </c>
      <c r="G108" s="48" t="s">
        <v>56</v>
      </c>
      <c r="H108" s="48" t="n">
        <v>9</v>
      </c>
      <c r="I108" s="48" t="s">
        <v>56</v>
      </c>
      <c r="J108" s="48" t="n">
        <v>9</v>
      </c>
      <c r="K108" s="48" t="s">
        <v>57</v>
      </c>
      <c r="L108" s="48" t="n">
        <v>8</v>
      </c>
      <c r="M108" s="48" t="s">
        <v>56</v>
      </c>
      <c r="N108" s="48" t="s">
        <v>56</v>
      </c>
      <c r="O108" s="48" t="s">
        <v>56</v>
      </c>
      <c r="P108" s="48" t="s">
        <v>56</v>
      </c>
      <c r="Q108" s="48" t="s">
        <v>56</v>
      </c>
      <c r="R108" s="48" t="s">
        <v>57</v>
      </c>
      <c r="S108" s="48" t="n">
        <v>6</v>
      </c>
      <c r="T108" s="48"/>
      <c r="U108" s="48"/>
      <c r="V108" s="48"/>
      <c r="W108" s="48"/>
      <c r="X108" s="48" t="s">
        <v>56</v>
      </c>
      <c r="Y108" s="48" t="s">
        <v>56</v>
      </c>
      <c r="Z108" s="48" t="s">
        <v>56</v>
      </c>
      <c r="AA108" s="48" t="s">
        <v>56</v>
      </c>
      <c r="AB108" s="48" t="s">
        <v>56</v>
      </c>
      <c r="AC108" s="48" t="s">
        <v>56</v>
      </c>
      <c r="AD108" s="48" t="s">
        <v>56</v>
      </c>
      <c r="AE108" s="48" t="s">
        <v>55</v>
      </c>
      <c r="AF108" s="50"/>
      <c r="AG108" s="50" t="s">
        <v>55</v>
      </c>
      <c r="AH108" s="50"/>
      <c r="AI108" s="50" t="s">
        <v>55</v>
      </c>
      <c r="AJ108" s="50"/>
      <c r="AK108" s="52"/>
      <c r="AL108" s="52"/>
    </row>
    <row r="109" customFormat="false" ht="12" hidden="false" customHeight="true" outlineLevel="0" collapsed="false">
      <c r="A109" s="44" t="n">
        <f aca="false">IF(B109&lt;&gt;"",COUNTA($B$100:B109),"")</f>
        <v>10</v>
      </c>
      <c r="B109" s="131" t="s">
        <v>750</v>
      </c>
      <c r="C109" s="54" t="n">
        <v>38899</v>
      </c>
      <c r="D109" s="131"/>
      <c r="E109" s="48" t="s">
        <v>57</v>
      </c>
      <c r="F109" s="48" t="n">
        <v>8</v>
      </c>
      <c r="G109" s="48" t="s">
        <v>57</v>
      </c>
      <c r="H109" s="48" t="n">
        <v>7</v>
      </c>
      <c r="I109" s="48" t="s">
        <v>57</v>
      </c>
      <c r="J109" s="48" t="n">
        <v>8</v>
      </c>
      <c r="K109" s="48" t="s">
        <v>56</v>
      </c>
      <c r="L109" s="48" t="n">
        <v>9</v>
      </c>
      <c r="M109" s="48" t="s">
        <v>57</v>
      </c>
      <c r="N109" s="48" t="s">
        <v>57</v>
      </c>
      <c r="O109" s="48" t="s">
        <v>57</v>
      </c>
      <c r="P109" s="48" t="s">
        <v>57</v>
      </c>
      <c r="Q109" s="48" t="s">
        <v>57</v>
      </c>
      <c r="R109" s="48" t="s">
        <v>57</v>
      </c>
      <c r="S109" s="48" t="n">
        <v>6</v>
      </c>
      <c r="T109" s="50"/>
      <c r="U109" s="51"/>
      <c r="V109" s="50"/>
      <c r="W109" s="50"/>
      <c r="X109" s="48" t="s">
        <v>61</v>
      </c>
      <c r="Y109" s="48" t="s">
        <v>61</v>
      </c>
      <c r="Z109" s="48" t="s">
        <v>61</v>
      </c>
      <c r="AA109" s="48" t="s">
        <v>61</v>
      </c>
      <c r="AB109" s="48" t="s">
        <v>61</v>
      </c>
      <c r="AC109" s="48" t="s">
        <v>61</v>
      </c>
      <c r="AD109" s="48" t="s">
        <v>61</v>
      </c>
      <c r="AE109" s="51"/>
      <c r="AF109" s="50"/>
      <c r="AG109" s="50" t="s">
        <v>55</v>
      </c>
      <c r="AH109" s="50"/>
      <c r="AI109" s="50" t="s">
        <v>55</v>
      </c>
      <c r="AJ109" s="50"/>
      <c r="AK109" s="52"/>
      <c r="AL109" s="52"/>
    </row>
    <row r="110" customFormat="false" ht="12" hidden="false" customHeight="true" outlineLevel="0" collapsed="false">
      <c r="A110" s="44" t="n">
        <f aca="false">IF(B110&lt;&gt;"",COUNTA($B$100:B110),"")</f>
        <v>11</v>
      </c>
      <c r="B110" s="131" t="s">
        <v>751</v>
      </c>
      <c r="C110" s="54" t="n">
        <v>39020</v>
      </c>
      <c r="D110" s="131" t="s">
        <v>55</v>
      </c>
      <c r="E110" s="48" t="s">
        <v>56</v>
      </c>
      <c r="F110" s="48" t="n">
        <v>9</v>
      </c>
      <c r="G110" s="48" t="s">
        <v>57</v>
      </c>
      <c r="H110" s="48" t="n">
        <v>7</v>
      </c>
      <c r="I110" s="48" t="s">
        <v>56</v>
      </c>
      <c r="J110" s="48" t="n">
        <v>9</v>
      </c>
      <c r="K110" s="48" t="s">
        <v>56</v>
      </c>
      <c r="L110" s="48" t="n">
        <v>9</v>
      </c>
      <c r="M110" s="48" t="s">
        <v>56</v>
      </c>
      <c r="N110" s="48" t="s">
        <v>56</v>
      </c>
      <c r="O110" s="48" t="s">
        <v>56</v>
      </c>
      <c r="P110" s="48" t="s">
        <v>56</v>
      </c>
      <c r="Q110" s="48" t="s">
        <v>56</v>
      </c>
      <c r="R110" s="48" t="s">
        <v>57</v>
      </c>
      <c r="S110" s="48" t="n">
        <v>7</v>
      </c>
      <c r="T110" s="48"/>
      <c r="U110" s="48"/>
      <c r="V110" s="48"/>
      <c r="W110" s="48"/>
      <c r="X110" s="48" t="s">
        <v>56</v>
      </c>
      <c r="Y110" s="48" t="s">
        <v>56</v>
      </c>
      <c r="Z110" s="48" t="s">
        <v>56</v>
      </c>
      <c r="AA110" s="48" t="s">
        <v>56</v>
      </c>
      <c r="AB110" s="48" t="s">
        <v>56</v>
      </c>
      <c r="AC110" s="48" t="s">
        <v>56</v>
      </c>
      <c r="AD110" s="48" t="s">
        <v>56</v>
      </c>
      <c r="AE110" s="48" t="s">
        <v>55</v>
      </c>
      <c r="AF110" s="50"/>
      <c r="AG110" s="50" t="s">
        <v>55</v>
      </c>
      <c r="AH110" s="50"/>
      <c r="AI110" s="50" t="s">
        <v>55</v>
      </c>
      <c r="AJ110" s="50"/>
      <c r="AK110" s="52"/>
      <c r="AL110" s="52"/>
    </row>
    <row r="111" customFormat="false" ht="12" hidden="false" customHeight="true" outlineLevel="0" collapsed="false">
      <c r="A111" s="44" t="n">
        <f aca="false">IF(B111&lt;&gt;"",COUNTA($B$100:B111),"")</f>
        <v>12</v>
      </c>
      <c r="B111" s="131" t="s">
        <v>752</v>
      </c>
      <c r="C111" s="54" t="n">
        <v>38847</v>
      </c>
      <c r="D111" s="131" t="s">
        <v>55</v>
      </c>
      <c r="E111" s="48" t="s">
        <v>56</v>
      </c>
      <c r="F111" s="48" t="n">
        <v>10</v>
      </c>
      <c r="G111" s="48" t="s">
        <v>56</v>
      </c>
      <c r="H111" s="48" t="n">
        <v>9</v>
      </c>
      <c r="I111" s="48" t="s">
        <v>56</v>
      </c>
      <c r="J111" s="48" t="n">
        <v>9</v>
      </c>
      <c r="K111" s="48" t="s">
        <v>56</v>
      </c>
      <c r="L111" s="48" t="n">
        <v>9</v>
      </c>
      <c r="M111" s="48" t="s">
        <v>56</v>
      </c>
      <c r="N111" s="48" t="s">
        <v>56</v>
      </c>
      <c r="O111" s="48" t="s">
        <v>56</v>
      </c>
      <c r="P111" s="48" t="s">
        <v>56</v>
      </c>
      <c r="Q111" s="48" t="s">
        <v>56</v>
      </c>
      <c r="R111" s="48" t="s">
        <v>56</v>
      </c>
      <c r="S111" s="48" t="n">
        <v>10</v>
      </c>
      <c r="T111" s="48"/>
      <c r="U111" s="48"/>
      <c r="V111" s="48"/>
      <c r="W111" s="48"/>
      <c r="X111" s="48" t="s">
        <v>56</v>
      </c>
      <c r="Y111" s="48" t="s">
        <v>56</v>
      </c>
      <c r="Z111" s="48" t="s">
        <v>56</v>
      </c>
      <c r="AA111" s="48" t="s">
        <v>56</v>
      </c>
      <c r="AB111" s="48" t="s">
        <v>56</v>
      </c>
      <c r="AC111" s="48" t="s">
        <v>56</v>
      </c>
      <c r="AD111" s="48" t="s">
        <v>56</v>
      </c>
      <c r="AE111" s="48" t="s">
        <v>55</v>
      </c>
      <c r="AF111" s="48" t="s">
        <v>55</v>
      </c>
      <c r="AG111" s="50" t="s">
        <v>55</v>
      </c>
      <c r="AH111" s="50"/>
      <c r="AI111" s="50" t="s">
        <v>55</v>
      </c>
      <c r="AJ111" s="50"/>
      <c r="AK111" s="52"/>
      <c r="AL111" s="52"/>
    </row>
    <row r="112" customFormat="false" ht="12" hidden="false" customHeight="true" outlineLevel="0" collapsed="false">
      <c r="A112" s="44" t="n">
        <f aca="false">IF(B112&lt;&gt;"",COUNTA($B$100:B112),"")</f>
        <v>13</v>
      </c>
      <c r="B112" s="131" t="s">
        <v>753</v>
      </c>
      <c r="C112" s="54" t="n">
        <v>38955</v>
      </c>
      <c r="D112" s="131"/>
      <c r="E112" s="48" t="s">
        <v>57</v>
      </c>
      <c r="F112" s="48" t="n">
        <v>7</v>
      </c>
      <c r="G112" s="48" t="s">
        <v>57</v>
      </c>
      <c r="H112" s="48" t="n">
        <v>5</v>
      </c>
      <c r="I112" s="48" t="s">
        <v>57</v>
      </c>
      <c r="J112" s="48" t="n">
        <v>8</v>
      </c>
      <c r="K112" s="48" t="s">
        <v>56</v>
      </c>
      <c r="L112" s="48" t="n">
        <v>9</v>
      </c>
      <c r="M112" s="48" t="s">
        <v>57</v>
      </c>
      <c r="N112" s="48" t="s">
        <v>57</v>
      </c>
      <c r="O112" s="48" t="s">
        <v>56</v>
      </c>
      <c r="P112" s="48" t="s">
        <v>57</v>
      </c>
      <c r="Q112" s="48" t="s">
        <v>56</v>
      </c>
      <c r="R112" s="48" t="s">
        <v>57</v>
      </c>
      <c r="S112" s="48" t="n">
        <v>6</v>
      </c>
      <c r="T112" s="50"/>
      <c r="U112" s="51"/>
      <c r="V112" s="50"/>
      <c r="W112" s="50"/>
      <c r="X112" s="48" t="s">
        <v>61</v>
      </c>
      <c r="Y112" s="48" t="s">
        <v>61</v>
      </c>
      <c r="Z112" s="48" t="s">
        <v>61</v>
      </c>
      <c r="AA112" s="48" t="s">
        <v>61</v>
      </c>
      <c r="AB112" s="48" t="s">
        <v>61</v>
      </c>
      <c r="AC112" s="48" t="s">
        <v>61</v>
      </c>
      <c r="AD112" s="48" t="s">
        <v>61</v>
      </c>
      <c r="AE112" s="51"/>
      <c r="AF112" s="50"/>
      <c r="AG112" s="50" t="s">
        <v>55</v>
      </c>
      <c r="AH112" s="50"/>
      <c r="AI112" s="50" t="s">
        <v>55</v>
      </c>
      <c r="AJ112" s="50"/>
      <c r="AK112" s="52"/>
      <c r="AL112" s="52"/>
    </row>
    <row r="113" customFormat="false" ht="12" hidden="false" customHeight="true" outlineLevel="0" collapsed="false">
      <c r="A113" s="44" t="n">
        <f aca="false">IF(B113&lt;&gt;"",COUNTA($B$100:B113),"")</f>
        <v>14</v>
      </c>
      <c r="B113" s="131" t="s">
        <v>499</v>
      </c>
      <c r="C113" s="54" t="n">
        <v>38189</v>
      </c>
      <c r="D113" s="131" t="s">
        <v>55</v>
      </c>
      <c r="E113" s="48" t="s">
        <v>57</v>
      </c>
      <c r="F113" s="48" t="n">
        <v>7</v>
      </c>
      <c r="G113" s="48" t="s">
        <v>57</v>
      </c>
      <c r="H113" s="48" t="n">
        <v>5</v>
      </c>
      <c r="I113" s="48" t="s">
        <v>57</v>
      </c>
      <c r="J113" s="48" t="n">
        <v>7</v>
      </c>
      <c r="K113" s="48" t="s">
        <v>57</v>
      </c>
      <c r="L113" s="48" t="n">
        <v>7</v>
      </c>
      <c r="M113" s="48" t="s">
        <v>57</v>
      </c>
      <c r="N113" s="48" t="s">
        <v>57</v>
      </c>
      <c r="O113" s="48" t="s">
        <v>57</v>
      </c>
      <c r="P113" s="48" t="s">
        <v>57</v>
      </c>
      <c r="Q113" s="48" t="s">
        <v>57</v>
      </c>
      <c r="R113" s="48" t="s">
        <v>57</v>
      </c>
      <c r="S113" s="48" t="n">
        <v>6</v>
      </c>
      <c r="T113" s="50"/>
      <c r="U113" s="51"/>
      <c r="V113" s="50"/>
      <c r="W113" s="50"/>
      <c r="X113" s="48" t="s">
        <v>61</v>
      </c>
      <c r="Y113" s="48" t="s">
        <v>61</v>
      </c>
      <c r="Z113" s="48" t="s">
        <v>61</v>
      </c>
      <c r="AA113" s="48" t="s">
        <v>61</v>
      </c>
      <c r="AB113" s="48" t="s">
        <v>61</v>
      </c>
      <c r="AC113" s="48" t="s">
        <v>61</v>
      </c>
      <c r="AD113" s="48" t="s">
        <v>61</v>
      </c>
      <c r="AE113" s="51"/>
      <c r="AF113" s="50"/>
      <c r="AG113" s="50" t="s">
        <v>55</v>
      </c>
      <c r="AH113" s="50"/>
      <c r="AI113" s="50" t="s">
        <v>55</v>
      </c>
      <c r="AJ113" s="50"/>
      <c r="AK113" s="52"/>
      <c r="AL113" s="52"/>
    </row>
    <row r="114" customFormat="false" ht="12" hidden="false" customHeight="true" outlineLevel="0" collapsed="false">
      <c r="A114" s="44" t="n">
        <f aca="false">IF(B114&lt;&gt;"",COUNTA($B$100:B114),"")</f>
        <v>15</v>
      </c>
      <c r="B114" s="131" t="s">
        <v>754</v>
      </c>
      <c r="C114" s="54" t="n">
        <v>38985</v>
      </c>
      <c r="D114" s="131"/>
      <c r="E114" s="48" t="s">
        <v>57</v>
      </c>
      <c r="F114" s="48" t="n">
        <v>7</v>
      </c>
      <c r="G114" s="48" t="s">
        <v>57</v>
      </c>
      <c r="H114" s="48" t="n">
        <v>7</v>
      </c>
      <c r="I114" s="48" t="s">
        <v>57</v>
      </c>
      <c r="J114" s="48" t="n">
        <v>7</v>
      </c>
      <c r="K114" s="48" t="s">
        <v>56</v>
      </c>
      <c r="L114" s="48" t="n">
        <v>9</v>
      </c>
      <c r="M114" s="48" t="s">
        <v>57</v>
      </c>
      <c r="N114" s="48" t="s">
        <v>57</v>
      </c>
      <c r="O114" s="48" t="s">
        <v>57</v>
      </c>
      <c r="P114" s="48" t="s">
        <v>57</v>
      </c>
      <c r="Q114" s="48" t="s">
        <v>57</v>
      </c>
      <c r="R114" s="48" t="s">
        <v>57</v>
      </c>
      <c r="S114" s="48" t="n">
        <v>6</v>
      </c>
      <c r="T114" s="50"/>
      <c r="U114" s="51"/>
      <c r="V114" s="50"/>
      <c r="W114" s="50"/>
      <c r="X114" s="48" t="s">
        <v>61</v>
      </c>
      <c r="Y114" s="48" t="s">
        <v>61</v>
      </c>
      <c r="Z114" s="48" t="s">
        <v>61</v>
      </c>
      <c r="AA114" s="48" t="s">
        <v>61</v>
      </c>
      <c r="AB114" s="48" t="s">
        <v>61</v>
      </c>
      <c r="AC114" s="48" t="s">
        <v>61</v>
      </c>
      <c r="AD114" s="48" t="s">
        <v>61</v>
      </c>
      <c r="AE114" s="51"/>
      <c r="AF114" s="50"/>
      <c r="AG114" s="50" t="s">
        <v>55</v>
      </c>
      <c r="AH114" s="50"/>
      <c r="AI114" s="50" t="s">
        <v>55</v>
      </c>
      <c r="AJ114" s="50"/>
      <c r="AK114" s="52"/>
      <c r="AL114" s="52"/>
    </row>
    <row r="115" customFormat="false" ht="12" hidden="false" customHeight="true" outlineLevel="0" collapsed="false">
      <c r="A115" s="44" t="n">
        <f aca="false">IF(B115&lt;&gt;"",COUNTA($B$100:B115),"")</f>
        <v>16</v>
      </c>
      <c r="B115" s="131" t="s">
        <v>755</v>
      </c>
      <c r="C115" s="54" t="n">
        <v>38847</v>
      </c>
      <c r="D115" s="131" t="s">
        <v>55</v>
      </c>
      <c r="E115" s="48" t="s">
        <v>56</v>
      </c>
      <c r="F115" s="48" t="n">
        <v>9</v>
      </c>
      <c r="G115" s="48" t="s">
        <v>57</v>
      </c>
      <c r="H115" s="48" t="n">
        <v>6</v>
      </c>
      <c r="I115" s="48" t="s">
        <v>56</v>
      </c>
      <c r="J115" s="48" t="n">
        <v>9</v>
      </c>
      <c r="K115" s="48" t="s">
        <v>57</v>
      </c>
      <c r="L115" s="48" t="n">
        <v>8</v>
      </c>
      <c r="M115" s="48" t="s">
        <v>56</v>
      </c>
      <c r="N115" s="48" t="s">
        <v>56</v>
      </c>
      <c r="O115" s="48" t="s">
        <v>57</v>
      </c>
      <c r="P115" s="48" t="s">
        <v>57</v>
      </c>
      <c r="Q115" s="48" t="s">
        <v>56</v>
      </c>
      <c r="R115" s="48" t="s">
        <v>57</v>
      </c>
      <c r="S115" s="48" t="n">
        <v>6</v>
      </c>
      <c r="T115" s="50"/>
      <c r="U115" s="51"/>
      <c r="V115" s="50"/>
      <c r="W115" s="50"/>
      <c r="X115" s="48" t="s">
        <v>56</v>
      </c>
      <c r="Y115" s="48" t="s">
        <v>56</v>
      </c>
      <c r="Z115" s="48" t="s">
        <v>56</v>
      </c>
      <c r="AA115" s="48" t="s">
        <v>56</v>
      </c>
      <c r="AB115" s="48" t="s">
        <v>56</v>
      </c>
      <c r="AC115" s="48" t="s">
        <v>56</v>
      </c>
      <c r="AD115" s="48" t="s">
        <v>56</v>
      </c>
      <c r="AE115" s="48" t="s">
        <v>55</v>
      </c>
      <c r="AF115" s="50"/>
      <c r="AG115" s="50" t="s">
        <v>55</v>
      </c>
      <c r="AH115" s="50"/>
      <c r="AI115" s="50" t="s">
        <v>55</v>
      </c>
      <c r="AJ115" s="50"/>
      <c r="AK115" s="52"/>
      <c r="AL115" s="52"/>
    </row>
    <row r="116" customFormat="false" ht="12" hidden="false" customHeight="true" outlineLevel="0" collapsed="false">
      <c r="A116" s="44" t="n">
        <f aca="false">IF(B116&lt;&gt;"",COUNTA($B$100:B116),"")</f>
        <v>17</v>
      </c>
      <c r="B116" s="131" t="s">
        <v>469</v>
      </c>
      <c r="C116" s="54" t="n">
        <v>39021</v>
      </c>
      <c r="D116" s="131" t="s">
        <v>55</v>
      </c>
      <c r="E116" s="48" t="s">
        <v>56</v>
      </c>
      <c r="F116" s="48" t="n">
        <v>9</v>
      </c>
      <c r="G116" s="48" t="s">
        <v>57</v>
      </c>
      <c r="H116" s="48" t="n">
        <v>7</v>
      </c>
      <c r="I116" s="48" t="s">
        <v>57</v>
      </c>
      <c r="J116" s="48" t="n">
        <v>8</v>
      </c>
      <c r="K116" s="48" t="s">
        <v>57</v>
      </c>
      <c r="L116" s="48" t="n">
        <v>6</v>
      </c>
      <c r="M116" s="48" t="s">
        <v>56</v>
      </c>
      <c r="N116" s="48" t="s">
        <v>56</v>
      </c>
      <c r="O116" s="48" t="s">
        <v>56</v>
      </c>
      <c r="P116" s="48" t="s">
        <v>57</v>
      </c>
      <c r="Q116" s="48" t="s">
        <v>56</v>
      </c>
      <c r="R116" s="48" t="s">
        <v>57</v>
      </c>
      <c r="S116" s="48" t="n">
        <v>7</v>
      </c>
      <c r="T116" s="50"/>
      <c r="U116" s="51"/>
      <c r="V116" s="50"/>
      <c r="W116" s="50"/>
      <c r="X116" s="48" t="s">
        <v>56</v>
      </c>
      <c r="Y116" s="48" t="s">
        <v>56</v>
      </c>
      <c r="Z116" s="48" t="s">
        <v>56</v>
      </c>
      <c r="AA116" s="48" t="s">
        <v>56</v>
      </c>
      <c r="AB116" s="48" t="s">
        <v>56</v>
      </c>
      <c r="AC116" s="48" t="s">
        <v>56</v>
      </c>
      <c r="AD116" s="48" t="s">
        <v>56</v>
      </c>
      <c r="AE116" s="48" t="s">
        <v>55</v>
      </c>
      <c r="AF116" s="50"/>
      <c r="AG116" s="50" t="s">
        <v>55</v>
      </c>
      <c r="AH116" s="50"/>
      <c r="AI116" s="50" t="s">
        <v>55</v>
      </c>
      <c r="AJ116" s="50"/>
      <c r="AK116" s="52"/>
      <c r="AL116" s="52"/>
    </row>
    <row r="117" customFormat="false" ht="12" hidden="false" customHeight="true" outlineLevel="0" collapsed="false">
      <c r="A117" s="44" t="n">
        <f aca="false">IF(B117&lt;&gt;"",COUNTA($B$100:B117),"")</f>
        <v>18</v>
      </c>
      <c r="B117" s="131" t="s">
        <v>756</v>
      </c>
      <c r="C117" s="54" t="n">
        <v>39007</v>
      </c>
      <c r="D117" s="131"/>
      <c r="E117" s="48" t="s">
        <v>57</v>
      </c>
      <c r="F117" s="48" t="n">
        <v>7</v>
      </c>
      <c r="G117" s="48" t="s">
        <v>57</v>
      </c>
      <c r="H117" s="48" t="n">
        <v>6</v>
      </c>
      <c r="I117" s="48" t="s">
        <v>56</v>
      </c>
      <c r="J117" s="48" t="n">
        <v>9</v>
      </c>
      <c r="K117" s="48" t="s">
        <v>56</v>
      </c>
      <c r="L117" s="48" t="n">
        <v>9</v>
      </c>
      <c r="M117" s="48" t="s">
        <v>57</v>
      </c>
      <c r="N117" s="48" t="s">
        <v>57</v>
      </c>
      <c r="O117" s="48" t="s">
        <v>57</v>
      </c>
      <c r="P117" s="48" t="s">
        <v>57</v>
      </c>
      <c r="Q117" s="48" t="s">
        <v>57</v>
      </c>
      <c r="R117" s="48" t="s">
        <v>57</v>
      </c>
      <c r="S117" s="48" t="n">
        <v>6</v>
      </c>
      <c r="T117" s="50"/>
      <c r="U117" s="51"/>
      <c r="V117" s="50"/>
      <c r="W117" s="50"/>
      <c r="X117" s="48" t="s">
        <v>61</v>
      </c>
      <c r="Y117" s="48" t="s">
        <v>61</v>
      </c>
      <c r="Z117" s="48" t="s">
        <v>61</v>
      </c>
      <c r="AA117" s="48" t="s">
        <v>61</v>
      </c>
      <c r="AB117" s="48" t="s">
        <v>61</v>
      </c>
      <c r="AC117" s="48" t="s">
        <v>61</v>
      </c>
      <c r="AD117" s="48" t="s">
        <v>61</v>
      </c>
      <c r="AE117" s="51"/>
      <c r="AF117" s="50"/>
      <c r="AG117" s="50" t="s">
        <v>55</v>
      </c>
      <c r="AH117" s="50"/>
      <c r="AI117" s="50" t="s">
        <v>55</v>
      </c>
      <c r="AJ117" s="50"/>
      <c r="AK117" s="52"/>
      <c r="AL117" s="52"/>
    </row>
    <row r="118" customFormat="false" ht="12" hidden="false" customHeight="true" outlineLevel="0" collapsed="false">
      <c r="A118" s="44" t="n">
        <f aca="false">IF(B118&lt;&gt;"",COUNTA($B$100:B118),"")</f>
        <v>19</v>
      </c>
      <c r="B118" s="131" t="s">
        <v>757</v>
      </c>
      <c r="C118" s="54" t="n">
        <v>38864</v>
      </c>
      <c r="D118" s="131" t="s">
        <v>55</v>
      </c>
      <c r="E118" s="48" t="s">
        <v>57</v>
      </c>
      <c r="F118" s="48" t="n">
        <v>7</v>
      </c>
      <c r="G118" s="48" t="s">
        <v>56</v>
      </c>
      <c r="H118" s="48" t="n">
        <v>9</v>
      </c>
      <c r="I118" s="48" t="s">
        <v>56</v>
      </c>
      <c r="J118" s="48" t="n">
        <v>10</v>
      </c>
      <c r="K118" s="48" t="s">
        <v>56</v>
      </c>
      <c r="L118" s="48" t="n">
        <v>9</v>
      </c>
      <c r="M118" s="48" t="s">
        <v>56</v>
      </c>
      <c r="N118" s="48" t="s">
        <v>56</v>
      </c>
      <c r="O118" s="48" t="s">
        <v>56</v>
      </c>
      <c r="P118" s="48" t="s">
        <v>56</v>
      </c>
      <c r="Q118" s="48" t="s">
        <v>56</v>
      </c>
      <c r="R118" s="48" t="s">
        <v>57</v>
      </c>
      <c r="S118" s="48" t="n">
        <v>6</v>
      </c>
      <c r="T118" s="50"/>
      <c r="U118" s="51"/>
      <c r="V118" s="50"/>
      <c r="W118" s="50"/>
      <c r="X118" s="48" t="s">
        <v>56</v>
      </c>
      <c r="Y118" s="48" t="s">
        <v>56</v>
      </c>
      <c r="Z118" s="48" t="s">
        <v>56</v>
      </c>
      <c r="AA118" s="48" t="s">
        <v>56</v>
      </c>
      <c r="AB118" s="48" t="s">
        <v>56</v>
      </c>
      <c r="AC118" s="48" t="s">
        <v>56</v>
      </c>
      <c r="AD118" s="48" t="s">
        <v>56</v>
      </c>
      <c r="AE118" s="48" t="s">
        <v>55</v>
      </c>
      <c r="AF118" s="50"/>
      <c r="AG118" s="50" t="s">
        <v>55</v>
      </c>
      <c r="AH118" s="50"/>
      <c r="AI118" s="50" t="s">
        <v>55</v>
      </c>
      <c r="AJ118" s="50"/>
      <c r="AK118" s="52"/>
      <c r="AL118" s="52"/>
    </row>
    <row r="119" customFormat="false" ht="12" hidden="false" customHeight="true" outlineLevel="0" collapsed="false">
      <c r="A119" s="44" t="n">
        <f aca="false">IF(B119&lt;&gt;"",COUNTA($B$100:B119),"")</f>
        <v>20</v>
      </c>
      <c r="B119" s="131" t="s">
        <v>636</v>
      </c>
      <c r="C119" s="54" t="n">
        <v>38780</v>
      </c>
      <c r="D119" s="131" t="s">
        <v>55</v>
      </c>
      <c r="E119" s="48" t="s">
        <v>57</v>
      </c>
      <c r="F119" s="48" t="n">
        <v>8</v>
      </c>
      <c r="G119" s="48" t="s">
        <v>57</v>
      </c>
      <c r="H119" s="48" t="n">
        <v>8</v>
      </c>
      <c r="I119" s="48" t="s">
        <v>56</v>
      </c>
      <c r="J119" s="48" t="n">
        <v>10</v>
      </c>
      <c r="K119" s="48" t="s">
        <v>56</v>
      </c>
      <c r="L119" s="48" t="n">
        <v>9</v>
      </c>
      <c r="M119" s="48" t="s">
        <v>56</v>
      </c>
      <c r="N119" s="48" t="s">
        <v>56</v>
      </c>
      <c r="O119" s="48" t="s">
        <v>57</v>
      </c>
      <c r="P119" s="48" t="s">
        <v>57</v>
      </c>
      <c r="Q119" s="48" t="s">
        <v>56</v>
      </c>
      <c r="R119" s="48" t="s">
        <v>57</v>
      </c>
      <c r="S119" s="48" t="n">
        <v>7</v>
      </c>
      <c r="T119" s="50"/>
      <c r="U119" s="51"/>
      <c r="V119" s="50"/>
      <c r="W119" s="50"/>
      <c r="X119" s="48" t="s">
        <v>56</v>
      </c>
      <c r="Y119" s="48" t="s">
        <v>56</v>
      </c>
      <c r="Z119" s="48" t="s">
        <v>56</v>
      </c>
      <c r="AA119" s="48" t="s">
        <v>56</v>
      </c>
      <c r="AB119" s="48" t="s">
        <v>56</v>
      </c>
      <c r="AC119" s="48" t="s">
        <v>56</v>
      </c>
      <c r="AD119" s="48" t="s">
        <v>56</v>
      </c>
      <c r="AE119" s="51"/>
      <c r="AF119" s="50"/>
      <c r="AG119" s="50" t="s">
        <v>55</v>
      </c>
      <c r="AH119" s="50"/>
      <c r="AI119" s="50" t="s">
        <v>55</v>
      </c>
      <c r="AJ119" s="50"/>
      <c r="AK119" s="52"/>
      <c r="AL119" s="52"/>
    </row>
    <row r="120" customFormat="false" ht="12" hidden="false" customHeight="true" outlineLevel="0" collapsed="false">
      <c r="A120" s="44" t="n">
        <f aca="false">IF(B120&lt;&gt;"",COUNTA($B$100:B120),"")</f>
        <v>21</v>
      </c>
      <c r="B120" s="131" t="s">
        <v>758</v>
      </c>
      <c r="C120" s="54" t="n">
        <v>38939</v>
      </c>
      <c r="D120" s="131"/>
      <c r="E120" s="48" t="s">
        <v>57</v>
      </c>
      <c r="F120" s="48" t="n">
        <v>7</v>
      </c>
      <c r="G120" s="48" t="s">
        <v>57</v>
      </c>
      <c r="H120" s="48" t="n">
        <v>7</v>
      </c>
      <c r="I120" s="48" t="s">
        <v>57</v>
      </c>
      <c r="J120" s="48" t="n">
        <v>8</v>
      </c>
      <c r="K120" s="48" t="s">
        <v>56</v>
      </c>
      <c r="L120" s="48" t="n">
        <v>9</v>
      </c>
      <c r="M120" s="48" t="s">
        <v>57</v>
      </c>
      <c r="N120" s="48" t="s">
        <v>57</v>
      </c>
      <c r="O120" s="48" t="s">
        <v>57</v>
      </c>
      <c r="P120" s="48" t="s">
        <v>57</v>
      </c>
      <c r="Q120" s="48" t="s">
        <v>57</v>
      </c>
      <c r="R120" s="48" t="s">
        <v>57</v>
      </c>
      <c r="S120" s="48" t="n">
        <v>6</v>
      </c>
      <c r="T120" s="50"/>
      <c r="U120" s="51"/>
      <c r="V120" s="50"/>
      <c r="W120" s="50"/>
      <c r="X120" s="48" t="s">
        <v>61</v>
      </c>
      <c r="Y120" s="48" t="s">
        <v>61</v>
      </c>
      <c r="Z120" s="48" t="s">
        <v>61</v>
      </c>
      <c r="AA120" s="48" t="s">
        <v>61</v>
      </c>
      <c r="AB120" s="48" t="s">
        <v>61</v>
      </c>
      <c r="AC120" s="48" t="s">
        <v>61</v>
      </c>
      <c r="AD120" s="48" t="s">
        <v>61</v>
      </c>
      <c r="AE120" s="51"/>
      <c r="AF120" s="50"/>
      <c r="AG120" s="50" t="s">
        <v>55</v>
      </c>
      <c r="AH120" s="50"/>
      <c r="AI120" s="50" t="s">
        <v>55</v>
      </c>
      <c r="AJ120" s="50"/>
      <c r="AK120" s="52"/>
      <c r="AL120" s="52"/>
    </row>
    <row r="121" customFormat="false" ht="12" hidden="false" customHeight="true" outlineLevel="0" collapsed="false">
      <c r="A121" s="44" t="n">
        <f aca="false">IF(B121&lt;&gt;"",COUNTA($B$100:B121),"")</f>
        <v>22</v>
      </c>
      <c r="B121" s="131" t="s">
        <v>759</v>
      </c>
      <c r="C121" s="54" t="n">
        <v>38873</v>
      </c>
      <c r="D121" s="131"/>
      <c r="E121" s="48" t="s">
        <v>57</v>
      </c>
      <c r="F121" s="48" t="n">
        <v>8</v>
      </c>
      <c r="G121" s="48" t="s">
        <v>57</v>
      </c>
      <c r="H121" s="48" t="n">
        <v>6</v>
      </c>
      <c r="I121" s="48" t="s">
        <v>56</v>
      </c>
      <c r="J121" s="48" t="n">
        <v>10</v>
      </c>
      <c r="K121" s="48" t="s">
        <v>56</v>
      </c>
      <c r="L121" s="48" t="n">
        <v>9</v>
      </c>
      <c r="M121" s="48" t="s">
        <v>56</v>
      </c>
      <c r="N121" s="48" t="s">
        <v>56</v>
      </c>
      <c r="O121" s="48" t="s">
        <v>56</v>
      </c>
      <c r="P121" s="48" t="s">
        <v>56</v>
      </c>
      <c r="Q121" s="48" t="s">
        <v>56</v>
      </c>
      <c r="R121" s="48" t="s">
        <v>57</v>
      </c>
      <c r="S121" s="48" t="n">
        <v>6</v>
      </c>
      <c r="T121" s="50"/>
      <c r="U121" s="51"/>
      <c r="V121" s="50"/>
      <c r="W121" s="50"/>
      <c r="X121" s="48" t="s">
        <v>56</v>
      </c>
      <c r="Y121" s="48" t="s">
        <v>56</v>
      </c>
      <c r="Z121" s="48" t="s">
        <v>56</v>
      </c>
      <c r="AA121" s="48" t="s">
        <v>56</v>
      </c>
      <c r="AB121" s="48" t="s">
        <v>56</v>
      </c>
      <c r="AC121" s="48" t="s">
        <v>56</v>
      </c>
      <c r="AD121" s="48" t="s">
        <v>56</v>
      </c>
      <c r="AE121" s="51"/>
      <c r="AF121" s="50"/>
      <c r="AG121" s="50" t="s">
        <v>55</v>
      </c>
      <c r="AH121" s="50"/>
      <c r="AI121" s="50" t="s">
        <v>55</v>
      </c>
      <c r="AJ121" s="50"/>
      <c r="AK121" s="52"/>
      <c r="AL121" s="52"/>
    </row>
    <row r="122" customFormat="false" ht="12" hidden="false" customHeight="true" outlineLevel="0" collapsed="false">
      <c r="A122" s="44" t="n">
        <f aca="false">IF(B122&lt;&gt;"",COUNTA($B$100:B122),"")</f>
        <v>23</v>
      </c>
      <c r="B122" s="131" t="s">
        <v>760</v>
      </c>
      <c r="C122" s="54" t="n">
        <v>38900</v>
      </c>
      <c r="D122" s="131" t="s">
        <v>55</v>
      </c>
      <c r="E122" s="48" t="s">
        <v>56</v>
      </c>
      <c r="F122" s="48" t="n">
        <v>9</v>
      </c>
      <c r="G122" s="48" t="s">
        <v>57</v>
      </c>
      <c r="H122" s="48" t="n">
        <v>6</v>
      </c>
      <c r="I122" s="48" t="s">
        <v>56</v>
      </c>
      <c r="J122" s="48" t="n">
        <v>9</v>
      </c>
      <c r="K122" s="48" t="s">
        <v>56</v>
      </c>
      <c r="L122" s="48" t="n">
        <v>9</v>
      </c>
      <c r="M122" s="48" t="s">
        <v>56</v>
      </c>
      <c r="N122" s="48" t="s">
        <v>56</v>
      </c>
      <c r="O122" s="48" t="s">
        <v>56</v>
      </c>
      <c r="P122" s="48" t="s">
        <v>56</v>
      </c>
      <c r="Q122" s="48" t="s">
        <v>56</v>
      </c>
      <c r="R122" s="48" t="s">
        <v>57</v>
      </c>
      <c r="S122" s="48" t="n">
        <v>6</v>
      </c>
      <c r="T122" s="50"/>
      <c r="U122" s="51"/>
      <c r="V122" s="50"/>
      <c r="W122" s="50"/>
      <c r="X122" s="48" t="s">
        <v>56</v>
      </c>
      <c r="Y122" s="48" t="s">
        <v>56</v>
      </c>
      <c r="Z122" s="48" t="s">
        <v>56</v>
      </c>
      <c r="AA122" s="48" t="s">
        <v>56</v>
      </c>
      <c r="AB122" s="48" t="s">
        <v>56</v>
      </c>
      <c r="AC122" s="48" t="s">
        <v>56</v>
      </c>
      <c r="AD122" s="48" t="s">
        <v>56</v>
      </c>
      <c r="AE122" s="48" t="s">
        <v>55</v>
      </c>
      <c r="AF122" s="50"/>
      <c r="AG122" s="50" t="s">
        <v>55</v>
      </c>
      <c r="AH122" s="50"/>
      <c r="AI122" s="50" t="s">
        <v>55</v>
      </c>
      <c r="AJ122" s="50"/>
      <c r="AK122" s="52"/>
      <c r="AL122" s="52"/>
    </row>
    <row r="123" customFormat="false" ht="12" hidden="false" customHeight="true" outlineLevel="0" collapsed="false">
      <c r="A123" s="44" t="n">
        <f aca="false">IF(B123&lt;&gt;"",COUNTA($B$100:B123),"")</f>
        <v>24</v>
      </c>
      <c r="B123" s="131" t="s">
        <v>761</v>
      </c>
      <c r="C123" s="54" t="n">
        <v>38996</v>
      </c>
      <c r="D123" s="131" t="s">
        <v>55</v>
      </c>
      <c r="E123" s="48" t="s">
        <v>56</v>
      </c>
      <c r="F123" s="48" t="n">
        <v>9</v>
      </c>
      <c r="G123" s="48" t="s">
        <v>57</v>
      </c>
      <c r="H123" s="48" t="n">
        <v>8</v>
      </c>
      <c r="I123" s="48" t="s">
        <v>57</v>
      </c>
      <c r="J123" s="48" t="n">
        <v>8</v>
      </c>
      <c r="K123" s="48" t="s">
        <v>57</v>
      </c>
      <c r="L123" s="48" t="n">
        <v>8</v>
      </c>
      <c r="M123" s="48" t="s">
        <v>56</v>
      </c>
      <c r="N123" s="48" t="s">
        <v>56</v>
      </c>
      <c r="O123" s="48" t="s">
        <v>56</v>
      </c>
      <c r="P123" s="48" t="s">
        <v>56</v>
      </c>
      <c r="Q123" s="48" t="s">
        <v>56</v>
      </c>
      <c r="R123" s="48" t="s">
        <v>57</v>
      </c>
      <c r="S123" s="48" t="n">
        <v>6</v>
      </c>
      <c r="T123" s="50"/>
      <c r="U123" s="50"/>
      <c r="V123" s="50"/>
      <c r="W123" s="50"/>
      <c r="X123" s="48" t="s">
        <v>56</v>
      </c>
      <c r="Y123" s="48" t="s">
        <v>56</v>
      </c>
      <c r="Z123" s="48" t="s">
        <v>56</v>
      </c>
      <c r="AA123" s="48" t="s">
        <v>56</v>
      </c>
      <c r="AB123" s="48" t="s">
        <v>56</v>
      </c>
      <c r="AC123" s="48" t="s">
        <v>56</v>
      </c>
      <c r="AD123" s="48" t="s">
        <v>56</v>
      </c>
      <c r="AE123" s="48" t="s">
        <v>55</v>
      </c>
      <c r="AF123" s="50"/>
      <c r="AG123" s="50" t="s">
        <v>55</v>
      </c>
      <c r="AH123" s="50"/>
      <c r="AI123" s="50" t="s">
        <v>55</v>
      </c>
      <c r="AJ123" s="50"/>
      <c r="AK123" s="52"/>
      <c r="AL123" s="52"/>
    </row>
    <row r="124" customFormat="false" ht="12" hidden="false" customHeight="true" outlineLevel="0" collapsed="false">
      <c r="A124" s="44" t="n">
        <f aca="false">IF(B124&lt;&gt;"",COUNTA($B$100:B124),"")</f>
        <v>25</v>
      </c>
      <c r="B124" s="131" t="s">
        <v>762</v>
      </c>
      <c r="C124" s="54" t="n">
        <v>39058</v>
      </c>
      <c r="D124" s="131" t="s">
        <v>55</v>
      </c>
      <c r="E124" s="48" t="s">
        <v>56</v>
      </c>
      <c r="F124" s="48" t="n">
        <v>9</v>
      </c>
      <c r="G124" s="48" t="s">
        <v>57</v>
      </c>
      <c r="H124" s="48" t="n">
        <v>7</v>
      </c>
      <c r="I124" s="48" t="s">
        <v>56</v>
      </c>
      <c r="J124" s="48" t="n">
        <v>10</v>
      </c>
      <c r="K124" s="48" t="s">
        <v>56</v>
      </c>
      <c r="L124" s="48" t="n">
        <v>9</v>
      </c>
      <c r="M124" s="48" t="s">
        <v>56</v>
      </c>
      <c r="N124" s="48" t="s">
        <v>56</v>
      </c>
      <c r="O124" s="48" t="s">
        <v>56</v>
      </c>
      <c r="P124" s="48" t="s">
        <v>56</v>
      </c>
      <c r="Q124" s="48" t="s">
        <v>56</v>
      </c>
      <c r="R124" s="48" t="s">
        <v>57</v>
      </c>
      <c r="S124" s="48" t="n">
        <v>8</v>
      </c>
      <c r="T124" s="50"/>
      <c r="U124" s="50"/>
      <c r="V124" s="50"/>
      <c r="W124" s="50"/>
      <c r="X124" s="48" t="s">
        <v>56</v>
      </c>
      <c r="Y124" s="48" t="s">
        <v>56</v>
      </c>
      <c r="Z124" s="48" t="s">
        <v>56</v>
      </c>
      <c r="AA124" s="48" t="s">
        <v>56</v>
      </c>
      <c r="AB124" s="48" t="s">
        <v>56</v>
      </c>
      <c r="AC124" s="48" t="s">
        <v>56</v>
      </c>
      <c r="AD124" s="48" t="s">
        <v>56</v>
      </c>
      <c r="AE124" s="48" t="s">
        <v>55</v>
      </c>
      <c r="AF124" s="50"/>
      <c r="AG124" s="50" t="s">
        <v>55</v>
      </c>
      <c r="AH124" s="50"/>
      <c r="AI124" s="50" t="s">
        <v>55</v>
      </c>
      <c r="AJ124" s="50"/>
      <c r="AK124" s="52"/>
      <c r="AL124" s="52"/>
    </row>
    <row r="125" customFormat="false" ht="12" hidden="false" customHeight="true" outlineLevel="0" collapsed="false">
      <c r="A125" s="44" t="n">
        <f aca="false">IF(B125&lt;&gt;"",COUNTA($B$100:B125),"")</f>
        <v>26</v>
      </c>
      <c r="B125" s="131" t="s">
        <v>763</v>
      </c>
      <c r="C125" s="54" t="n">
        <v>39048</v>
      </c>
      <c r="D125" s="131"/>
      <c r="E125" s="48" t="s">
        <v>57</v>
      </c>
      <c r="F125" s="48" t="n">
        <v>8</v>
      </c>
      <c r="G125" s="48" t="s">
        <v>57</v>
      </c>
      <c r="H125" s="48" t="n">
        <v>6</v>
      </c>
      <c r="I125" s="48" t="s">
        <v>57</v>
      </c>
      <c r="J125" s="48" t="n">
        <v>5</v>
      </c>
      <c r="K125" s="48" t="s">
        <v>56</v>
      </c>
      <c r="L125" s="48" t="n">
        <v>9</v>
      </c>
      <c r="M125" s="48" t="s">
        <v>57</v>
      </c>
      <c r="N125" s="48" t="s">
        <v>57</v>
      </c>
      <c r="O125" s="48" t="s">
        <v>57</v>
      </c>
      <c r="P125" s="48" t="s">
        <v>57</v>
      </c>
      <c r="Q125" s="48" t="s">
        <v>57</v>
      </c>
      <c r="R125" s="48" t="s">
        <v>57</v>
      </c>
      <c r="S125" s="48" t="n">
        <v>6</v>
      </c>
      <c r="T125" s="50"/>
      <c r="U125" s="50"/>
      <c r="V125" s="50"/>
      <c r="W125" s="50"/>
      <c r="X125" s="48" t="s">
        <v>61</v>
      </c>
      <c r="Y125" s="48" t="s">
        <v>61</v>
      </c>
      <c r="Z125" s="48" t="s">
        <v>61</v>
      </c>
      <c r="AA125" s="48" t="s">
        <v>61</v>
      </c>
      <c r="AB125" s="48" t="s">
        <v>61</v>
      </c>
      <c r="AC125" s="48" t="s">
        <v>61</v>
      </c>
      <c r="AD125" s="48" t="s">
        <v>61</v>
      </c>
      <c r="AE125" s="51"/>
      <c r="AF125" s="50"/>
      <c r="AG125" s="50" t="s">
        <v>55</v>
      </c>
      <c r="AH125" s="50"/>
      <c r="AI125" s="50" t="s">
        <v>55</v>
      </c>
      <c r="AJ125" s="50"/>
      <c r="AK125" s="52"/>
      <c r="AL125" s="52"/>
    </row>
    <row r="126" customFormat="false" ht="12" hidden="false" customHeight="true" outlineLevel="0" collapsed="false">
      <c r="A126" s="44" t="n">
        <f aca="false">IF(B126&lt;&gt;"",COUNTA($B$100:B126),"")</f>
        <v>27</v>
      </c>
      <c r="B126" s="131" t="s">
        <v>764</v>
      </c>
      <c r="C126" s="54" t="n">
        <v>38839</v>
      </c>
      <c r="D126" s="131"/>
      <c r="E126" s="48" t="s">
        <v>57</v>
      </c>
      <c r="F126" s="48" t="n">
        <v>7</v>
      </c>
      <c r="G126" s="48" t="s">
        <v>57</v>
      </c>
      <c r="H126" s="48" t="n">
        <v>6</v>
      </c>
      <c r="I126" s="48" t="s">
        <v>56</v>
      </c>
      <c r="J126" s="48" t="n">
        <v>9</v>
      </c>
      <c r="K126" s="48" t="s">
        <v>56</v>
      </c>
      <c r="L126" s="48" t="n">
        <v>9</v>
      </c>
      <c r="M126" s="48" t="s">
        <v>57</v>
      </c>
      <c r="N126" s="48" t="s">
        <v>57</v>
      </c>
      <c r="O126" s="48" t="s">
        <v>57</v>
      </c>
      <c r="P126" s="48" t="s">
        <v>57</v>
      </c>
      <c r="Q126" s="48" t="s">
        <v>57</v>
      </c>
      <c r="R126" s="48" t="s">
        <v>57</v>
      </c>
      <c r="S126" s="48" t="n">
        <v>6</v>
      </c>
      <c r="T126" s="48"/>
      <c r="U126" s="48"/>
      <c r="V126" s="48"/>
      <c r="W126" s="48"/>
      <c r="X126" s="48" t="s">
        <v>61</v>
      </c>
      <c r="Y126" s="48" t="s">
        <v>61</v>
      </c>
      <c r="Z126" s="48" t="s">
        <v>61</v>
      </c>
      <c r="AA126" s="48" t="s">
        <v>61</v>
      </c>
      <c r="AB126" s="48" t="s">
        <v>61</v>
      </c>
      <c r="AC126" s="48" t="s">
        <v>61</v>
      </c>
      <c r="AD126" s="48" t="s">
        <v>61</v>
      </c>
      <c r="AE126" s="51"/>
      <c r="AF126" s="50"/>
      <c r="AG126" s="50" t="s">
        <v>55</v>
      </c>
      <c r="AH126" s="50"/>
      <c r="AI126" s="50" t="s">
        <v>55</v>
      </c>
      <c r="AJ126" s="50"/>
      <c r="AK126" s="52"/>
      <c r="AL126" s="52"/>
    </row>
    <row r="127" customFormat="false" ht="12" hidden="false" customHeight="true" outlineLevel="0" collapsed="false">
      <c r="A127" s="44" t="n">
        <f aca="false">IF(B127&lt;&gt;"",COUNTA($B$100:B127),"")</f>
        <v>28</v>
      </c>
      <c r="B127" s="131" t="s">
        <v>765</v>
      </c>
      <c r="C127" s="54" t="n">
        <v>38735</v>
      </c>
      <c r="D127" s="131"/>
      <c r="E127" s="48" t="s">
        <v>56</v>
      </c>
      <c r="F127" s="48" t="n">
        <v>9</v>
      </c>
      <c r="G127" s="48" t="s">
        <v>57</v>
      </c>
      <c r="H127" s="48" t="n">
        <v>8</v>
      </c>
      <c r="I127" s="48" t="s">
        <v>56</v>
      </c>
      <c r="J127" s="48" t="n">
        <v>9</v>
      </c>
      <c r="K127" s="48" t="s">
        <v>56</v>
      </c>
      <c r="L127" s="48" t="n">
        <v>9</v>
      </c>
      <c r="M127" s="48" t="s">
        <v>56</v>
      </c>
      <c r="N127" s="48" t="s">
        <v>56</v>
      </c>
      <c r="O127" s="48" t="s">
        <v>56</v>
      </c>
      <c r="P127" s="48" t="s">
        <v>56</v>
      </c>
      <c r="Q127" s="48" t="s">
        <v>56</v>
      </c>
      <c r="R127" s="48" t="s">
        <v>57</v>
      </c>
      <c r="S127" s="48" t="n">
        <v>6</v>
      </c>
      <c r="T127" s="48"/>
      <c r="U127" s="48"/>
      <c r="V127" s="48"/>
      <c r="W127" s="48"/>
      <c r="X127" s="48" t="s">
        <v>56</v>
      </c>
      <c r="Y127" s="48" t="s">
        <v>56</v>
      </c>
      <c r="Z127" s="48" t="s">
        <v>56</v>
      </c>
      <c r="AA127" s="48" t="s">
        <v>56</v>
      </c>
      <c r="AB127" s="48" t="s">
        <v>56</v>
      </c>
      <c r="AC127" s="48" t="s">
        <v>56</v>
      </c>
      <c r="AD127" s="48" t="s">
        <v>56</v>
      </c>
      <c r="AE127" s="48" t="s">
        <v>55</v>
      </c>
      <c r="AF127" s="50"/>
      <c r="AG127" s="50" t="s">
        <v>55</v>
      </c>
      <c r="AH127" s="50"/>
      <c r="AI127" s="50" t="s">
        <v>55</v>
      </c>
      <c r="AJ127" s="50"/>
      <c r="AK127" s="52"/>
      <c r="AL127" s="52"/>
    </row>
    <row r="128" customFormat="false" ht="12" hidden="false" customHeight="true" outlineLevel="0" collapsed="false">
      <c r="A128" s="44" t="n">
        <f aca="false">IF(B128&lt;&gt;"",COUNTA($B$100:B128),"")</f>
        <v>29</v>
      </c>
      <c r="B128" s="131" t="s">
        <v>766</v>
      </c>
      <c r="C128" s="54" t="n">
        <v>38947</v>
      </c>
      <c r="D128" s="131"/>
      <c r="E128" s="48" t="s">
        <v>57</v>
      </c>
      <c r="F128" s="48" t="n">
        <v>7</v>
      </c>
      <c r="G128" s="48" t="s">
        <v>57</v>
      </c>
      <c r="H128" s="48" t="n">
        <v>6</v>
      </c>
      <c r="I128" s="48" t="s">
        <v>57</v>
      </c>
      <c r="J128" s="48" t="n">
        <v>6</v>
      </c>
      <c r="K128" s="48" t="s">
        <v>56</v>
      </c>
      <c r="L128" s="48" t="n">
        <v>9</v>
      </c>
      <c r="M128" s="48" t="s">
        <v>57</v>
      </c>
      <c r="N128" s="48" t="s">
        <v>57</v>
      </c>
      <c r="O128" s="48" t="s">
        <v>57</v>
      </c>
      <c r="P128" s="48" t="s">
        <v>57</v>
      </c>
      <c r="Q128" s="48" t="s">
        <v>57</v>
      </c>
      <c r="R128" s="48" t="s">
        <v>57</v>
      </c>
      <c r="S128" s="48" t="n">
        <v>6</v>
      </c>
      <c r="T128" s="48"/>
      <c r="U128" s="48"/>
      <c r="V128" s="48"/>
      <c r="W128" s="48"/>
      <c r="X128" s="48" t="s">
        <v>61</v>
      </c>
      <c r="Y128" s="48" t="s">
        <v>61</v>
      </c>
      <c r="Z128" s="48" t="s">
        <v>61</v>
      </c>
      <c r="AA128" s="48" t="s">
        <v>61</v>
      </c>
      <c r="AB128" s="48" t="s">
        <v>61</v>
      </c>
      <c r="AC128" s="48" t="s">
        <v>61</v>
      </c>
      <c r="AD128" s="48" t="s">
        <v>61</v>
      </c>
      <c r="AE128" s="48"/>
      <c r="AF128" s="50"/>
      <c r="AG128" s="50" t="s">
        <v>55</v>
      </c>
      <c r="AH128" s="50"/>
      <c r="AI128" s="50" t="s">
        <v>55</v>
      </c>
      <c r="AJ128" s="50"/>
      <c r="AK128" s="52"/>
      <c r="AL128" s="52"/>
    </row>
    <row r="129" customFormat="false" ht="12" hidden="false" customHeight="true" outlineLevel="0" collapsed="false">
      <c r="A129" s="44" t="n">
        <f aca="false">IF(B129&lt;&gt;"",COUNTA($B$100:B129),"")</f>
        <v>30</v>
      </c>
      <c r="B129" s="131" t="s">
        <v>767</v>
      </c>
      <c r="C129" s="54" t="n">
        <v>38862</v>
      </c>
      <c r="D129" s="131" t="s">
        <v>55</v>
      </c>
      <c r="E129" s="48" t="s">
        <v>56</v>
      </c>
      <c r="F129" s="48" t="n">
        <v>9</v>
      </c>
      <c r="G129" s="48" t="s">
        <v>57</v>
      </c>
      <c r="H129" s="48" t="n">
        <v>6</v>
      </c>
      <c r="I129" s="48" t="s">
        <v>56</v>
      </c>
      <c r="J129" s="48" t="n">
        <v>9</v>
      </c>
      <c r="K129" s="48" t="s">
        <v>57</v>
      </c>
      <c r="L129" s="48" t="n">
        <v>8</v>
      </c>
      <c r="M129" s="48" t="s">
        <v>56</v>
      </c>
      <c r="N129" s="48" t="s">
        <v>56</v>
      </c>
      <c r="O129" s="48" t="s">
        <v>56</v>
      </c>
      <c r="P129" s="48" t="s">
        <v>56</v>
      </c>
      <c r="Q129" s="48" t="s">
        <v>56</v>
      </c>
      <c r="R129" s="48" t="s">
        <v>57</v>
      </c>
      <c r="S129" s="48" t="n">
        <v>6</v>
      </c>
      <c r="T129" s="50"/>
      <c r="U129" s="50"/>
      <c r="V129" s="50"/>
      <c r="W129" s="50"/>
      <c r="X129" s="48" t="s">
        <v>56</v>
      </c>
      <c r="Y129" s="48" t="s">
        <v>56</v>
      </c>
      <c r="Z129" s="48" t="s">
        <v>56</v>
      </c>
      <c r="AA129" s="48" t="s">
        <v>56</v>
      </c>
      <c r="AB129" s="48" t="s">
        <v>56</v>
      </c>
      <c r="AC129" s="48" t="s">
        <v>56</v>
      </c>
      <c r="AD129" s="48" t="s">
        <v>56</v>
      </c>
      <c r="AE129" s="48" t="s">
        <v>55</v>
      </c>
      <c r="AF129" s="50"/>
      <c r="AG129" s="50" t="s">
        <v>55</v>
      </c>
      <c r="AH129" s="50"/>
      <c r="AI129" s="50" t="s">
        <v>55</v>
      </c>
      <c r="AJ129" s="50"/>
      <c r="AK129" s="52"/>
      <c r="AL129" s="52"/>
    </row>
    <row r="130" customFormat="false" ht="12" hidden="false" customHeight="true" outlineLevel="0" collapsed="false">
      <c r="A130" s="44" t="n">
        <f aca="false">IF(B130&lt;&gt;"",COUNTA($B$100:B130),"")</f>
        <v>31</v>
      </c>
      <c r="B130" s="131" t="s">
        <v>768</v>
      </c>
      <c r="C130" s="54" t="n">
        <v>39077</v>
      </c>
      <c r="D130" s="131"/>
      <c r="E130" s="48" t="s">
        <v>57</v>
      </c>
      <c r="F130" s="48" t="n">
        <v>8</v>
      </c>
      <c r="G130" s="48" t="s">
        <v>56</v>
      </c>
      <c r="H130" s="48" t="n">
        <v>9</v>
      </c>
      <c r="I130" s="48" t="s">
        <v>57</v>
      </c>
      <c r="J130" s="48" t="n">
        <v>7</v>
      </c>
      <c r="K130" s="48" t="s">
        <v>56</v>
      </c>
      <c r="L130" s="48" t="n">
        <v>9</v>
      </c>
      <c r="M130" s="48" t="s">
        <v>56</v>
      </c>
      <c r="N130" s="48" t="s">
        <v>56</v>
      </c>
      <c r="O130" s="48" t="s">
        <v>56</v>
      </c>
      <c r="P130" s="48" t="s">
        <v>56</v>
      </c>
      <c r="Q130" s="48" t="s">
        <v>56</v>
      </c>
      <c r="R130" s="48" t="s">
        <v>57</v>
      </c>
      <c r="S130" s="48" t="n">
        <v>6</v>
      </c>
      <c r="T130" s="50"/>
      <c r="U130" s="50"/>
      <c r="V130" s="50"/>
      <c r="W130" s="50"/>
      <c r="X130" s="48" t="s">
        <v>56</v>
      </c>
      <c r="Y130" s="48" t="s">
        <v>56</v>
      </c>
      <c r="Z130" s="48" t="s">
        <v>56</v>
      </c>
      <c r="AA130" s="48" t="s">
        <v>56</v>
      </c>
      <c r="AB130" s="48" t="s">
        <v>56</v>
      </c>
      <c r="AC130" s="48" t="s">
        <v>56</v>
      </c>
      <c r="AD130" s="48" t="s">
        <v>56</v>
      </c>
      <c r="AE130" s="48" t="s">
        <v>55</v>
      </c>
      <c r="AF130" s="50"/>
      <c r="AG130" s="50" t="s">
        <v>55</v>
      </c>
      <c r="AH130" s="50"/>
      <c r="AI130" s="50" t="s">
        <v>55</v>
      </c>
      <c r="AJ130" s="50"/>
      <c r="AK130" s="52"/>
      <c r="AL130" s="52"/>
    </row>
    <row r="131" customFormat="false" ht="12" hidden="false" customHeight="true" outlineLevel="0" collapsed="false">
      <c r="A131" s="44" t="n">
        <f aca="false">IF(B131&lt;&gt;"",COUNTA($B$100:B131),"")</f>
        <v>32</v>
      </c>
      <c r="B131" s="131" t="s">
        <v>769</v>
      </c>
      <c r="C131" s="54" t="n">
        <v>38580</v>
      </c>
      <c r="D131" s="131"/>
      <c r="E131" s="48" t="s">
        <v>57</v>
      </c>
      <c r="F131" s="48" t="n">
        <v>6</v>
      </c>
      <c r="G131" s="48" t="s">
        <v>57</v>
      </c>
      <c r="H131" s="48" t="n">
        <v>8</v>
      </c>
      <c r="I131" s="48" t="s">
        <v>57</v>
      </c>
      <c r="J131" s="48" t="n">
        <v>5</v>
      </c>
      <c r="K131" s="48" t="s">
        <v>57</v>
      </c>
      <c r="L131" s="48" t="n">
        <v>8</v>
      </c>
      <c r="M131" s="48" t="s">
        <v>57</v>
      </c>
      <c r="N131" s="48" t="s">
        <v>57</v>
      </c>
      <c r="O131" s="48" t="s">
        <v>57</v>
      </c>
      <c r="P131" s="48" t="s">
        <v>57</v>
      </c>
      <c r="Q131" s="48" t="s">
        <v>57</v>
      </c>
      <c r="R131" s="48" t="s">
        <v>57</v>
      </c>
      <c r="S131" s="48" t="n">
        <v>5</v>
      </c>
      <c r="T131" s="50"/>
      <c r="U131" s="50"/>
      <c r="V131" s="50"/>
      <c r="W131" s="50"/>
      <c r="X131" s="48" t="s">
        <v>61</v>
      </c>
      <c r="Y131" s="48" t="s">
        <v>61</v>
      </c>
      <c r="Z131" s="48" t="s">
        <v>61</v>
      </c>
      <c r="AA131" s="48" t="s">
        <v>61</v>
      </c>
      <c r="AB131" s="48" t="s">
        <v>61</v>
      </c>
      <c r="AC131" s="48" t="s">
        <v>61</v>
      </c>
      <c r="AD131" s="48" t="s">
        <v>61</v>
      </c>
      <c r="AE131" s="51"/>
      <c r="AF131" s="50"/>
      <c r="AG131" s="50" t="s">
        <v>55</v>
      </c>
      <c r="AH131" s="50"/>
      <c r="AI131" s="50" t="s">
        <v>55</v>
      </c>
      <c r="AJ131" s="50"/>
      <c r="AK131" s="52"/>
      <c r="AL131" s="52"/>
    </row>
    <row r="132" customFormat="false" ht="12" hidden="false" customHeight="true" outlineLevel="0" collapsed="false">
      <c r="A132" s="44" t="n">
        <f aca="false">IF(B132&lt;&gt;"",COUNTA($B$100:B132),"")</f>
        <v>33</v>
      </c>
      <c r="B132" s="131" t="s">
        <v>770</v>
      </c>
      <c r="C132" s="54" t="n">
        <v>39063</v>
      </c>
      <c r="D132" s="131"/>
      <c r="E132" s="48" t="s">
        <v>56</v>
      </c>
      <c r="F132" s="48" t="n">
        <v>9</v>
      </c>
      <c r="G132" s="48" t="s">
        <v>56</v>
      </c>
      <c r="H132" s="48" t="n">
        <v>10</v>
      </c>
      <c r="I132" s="48" t="s">
        <v>56</v>
      </c>
      <c r="J132" s="48" t="n">
        <v>10</v>
      </c>
      <c r="K132" s="48" t="s">
        <v>56</v>
      </c>
      <c r="L132" s="48" t="n">
        <v>9</v>
      </c>
      <c r="M132" s="48" t="s">
        <v>56</v>
      </c>
      <c r="N132" s="48" t="s">
        <v>56</v>
      </c>
      <c r="O132" s="48" t="s">
        <v>56</v>
      </c>
      <c r="P132" s="48" t="s">
        <v>56</v>
      </c>
      <c r="Q132" s="48" t="s">
        <v>56</v>
      </c>
      <c r="R132" s="48" t="s">
        <v>57</v>
      </c>
      <c r="S132" s="48" t="n">
        <v>6</v>
      </c>
      <c r="T132" s="50"/>
      <c r="U132" s="50"/>
      <c r="V132" s="50"/>
      <c r="W132" s="50"/>
      <c r="X132" s="48" t="s">
        <v>56</v>
      </c>
      <c r="Y132" s="48" t="s">
        <v>56</v>
      </c>
      <c r="Z132" s="48" t="s">
        <v>56</v>
      </c>
      <c r="AA132" s="48" t="s">
        <v>56</v>
      </c>
      <c r="AB132" s="48" t="s">
        <v>56</v>
      </c>
      <c r="AC132" s="48" t="s">
        <v>56</v>
      </c>
      <c r="AD132" s="48" t="s">
        <v>56</v>
      </c>
      <c r="AE132" s="48" t="s">
        <v>55</v>
      </c>
      <c r="AF132" s="50"/>
      <c r="AG132" s="50" t="s">
        <v>55</v>
      </c>
      <c r="AH132" s="50"/>
      <c r="AI132" s="50" t="s">
        <v>55</v>
      </c>
      <c r="AJ132" s="50"/>
      <c r="AK132" s="52"/>
      <c r="AL132" s="52"/>
    </row>
    <row r="133" customFormat="false" ht="12" hidden="false" customHeight="true" outlineLevel="0" collapsed="false">
      <c r="A133" s="44" t="inlineStr">
        <f aca="false">IF(B133&lt;&gt;"",COUNTA($B$100:B133),"")</f>
        <is>
          <t/>
        </is>
      </c>
      <c r="B133" s="63"/>
      <c r="C133" s="64"/>
      <c r="D133" s="65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2"/>
      <c r="AL133" s="52"/>
    </row>
    <row r="134" customFormat="false" ht="12" hidden="false" customHeight="true" outlineLevel="0" collapsed="false">
      <c r="A134" s="44" t="inlineStr">
        <f aca="false">IF(B134&lt;&gt;"",COUNTA($B$100:B134),"")</f>
        <is>
          <t/>
        </is>
      </c>
      <c r="B134" s="63"/>
      <c r="C134" s="64"/>
      <c r="D134" s="65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2"/>
      <c r="AL134" s="52"/>
    </row>
    <row r="135" customFormat="false" ht="12" hidden="false" customHeight="true" outlineLevel="0" collapsed="false">
      <c r="A135" s="44" t="inlineStr">
        <f aca="false">IF(B135&lt;&gt;"",COUNTA($B$100:B135),"")</f>
        <is>
          <t/>
        </is>
      </c>
      <c r="B135" s="63"/>
      <c r="C135" s="64"/>
      <c r="D135" s="65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2"/>
      <c r="AL135" s="52"/>
    </row>
    <row r="136" customFormat="false" ht="12" hidden="false" customHeight="true" outlineLevel="0" collapsed="false">
      <c r="A136" s="44" t="inlineStr">
        <f aca="false">IF(B136&lt;&gt;"",COUNTA($B$100:B136),"")</f>
        <is>
          <t/>
        </is>
      </c>
      <c r="B136" s="63"/>
      <c r="C136" s="64"/>
      <c r="D136" s="65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2"/>
      <c r="AL136" s="52"/>
    </row>
    <row r="137" customFormat="false" ht="12" hidden="false" customHeight="true" outlineLevel="0" collapsed="false">
      <c r="A137" s="66" t="inlineStr">
        <f aca="false">IF(B137&lt;&gt;"",COUNTA($B$100:B137),"")</f>
        <is>
          <t/>
        </is>
      </c>
      <c r="B137" s="67"/>
      <c r="C137" s="67"/>
      <c r="D137" s="6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70"/>
      <c r="AL137" s="70"/>
    </row>
    <row r="138" customFormat="false" ht="13.5" hidden="false" customHeight="false" outlineLevel="0" collapsed="false">
      <c r="A138" s="71"/>
      <c r="B138" s="72" t="n">
        <f aca="false">COUNTA(B100:B137)</f>
        <v>33</v>
      </c>
      <c r="C138" s="73"/>
      <c r="D138" s="74" t="n">
        <f aca="false">COUNTA(D100:D137)</f>
        <v>14</v>
      </c>
      <c r="E138" s="75" t="n">
        <f aca="false">COUNTA(E100:E137)</f>
        <v>33</v>
      </c>
      <c r="F138" s="75" t="n">
        <f aca="false">COUNTA(F100:F137)</f>
        <v>33</v>
      </c>
      <c r="G138" s="75" t="n">
        <f aca="false">COUNTA(G100:G137)</f>
        <v>33</v>
      </c>
      <c r="H138" s="75" t="n">
        <f aca="false">COUNTA(H100:H137)</f>
        <v>33</v>
      </c>
      <c r="I138" s="75" t="n">
        <f aca="false">COUNTA(I100:I137)</f>
        <v>33</v>
      </c>
      <c r="J138" s="75" t="n">
        <f aca="false">COUNTA(J100:J137)</f>
        <v>33</v>
      </c>
      <c r="K138" s="75" t="n">
        <f aca="false">COUNTA(K100:K137)</f>
        <v>33</v>
      </c>
      <c r="L138" s="75" t="n">
        <f aca="false">COUNTA(L100:L137)</f>
        <v>33</v>
      </c>
      <c r="M138" s="75" t="n">
        <f aca="false">COUNTA(M100:M137)</f>
        <v>33</v>
      </c>
      <c r="N138" s="75" t="n">
        <f aca="false">COUNTA(N100:N137)</f>
        <v>33</v>
      </c>
      <c r="O138" s="75" t="n">
        <f aca="false">COUNTA(O100:O137)</f>
        <v>33</v>
      </c>
      <c r="P138" s="75" t="n">
        <f aca="false">COUNTA(P100:P137)</f>
        <v>33</v>
      </c>
      <c r="Q138" s="75" t="n">
        <f aca="false">COUNTA(Q100:Q137)</f>
        <v>33</v>
      </c>
      <c r="R138" s="75" t="n">
        <f aca="false">COUNTA(R100:R137)</f>
        <v>33</v>
      </c>
      <c r="S138" s="75" t="n">
        <f aca="false">COUNTA(S100:S137)</f>
        <v>33</v>
      </c>
      <c r="T138" s="75" t="n">
        <f aca="false">COUNTA(T100:T137)</f>
        <v>0</v>
      </c>
      <c r="U138" s="75" t="n">
        <f aca="false">COUNTA(U100:U137)</f>
        <v>0</v>
      </c>
      <c r="V138" s="75" t="n">
        <f aca="false">COUNTA(V100:V137)</f>
        <v>0</v>
      </c>
      <c r="W138" s="75" t="n">
        <f aca="false">COUNTA(W100:W137)</f>
        <v>0</v>
      </c>
      <c r="X138" s="75" t="n">
        <f aca="false">COUNTA(X100:X137)</f>
        <v>33</v>
      </c>
      <c r="Y138" s="75" t="n">
        <f aca="false">COUNTA(Y100:Y137)</f>
        <v>33</v>
      </c>
      <c r="Z138" s="75" t="n">
        <f aca="false">COUNTA(Z100:Z137)</f>
        <v>33</v>
      </c>
      <c r="AA138" s="75" t="n">
        <f aca="false">COUNTA(AA100:AA137)</f>
        <v>33</v>
      </c>
      <c r="AB138" s="75" t="n">
        <f aca="false">COUNTA(AB100:AB137)</f>
        <v>33</v>
      </c>
      <c r="AC138" s="75" t="n">
        <f aca="false">COUNTA(AC100:AC137)</f>
        <v>33</v>
      </c>
      <c r="AD138" s="75" t="n">
        <f aca="false">COUNTA(AD100:AD137)</f>
        <v>33</v>
      </c>
      <c r="AE138" s="75" t="n">
        <f aca="false">COUNTA(AE100:AE137)</f>
        <v>19</v>
      </c>
      <c r="AF138" s="75" t="n">
        <f aca="false">COUNTA(AF100:AF137)</f>
        <v>1</v>
      </c>
      <c r="AG138" s="76" t="n">
        <f aca="false">COUNTA(AG100:AH137)</f>
        <v>33</v>
      </c>
      <c r="AH138" s="76"/>
      <c r="AI138" s="76" t="n">
        <f aca="false">COUNTA(AI100:AJ137)</f>
        <v>33</v>
      </c>
      <c r="AJ138" s="76"/>
      <c r="AK138" s="77"/>
      <c r="AL138" s="77"/>
    </row>
    <row r="139" customFormat="false" ht="12.75" hidden="false" customHeight="false" outlineLevel="0" collapsed="false">
      <c r="A139" s="0"/>
      <c r="B139" s="78"/>
      <c r="C139" s="78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</row>
    <row r="140" customFormat="false" ht="12.75" hidden="false" customHeight="false" outlineLevel="0" collapsed="false">
      <c r="A140" s="79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8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</row>
    <row r="141" customFormat="false" ht="13.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</row>
    <row r="142" customFormat="false" ht="21.75" hidden="false" customHeight="true" outlineLevel="0" collapsed="false">
      <c r="A142" s="0"/>
      <c r="B142" s="0"/>
      <c r="C142" s="81" t="s">
        <v>112</v>
      </c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2"/>
      <c r="AH142" s="82"/>
      <c r="AI142" s="82"/>
      <c r="AJ142" s="82"/>
      <c r="AK142" s="82"/>
      <c r="AL142" s="82"/>
    </row>
    <row r="143" customFormat="false" ht="18.75" hidden="false" customHeight="true" outlineLevel="0" collapsed="false">
      <c r="A143" s="0"/>
      <c r="B143" s="0"/>
      <c r="C143" s="83" t="s">
        <v>113</v>
      </c>
      <c r="D143" s="83"/>
      <c r="E143" s="84" t="s">
        <v>114</v>
      </c>
      <c r="F143" s="84" t="s">
        <v>115</v>
      </c>
      <c r="G143" s="85" t="s">
        <v>116</v>
      </c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6"/>
      <c r="AH143" s="86"/>
      <c r="AI143" s="86"/>
      <c r="AJ143" s="86"/>
      <c r="AK143" s="86"/>
      <c r="AL143" s="86"/>
    </row>
    <row r="144" customFormat="false" ht="21.75" hidden="false" customHeight="true" outlineLevel="0" collapsed="false">
      <c r="A144" s="0"/>
      <c r="B144" s="0"/>
      <c r="C144" s="83"/>
      <c r="D144" s="83"/>
      <c r="E144" s="84"/>
      <c r="F144" s="84"/>
      <c r="G144" s="84" t="s">
        <v>50</v>
      </c>
      <c r="H144" s="84"/>
      <c r="I144" s="84"/>
      <c r="J144" s="84"/>
      <c r="K144" s="84"/>
      <c r="L144" s="84"/>
      <c r="M144" s="85" t="s">
        <v>117</v>
      </c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7"/>
      <c r="AH144" s="87"/>
      <c r="AI144" s="87"/>
      <c r="AJ144" s="87"/>
      <c r="AK144" s="87"/>
      <c r="AL144" s="87"/>
    </row>
    <row r="145" customFormat="false" ht="20.25" hidden="false" customHeight="true" outlineLevel="0" collapsed="false">
      <c r="A145" s="0"/>
      <c r="B145" s="0"/>
      <c r="C145" s="83"/>
      <c r="D145" s="83"/>
      <c r="E145" s="84"/>
      <c r="F145" s="84"/>
      <c r="G145" s="84" t="s">
        <v>118</v>
      </c>
      <c r="H145" s="84"/>
      <c r="I145" s="84" t="s">
        <v>119</v>
      </c>
      <c r="J145" s="84"/>
      <c r="K145" s="84" t="s">
        <v>120</v>
      </c>
      <c r="L145" s="84"/>
      <c r="M145" s="84" t="n">
        <v>10</v>
      </c>
      <c r="N145" s="84"/>
      <c r="O145" s="84" t="n">
        <v>9</v>
      </c>
      <c r="P145" s="84"/>
      <c r="Q145" s="84" t="n">
        <v>8</v>
      </c>
      <c r="R145" s="84"/>
      <c r="S145" s="84" t="n">
        <v>7</v>
      </c>
      <c r="T145" s="84"/>
      <c r="U145" s="84" t="n">
        <v>6</v>
      </c>
      <c r="V145" s="84"/>
      <c r="W145" s="88" t="n">
        <v>5</v>
      </c>
      <c r="X145" s="88"/>
      <c r="Y145" s="88" t="n">
        <v>4</v>
      </c>
      <c r="Z145" s="88"/>
      <c r="AA145" s="88" t="n">
        <v>3</v>
      </c>
      <c r="AB145" s="88"/>
      <c r="AC145" s="88" t="n">
        <v>2</v>
      </c>
      <c r="AD145" s="88"/>
      <c r="AE145" s="89" t="n">
        <v>1</v>
      </c>
      <c r="AF145" s="89"/>
      <c r="AG145" s="90"/>
      <c r="AH145" s="90"/>
      <c r="AI145" s="90"/>
      <c r="AJ145" s="90"/>
      <c r="AK145" s="90"/>
      <c r="AL145" s="90"/>
    </row>
    <row r="146" customFormat="false" ht="27" hidden="false" customHeight="true" outlineLevel="0" collapsed="false">
      <c r="A146" s="0"/>
      <c r="B146" s="0"/>
      <c r="C146" s="83"/>
      <c r="D146" s="83"/>
      <c r="E146" s="84"/>
      <c r="F146" s="84"/>
      <c r="G146" s="84"/>
      <c r="H146" s="84"/>
      <c r="I146" s="84"/>
      <c r="J146" s="84"/>
      <c r="K146" s="84"/>
      <c r="L146" s="84"/>
      <c r="M146" s="84" t="s">
        <v>121</v>
      </c>
      <c r="N146" s="84" t="s">
        <v>122</v>
      </c>
      <c r="O146" s="84" t="s">
        <v>121</v>
      </c>
      <c r="P146" s="84" t="s">
        <v>122</v>
      </c>
      <c r="Q146" s="84" t="s">
        <v>121</v>
      </c>
      <c r="R146" s="84" t="s">
        <v>122</v>
      </c>
      <c r="S146" s="84" t="s">
        <v>121</v>
      </c>
      <c r="T146" s="84" t="s">
        <v>122</v>
      </c>
      <c r="U146" s="84" t="s">
        <v>121</v>
      </c>
      <c r="V146" s="84" t="s">
        <v>122</v>
      </c>
      <c r="W146" s="84" t="s">
        <v>121</v>
      </c>
      <c r="X146" s="84" t="s">
        <v>122</v>
      </c>
      <c r="Y146" s="84" t="s">
        <v>121</v>
      </c>
      <c r="Z146" s="84" t="s">
        <v>122</v>
      </c>
      <c r="AA146" s="84" t="s">
        <v>121</v>
      </c>
      <c r="AB146" s="84" t="s">
        <v>122</v>
      </c>
      <c r="AC146" s="84" t="s">
        <v>121</v>
      </c>
      <c r="AD146" s="84" t="s">
        <v>122</v>
      </c>
      <c r="AE146" s="84" t="s">
        <v>121</v>
      </c>
      <c r="AF146" s="85" t="s">
        <v>122</v>
      </c>
      <c r="AG146" s="91"/>
      <c r="AH146" s="91"/>
      <c r="AI146" s="91"/>
      <c r="AJ146" s="91"/>
      <c r="AK146" s="91"/>
      <c r="AL146" s="91"/>
    </row>
    <row r="147" customFormat="false" ht="21" hidden="false" customHeight="true" outlineLevel="0" collapsed="false">
      <c r="A147" s="0"/>
      <c r="B147" s="0"/>
      <c r="C147" s="83"/>
      <c r="D147" s="83"/>
      <c r="E147" s="84"/>
      <c r="F147" s="84"/>
      <c r="G147" s="84" t="s">
        <v>121</v>
      </c>
      <c r="H147" s="84" t="s">
        <v>122</v>
      </c>
      <c r="I147" s="84" t="s">
        <v>121</v>
      </c>
      <c r="J147" s="84" t="s">
        <v>122</v>
      </c>
      <c r="K147" s="84" t="s">
        <v>121</v>
      </c>
      <c r="L147" s="84" t="s">
        <v>122</v>
      </c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5"/>
      <c r="AG147" s="91"/>
      <c r="AH147" s="91"/>
      <c r="AI147" s="91"/>
      <c r="AJ147" s="91"/>
      <c r="AK147" s="91"/>
      <c r="AL147" s="91"/>
    </row>
    <row r="148" customFormat="false" ht="17.25" hidden="false" customHeight="true" outlineLevel="0" collapsed="false">
      <c r="A148" s="0"/>
      <c r="B148" s="0"/>
      <c r="C148" s="92" t="s">
        <v>31</v>
      </c>
      <c r="D148" s="92"/>
      <c r="E148" s="93" t="n">
        <f aca="false">B138</f>
        <v>33</v>
      </c>
      <c r="F148" s="93" t="n">
        <f aca="false">E138</f>
        <v>33</v>
      </c>
      <c r="G148" s="94" t="n">
        <f aca="false">COUNTIF(E100:E137,"T")</f>
        <v>14</v>
      </c>
      <c r="H148" s="94" t="n">
        <f aca="false">IF(E148=0,"",G148/E148%)</f>
        <v>42.4242424242424</v>
      </c>
      <c r="I148" s="94" t="n">
        <f aca="false">COUNTIF(E100:E137,"H")</f>
        <v>19</v>
      </c>
      <c r="J148" s="94" t="n">
        <f aca="false">IF(E148=0,"",I148/E148%)</f>
        <v>57.5757575757576</v>
      </c>
      <c r="K148" s="94" t="n">
        <f aca="false">COUNTIF(E100:E137,"C")</f>
        <v>0</v>
      </c>
      <c r="L148" s="94" t="n">
        <f aca="false">IF(E148=0,"",K148/E148%)</f>
        <v>0</v>
      </c>
      <c r="M148" s="94" t="n">
        <f aca="false">COUNTIF(F100:F137,"10")</f>
        <v>1</v>
      </c>
      <c r="N148" s="95" t="n">
        <f aca="false">IF(E148=0,"",M148/E148%)</f>
        <v>3.03030303030303</v>
      </c>
      <c r="O148" s="94" t="n">
        <f aca="false">COUNTIF(F100:F137,"9")</f>
        <v>13</v>
      </c>
      <c r="P148" s="95" t="n">
        <f aca="false">IF(E148=0,"",O148/E148%)</f>
        <v>39.3939393939394</v>
      </c>
      <c r="Q148" s="94" t="n">
        <f aca="false">COUNTIF(F100:F137,"8")</f>
        <v>9</v>
      </c>
      <c r="R148" s="95" t="n">
        <f aca="false">IF(E148=0,"",Q148/E148%)</f>
        <v>27.2727272727273</v>
      </c>
      <c r="S148" s="94" t="n">
        <f aca="false">COUNTIF(F100:F137,"7")</f>
        <v>9</v>
      </c>
      <c r="T148" s="95" t="n">
        <f aca="false">IF(E148=0,"",S148/E$59%)</f>
        <v>26.4705882352941</v>
      </c>
      <c r="U148" s="94" t="n">
        <f aca="false">COUNTIF(F100:F137,"6")</f>
        <v>1</v>
      </c>
      <c r="V148" s="95" t="n">
        <f aca="false">IF(E148=0,"",U148/E148%)</f>
        <v>3.03030303030303</v>
      </c>
      <c r="W148" s="94" t="n">
        <f aca="false">COUNTIF(F100:F137,"5")</f>
        <v>0</v>
      </c>
      <c r="X148" s="95" t="n">
        <f aca="false">IF(E148=0,"",W148/E148%)</f>
        <v>0</v>
      </c>
      <c r="Y148" s="94" t="n">
        <f aca="false">COUNTIF(F100:F137,"4")</f>
        <v>0</v>
      </c>
      <c r="Z148" s="95" t="n">
        <f aca="false">IF(E148=0,"",Y148/E148%)</f>
        <v>0</v>
      </c>
      <c r="AA148" s="94" t="n">
        <f aca="false">COUNTIF(F100:F137,"3")</f>
        <v>0</v>
      </c>
      <c r="AB148" s="95" t="n">
        <f aca="false">IF(E148=0,"",AA148/E148%)</f>
        <v>0</v>
      </c>
      <c r="AC148" s="94" t="n">
        <f aca="false">COUNTIF(F100:F137,"2")</f>
        <v>0</v>
      </c>
      <c r="AD148" s="95" t="n">
        <f aca="false">IF(E148=0,"",AC148/E148%)</f>
        <v>0</v>
      </c>
      <c r="AE148" s="94" t="n">
        <f aca="false">COUNTIF(F100:F137,"1")</f>
        <v>0</v>
      </c>
      <c r="AF148" s="96" t="n">
        <f aca="false">IF(E148=0,"",AE148/E148%)</f>
        <v>0</v>
      </c>
      <c r="AG148" s="0"/>
      <c r="AH148" s="0"/>
      <c r="AI148" s="0"/>
      <c r="AJ148" s="0"/>
      <c r="AK148" s="0"/>
      <c r="AL148" s="0"/>
    </row>
    <row r="149" customFormat="false" ht="17.25" hidden="false" customHeight="true" outlineLevel="0" collapsed="false">
      <c r="A149" s="0"/>
      <c r="B149" s="0"/>
      <c r="C149" s="92" t="s">
        <v>32</v>
      </c>
      <c r="D149" s="92"/>
      <c r="E149" s="93" t="n">
        <f aca="false">B138</f>
        <v>33</v>
      </c>
      <c r="F149" s="93" t="n">
        <f aca="false">G138</f>
        <v>33</v>
      </c>
      <c r="G149" s="94" t="n">
        <f aca="false">COUNTIF(G100:G137,"T")</f>
        <v>10</v>
      </c>
      <c r="H149" s="95" t="n">
        <f aca="false">IF(E149=0,"",G149/E149%)</f>
        <v>30.3030303030303</v>
      </c>
      <c r="I149" s="94" t="n">
        <f aca="false">COUNTIF(G100:G137,"H")</f>
        <v>23</v>
      </c>
      <c r="J149" s="95" t="n">
        <f aca="false">IF(E149=0,"",I149/E149%)</f>
        <v>69.6969696969697</v>
      </c>
      <c r="K149" s="94" t="n">
        <f aca="false">COUNTIF(G100:G137,"C")</f>
        <v>0</v>
      </c>
      <c r="L149" s="95" t="n">
        <f aca="false">IF(E149=0,"",K149/E149%)</f>
        <v>0</v>
      </c>
      <c r="M149" s="94" t="n">
        <f aca="false">COUNTIF(H100:H137,"10")</f>
        <v>1</v>
      </c>
      <c r="N149" s="95" t="n">
        <f aca="false">IF(E149=0,"",M149/E149%)</f>
        <v>3.03030303030303</v>
      </c>
      <c r="O149" s="94" t="n">
        <f aca="false">COUNTIF(H100:H137,"9")</f>
        <v>9</v>
      </c>
      <c r="P149" s="95" t="n">
        <f aca="false">IF(E149=0,"",O149/E149%)</f>
        <v>27.2727272727273</v>
      </c>
      <c r="Q149" s="94" t="n">
        <f aca="false">COUNTIF(H100:H137,"8")</f>
        <v>5</v>
      </c>
      <c r="R149" s="95" t="n">
        <f aca="false">IF(E149=0,"",Q149/E149%)</f>
        <v>15.1515151515152</v>
      </c>
      <c r="S149" s="94" t="n">
        <f aca="false">COUNTIF(H100:H137,"7")</f>
        <v>7</v>
      </c>
      <c r="T149" s="95" t="n">
        <f aca="false">IF(E149=0,"",S149/E$59%)</f>
        <v>20.5882352941176</v>
      </c>
      <c r="U149" s="94" t="n">
        <f aca="false">COUNTIF(H100:H137,"6")</f>
        <v>9</v>
      </c>
      <c r="V149" s="95" t="n">
        <f aca="false">IF(E149=0,"",U149/E149%)</f>
        <v>27.2727272727273</v>
      </c>
      <c r="W149" s="94" t="n">
        <f aca="false">COUNTIF(H100:H137,"5")</f>
        <v>2</v>
      </c>
      <c r="X149" s="95" t="n">
        <f aca="false">IF(E149=0,"",W149/E149%)</f>
        <v>6.06060606060606</v>
      </c>
      <c r="Y149" s="94" t="n">
        <f aca="false">COUNTIF(H100:H137,"4")</f>
        <v>0</v>
      </c>
      <c r="Z149" s="95" t="n">
        <f aca="false">IF(E149=0,"",Y149/E149%)</f>
        <v>0</v>
      </c>
      <c r="AA149" s="94" t="n">
        <f aca="false">COUNTIF(H100:H137,"3")</f>
        <v>0</v>
      </c>
      <c r="AB149" s="95" t="n">
        <f aca="false">IF(E149=0,"",AA149/E149%)</f>
        <v>0</v>
      </c>
      <c r="AC149" s="94" t="n">
        <f aca="false">COUNTIF(H100:H137,"2")</f>
        <v>0</v>
      </c>
      <c r="AD149" s="95" t="n">
        <f aca="false">IF(E149=0,"",AC149/E149%)</f>
        <v>0</v>
      </c>
      <c r="AE149" s="94" t="n">
        <f aca="false">COUNTIF(H100:H137,"1")</f>
        <v>0</v>
      </c>
      <c r="AF149" s="96" t="n">
        <f aca="false">IF(E149=0,"",AE149/E149%)</f>
        <v>0</v>
      </c>
      <c r="AG149" s="0"/>
      <c r="AH149" s="0"/>
      <c r="AI149" s="0"/>
      <c r="AJ149" s="0"/>
      <c r="AK149" s="0"/>
      <c r="AL149" s="0"/>
    </row>
    <row r="150" customFormat="false" ht="17.25" hidden="false" customHeight="true" outlineLevel="0" collapsed="false">
      <c r="A150" s="0"/>
      <c r="B150" s="0"/>
      <c r="C150" s="92" t="s">
        <v>123</v>
      </c>
      <c r="D150" s="92"/>
      <c r="E150" s="93" t="n">
        <f aca="false">B138</f>
        <v>33</v>
      </c>
      <c r="F150" s="93" t="n">
        <f aca="false">I138</f>
        <v>33</v>
      </c>
      <c r="G150" s="94" t="n">
        <f aca="false">COUNTIF(I100:I137,"T")</f>
        <v>19</v>
      </c>
      <c r="H150" s="95" t="n">
        <f aca="false">IF(E150=0,"",G150/E150%)</f>
        <v>57.5757575757576</v>
      </c>
      <c r="I150" s="94" t="n">
        <f aca="false">COUNTIF(I100:I137,"H")</f>
        <v>14</v>
      </c>
      <c r="J150" s="95" t="n">
        <f aca="false">IF(E150=0,"",I150/E150%)</f>
        <v>42.4242424242424</v>
      </c>
      <c r="K150" s="94" t="n">
        <f aca="false">COUNTIF(I100:I137,"C")</f>
        <v>0</v>
      </c>
      <c r="L150" s="95" t="n">
        <f aca="false">IF(E150=0,"",K150/E150%)</f>
        <v>0</v>
      </c>
      <c r="M150" s="94" t="n">
        <f aca="false">COUNTIF(J100:J137,"10")</f>
        <v>8</v>
      </c>
      <c r="N150" s="95" t="n">
        <f aca="false">IF(E150=0,"",M150/E150%)</f>
        <v>24.2424242424242</v>
      </c>
      <c r="O150" s="94" t="n">
        <f aca="false">COUNTIF(J100:J137,"9")</f>
        <v>11</v>
      </c>
      <c r="P150" s="95" t="n">
        <f aca="false">IF(E150=0,"",O150/E150%)</f>
        <v>33.3333333333333</v>
      </c>
      <c r="Q150" s="94" t="n">
        <f aca="false">COUNTIF(J100:J137,"8")</f>
        <v>6</v>
      </c>
      <c r="R150" s="95" t="n">
        <f aca="false">IF(E150=0,"",Q150/E150%)</f>
        <v>18.1818181818182</v>
      </c>
      <c r="S150" s="94" t="n">
        <f aca="false">COUNTIF(J100:J137,"7")</f>
        <v>3</v>
      </c>
      <c r="T150" s="95" t="n">
        <f aca="false">IF(E150=0,"",S150/E$59%)</f>
        <v>8.82352941176471</v>
      </c>
      <c r="U150" s="94" t="n">
        <f aca="false">COUNTIF(J100:J137,"6")</f>
        <v>2</v>
      </c>
      <c r="V150" s="95" t="n">
        <f aca="false">IF(E150=0,"",U150/E150%)</f>
        <v>6.06060606060606</v>
      </c>
      <c r="W150" s="94" t="n">
        <f aca="false">COUNTIF(J100:J137,"5")</f>
        <v>3</v>
      </c>
      <c r="X150" s="95" t="n">
        <f aca="false">IF(E150=0,"",W150/E150%)</f>
        <v>9.09090909090909</v>
      </c>
      <c r="Y150" s="94" t="n">
        <f aca="false">COUNTIF(J100:J137,"4")</f>
        <v>0</v>
      </c>
      <c r="Z150" s="95" t="n">
        <f aca="false">IF(E150=0,"",Y150/E150%)</f>
        <v>0</v>
      </c>
      <c r="AA150" s="94" t="n">
        <f aca="false">COUNTIF(J100:J137,"3")</f>
        <v>0</v>
      </c>
      <c r="AB150" s="95" t="n">
        <f aca="false">IF(E150=0,"",AA150/E150%)</f>
        <v>0</v>
      </c>
      <c r="AC150" s="94" t="n">
        <f aca="false">COUNTIF(J100:J137,"2")</f>
        <v>0</v>
      </c>
      <c r="AD150" s="95" t="n">
        <f aca="false">IF(E150=0,"",AC150/E150%)</f>
        <v>0</v>
      </c>
      <c r="AE150" s="94" t="n">
        <f aca="false">COUNTIF(J100:J137,"1")</f>
        <v>0</v>
      </c>
      <c r="AF150" s="96" t="n">
        <f aca="false">IF(E150=0,"",AE150/E150%)</f>
        <v>0</v>
      </c>
      <c r="AG150" s="0"/>
      <c r="AH150" s="0"/>
      <c r="AI150" s="0"/>
      <c r="AJ150" s="0"/>
      <c r="AK150" s="0"/>
      <c r="AL150" s="0"/>
    </row>
    <row r="151" customFormat="false" ht="17.25" hidden="false" customHeight="true" outlineLevel="0" collapsed="false">
      <c r="A151" s="0"/>
      <c r="B151" s="0"/>
      <c r="C151" s="92" t="s">
        <v>124</v>
      </c>
      <c r="D151" s="92"/>
      <c r="E151" s="93" t="n">
        <f aca="false">B138</f>
        <v>33</v>
      </c>
      <c r="F151" s="93" t="n">
        <f aca="false">K138</f>
        <v>33</v>
      </c>
      <c r="G151" s="94" t="n">
        <f aca="false">COUNTIF(K100:K137,"T")</f>
        <v>23</v>
      </c>
      <c r="H151" s="95" t="n">
        <f aca="false">IF(E151=0,"",G151/E151%)</f>
        <v>69.6969696969697</v>
      </c>
      <c r="I151" s="94" t="n">
        <f aca="false">COUNTIF(K100:K137,"H")</f>
        <v>10</v>
      </c>
      <c r="J151" s="95" t="n">
        <f aca="false">IF(E151=0,"",I151/E151%)</f>
        <v>30.3030303030303</v>
      </c>
      <c r="K151" s="94" t="n">
        <f aca="false">COUNTIF(K100:K137,"C")</f>
        <v>0</v>
      </c>
      <c r="L151" s="95" t="n">
        <f aca="false">IF(E151=0,"",K151/E151%)</f>
        <v>0</v>
      </c>
      <c r="M151" s="94" t="n">
        <f aca="false">COUNTIF(L100:L137,"10")</f>
        <v>0</v>
      </c>
      <c r="N151" s="95" t="n">
        <f aca="false">IF(E151=0,"",M151/E151%)</f>
        <v>0</v>
      </c>
      <c r="O151" s="94" t="n">
        <f aca="false">COUNTIF(L100:L137,"9")</f>
        <v>23</v>
      </c>
      <c r="P151" s="95" t="n">
        <f aca="false">IF(E151=0,"",O151/E151%)</f>
        <v>69.6969696969697</v>
      </c>
      <c r="Q151" s="94" t="n">
        <f aca="false">COUNTIF(L100:L137,"8")</f>
        <v>7</v>
      </c>
      <c r="R151" s="95" t="n">
        <f aca="false">IF(E151=0,"",Q151/E151%)</f>
        <v>21.2121212121212</v>
      </c>
      <c r="S151" s="94" t="n">
        <f aca="false">COUNTIF(L100:L137,"7")</f>
        <v>2</v>
      </c>
      <c r="T151" s="95" t="n">
        <f aca="false">IF(E151=0,"",S151/E$59%)</f>
        <v>5.88235294117647</v>
      </c>
      <c r="U151" s="94" t="n">
        <f aca="false">COUNTIF(L100:L137,"6")</f>
        <v>1</v>
      </c>
      <c r="V151" s="95" t="n">
        <f aca="false">IF(E151=0,"",U151/E151%)</f>
        <v>3.03030303030303</v>
      </c>
      <c r="W151" s="94" t="n">
        <f aca="false">COUNTIF(L100:L137,"5")</f>
        <v>0</v>
      </c>
      <c r="X151" s="95" t="n">
        <f aca="false">IF(E151=0,"",W151/E151%)</f>
        <v>0</v>
      </c>
      <c r="Y151" s="94" t="n">
        <f aca="false">COUNTIF(L100:L137,"4")</f>
        <v>0</v>
      </c>
      <c r="Z151" s="95" t="n">
        <f aca="false">IF(E151=0,"",Y151/E151%)</f>
        <v>0</v>
      </c>
      <c r="AA151" s="94" t="n">
        <f aca="false">COUNTIF(L100:L137,"3")</f>
        <v>0</v>
      </c>
      <c r="AB151" s="95" t="n">
        <f aca="false">IF(E151=0,"",AA151/E151%)</f>
        <v>0</v>
      </c>
      <c r="AC151" s="94" t="n">
        <f aca="false">COUNTIF(L100:L137,"2")</f>
        <v>0</v>
      </c>
      <c r="AD151" s="95" t="n">
        <f aca="false">IF(E151=0,"",AC151/E151%)</f>
        <v>0</v>
      </c>
      <c r="AE151" s="94" t="n">
        <f aca="false">COUNTIF(L100:L137,"1")</f>
        <v>0</v>
      </c>
      <c r="AF151" s="96" t="n">
        <f aca="false">IF(E151=0,"",AE151/E151%)</f>
        <v>0</v>
      </c>
      <c r="AG151" s="0"/>
      <c r="AH151" s="0"/>
      <c r="AI151" s="0"/>
      <c r="AJ151" s="0"/>
      <c r="AK151" s="0"/>
      <c r="AL151" s="0"/>
    </row>
    <row r="152" customFormat="false" ht="17.25" hidden="false" customHeight="true" outlineLevel="0" collapsed="false">
      <c r="A152" s="0"/>
      <c r="B152" s="0"/>
      <c r="C152" s="92" t="s">
        <v>35</v>
      </c>
      <c r="D152" s="92"/>
      <c r="E152" s="93" t="n">
        <f aca="false">B138</f>
        <v>33</v>
      </c>
      <c r="F152" s="93" t="n">
        <f aca="false">M138</f>
        <v>33</v>
      </c>
      <c r="G152" s="94" t="n">
        <f aca="false">COUNTIF(M100:M137,"T")</f>
        <v>21</v>
      </c>
      <c r="H152" s="95" t="n">
        <f aca="false">IF(E152=0,"",G152/E152%)</f>
        <v>63.6363636363636</v>
      </c>
      <c r="I152" s="94" t="n">
        <f aca="false">COUNTIF(M100:M137,"H")</f>
        <v>12</v>
      </c>
      <c r="J152" s="95" t="n">
        <f aca="false">IF(E152=0,"",I152/E152%)</f>
        <v>36.3636363636364</v>
      </c>
      <c r="K152" s="94" t="n">
        <f aca="false">COUNTIF(M100:M137,"C")</f>
        <v>0</v>
      </c>
      <c r="L152" s="95" t="n">
        <f aca="false">IF(E152=0,"",K152/E152%)</f>
        <v>0</v>
      </c>
      <c r="M152" s="97"/>
      <c r="N152" s="97"/>
      <c r="O152" s="97"/>
      <c r="P152" s="98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9"/>
      <c r="AG152" s="0"/>
      <c r="AH152" s="0"/>
      <c r="AI152" s="0"/>
      <c r="AJ152" s="0"/>
      <c r="AK152" s="0"/>
      <c r="AL152" s="0"/>
    </row>
    <row r="153" customFormat="false" ht="21.75" hidden="false" customHeight="true" outlineLevel="0" collapsed="false">
      <c r="A153" s="0"/>
      <c r="B153" s="0"/>
      <c r="C153" s="92" t="s">
        <v>125</v>
      </c>
      <c r="D153" s="92"/>
      <c r="E153" s="93" t="n">
        <f aca="false">B138</f>
        <v>33</v>
      </c>
      <c r="F153" s="93" t="n">
        <f aca="false">N138</f>
        <v>33</v>
      </c>
      <c r="G153" s="94" t="n">
        <f aca="false">COUNTIF(N100:N137,"T")</f>
        <v>20</v>
      </c>
      <c r="H153" s="95" t="n">
        <f aca="false">IF(E153=0,"",G153/E153%)</f>
        <v>60.6060606060606</v>
      </c>
      <c r="I153" s="94" t="n">
        <f aca="false">COUNTIF(N100:N137,"H")</f>
        <v>13</v>
      </c>
      <c r="J153" s="95" t="n">
        <f aca="false">IF(E153=0,"",I153/E153%)</f>
        <v>39.3939393939394</v>
      </c>
      <c r="K153" s="94" t="n">
        <f aca="false">COUNTIF(N100:N137,"C")</f>
        <v>0</v>
      </c>
      <c r="L153" s="95" t="n">
        <f aca="false">IF(E153=0,"",K153/E153%)</f>
        <v>0</v>
      </c>
      <c r="M153" s="97"/>
      <c r="N153" s="97"/>
      <c r="O153" s="97"/>
      <c r="P153" s="98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9"/>
      <c r="AG153" s="0"/>
      <c r="AH153" s="0"/>
      <c r="AI153" s="0"/>
      <c r="AJ153" s="0"/>
      <c r="AK153" s="0"/>
      <c r="AL153" s="0"/>
    </row>
    <row r="154" customFormat="false" ht="17.25" hidden="false" customHeight="true" outlineLevel="0" collapsed="false">
      <c r="A154" s="0"/>
      <c r="B154" s="0"/>
      <c r="C154" s="92" t="s">
        <v>37</v>
      </c>
      <c r="D154" s="92"/>
      <c r="E154" s="93" t="n">
        <f aca="false">B138</f>
        <v>33</v>
      </c>
      <c r="F154" s="93" t="n">
        <f aca="false">O138</f>
        <v>33</v>
      </c>
      <c r="G154" s="94" t="n">
        <f aca="false">COUNTIF(O100:O137,"T")</f>
        <v>19</v>
      </c>
      <c r="H154" s="95" t="n">
        <f aca="false">IF(E154=0,"",G154/E154%)</f>
        <v>57.5757575757576</v>
      </c>
      <c r="I154" s="94" t="n">
        <f aca="false">COUNTIF(O100:O137,"H")</f>
        <v>14</v>
      </c>
      <c r="J154" s="95" t="n">
        <f aca="false">IF(E154=0,"",I154/E154%)</f>
        <v>42.4242424242424</v>
      </c>
      <c r="K154" s="94" t="n">
        <f aca="false">COUNTIF(O100:O137,"C")</f>
        <v>0</v>
      </c>
      <c r="L154" s="95" t="n">
        <f aca="false">IF(E154=0,"",K154/E154%)</f>
        <v>0</v>
      </c>
      <c r="M154" s="97"/>
      <c r="N154" s="97"/>
      <c r="O154" s="97"/>
      <c r="P154" s="98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9"/>
      <c r="AG154" s="0"/>
      <c r="AH154" s="0"/>
      <c r="AI154" s="0"/>
      <c r="AJ154" s="0"/>
      <c r="AK154" s="0"/>
      <c r="AL154" s="0"/>
    </row>
    <row r="155" customFormat="false" ht="17.25" hidden="false" customHeight="true" outlineLevel="0" collapsed="false">
      <c r="A155" s="0"/>
      <c r="B155" s="0"/>
      <c r="C155" s="92" t="s">
        <v>38</v>
      </c>
      <c r="D155" s="92"/>
      <c r="E155" s="93" t="n">
        <f aca="false">B138</f>
        <v>33</v>
      </c>
      <c r="F155" s="93" t="n">
        <f aca="false">P138</f>
        <v>33</v>
      </c>
      <c r="G155" s="94" t="n">
        <f aca="false">COUNTIF(P100:P137,"T")</f>
        <v>20</v>
      </c>
      <c r="H155" s="95" t="n">
        <f aca="false">IF(E155=0,"",G155/E155%)</f>
        <v>60.6060606060606</v>
      </c>
      <c r="I155" s="94" t="n">
        <f aca="false">COUNTIF(P100:P137,"H")</f>
        <v>13</v>
      </c>
      <c r="J155" s="95" t="n">
        <f aca="false">IF(E155=0,"",I155/E155%)</f>
        <v>39.3939393939394</v>
      </c>
      <c r="K155" s="94" t="n">
        <f aca="false">COUNTIF(P100:P137,"C")</f>
        <v>0</v>
      </c>
      <c r="L155" s="95" t="n">
        <f aca="false">IF(E155=0,"",K155/E155%)</f>
        <v>0</v>
      </c>
      <c r="M155" s="97"/>
      <c r="N155" s="97"/>
      <c r="O155" s="97"/>
      <c r="P155" s="98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9"/>
      <c r="AG155" s="0"/>
      <c r="AH155" s="0"/>
      <c r="AI155" s="0"/>
      <c r="AJ155" s="0"/>
      <c r="AK155" s="0"/>
      <c r="AL155" s="0"/>
    </row>
    <row r="156" customFormat="false" ht="17.25" hidden="false" customHeight="true" outlineLevel="0" collapsed="false">
      <c r="A156" s="0"/>
      <c r="B156" s="0"/>
      <c r="C156" s="92" t="s">
        <v>39</v>
      </c>
      <c r="D156" s="92"/>
      <c r="E156" s="93" t="n">
        <f aca="false">B138</f>
        <v>33</v>
      </c>
      <c r="F156" s="93" t="n">
        <f aca="false">Q138</f>
        <v>33</v>
      </c>
      <c r="G156" s="94" t="n">
        <f aca="false">COUNTIF(Q100:Q137,"T")</f>
        <v>21</v>
      </c>
      <c r="H156" s="95" t="n">
        <f aca="false">IF(E156=0,"",G156/E156%)</f>
        <v>63.6363636363636</v>
      </c>
      <c r="I156" s="94" t="n">
        <f aca="false">COUNTIF(Q100:Q137,"H")</f>
        <v>12</v>
      </c>
      <c r="J156" s="95" t="n">
        <f aca="false">IF(E156=0,"",I156/E156%)</f>
        <v>36.3636363636364</v>
      </c>
      <c r="K156" s="94" t="n">
        <f aca="false">COUNTIF(Q100:Q137,"C")</f>
        <v>0</v>
      </c>
      <c r="L156" s="95" t="n">
        <f aca="false">IF(E156=0,"",K156/E156%)</f>
        <v>0</v>
      </c>
      <c r="M156" s="97"/>
      <c r="N156" s="97"/>
      <c r="O156" s="97"/>
      <c r="P156" s="98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9"/>
      <c r="AG156" s="0"/>
      <c r="AH156" s="0"/>
      <c r="AI156" s="0"/>
      <c r="AJ156" s="0"/>
      <c r="AK156" s="0"/>
      <c r="AL156" s="0"/>
    </row>
    <row r="157" customFormat="false" ht="17.25" hidden="false" customHeight="true" outlineLevel="0" collapsed="false">
      <c r="A157" s="0"/>
      <c r="B157" s="0"/>
      <c r="C157" s="92" t="s">
        <v>40</v>
      </c>
      <c r="D157" s="92"/>
      <c r="E157" s="93" t="n">
        <f aca="false">B138</f>
        <v>33</v>
      </c>
      <c r="F157" s="93" t="n">
        <f aca="false">R138</f>
        <v>33</v>
      </c>
      <c r="G157" s="94" t="n">
        <f aca="false">COUNTIF(R100:R137,"T")</f>
        <v>1</v>
      </c>
      <c r="H157" s="95" t="n">
        <f aca="false">IF(E157=0,"",G157/E157%)</f>
        <v>3.03030303030303</v>
      </c>
      <c r="I157" s="94" t="n">
        <f aca="false">COUNTIF(R100:R137,"H")</f>
        <v>32</v>
      </c>
      <c r="J157" s="95" t="n">
        <f aca="false">IF(E157=0,"",I157/E157%)</f>
        <v>96.969696969697</v>
      </c>
      <c r="K157" s="94" t="n">
        <f aca="false">COUNTIF(R100:R137,"C")</f>
        <v>0</v>
      </c>
      <c r="L157" s="95" t="n">
        <f aca="false">IF(E157=0,"",K157/E157%)</f>
        <v>0</v>
      </c>
      <c r="M157" s="94" t="n">
        <f aca="false">COUNTIF(S100:S137,"&gt;=9,5")</f>
        <v>1</v>
      </c>
      <c r="N157" s="95" t="n">
        <f aca="false">IF(E157=0,"",M157/E157%)</f>
        <v>3.03030303030303</v>
      </c>
      <c r="O157" s="94" t="n">
        <f aca="false">COUNTIF(S100:S137,"&lt;=9,25")-COUNTIF(S100:S137,"&lt;=8,25")</f>
        <v>0</v>
      </c>
      <c r="P157" s="95" t="n">
        <f aca="false">IF(E157=0,"",O157/E157%)</f>
        <v>0</v>
      </c>
      <c r="Q157" s="94" t="n">
        <f aca="false">COUNTIF(S100:S137,"&lt;=8,25")-COUNTIF(S100:S137,"&lt;=7,25")</f>
        <v>1</v>
      </c>
      <c r="R157" s="95" t="n">
        <f aca="false">IF(E157=0,"",Q157/E157%)</f>
        <v>3.03030303030303</v>
      </c>
      <c r="S157" s="94" t="n">
        <f aca="false">COUNTIF(S100:S137,"&lt;=7,25")-COUNTIF(S100:S137,"&lt;=6,25")</f>
        <v>4</v>
      </c>
      <c r="T157" s="95" t="n">
        <f aca="false">IF(E157=0,"",S157/E$59%)</f>
        <v>11.7647058823529</v>
      </c>
      <c r="U157" s="94" t="n">
        <f aca="false">COUNTIF(S100:S137,"&lt;=6,25")-COUNTIF(S100:S137,"&lt;=5,25")</f>
        <v>26</v>
      </c>
      <c r="V157" s="95" t="n">
        <f aca="false">IF(E157=0,"",U157/E157%)</f>
        <v>78.7878787878788</v>
      </c>
      <c r="W157" s="94" t="n">
        <f aca="false">COUNTIF(S100:S137,"&lt;=5,25")-COUNTIF(S100:S137,"&lt;=4,25")</f>
        <v>1</v>
      </c>
      <c r="X157" s="95" t="n">
        <f aca="false">IF(E157=0,"",W157/E157%)</f>
        <v>3.03030303030303</v>
      </c>
      <c r="Y157" s="94" t="n">
        <f aca="false">COUNTIF(S100:S137,"&lt;=4,25")-COUNTIF(S100:S137,"&lt;=3,25")</f>
        <v>0</v>
      </c>
      <c r="Z157" s="95" t="n">
        <f aca="false">IF(E157=0,"",Y157/E157%)</f>
        <v>0</v>
      </c>
      <c r="AA157" s="94" t="n">
        <f aca="false">COUNTIF(S100:S137,"&lt;=3,25")-COUNTIF(S100:S137,"&lt;=2,25")</f>
        <v>0</v>
      </c>
      <c r="AB157" s="95" t="n">
        <f aca="false">IF(E157=0,"",AA157/E157%)</f>
        <v>0</v>
      </c>
      <c r="AC157" s="94" t="n">
        <f aca="false">COUNTIF(S100:S137,"&lt;=2,25")-COUNTIF(S100:S137,"&lt;=1,25")</f>
        <v>0</v>
      </c>
      <c r="AD157" s="95" t="n">
        <f aca="false">IF(E157=0,"",AC157/E157%)</f>
        <v>0</v>
      </c>
      <c r="AE157" s="94" t="n">
        <f aca="false">COUNTIF(S100:S137,"&lt;=1,25")</f>
        <v>0</v>
      </c>
      <c r="AF157" s="96" t="n">
        <f aca="false">IF(E157=0,"",AE157/E157%)</f>
        <v>0</v>
      </c>
      <c r="AG157" s="0"/>
      <c r="AH157" s="0"/>
      <c r="AI157" s="0"/>
      <c r="AJ157" s="0"/>
      <c r="AK157" s="0"/>
      <c r="AL157" s="0"/>
    </row>
    <row r="158" customFormat="false" ht="17.25" hidden="false" customHeight="true" outlineLevel="0" collapsed="false">
      <c r="A158" s="0"/>
      <c r="B158" s="0"/>
      <c r="C158" s="92" t="s">
        <v>41</v>
      </c>
      <c r="D158" s="92"/>
      <c r="E158" s="93" t="n">
        <f aca="false">B138</f>
        <v>33</v>
      </c>
      <c r="F158" s="93" t="n">
        <f aca="false">T138</f>
        <v>0</v>
      </c>
      <c r="G158" s="94" t="n">
        <f aca="false">COUNTIF(T100:T137,"T")</f>
        <v>0</v>
      </c>
      <c r="H158" s="95" t="n">
        <f aca="false">IF(E158=0,"",G158/E158%)</f>
        <v>0</v>
      </c>
      <c r="I158" s="94" t="n">
        <f aca="false">COUNTIF(T100:T137,"H")</f>
        <v>0</v>
      </c>
      <c r="J158" s="95" t="n">
        <f aca="false">IF(E158=0,"",I158/E158%)</f>
        <v>0</v>
      </c>
      <c r="K158" s="94" t="n">
        <f aca="false">COUNTIF(T100:T137,"C")</f>
        <v>0</v>
      </c>
      <c r="L158" s="95" t="n">
        <f aca="false">IF(E158=0,"",K158/E158%)</f>
        <v>0</v>
      </c>
      <c r="M158" s="94" t="n">
        <f aca="false">COUNTIF(U100:U137,"10")</f>
        <v>0</v>
      </c>
      <c r="N158" s="95" t="n">
        <f aca="false">IF(E158=0,"",M158/E158%)</f>
        <v>0</v>
      </c>
      <c r="O158" s="94" t="n">
        <f aca="false">COUNTIF(U100:U137,"9")</f>
        <v>0</v>
      </c>
      <c r="P158" s="95" t="n">
        <f aca="false">IF(E158=0,"",O158/E158%)</f>
        <v>0</v>
      </c>
      <c r="Q158" s="94" t="n">
        <f aca="false">COUNTIF(U100:U137,"8")</f>
        <v>0</v>
      </c>
      <c r="R158" s="95" t="n">
        <f aca="false">IF(E158=0,"",Q158/E158%)</f>
        <v>0</v>
      </c>
      <c r="S158" s="94" t="n">
        <f aca="false">COUNTIF(U100:U137,"7")</f>
        <v>0</v>
      </c>
      <c r="T158" s="95" t="n">
        <f aca="false">IF(E158=0,"",S158/E$59%)</f>
        <v>0</v>
      </c>
      <c r="U158" s="94" t="n">
        <f aca="false">COUNTIF(U100:U137,"6")</f>
        <v>0</v>
      </c>
      <c r="V158" s="95" t="n">
        <f aca="false">IF(E158=0,"",U158/E158%)</f>
        <v>0</v>
      </c>
      <c r="W158" s="94" t="n">
        <f aca="false">COUNTIF(U100:U137,"5")</f>
        <v>0</v>
      </c>
      <c r="X158" s="95" t="n">
        <f aca="false">IF(E158=0,"",W158/E158%)</f>
        <v>0</v>
      </c>
      <c r="Y158" s="94" t="n">
        <f aca="false">COUNTIF(U100:U137,"4")</f>
        <v>0</v>
      </c>
      <c r="Z158" s="95" t="n">
        <f aca="false">IF(E158=0,"",Y158/E158%)</f>
        <v>0</v>
      </c>
      <c r="AA158" s="94" t="n">
        <f aca="false">COUNTIF(U100:U137,"3")</f>
        <v>0</v>
      </c>
      <c r="AB158" s="95" t="n">
        <f aca="false">IF(E158=0,"",AA158/E158%)</f>
        <v>0</v>
      </c>
      <c r="AC158" s="94" t="n">
        <f aca="false">COUNTIF(U100:U137,"2")</f>
        <v>0</v>
      </c>
      <c r="AD158" s="95" t="n">
        <f aca="false">IF(E158=0,"",AC158/E158%)</f>
        <v>0</v>
      </c>
      <c r="AE158" s="94" t="n">
        <f aca="false">COUNTIF(U100:U137,"1")</f>
        <v>0</v>
      </c>
      <c r="AF158" s="96" t="n">
        <f aca="false">IF(E158=0,"",AE158/E158%)</f>
        <v>0</v>
      </c>
      <c r="AG158" s="0"/>
      <c r="AH158" s="0"/>
      <c r="AI158" s="0"/>
      <c r="AJ158" s="0"/>
      <c r="AK158" s="0"/>
      <c r="AL158" s="0"/>
    </row>
    <row r="159" customFormat="false" ht="17.25" hidden="false" customHeight="true" outlineLevel="0" collapsed="false">
      <c r="A159" s="0"/>
      <c r="B159" s="0"/>
      <c r="C159" s="92" t="s">
        <v>42</v>
      </c>
      <c r="D159" s="92"/>
      <c r="E159" s="93" t="n">
        <f aca="false">B138</f>
        <v>33</v>
      </c>
      <c r="F159" s="93" t="n">
        <f aca="false">V138</f>
        <v>0</v>
      </c>
      <c r="G159" s="94" t="n">
        <f aca="false">COUNTIF(V100:V137,"T")</f>
        <v>0</v>
      </c>
      <c r="H159" s="95" t="n">
        <f aca="false">IF(E159=0,"",G159/E159%)</f>
        <v>0</v>
      </c>
      <c r="I159" s="94" t="n">
        <f aca="false">COUNTIF(V100:V137,"H")</f>
        <v>0</v>
      </c>
      <c r="J159" s="95" t="n">
        <f aca="false">IF(E159=0,"",I159/E159%)</f>
        <v>0</v>
      </c>
      <c r="K159" s="94" t="n">
        <f aca="false">COUNTIF(V100:V137,"C")</f>
        <v>0</v>
      </c>
      <c r="L159" s="95" t="n">
        <f aca="false">IF(E159=0,"",K159/E159%)</f>
        <v>0</v>
      </c>
      <c r="M159" s="94" t="n">
        <f aca="false">COUNTIF(W100:W137,"10")</f>
        <v>0</v>
      </c>
      <c r="N159" s="95" t="n">
        <f aca="false">IF(E159=0,"",M159/E159%)</f>
        <v>0</v>
      </c>
      <c r="O159" s="94" t="n">
        <f aca="false">COUNTIF(W100:W137,"9")</f>
        <v>0</v>
      </c>
      <c r="P159" s="95" t="n">
        <f aca="false">IF(E159=0,"",O159/E159%)</f>
        <v>0</v>
      </c>
      <c r="Q159" s="94" t="n">
        <f aca="false">COUNTIF(W100:W137,"8")</f>
        <v>0</v>
      </c>
      <c r="R159" s="95" t="n">
        <f aca="false">IF(E159=0,"",Q159/E159%)</f>
        <v>0</v>
      </c>
      <c r="S159" s="94" t="n">
        <f aca="false">COUNTIF(W100:W137,"7")</f>
        <v>0</v>
      </c>
      <c r="T159" s="95" t="n">
        <f aca="false">IF(E159=0,"",S159/E$59%)</f>
        <v>0</v>
      </c>
      <c r="U159" s="94" t="n">
        <f aca="false">COUNTIF(W100:W137,"6")</f>
        <v>0</v>
      </c>
      <c r="V159" s="95" t="n">
        <f aca="false">IF(E159=0,"",U159/E159%)</f>
        <v>0</v>
      </c>
      <c r="W159" s="94" t="n">
        <f aca="false">COUNTIF(W100:W137,"5")</f>
        <v>0</v>
      </c>
      <c r="X159" s="95" t="n">
        <f aca="false">IF(E159=0,"",W159/E159%)</f>
        <v>0</v>
      </c>
      <c r="Y159" s="94" t="n">
        <f aca="false">COUNTIF(W100:W137,"4")</f>
        <v>0</v>
      </c>
      <c r="Z159" s="95" t="n">
        <f aca="false">IF(E159=0,"",Y159/E159%)</f>
        <v>0</v>
      </c>
      <c r="AA159" s="94" t="n">
        <f aca="false">COUNTIF(W100:W137,"3")</f>
        <v>0</v>
      </c>
      <c r="AB159" s="95" t="n">
        <f aca="false">IF(E159=0,"",AA159/E159%)</f>
        <v>0</v>
      </c>
      <c r="AC159" s="94" t="n">
        <f aca="false">COUNTIF(W100:W137,"2")</f>
        <v>0</v>
      </c>
      <c r="AD159" s="95" t="n">
        <f aca="false">IF(E159=0,"",AC159/E159%)</f>
        <v>0</v>
      </c>
      <c r="AE159" s="94" t="n">
        <f aca="false">COUNTIF(W100:W137,"1")</f>
        <v>0</v>
      </c>
      <c r="AF159" s="96" t="n">
        <f aca="false">IF(E159=0,"",AE159/E159%)</f>
        <v>0</v>
      </c>
      <c r="AG159" s="0"/>
      <c r="AH159" s="0"/>
      <c r="AI159" s="0"/>
      <c r="AJ159" s="0"/>
      <c r="AK159" s="0"/>
      <c r="AL159" s="0"/>
    </row>
    <row r="160" customFormat="false" ht="14.25" hidden="false" customHeight="true" outlineLevel="0" collapsed="false">
      <c r="A160" s="0"/>
      <c r="B160" s="0"/>
      <c r="C160" s="100"/>
      <c r="D160" s="100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2"/>
      <c r="AE160" s="67"/>
      <c r="AF160" s="103"/>
      <c r="AG160" s="0"/>
      <c r="AH160" s="0"/>
      <c r="AI160" s="0"/>
      <c r="AJ160" s="0"/>
      <c r="AK160" s="0"/>
      <c r="AL160" s="0"/>
    </row>
    <row r="161" customFormat="false" ht="14.2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</row>
    <row r="162" customFormat="false" ht="31.5" hidden="false" customHeight="true" outlineLevel="0" collapsed="false">
      <c r="A162" s="0"/>
      <c r="B162" s="0"/>
      <c r="C162" s="104" t="s">
        <v>126</v>
      </c>
      <c r="D162" s="104"/>
      <c r="E162" s="104"/>
      <c r="F162" s="104"/>
      <c r="G162" s="104"/>
      <c r="H162" s="104"/>
      <c r="I162" s="104"/>
      <c r="J162" s="104"/>
      <c r="K162" s="105" t="s">
        <v>127</v>
      </c>
      <c r="L162" s="105" t="s">
        <v>128</v>
      </c>
      <c r="M162" s="105"/>
      <c r="N162" s="105" t="s">
        <v>129</v>
      </c>
      <c r="O162" s="105"/>
      <c r="P162" s="105" t="s">
        <v>130</v>
      </c>
      <c r="Q162" s="105"/>
      <c r="R162" s="105" t="s">
        <v>131</v>
      </c>
      <c r="S162" s="105"/>
      <c r="T162" s="105" t="s">
        <v>126</v>
      </c>
      <c r="U162" s="105"/>
      <c r="V162" s="105"/>
      <c r="W162" s="105"/>
      <c r="X162" s="105" t="s">
        <v>127</v>
      </c>
      <c r="Y162" s="105" t="s">
        <v>128</v>
      </c>
      <c r="Z162" s="105"/>
      <c r="AA162" s="105" t="s">
        <v>121</v>
      </c>
      <c r="AB162" s="106" t="s">
        <v>122</v>
      </c>
      <c r="AC162" s="106"/>
      <c r="AD162" s="0"/>
      <c r="AE162" s="0"/>
      <c r="AF162" s="0"/>
      <c r="AG162" s="0"/>
      <c r="AH162" s="0"/>
      <c r="AI162" s="0"/>
      <c r="AJ162" s="0"/>
      <c r="AK162" s="0"/>
      <c r="AL162" s="0"/>
    </row>
    <row r="163" customFormat="false" ht="21" hidden="false" customHeight="true" outlineLevel="0" collapsed="false">
      <c r="A163" s="0"/>
      <c r="B163" s="0"/>
      <c r="C163" s="104"/>
      <c r="D163" s="104"/>
      <c r="E163" s="104"/>
      <c r="F163" s="104"/>
      <c r="G163" s="104"/>
      <c r="H163" s="104"/>
      <c r="I163" s="104"/>
      <c r="J163" s="104"/>
      <c r="K163" s="105"/>
      <c r="L163" s="105"/>
      <c r="M163" s="105"/>
      <c r="N163" s="107" t="s">
        <v>121</v>
      </c>
      <c r="O163" s="107" t="s">
        <v>122</v>
      </c>
      <c r="P163" s="107" t="s">
        <v>121</v>
      </c>
      <c r="Q163" s="107" t="s">
        <v>122</v>
      </c>
      <c r="R163" s="108" t="s">
        <v>121</v>
      </c>
      <c r="S163" s="108" t="s">
        <v>122</v>
      </c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6"/>
      <c r="AD163" s="0"/>
      <c r="AE163" s="0"/>
      <c r="AF163" s="0"/>
      <c r="AG163" s="0"/>
      <c r="AH163" s="0"/>
      <c r="AI163" s="0"/>
      <c r="AJ163" s="0"/>
      <c r="AK163" s="0"/>
      <c r="AL163" s="0"/>
    </row>
    <row r="164" customFormat="false" ht="19.5" hidden="false" customHeight="true" outlineLevel="0" collapsed="false">
      <c r="A164" s="0"/>
      <c r="B164" s="0"/>
      <c r="C164" s="109" t="s">
        <v>25</v>
      </c>
      <c r="D164" s="109"/>
      <c r="E164" s="109"/>
      <c r="F164" s="110" t="s">
        <v>43</v>
      </c>
      <c r="G164" s="110"/>
      <c r="H164" s="110"/>
      <c r="I164" s="110"/>
      <c r="J164" s="110"/>
      <c r="K164" s="111" t="n">
        <f aca="false">B138</f>
        <v>33</v>
      </c>
      <c r="L164" s="112" t="n">
        <f aca="false">X138</f>
        <v>33</v>
      </c>
      <c r="M164" s="112"/>
      <c r="N164" s="113" t="n">
        <f aca="false">COUNTIF(X100:X137,"T")</f>
        <v>21</v>
      </c>
      <c r="O164" s="113" t="n">
        <f aca="false">IF(L164=0,"",N164/L164%)</f>
        <v>63.6363636363636</v>
      </c>
      <c r="P164" s="113" t="n">
        <f aca="false">COUNTIF(X100:X137,"Đ")</f>
        <v>12</v>
      </c>
      <c r="Q164" s="113" t="n">
        <f aca="false">IF(L164=0,"",P164/L164%)</f>
        <v>36.3636363636364</v>
      </c>
      <c r="R164" s="113" t="n">
        <f aca="false">COUNTIF(X100:X137,"C")</f>
        <v>0</v>
      </c>
      <c r="S164" s="113" t="n">
        <f aca="false">IF(L164=0,"",R164/L164%)</f>
        <v>0</v>
      </c>
      <c r="T164" s="114" t="s">
        <v>132</v>
      </c>
      <c r="U164" s="114"/>
      <c r="V164" s="114"/>
      <c r="W164" s="114"/>
      <c r="X164" s="115" t="n">
        <f aca="false">B138</f>
        <v>33</v>
      </c>
      <c r="Y164" s="115" t="n">
        <f aca="false">AE138+AF138</f>
        <v>20</v>
      </c>
      <c r="Z164" s="115"/>
      <c r="AA164" s="115" t="n">
        <f aca="false">COUNTIF(AE100:AE137,"X")+COUNTIF(AJ100:AJ137,"X")</f>
        <v>19</v>
      </c>
      <c r="AB164" s="116" t="n">
        <f aca="false">IF(X164=0,"",AA164/X164%)</f>
        <v>57.5757575757576</v>
      </c>
      <c r="AC164" s="116"/>
      <c r="AD164" s="0"/>
      <c r="AE164" s="0"/>
      <c r="AF164" s="0"/>
      <c r="AG164" s="0"/>
      <c r="AH164" s="0"/>
      <c r="AI164" s="0"/>
      <c r="AJ164" s="0"/>
      <c r="AK164" s="0"/>
      <c r="AL164" s="0"/>
    </row>
    <row r="165" customFormat="false" ht="19.5" hidden="false" customHeight="true" outlineLevel="0" collapsed="false">
      <c r="A165" s="0"/>
      <c r="B165" s="0"/>
      <c r="C165" s="109"/>
      <c r="D165" s="109"/>
      <c r="E165" s="109"/>
      <c r="F165" s="110" t="s">
        <v>44</v>
      </c>
      <c r="G165" s="110"/>
      <c r="H165" s="110"/>
      <c r="I165" s="110"/>
      <c r="J165" s="110"/>
      <c r="K165" s="111" t="n">
        <f aca="false">B138</f>
        <v>33</v>
      </c>
      <c r="L165" s="112" t="n">
        <f aca="false">Y138</f>
        <v>33</v>
      </c>
      <c r="M165" s="112"/>
      <c r="N165" s="113" t="n">
        <f aca="false">COUNTIF(Y100:Y137,"T")</f>
        <v>21</v>
      </c>
      <c r="O165" s="113" t="n">
        <f aca="false">IF(L165=0,"",N165/L165%)</f>
        <v>63.6363636363636</v>
      </c>
      <c r="P165" s="113" t="n">
        <f aca="false">COUNTIF(Y100:Y137,"Đ")</f>
        <v>12</v>
      </c>
      <c r="Q165" s="113" t="n">
        <f aca="false">IF(L165=0,"",P165/L165%)</f>
        <v>36.3636363636364</v>
      </c>
      <c r="R165" s="113" t="n">
        <f aca="false">COUNTIF(Y100:Y137,"C")</f>
        <v>0</v>
      </c>
      <c r="S165" s="113" t="n">
        <f aca="false">IF(L165=0,"",R165/L165%)</f>
        <v>0</v>
      </c>
      <c r="T165" s="114"/>
      <c r="U165" s="114"/>
      <c r="V165" s="114"/>
      <c r="W165" s="114"/>
      <c r="X165" s="115"/>
      <c r="Y165" s="115"/>
      <c r="Z165" s="115"/>
      <c r="AA165" s="115"/>
      <c r="AB165" s="116"/>
      <c r="AC165" s="116"/>
      <c r="AD165" s="0"/>
      <c r="AE165" s="0"/>
      <c r="AF165" s="0"/>
      <c r="AG165" s="0"/>
      <c r="AH165" s="0"/>
      <c r="AI165" s="0"/>
      <c r="AJ165" s="0"/>
      <c r="AK165" s="0"/>
      <c r="AL165" s="0"/>
    </row>
    <row r="166" customFormat="false" ht="19.5" hidden="false" customHeight="true" outlineLevel="0" collapsed="false">
      <c r="A166" s="0"/>
      <c r="B166" s="0"/>
      <c r="C166" s="109"/>
      <c r="D166" s="109"/>
      <c r="E166" s="109"/>
      <c r="F166" s="110" t="s">
        <v>45</v>
      </c>
      <c r="G166" s="110"/>
      <c r="H166" s="110"/>
      <c r="I166" s="110"/>
      <c r="J166" s="110"/>
      <c r="K166" s="111" t="n">
        <f aca="false">B138</f>
        <v>33</v>
      </c>
      <c r="L166" s="112" t="n">
        <f aca="false">Z138</f>
        <v>33</v>
      </c>
      <c r="M166" s="112"/>
      <c r="N166" s="113" t="n">
        <f aca="false">COUNTIF(Z100:Z137,"T")</f>
        <v>21</v>
      </c>
      <c r="O166" s="113" t="n">
        <f aca="false">IF(L166=0,"",N166/L166%)</f>
        <v>63.6363636363636</v>
      </c>
      <c r="P166" s="113" t="n">
        <f aca="false">COUNTIF(Z100:Z137,"Đ")</f>
        <v>12</v>
      </c>
      <c r="Q166" s="113" t="n">
        <f aca="false">IF(L166=0,"",P166/L166%)</f>
        <v>36.3636363636364</v>
      </c>
      <c r="R166" s="113" t="n">
        <f aca="false">COUNTIF(Z100:Z137,"C")</f>
        <v>0</v>
      </c>
      <c r="S166" s="113" t="n">
        <f aca="false">IF(L166=0,"",R166/L166%)</f>
        <v>0</v>
      </c>
      <c r="T166" s="114" t="s">
        <v>133</v>
      </c>
      <c r="U166" s="114"/>
      <c r="V166" s="114"/>
      <c r="W166" s="114"/>
      <c r="X166" s="115" t="n">
        <f aca="false">B138</f>
        <v>33</v>
      </c>
      <c r="Y166" s="115" t="n">
        <f aca="false">AG138</f>
        <v>33</v>
      </c>
      <c r="Z166" s="115"/>
      <c r="AA166" s="115" t="n">
        <f aca="false">COUNTIF(AG100:AH137,"X")</f>
        <v>33</v>
      </c>
      <c r="AB166" s="116" t="n">
        <f aca="false">IF(X166=0,"",AA166/X166%)</f>
        <v>100</v>
      </c>
      <c r="AC166" s="116"/>
      <c r="AD166" s="0"/>
      <c r="AE166" s="0"/>
      <c r="AF166" s="0"/>
      <c r="AG166" s="0"/>
      <c r="AH166" s="0"/>
      <c r="AI166" s="0"/>
      <c r="AJ166" s="0"/>
      <c r="AK166" s="0"/>
      <c r="AL166" s="0"/>
    </row>
    <row r="167" customFormat="false" ht="19.5" hidden="false" customHeight="true" outlineLevel="0" collapsed="false">
      <c r="A167" s="0"/>
      <c r="B167" s="0"/>
      <c r="C167" s="117" t="s">
        <v>26</v>
      </c>
      <c r="D167" s="117"/>
      <c r="E167" s="117"/>
      <c r="F167" s="110" t="s">
        <v>46</v>
      </c>
      <c r="G167" s="110"/>
      <c r="H167" s="110"/>
      <c r="I167" s="110"/>
      <c r="J167" s="110"/>
      <c r="K167" s="111" t="n">
        <f aca="false">B138</f>
        <v>33</v>
      </c>
      <c r="L167" s="112" t="n">
        <f aca="false">AA138</f>
        <v>33</v>
      </c>
      <c r="M167" s="112"/>
      <c r="N167" s="113" t="n">
        <f aca="false">COUNTIF(AA100:AA137,"T")</f>
        <v>21</v>
      </c>
      <c r="O167" s="113" t="n">
        <f aca="false">IF(L167=0,"",N167/L167%)</f>
        <v>63.6363636363636</v>
      </c>
      <c r="P167" s="113" t="n">
        <f aca="false">COUNTIF(AA100:AA137,"Đ")</f>
        <v>12</v>
      </c>
      <c r="Q167" s="113" t="n">
        <f aca="false">IF(L167=0,"",P167/L167%)</f>
        <v>36.3636363636364</v>
      </c>
      <c r="R167" s="113" t="n">
        <f aca="false">COUNTIF(AA100:AA137,"C")</f>
        <v>0</v>
      </c>
      <c r="S167" s="113" t="n">
        <f aca="false">IF(L167=0,"",R167/L167%)</f>
        <v>0</v>
      </c>
      <c r="T167" s="114"/>
      <c r="U167" s="114"/>
      <c r="V167" s="114"/>
      <c r="W167" s="114"/>
      <c r="X167" s="115"/>
      <c r="Y167" s="115"/>
      <c r="Z167" s="115"/>
      <c r="AA167" s="115"/>
      <c r="AB167" s="116"/>
      <c r="AC167" s="116"/>
      <c r="AD167" s="0"/>
      <c r="AE167" s="0"/>
      <c r="AF167" s="0"/>
      <c r="AG167" s="0"/>
      <c r="AH167" s="0"/>
      <c r="AI167" s="0"/>
      <c r="AJ167" s="0"/>
      <c r="AK167" s="0"/>
      <c r="AL167" s="0"/>
    </row>
    <row r="168" customFormat="false" ht="19.5" hidden="false" customHeight="true" outlineLevel="0" collapsed="false">
      <c r="A168" s="0"/>
      <c r="B168" s="0"/>
      <c r="C168" s="117"/>
      <c r="D168" s="117"/>
      <c r="E168" s="117"/>
      <c r="F168" s="110" t="s">
        <v>47</v>
      </c>
      <c r="G168" s="110"/>
      <c r="H168" s="110"/>
      <c r="I168" s="110"/>
      <c r="J168" s="110"/>
      <c r="K168" s="111" t="n">
        <f aca="false">B138</f>
        <v>33</v>
      </c>
      <c r="L168" s="112" t="n">
        <f aca="false">AB138</f>
        <v>33</v>
      </c>
      <c r="M168" s="112"/>
      <c r="N168" s="113" t="n">
        <f aca="false">COUNTIF(AB100:AB137,"T")</f>
        <v>21</v>
      </c>
      <c r="O168" s="113" t="n">
        <f aca="false">IF(L168=0,"",N168/L168%)</f>
        <v>63.6363636363636</v>
      </c>
      <c r="P168" s="113" t="n">
        <f aca="false">COUNTIF(AB100:AB137,"Đ")</f>
        <v>12</v>
      </c>
      <c r="Q168" s="113" t="n">
        <f aca="false">IF(L168=0,"",P168/L168%)</f>
        <v>36.3636363636364</v>
      </c>
      <c r="R168" s="113" t="n">
        <f aca="false">COUNTIF(AB100:AB137,"C")</f>
        <v>0</v>
      </c>
      <c r="S168" s="113" t="n">
        <f aca="false">IF(L168=0,"",R168/L168%)</f>
        <v>0</v>
      </c>
      <c r="T168" s="114"/>
      <c r="U168" s="114"/>
      <c r="V168" s="114"/>
      <c r="W168" s="114"/>
      <c r="X168" s="115"/>
      <c r="Y168" s="115"/>
      <c r="Z168" s="115"/>
      <c r="AA168" s="115"/>
      <c r="AB168" s="116"/>
      <c r="AC168" s="116"/>
      <c r="AD168" s="0"/>
      <c r="AE168" s="0"/>
      <c r="AF168" s="0"/>
      <c r="AG168" s="0"/>
      <c r="AH168" s="0"/>
      <c r="AI168" s="0"/>
      <c r="AJ168" s="0"/>
      <c r="AK168" s="0"/>
      <c r="AL168" s="0"/>
    </row>
    <row r="169" customFormat="false" ht="19.5" hidden="false" customHeight="true" outlineLevel="0" collapsed="false">
      <c r="A169" s="0"/>
      <c r="B169" s="0"/>
      <c r="C169" s="117"/>
      <c r="D169" s="117"/>
      <c r="E169" s="117"/>
      <c r="F169" s="110" t="s">
        <v>48</v>
      </c>
      <c r="G169" s="110"/>
      <c r="H169" s="110"/>
      <c r="I169" s="110"/>
      <c r="J169" s="110"/>
      <c r="K169" s="111" t="n">
        <f aca="false">B138</f>
        <v>33</v>
      </c>
      <c r="L169" s="112" t="n">
        <f aca="false">AC138</f>
        <v>33</v>
      </c>
      <c r="M169" s="112"/>
      <c r="N169" s="113" t="n">
        <f aca="false">COUNTIF(AC100:AC137,"T")</f>
        <v>21</v>
      </c>
      <c r="O169" s="113" t="n">
        <f aca="false">IF(L169=0,"",N169/L169%)</f>
        <v>63.6363636363636</v>
      </c>
      <c r="P169" s="113" t="n">
        <f aca="false">COUNTIF(AC100:AC137,"Đ")</f>
        <v>12</v>
      </c>
      <c r="Q169" s="113" t="n">
        <f aca="false">IF(L169=0,"",P169/L169%)</f>
        <v>36.3636363636364</v>
      </c>
      <c r="R169" s="113" t="n">
        <f aca="false">COUNTIF(AC100:AC137,"C")</f>
        <v>0</v>
      </c>
      <c r="S169" s="113" t="n">
        <f aca="false">IF(L169=0,"",R169/L169%)</f>
        <v>0</v>
      </c>
      <c r="T169" s="118" t="s">
        <v>134</v>
      </c>
      <c r="U169" s="118"/>
      <c r="V169" s="118"/>
      <c r="W169" s="118"/>
      <c r="X169" s="119" t="n">
        <f aca="false">B138</f>
        <v>33</v>
      </c>
      <c r="Y169" s="119" t="n">
        <f aca="false">AI138</f>
        <v>33</v>
      </c>
      <c r="Z169" s="119"/>
      <c r="AA169" s="120" t="n">
        <f aca="false">COUNTIF(AI100:AJ137,"X")</f>
        <v>33</v>
      </c>
      <c r="AB169" s="121" t="n">
        <f aca="false">IF(Y169=0,"",AA169/Y169%)</f>
        <v>100</v>
      </c>
      <c r="AC169" s="121"/>
      <c r="AD169" s="0"/>
      <c r="AE169" s="0"/>
      <c r="AF169" s="0"/>
      <c r="AG169" s="0"/>
      <c r="AH169" s="0"/>
      <c r="AI169" s="0"/>
      <c r="AJ169" s="0"/>
      <c r="AK169" s="0"/>
      <c r="AL169" s="0"/>
    </row>
    <row r="170" customFormat="false" ht="19.5" hidden="false" customHeight="true" outlineLevel="0" collapsed="false">
      <c r="A170" s="0"/>
      <c r="B170" s="0"/>
      <c r="C170" s="117"/>
      <c r="D170" s="117"/>
      <c r="E170" s="117"/>
      <c r="F170" s="122" t="s">
        <v>49</v>
      </c>
      <c r="G170" s="122"/>
      <c r="H170" s="122"/>
      <c r="I170" s="122"/>
      <c r="J170" s="122"/>
      <c r="K170" s="123" t="n">
        <f aca="false">B138</f>
        <v>33</v>
      </c>
      <c r="L170" s="124" t="n">
        <f aca="false">AD138</f>
        <v>33</v>
      </c>
      <c r="M170" s="124"/>
      <c r="N170" s="125" t="n">
        <f aca="false">COUNTIF(AD100:AD137,"T")</f>
        <v>21</v>
      </c>
      <c r="O170" s="125" t="n">
        <f aca="false">IF(L170=0,"",N170/L170%)</f>
        <v>63.6363636363636</v>
      </c>
      <c r="P170" s="125" t="n">
        <f aca="false">COUNTIF(AD100:AD137,"Đ")</f>
        <v>12</v>
      </c>
      <c r="Q170" s="125" t="n">
        <f aca="false">IF(L170=0,"",P170/L170%)</f>
        <v>36.3636363636364</v>
      </c>
      <c r="R170" s="125" t="n">
        <f aca="false">COUNTIF(AD100:AD137,"C")</f>
        <v>0</v>
      </c>
      <c r="S170" s="125" t="n">
        <f aca="false">IF(L170=0,"",R170/L170%)</f>
        <v>0</v>
      </c>
      <c r="T170" s="118"/>
      <c r="U170" s="118"/>
      <c r="V170" s="118"/>
      <c r="W170" s="118"/>
      <c r="X170" s="119"/>
      <c r="Y170" s="119"/>
      <c r="Z170" s="119"/>
      <c r="AA170" s="120"/>
      <c r="AB170" s="121"/>
      <c r="AC170" s="121"/>
      <c r="AD170" s="0"/>
      <c r="AE170" s="0"/>
      <c r="AF170" s="0"/>
      <c r="AG170" s="0"/>
      <c r="AH170" s="0"/>
      <c r="AI170" s="0"/>
      <c r="AJ170" s="0"/>
      <c r="AK170" s="0"/>
      <c r="AL170" s="0"/>
    </row>
    <row r="171" customFormat="false" ht="11.25" hidden="false" customHeight="tru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87"/>
      <c r="O171" s="0"/>
      <c r="P171" s="87"/>
      <c r="Q171" s="87"/>
      <c r="R171" s="87"/>
      <c r="S171" s="87"/>
      <c r="T171" s="87"/>
      <c r="U171" s="87"/>
      <c r="V171" s="87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</row>
    <row r="172" customFormat="false" ht="15" hidden="false" customHeight="tru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87"/>
      <c r="O172" s="0"/>
      <c r="P172" s="87"/>
      <c r="Q172" s="87"/>
      <c r="R172" s="87"/>
      <c r="S172" s="87"/>
      <c r="T172" s="87"/>
      <c r="U172" s="87"/>
      <c r="V172" s="87"/>
      <c r="W172" s="0"/>
      <c r="X172" s="126" t="str">
        <f aca="false">'THONG TIN'!$F$7</f>
        <v>Nguyên Lý, ngày 20 tháng  5 năm 2017</v>
      </c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</row>
    <row r="173" customFormat="false" ht="16.5" hidden="false" customHeight="true" outlineLevel="0" collapsed="false">
      <c r="A173" s="0"/>
      <c r="B173" s="32" t="s">
        <v>135</v>
      </c>
      <c r="C173" s="32"/>
      <c r="D173" s="32"/>
      <c r="E173" s="32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2" t="s">
        <v>11</v>
      </c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7.25" hidden="false" customHeight="true" outlineLevel="0" collapsed="false">
      <c r="A174" s="0"/>
      <c r="B174" s="127" t="s">
        <v>136</v>
      </c>
      <c r="C174" s="127"/>
      <c r="D174" s="127"/>
      <c r="E174" s="127"/>
      <c r="F174" s="128"/>
      <c r="G174" s="128"/>
      <c r="H174" s="128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29"/>
      <c r="AI174" s="129"/>
      <c r="AJ174" s="129"/>
      <c r="AK174" s="129"/>
      <c r="AL174" s="129"/>
    </row>
    <row r="175" customFormat="false" ht="24.75" hidden="false" customHeight="true" outlineLevel="0" collapsed="false">
      <c r="A175" s="0"/>
      <c r="B175" s="129"/>
      <c r="C175" s="29"/>
      <c r="D175" s="29"/>
      <c r="E175" s="29"/>
      <c r="F175" s="29"/>
      <c r="G175" s="29"/>
      <c r="H175" s="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129"/>
      <c r="AD175" s="129"/>
      <c r="AE175" s="129"/>
      <c r="AF175" s="129"/>
      <c r="AG175" s="129"/>
      <c r="AH175" s="129"/>
      <c r="AI175" s="129"/>
      <c r="AJ175" s="129"/>
      <c r="AK175" s="129"/>
      <c r="AL175" s="129"/>
    </row>
    <row r="176" customFormat="false" ht="24.75" hidden="false" customHeight="true" outlineLevel="0" collapsed="false">
      <c r="A176" s="0"/>
      <c r="B176" s="129"/>
      <c r="C176" s="129"/>
      <c r="D176" s="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29"/>
      <c r="AI176" s="129"/>
      <c r="AJ176" s="129"/>
      <c r="AK176" s="129"/>
      <c r="AL176" s="129"/>
    </row>
    <row r="177" customFormat="false" ht="24.75" hidden="false" customHeight="true" outlineLevel="0" collapsed="false">
      <c r="A177" s="0"/>
      <c r="B177" s="129"/>
      <c r="C177" s="129"/>
      <c r="D177" s="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129"/>
      <c r="AJ177" s="129"/>
      <c r="AK177" s="129"/>
      <c r="AL177" s="129"/>
    </row>
    <row r="178" customFormat="false" ht="15.75" hidden="false" customHeight="false" outlineLevel="0" collapsed="false">
      <c r="A178" s="0"/>
      <c r="B178" s="29" t="s">
        <v>771</v>
      </c>
      <c r="C178" s="29"/>
      <c r="D178" s="29"/>
      <c r="E178" s="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30" t="str">
        <f aca="false">'THONG TIN'!$G$16</f>
        <v>Phạm Thị Hường</v>
      </c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</row>
    <row r="179" customFormat="false" ht="15.75" hidden="false" customHeight="false" outlineLevel="0" collapsed="false">
      <c r="A179" s="29" t="s">
        <v>17</v>
      </c>
      <c r="B179" s="29"/>
      <c r="C179" s="29"/>
      <c r="D179" s="29"/>
      <c r="E179" s="29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</row>
    <row r="180" customFormat="false" ht="15.75" hidden="false" customHeight="false" outlineLevel="0" collapsed="false">
      <c r="A180" s="30" t="str">
        <f aca="false">'THONG TIN'!$C$2</f>
        <v>TRƯỜNG TIỂU HỌC XÃ NGUYÊN LÝ</v>
      </c>
      <c r="B180" s="30"/>
      <c r="C180" s="30"/>
      <c r="D180" s="30"/>
      <c r="E180" s="30"/>
      <c r="F180" s="31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</row>
    <row r="181" customFormat="false" ht="11.25" hidden="false" customHeight="true" outlineLevel="0" collapsed="false">
      <c r="A181" s="32"/>
      <c r="B181" s="32"/>
      <c r="C181" s="32"/>
      <c r="D181" s="32"/>
      <c r="E181" s="32"/>
      <c r="F181" s="31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</row>
    <row r="182" customFormat="false" ht="15.75" hidden="false" customHeight="false" outlineLevel="0" collapsed="false">
      <c r="A182" s="33" t="s">
        <v>18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4" t="str">
        <f aca="false">'THONG TIN'!$D$5</f>
        <v>CUỐI NĂM</v>
      </c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0"/>
      <c r="AK182" s="0"/>
      <c r="AL182" s="0"/>
    </row>
    <row r="183" customFormat="false" ht="15.75" hidden="false" customHeight="false" outlineLevel="0" collapsed="false">
      <c r="A183" s="33" t="s">
        <v>772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6" t="str">
        <f aca="false">'THONG TIN'!$D$6</f>
        <v>2016 - 2017</v>
      </c>
      <c r="O183" s="36"/>
      <c r="P183" s="36"/>
      <c r="Q183" s="36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8.25" hidden="false" customHeight="tru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</row>
    <row r="185" customFormat="false" ht="17.25" hidden="false" customHeight="true" outlineLevel="0" collapsed="false">
      <c r="A185" s="37" t="s">
        <v>20</v>
      </c>
      <c r="B185" s="38" t="s">
        <v>21</v>
      </c>
      <c r="C185" s="39" t="s">
        <v>22</v>
      </c>
      <c r="D185" s="38" t="s">
        <v>23</v>
      </c>
      <c r="E185" s="39" t="s">
        <v>24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 t="s">
        <v>25</v>
      </c>
      <c r="Y185" s="39"/>
      <c r="Z185" s="39"/>
      <c r="AA185" s="39" t="s">
        <v>26</v>
      </c>
      <c r="AB185" s="39"/>
      <c r="AC185" s="39"/>
      <c r="AD185" s="39"/>
      <c r="AE185" s="40" t="s">
        <v>27</v>
      </c>
      <c r="AF185" s="40"/>
      <c r="AG185" s="40" t="s">
        <v>28</v>
      </c>
      <c r="AH185" s="40"/>
      <c r="AI185" s="39" t="s">
        <v>29</v>
      </c>
      <c r="AJ185" s="39"/>
      <c r="AK185" s="41" t="s">
        <v>30</v>
      </c>
      <c r="AL185" s="41"/>
    </row>
    <row r="186" customFormat="false" ht="18" hidden="false" customHeight="true" outlineLevel="0" collapsed="false">
      <c r="A186" s="37"/>
      <c r="B186" s="38"/>
      <c r="C186" s="39"/>
      <c r="D186" s="38"/>
      <c r="E186" s="42" t="s">
        <v>31</v>
      </c>
      <c r="F186" s="42"/>
      <c r="G186" s="42" t="s">
        <v>32</v>
      </c>
      <c r="H186" s="42"/>
      <c r="I186" s="42" t="s">
        <v>33</v>
      </c>
      <c r="J186" s="42"/>
      <c r="K186" s="42" t="s">
        <v>34</v>
      </c>
      <c r="L186" s="42"/>
      <c r="M186" s="42" t="s">
        <v>35</v>
      </c>
      <c r="N186" s="42" t="s">
        <v>36</v>
      </c>
      <c r="O186" s="42" t="s">
        <v>37</v>
      </c>
      <c r="P186" s="42" t="s">
        <v>38</v>
      </c>
      <c r="Q186" s="42" t="s">
        <v>39</v>
      </c>
      <c r="R186" s="42" t="s">
        <v>40</v>
      </c>
      <c r="S186" s="42"/>
      <c r="T186" s="42" t="s">
        <v>41</v>
      </c>
      <c r="U186" s="42"/>
      <c r="V186" s="42" t="s">
        <v>42</v>
      </c>
      <c r="W186" s="42"/>
      <c r="X186" s="43" t="s">
        <v>43</v>
      </c>
      <c r="Y186" s="43" t="s">
        <v>44</v>
      </c>
      <c r="Z186" s="43" t="s">
        <v>45</v>
      </c>
      <c r="AA186" s="43" t="s">
        <v>46</v>
      </c>
      <c r="AB186" s="43" t="s">
        <v>47</v>
      </c>
      <c r="AC186" s="43" t="s">
        <v>48</v>
      </c>
      <c r="AD186" s="43" t="s">
        <v>49</v>
      </c>
      <c r="AE186" s="40"/>
      <c r="AF186" s="40"/>
      <c r="AG186" s="40"/>
      <c r="AH186" s="40"/>
      <c r="AI186" s="39"/>
      <c r="AJ186" s="39"/>
      <c r="AK186" s="41"/>
      <c r="AL186" s="41"/>
    </row>
    <row r="187" customFormat="false" ht="18" hidden="false" customHeight="true" outlineLevel="0" collapsed="false">
      <c r="A187" s="37"/>
      <c r="B187" s="38"/>
      <c r="C187" s="39"/>
      <c r="D187" s="38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3"/>
      <c r="Y187" s="43"/>
      <c r="Z187" s="43"/>
      <c r="AA187" s="43"/>
      <c r="AB187" s="43"/>
      <c r="AC187" s="43"/>
      <c r="AD187" s="43"/>
      <c r="AE187" s="40"/>
      <c r="AF187" s="40"/>
      <c r="AG187" s="40"/>
      <c r="AH187" s="40"/>
      <c r="AI187" s="39"/>
      <c r="AJ187" s="39"/>
      <c r="AK187" s="41"/>
      <c r="AL187" s="41"/>
    </row>
    <row r="188" customFormat="false" ht="63.75" hidden="false" customHeight="true" outlineLevel="0" collapsed="false">
      <c r="A188" s="37"/>
      <c r="B188" s="38"/>
      <c r="C188" s="39"/>
      <c r="D188" s="38"/>
      <c r="E188" s="43" t="s">
        <v>50</v>
      </c>
      <c r="F188" s="43" t="s">
        <v>51</v>
      </c>
      <c r="G188" s="43" t="s">
        <v>50</v>
      </c>
      <c r="H188" s="43" t="s">
        <v>51</v>
      </c>
      <c r="I188" s="43" t="s">
        <v>50</v>
      </c>
      <c r="J188" s="43" t="s">
        <v>51</v>
      </c>
      <c r="K188" s="43" t="s">
        <v>50</v>
      </c>
      <c r="L188" s="43" t="s">
        <v>51</v>
      </c>
      <c r="M188" s="43" t="s">
        <v>50</v>
      </c>
      <c r="N188" s="43" t="s">
        <v>50</v>
      </c>
      <c r="O188" s="43" t="s">
        <v>50</v>
      </c>
      <c r="P188" s="43" t="s">
        <v>50</v>
      </c>
      <c r="Q188" s="43" t="s">
        <v>50</v>
      </c>
      <c r="R188" s="43" t="s">
        <v>50</v>
      </c>
      <c r="S188" s="43" t="s">
        <v>51</v>
      </c>
      <c r="T188" s="43" t="s">
        <v>50</v>
      </c>
      <c r="U188" s="43" t="s">
        <v>51</v>
      </c>
      <c r="V188" s="43" t="s">
        <v>50</v>
      </c>
      <c r="W188" s="43" t="s">
        <v>51</v>
      </c>
      <c r="X188" s="43"/>
      <c r="Y188" s="43"/>
      <c r="Z188" s="43"/>
      <c r="AA188" s="43"/>
      <c r="AB188" s="43"/>
      <c r="AC188" s="43"/>
      <c r="AD188" s="43"/>
      <c r="AE188" s="43" t="s">
        <v>52</v>
      </c>
      <c r="AF188" s="43" t="s">
        <v>53</v>
      </c>
      <c r="AG188" s="40"/>
      <c r="AH188" s="40"/>
      <c r="AI188" s="39"/>
      <c r="AJ188" s="39"/>
      <c r="AK188" s="41"/>
      <c r="AL188" s="41"/>
    </row>
    <row r="189" customFormat="false" ht="12" hidden="false" customHeight="true" outlineLevel="0" collapsed="false">
      <c r="A189" s="44" t="n">
        <f aca="false">IF(B189&lt;&gt;"",COUNTA($B$189:B189),"")</f>
        <v>1</v>
      </c>
      <c r="B189" s="131" t="s">
        <v>773</v>
      </c>
      <c r="C189" s="54" t="n">
        <v>38999</v>
      </c>
      <c r="D189" s="131"/>
      <c r="E189" s="48" t="s">
        <v>57</v>
      </c>
      <c r="F189" s="48" t="n">
        <v>7</v>
      </c>
      <c r="G189" s="48" t="s">
        <v>57</v>
      </c>
      <c r="H189" s="48" t="n">
        <v>8</v>
      </c>
      <c r="I189" s="48" t="s">
        <v>57</v>
      </c>
      <c r="J189" s="48" t="n">
        <v>8</v>
      </c>
      <c r="K189" s="48" t="s">
        <v>57</v>
      </c>
      <c r="L189" s="48" t="n">
        <v>8</v>
      </c>
      <c r="M189" s="48" t="s">
        <v>57</v>
      </c>
      <c r="N189" s="48" t="s">
        <v>57</v>
      </c>
      <c r="O189" s="48" t="s">
        <v>57</v>
      </c>
      <c r="P189" s="48" t="s">
        <v>57</v>
      </c>
      <c r="Q189" s="48" t="s">
        <v>57</v>
      </c>
      <c r="R189" s="48" t="s">
        <v>57</v>
      </c>
      <c r="S189" s="48" t="n">
        <v>6</v>
      </c>
      <c r="T189" s="50"/>
      <c r="U189" s="51"/>
      <c r="V189" s="50"/>
      <c r="W189" s="50"/>
      <c r="X189" s="48" t="s">
        <v>61</v>
      </c>
      <c r="Y189" s="48" t="s">
        <v>61</v>
      </c>
      <c r="Z189" s="48" t="s">
        <v>61</v>
      </c>
      <c r="AA189" s="48" t="s">
        <v>61</v>
      </c>
      <c r="AB189" s="48" t="s">
        <v>61</v>
      </c>
      <c r="AC189" s="48" t="s">
        <v>61</v>
      </c>
      <c r="AD189" s="48" t="s">
        <v>61</v>
      </c>
      <c r="AE189" s="50"/>
      <c r="AF189" s="50"/>
      <c r="AG189" s="50" t="s">
        <v>55</v>
      </c>
      <c r="AH189" s="50"/>
      <c r="AI189" s="50" t="s">
        <v>55</v>
      </c>
      <c r="AJ189" s="50"/>
      <c r="AK189" s="52"/>
      <c r="AL189" s="52"/>
    </row>
    <row r="190" customFormat="false" ht="12" hidden="false" customHeight="true" outlineLevel="0" collapsed="false">
      <c r="A190" s="44" t="n">
        <f aca="false">IF(B190&lt;&gt;"",COUNTA($B$189:B190),"")</f>
        <v>2</v>
      </c>
      <c r="B190" s="131" t="s">
        <v>774</v>
      </c>
      <c r="C190" s="54" t="n">
        <v>38871</v>
      </c>
      <c r="D190" s="131"/>
      <c r="E190" s="48" t="s">
        <v>56</v>
      </c>
      <c r="F190" s="48" t="n">
        <v>9</v>
      </c>
      <c r="G190" s="48" t="s">
        <v>56</v>
      </c>
      <c r="H190" s="48" t="n">
        <v>10</v>
      </c>
      <c r="I190" s="48" t="s">
        <v>56</v>
      </c>
      <c r="J190" s="48" t="n">
        <v>10</v>
      </c>
      <c r="K190" s="48" t="s">
        <v>56</v>
      </c>
      <c r="L190" s="48" t="n">
        <v>10</v>
      </c>
      <c r="M190" s="48" t="s">
        <v>56</v>
      </c>
      <c r="N190" s="48" t="s">
        <v>56</v>
      </c>
      <c r="O190" s="48" t="s">
        <v>56</v>
      </c>
      <c r="P190" s="48" t="s">
        <v>56</v>
      </c>
      <c r="Q190" s="48" t="s">
        <v>56</v>
      </c>
      <c r="R190" s="48" t="s">
        <v>56</v>
      </c>
      <c r="S190" s="48" t="n">
        <v>9</v>
      </c>
      <c r="T190" s="50"/>
      <c r="U190" s="51"/>
      <c r="V190" s="50"/>
      <c r="W190" s="50"/>
      <c r="X190" s="48" t="s">
        <v>56</v>
      </c>
      <c r="Y190" s="48" t="s">
        <v>56</v>
      </c>
      <c r="Z190" s="48" t="s">
        <v>56</v>
      </c>
      <c r="AA190" s="48" t="s">
        <v>56</v>
      </c>
      <c r="AB190" s="48" t="s">
        <v>56</v>
      </c>
      <c r="AC190" s="48" t="s">
        <v>56</v>
      </c>
      <c r="AD190" s="48" t="s">
        <v>56</v>
      </c>
      <c r="AE190" s="50" t="s">
        <v>55</v>
      </c>
      <c r="AF190" s="50"/>
      <c r="AG190" s="50" t="s">
        <v>55</v>
      </c>
      <c r="AH190" s="50"/>
      <c r="AI190" s="50" t="s">
        <v>55</v>
      </c>
      <c r="AJ190" s="50"/>
      <c r="AK190" s="52"/>
      <c r="AL190" s="52"/>
    </row>
    <row r="191" customFormat="false" ht="12" hidden="false" customHeight="true" outlineLevel="0" collapsed="false">
      <c r="A191" s="44" t="n">
        <f aca="false">IF(B191&lt;&gt;"",COUNTA($B$189:B191),"")</f>
        <v>3</v>
      </c>
      <c r="B191" s="131" t="s">
        <v>775</v>
      </c>
      <c r="C191" s="54" t="n">
        <v>38947</v>
      </c>
      <c r="D191" s="131"/>
      <c r="E191" s="48" t="s">
        <v>57</v>
      </c>
      <c r="F191" s="48" t="n">
        <v>8</v>
      </c>
      <c r="G191" s="48" t="s">
        <v>56</v>
      </c>
      <c r="H191" s="48" t="n">
        <v>9</v>
      </c>
      <c r="I191" s="48" t="s">
        <v>56</v>
      </c>
      <c r="J191" s="48" t="n">
        <v>9</v>
      </c>
      <c r="K191" s="48" t="s">
        <v>56</v>
      </c>
      <c r="L191" s="48" t="n">
        <v>10</v>
      </c>
      <c r="M191" s="48" t="s">
        <v>56</v>
      </c>
      <c r="N191" s="48" t="s">
        <v>56</v>
      </c>
      <c r="O191" s="48" t="s">
        <v>56</v>
      </c>
      <c r="P191" s="48" t="s">
        <v>56</v>
      </c>
      <c r="Q191" s="48" t="s">
        <v>56</v>
      </c>
      <c r="R191" s="48" t="s">
        <v>57</v>
      </c>
      <c r="S191" s="48" t="n">
        <v>6</v>
      </c>
      <c r="T191" s="50"/>
      <c r="U191" s="51"/>
      <c r="V191" s="50"/>
      <c r="W191" s="50"/>
      <c r="X191" s="48" t="s">
        <v>56</v>
      </c>
      <c r="Y191" s="48" t="s">
        <v>56</v>
      </c>
      <c r="Z191" s="48" t="s">
        <v>56</v>
      </c>
      <c r="AA191" s="48" t="s">
        <v>56</v>
      </c>
      <c r="AB191" s="48" t="s">
        <v>56</v>
      </c>
      <c r="AC191" s="48" t="s">
        <v>56</v>
      </c>
      <c r="AD191" s="48" t="s">
        <v>56</v>
      </c>
      <c r="AE191" s="50" t="s">
        <v>55</v>
      </c>
      <c r="AF191" s="50"/>
      <c r="AG191" s="50" t="s">
        <v>55</v>
      </c>
      <c r="AH191" s="50"/>
      <c r="AI191" s="50" t="s">
        <v>55</v>
      </c>
      <c r="AJ191" s="50"/>
      <c r="AK191" s="52"/>
      <c r="AL191" s="52"/>
    </row>
    <row r="192" customFormat="false" ht="12" hidden="false" customHeight="true" outlineLevel="0" collapsed="false">
      <c r="A192" s="44" t="n">
        <f aca="false">IF(B192&lt;&gt;"",COUNTA($B$189:B192),"")</f>
        <v>4</v>
      </c>
      <c r="B192" s="131" t="s">
        <v>776</v>
      </c>
      <c r="C192" s="54" t="n">
        <v>38744</v>
      </c>
      <c r="D192" s="131" t="s">
        <v>55</v>
      </c>
      <c r="E192" s="48" t="s">
        <v>56</v>
      </c>
      <c r="F192" s="48" t="n">
        <v>9</v>
      </c>
      <c r="G192" s="48" t="s">
        <v>57</v>
      </c>
      <c r="H192" s="48" t="n">
        <v>8</v>
      </c>
      <c r="I192" s="48" t="s">
        <v>56</v>
      </c>
      <c r="J192" s="48" t="n">
        <v>9</v>
      </c>
      <c r="K192" s="48" t="s">
        <v>56</v>
      </c>
      <c r="L192" s="48" t="n">
        <v>9</v>
      </c>
      <c r="M192" s="48" t="s">
        <v>56</v>
      </c>
      <c r="N192" s="48" t="s">
        <v>56</v>
      </c>
      <c r="O192" s="48" t="s">
        <v>56</v>
      </c>
      <c r="P192" s="48" t="s">
        <v>56</v>
      </c>
      <c r="Q192" s="48" t="s">
        <v>56</v>
      </c>
      <c r="R192" s="48" t="s">
        <v>57</v>
      </c>
      <c r="S192" s="48" t="n">
        <v>6</v>
      </c>
      <c r="T192" s="50"/>
      <c r="U192" s="58"/>
      <c r="V192" s="50"/>
      <c r="W192" s="50"/>
      <c r="X192" s="48" t="s">
        <v>56</v>
      </c>
      <c r="Y192" s="48" t="s">
        <v>56</v>
      </c>
      <c r="Z192" s="48" t="s">
        <v>56</v>
      </c>
      <c r="AA192" s="48" t="s">
        <v>56</v>
      </c>
      <c r="AB192" s="48" t="s">
        <v>56</v>
      </c>
      <c r="AC192" s="48" t="s">
        <v>56</v>
      </c>
      <c r="AD192" s="48" t="s">
        <v>56</v>
      </c>
      <c r="AE192" s="50" t="s">
        <v>55</v>
      </c>
      <c r="AF192" s="50"/>
      <c r="AG192" s="50" t="s">
        <v>55</v>
      </c>
      <c r="AH192" s="50"/>
      <c r="AI192" s="50" t="s">
        <v>55</v>
      </c>
      <c r="AJ192" s="50"/>
      <c r="AK192" s="52"/>
      <c r="AL192" s="52"/>
    </row>
    <row r="193" customFormat="false" ht="12" hidden="false" customHeight="true" outlineLevel="0" collapsed="false">
      <c r="A193" s="44" t="n">
        <f aca="false">IF(B193&lt;&gt;"",COUNTA($B$189:B193),"")</f>
        <v>5</v>
      </c>
      <c r="B193" s="131" t="s">
        <v>777</v>
      </c>
      <c r="C193" s="54" t="n">
        <v>38730</v>
      </c>
      <c r="D193" s="131"/>
      <c r="E193" s="48" t="s">
        <v>56</v>
      </c>
      <c r="F193" s="48" t="n">
        <v>9</v>
      </c>
      <c r="G193" s="48" t="s">
        <v>56</v>
      </c>
      <c r="H193" s="48" t="n">
        <v>9</v>
      </c>
      <c r="I193" s="48" t="s">
        <v>56</v>
      </c>
      <c r="J193" s="48" t="n">
        <v>9</v>
      </c>
      <c r="K193" s="48" t="s">
        <v>56</v>
      </c>
      <c r="L193" s="48" t="n">
        <v>9</v>
      </c>
      <c r="M193" s="48" t="s">
        <v>56</v>
      </c>
      <c r="N193" s="48" t="s">
        <v>56</v>
      </c>
      <c r="O193" s="48" t="s">
        <v>56</v>
      </c>
      <c r="P193" s="48" t="s">
        <v>56</v>
      </c>
      <c r="Q193" s="48" t="s">
        <v>56</v>
      </c>
      <c r="R193" s="48" t="s">
        <v>57</v>
      </c>
      <c r="S193" s="48" t="n">
        <v>7</v>
      </c>
      <c r="T193" s="50"/>
      <c r="U193" s="58"/>
      <c r="V193" s="50"/>
      <c r="W193" s="50"/>
      <c r="X193" s="48" t="s">
        <v>56</v>
      </c>
      <c r="Y193" s="48" t="s">
        <v>56</v>
      </c>
      <c r="Z193" s="48" t="s">
        <v>56</v>
      </c>
      <c r="AA193" s="48" t="s">
        <v>56</v>
      </c>
      <c r="AB193" s="48" t="s">
        <v>56</v>
      </c>
      <c r="AC193" s="48" t="s">
        <v>56</v>
      </c>
      <c r="AD193" s="48" t="s">
        <v>56</v>
      </c>
      <c r="AE193" s="50" t="s">
        <v>55</v>
      </c>
      <c r="AF193" s="50"/>
      <c r="AG193" s="50" t="s">
        <v>55</v>
      </c>
      <c r="AH193" s="50"/>
      <c r="AI193" s="50" t="s">
        <v>55</v>
      </c>
      <c r="AJ193" s="50"/>
      <c r="AK193" s="52"/>
      <c r="AL193" s="52"/>
    </row>
    <row r="194" customFormat="false" ht="12" hidden="false" customHeight="true" outlineLevel="0" collapsed="false">
      <c r="A194" s="44" t="n">
        <f aca="false">IF(B194&lt;&gt;"",COUNTA($B$189:B194),"")</f>
        <v>6</v>
      </c>
      <c r="B194" s="131" t="s">
        <v>778</v>
      </c>
      <c r="C194" s="54" t="n">
        <v>39044</v>
      </c>
      <c r="D194" s="131"/>
      <c r="E194" s="48" t="s">
        <v>56</v>
      </c>
      <c r="F194" s="48" t="n">
        <v>9</v>
      </c>
      <c r="G194" s="48" t="s">
        <v>56</v>
      </c>
      <c r="H194" s="48" t="n">
        <v>9</v>
      </c>
      <c r="I194" s="48" t="s">
        <v>56</v>
      </c>
      <c r="J194" s="48" t="n">
        <v>9</v>
      </c>
      <c r="K194" s="48" t="s">
        <v>56</v>
      </c>
      <c r="L194" s="48" t="n">
        <v>10</v>
      </c>
      <c r="M194" s="48" t="s">
        <v>56</v>
      </c>
      <c r="N194" s="48" t="s">
        <v>56</v>
      </c>
      <c r="O194" s="48" t="s">
        <v>56</v>
      </c>
      <c r="P194" s="48" t="s">
        <v>56</v>
      </c>
      <c r="Q194" s="48" t="s">
        <v>56</v>
      </c>
      <c r="R194" s="48" t="s">
        <v>57</v>
      </c>
      <c r="S194" s="48" t="n">
        <v>6</v>
      </c>
      <c r="T194" s="50"/>
      <c r="U194" s="51"/>
      <c r="V194" s="50"/>
      <c r="W194" s="50"/>
      <c r="X194" s="48" t="s">
        <v>56</v>
      </c>
      <c r="Y194" s="48" t="s">
        <v>56</v>
      </c>
      <c r="Z194" s="48" t="s">
        <v>56</v>
      </c>
      <c r="AA194" s="48" t="s">
        <v>56</v>
      </c>
      <c r="AB194" s="48" t="s">
        <v>56</v>
      </c>
      <c r="AC194" s="48" t="s">
        <v>56</v>
      </c>
      <c r="AD194" s="48" t="s">
        <v>56</v>
      </c>
      <c r="AE194" s="50" t="s">
        <v>55</v>
      </c>
      <c r="AF194" s="50"/>
      <c r="AG194" s="50" t="s">
        <v>55</v>
      </c>
      <c r="AH194" s="50"/>
      <c r="AI194" s="50" t="s">
        <v>55</v>
      </c>
      <c r="AJ194" s="50"/>
      <c r="AK194" s="52"/>
      <c r="AL194" s="52"/>
    </row>
    <row r="195" customFormat="false" ht="12" hidden="false" customHeight="true" outlineLevel="0" collapsed="false">
      <c r="A195" s="44" t="n">
        <f aca="false">IF(B195&lt;&gt;"",COUNTA($B$189:B195),"")</f>
        <v>7</v>
      </c>
      <c r="B195" s="131" t="s">
        <v>779</v>
      </c>
      <c r="C195" s="54" t="n">
        <v>39030</v>
      </c>
      <c r="D195" s="131" t="s">
        <v>55</v>
      </c>
      <c r="E195" s="48" t="s">
        <v>56</v>
      </c>
      <c r="F195" s="48" t="n">
        <v>9</v>
      </c>
      <c r="G195" s="48" t="s">
        <v>57</v>
      </c>
      <c r="H195" s="48" t="n">
        <v>7</v>
      </c>
      <c r="I195" s="48" t="s">
        <v>57</v>
      </c>
      <c r="J195" s="48" t="n">
        <v>8</v>
      </c>
      <c r="K195" s="48" t="s">
        <v>56</v>
      </c>
      <c r="L195" s="48" t="n">
        <v>10</v>
      </c>
      <c r="M195" s="48" t="s">
        <v>57</v>
      </c>
      <c r="N195" s="48" t="s">
        <v>57</v>
      </c>
      <c r="O195" s="48" t="s">
        <v>57</v>
      </c>
      <c r="P195" s="48" t="s">
        <v>57</v>
      </c>
      <c r="Q195" s="48" t="s">
        <v>57</v>
      </c>
      <c r="R195" s="48" t="s">
        <v>57</v>
      </c>
      <c r="S195" s="48" t="n">
        <v>6</v>
      </c>
      <c r="T195" s="50"/>
      <c r="U195" s="51"/>
      <c r="V195" s="50"/>
      <c r="W195" s="50"/>
      <c r="X195" s="48" t="s">
        <v>61</v>
      </c>
      <c r="Y195" s="48" t="s">
        <v>61</v>
      </c>
      <c r="Z195" s="48" t="s">
        <v>61</v>
      </c>
      <c r="AA195" s="48" t="s">
        <v>61</v>
      </c>
      <c r="AB195" s="48" t="s">
        <v>61</v>
      </c>
      <c r="AC195" s="48" t="s">
        <v>61</v>
      </c>
      <c r="AD195" s="48" t="s">
        <v>61</v>
      </c>
      <c r="AE195" s="50" t="s">
        <v>55</v>
      </c>
      <c r="AF195" s="50"/>
      <c r="AG195" s="50" t="s">
        <v>55</v>
      </c>
      <c r="AH195" s="50"/>
      <c r="AI195" s="50" t="s">
        <v>55</v>
      </c>
      <c r="AJ195" s="50"/>
      <c r="AK195" s="52"/>
      <c r="AL195" s="52"/>
    </row>
    <row r="196" customFormat="false" ht="12" hidden="false" customHeight="true" outlineLevel="0" collapsed="false">
      <c r="A196" s="44" t="n">
        <f aca="false">IF(B196&lt;&gt;"",COUNTA($B$189:B196),"")</f>
        <v>8</v>
      </c>
      <c r="B196" s="131" t="s">
        <v>780</v>
      </c>
      <c r="C196" s="54" t="n">
        <v>38746</v>
      </c>
      <c r="D196" s="131"/>
      <c r="E196" s="48" t="s">
        <v>56</v>
      </c>
      <c r="F196" s="48" t="n">
        <v>9</v>
      </c>
      <c r="G196" s="48" t="s">
        <v>56</v>
      </c>
      <c r="H196" s="48" t="n">
        <v>9</v>
      </c>
      <c r="I196" s="48" t="s">
        <v>56</v>
      </c>
      <c r="J196" s="48" t="n">
        <v>10</v>
      </c>
      <c r="K196" s="48" t="s">
        <v>56</v>
      </c>
      <c r="L196" s="48" t="n">
        <v>10</v>
      </c>
      <c r="M196" s="48" t="s">
        <v>56</v>
      </c>
      <c r="N196" s="48" t="s">
        <v>56</v>
      </c>
      <c r="O196" s="48" t="s">
        <v>56</v>
      </c>
      <c r="P196" s="48" t="s">
        <v>56</v>
      </c>
      <c r="Q196" s="48" t="s">
        <v>56</v>
      </c>
      <c r="R196" s="48" t="s">
        <v>57</v>
      </c>
      <c r="S196" s="48" t="n">
        <v>7</v>
      </c>
      <c r="T196" s="50"/>
      <c r="U196" s="51"/>
      <c r="V196" s="50"/>
      <c r="W196" s="50"/>
      <c r="X196" s="48" t="s">
        <v>56</v>
      </c>
      <c r="Y196" s="48" t="s">
        <v>56</v>
      </c>
      <c r="Z196" s="48" t="s">
        <v>56</v>
      </c>
      <c r="AA196" s="48" t="s">
        <v>56</v>
      </c>
      <c r="AB196" s="48" t="s">
        <v>56</v>
      </c>
      <c r="AC196" s="48" t="s">
        <v>56</v>
      </c>
      <c r="AD196" s="48" t="s">
        <v>56</v>
      </c>
      <c r="AE196" s="50" t="s">
        <v>55</v>
      </c>
      <c r="AF196" s="50"/>
      <c r="AG196" s="50" t="s">
        <v>55</v>
      </c>
      <c r="AH196" s="50"/>
      <c r="AI196" s="50" t="s">
        <v>55</v>
      </c>
      <c r="AJ196" s="50"/>
      <c r="AK196" s="52"/>
      <c r="AL196" s="52"/>
    </row>
    <row r="197" customFormat="false" ht="12" hidden="false" customHeight="true" outlineLevel="0" collapsed="false">
      <c r="A197" s="44" t="n">
        <f aca="false">IF(B197&lt;&gt;"",COUNTA($B$189:B197),"")</f>
        <v>9</v>
      </c>
      <c r="B197" s="131" t="s">
        <v>151</v>
      </c>
      <c r="C197" s="54" t="n">
        <v>38759</v>
      </c>
      <c r="D197" s="131"/>
      <c r="E197" s="48" t="s">
        <v>57</v>
      </c>
      <c r="F197" s="48" t="n">
        <v>8</v>
      </c>
      <c r="G197" s="48" t="s">
        <v>57</v>
      </c>
      <c r="H197" s="48" t="n">
        <v>6</v>
      </c>
      <c r="I197" s="48" t="s">
        <v>57</v>
      </c>
      <c r="J197" s="48" t="n">
        <v>8</v>
      </c>
      <c r="K197" s="48" t="s">
        <v>57</v>
      </c>
      <c r="L197" s="48" t="n">
        <v>8</v>
      </c>
      <c r="M197" s="48" t="s">
        <v>57</v>
      </c>
      <c r="N197" s="48" t="s">
        <v>57</v>
      </c>
      <c r="O197" s="48" t="s">
        <v>57</v>
      </c>
      <c r="P197" s="48" t="s">
        <v>57</v>
      </c>
      <c r="Q197" s="48" t="s">
        <v>57</v>
      </c>
      <c r="R197" s="48" t="s">
        <v>57</v>
      </c>
      <c r="S197" s="48" t="n">
        <v>6</v>
      </c>
      <c r="T197" s="50"/>
      <c r="U197" s="51"/>
      <c r="V197" s="50"/>
      <c r="W197" s="50"/>
      <c r="X197" s="48" t="s">
        <v>61</v>
      </c>
      <c r="Y197" s="48" t="s">
        <v>61</v>
      </c>
      <c r="Z197" s="48" t="s">
        <v>61</v>
      </c>
      <c r="AA197" s="48" t="s">
        <v>61</v>
      </c>
      <c r="AB197" s="48" t="s">
        <v>61</v>
      </c>
      <c r="AC197" s="48" t="s">
        <v>61</v>
      </c>
      <c r="AD197" s="48" t="s">
        <v>61</v>
      </c>
      <c r="AE197" s="50"/>
      <c r="AF197" s="50"/>
      <c r="AG197" s="50" t="s">
        <v>55</v>
      </c>
      <c r="AH197" s="50"/>
      <c r="AI197" s="50" t="s">
        <v>55</v>
      </c>
      <c r="AJ197" s="50"/>
      <c r="AK197" s="52"/>
      <c r="AL197" s="52"/>
    </row>
    <row r="198" customFormat="false" ht="12" hidden="false" customHeight="true" outlineLevel="0" collapsed="false">
      <c r="A198" s="44" t="n">
        <f aca="false">IF(B198&lt;&gt;"",COUNTA($B$189:B198),"")</f>
        <v>10</v>
      </c>
      <c r="B198" s="131" t="s">
        <v>781</v>
      </c>
      <c r="C198" s="54" t="n">
        <v>38924</v>
      </c>
      <c r="D198" s="131"/>
      <c r="E198" s="48" t="s">
        <v>56</v>
      </c>
      <c r="F198" s="48" t="n">
        <v>9</v>
      </c>
      <c r="G198" s="48" t="s">
        <v>56</v>
      </c>
      <c r="H198" s="48" t="n">
        <v>9</v>
      </c>
      <c r="I198" s="48" t="s">
        <v>56</v>
      </c>
      <c r="J198" s="48" t="n">
        <v>9</v>
      </c>
      <c r="K198" s="48" t="s">
        <v>56</v>
      </c>
      <c r="L198" s="48" t="n">
        <v>9</v>
      </c>
      <c r="M198" s="48" t="s">
        <v>56</v>
      </c>
      <c r="N198" s="48" t="s">
        <v>56</v>
      </c>
      <c r="O198" s="48" t="s">
        <v>56</v>
      </c>
      <c r="P198" s="48" t="s">
        <v>56</v>
      </c>
      <c r="Q198" s="48" t="s">
        <v>56</v>
      </c>
      <c r="R198" s="48" t="s">
        <v>57</v>
      </c>
      <c r="S198" s="48" t="n">
        <v>7</v>
      </c>
      <c r="T198" s="50"/>
      <c r="U198" s="51"/>
      <c r="V198" s="50"/>
      <c r="W198" s="50"/>
      <c r="X198" s="48" t="s">
        <v>56</v>
      </c>
      <c r="Y198" s="48" t="s">
        <v>56</v>
      </c>
      <c r="Z198" s="48" t="s">
        <v>56</v>
      </c>
      <c r="AA198" s="48" t="s">
        <v>56</v>
      </c>
      <c r="AB198" s="48" t="s">
        <v>56</v>
      </c>
      <c r="AC198" s="48" t="s">
        <v>56</v>
      </c>
      <c r="AD198" s="48" t="s">
        <v>56</v>
      </c>
      <c r="AE198" s="50" t="s">
        <v>55</v>
      </c>
      <c r="AF198" s="50"/>
      <c r="AG198" s="50" t="s">
        <v>55</v>
      </c>
      <c r="AH198" s="50"/>
      <c r="AI198" s="50" t="s">
        <v>55</v>
      </c>
      <c r="AJ198" s="50"/>
      <c r="AK198" s="52"/>
      <c r="AL198" s="52"/>
    </row>
    <row r="199" customFormat="false" ht="12" hidden="false" customHeight="true" outlineLevel="0" collapsed="false">
      <c r="A199" s="44" t="n">
        <f aca="false">IF(B199&lt;&gt;"",COUNTA($B$189:B199),"")</f>
        <v>11</v>
      </c>
      <c r="B199" s="131" t="s">
        <v>782</v>
      </c>
      <c r="C199" s="54" t="n">
        <v>39009</v>
      </c>
      <c r="D199" s="131"/>
      <c r="E199" s="48" t="s">
        <v>57</v>
      </c>
      <c r="F199" s="48" t="n">
        <v>8</v>
      </c>
      <c r="G199" s="48" t="s">
        <v>57</v>
      </c>
      <c r="H199" s="48" t="n">
        <v>8</v>
      </c>
      <c r="I199" s="48" t="s">
        <v>56</v>
      </c>
      <c r="J199" s="48" t="n">
        <v>9</v>
      </c>
      <c r="K199" s="48" t="s">
        <v>56</v>
      </c>
      <c r="L199" s="48" t="n">
        <v>9</v>
      </c>
      <c r="M199" s="48" t="s">
        <v>56</v>
      </c>
      <c r="N199" s="48" t="s">
        <v>56</v>
      </c>
      <c r="O199" s="48" t="s">
        <v>56</v>
      </c>
      <c r="P199" s="48" t="s">
        <v>56</v>
      </c>
      <c r="Q199" s="48" t="s">
        <v>56</v>
      </c>
      <c r="R199" s="48" t="s">
        <v>57</v>
      </c>
      <c r="S199" s="48" t="n">
        <v>5</v>
      </c>
      <c r="T199" s="50"/>
      <c r="U199" s="51"/>
      <c r="V199" s="50"/>
      <c r="W199" s="50"/>
      <c r="X199" s="48" t="s">
        <v>56</v>
      </c>
      <c r="Y199" s="48" t="s">
        <v>56</v>
      </c>
      <c r="Z199" s="48" t="s">
        <v>56</v>
      </c>
      <c r="AA199" s="48" t="s">
        <v>56</v>
      </c>
      <c r="AB199" s="48" t="s">
        <v>56</v>
      </c>
      <c r="AC199" s="48" t="s">
        <v>56</v>
      </c>
      <c r="AD199" s="48" t="s">
        <v>56</v>
      </c>
      <c r="AE199" s="50"/>
      <c r="AF199" s="50"/>
      <c r="AG199" s="50" t="s">
        <v>55</v>
      </c>
      <c r="AH199" s="50"/>
      <c r="AI199" s="50" t="s">
        <v>55</v>
      </c>
      <c r="AJ199" s="50"/>
      <c r="AK199" s="52"/>
      <c r="AL199" s="52"/>
    </row>
    <row r="200" customFormat="false" ht="12" hidden="false" customHeight="true" outlineLevel="0" collapsed="false">
      <c r="A200" s="44" t="n">
        <f aca="false">IF(B200&lt;&gt;"",COUNTA($B$189:B200),"")</f>
        <v>12</v>
      </c>
      <c r="B200" s="131" t="s">
        <v>662</v>
      </c>
      <c r="C200" s="54" t="n">
        <v>38975</v>
      </c>
      <c r="D200" s="131"/>
      <c r="E200" s="48" t="s">
        <v>57</v>
      </c>
      <c r="F200" s="48" t="n">
        <v>6</v>
      </c>
      <c r="G200" s="48" t="s">
        <v>57</v>
      </c>
      <c r="H200" s="48" t="n">
        <v>5</v>
      </c>
      <c r="I200" s="48" t="s">
        <v>57</v>
      </c>
      <c r="J200" s="48" t="n">
        <v>7</v>
      </c>
      <c r="K200" s="48" t="s">
        <v>57</v>
      </c>
      <c r="L200" s="48" t="n">
        <v>7</v>
      </c>
      <c r="M200" s="48" t="s">
        <v>57</v>
      </c>
      <c r="N200" s="48" t="s">
        <v>57</v>
      </c>
      <c r="O200" s="48" t="s">
        <v>57</v>
      </c>
      <c r="P200" s="48" t="s">
        <v>57</v>
      </c>
      <c r="Q200" s="48" t="s">
        <v>57</v>
      </c>
      <c r="R200" s="48" t="s">
        <v>57</v>
      </c>
      <c r="S200" s="48" t="n">
        <v>5</v>
      </c>
      <c r="T200" s="50"/>
      <c r="U200" s="51"/>
      <c r="V200" s="50"/>
      <c r="W200" s="50"/>
      <c r="X200" s="48" t="s">
        <v>61</v>
      </c>
      <c r="Y200" s="48" t="s">
        <v>61</v>
      </c>
      <c r="Z200" s="48" t="s">
        <v>61</v>
      </c>
      <c r="AA200" s="48" t="s">
        <v>61</v>
      </c>
      <c r="AB200" s="48" t="s">
        <v>61</v>
      </c>
      <c r="AC200" s="48" t="s">
        <v>61</v>
      </c>
      <c r="AD200" s="48" t="s">
        <v>61</v>
      </c>
      <c r="AE200" s="50"/>
      <c r="AF200" s="50"/>
      <c r="AG200" s="50" t="s">
        <v>55</v>
      </c>
      <c r="AH200" s="50"/>
      <c r="AI200" s="50" t="s">
        <v>55</v>
      </c>
      <c r="AJ200" s="50"/>
      <c r="AK200" s="52"/>
      <c r="AL200" s="52"/>
    </row>
    <row r="201" customFormat="false" ht="12" hidden="false" customHeight="true" outlineLevel="0" collapsed="false">
      <c r="A201" s="44" t="n">
        <f aca="false">IF(B201&lt;&gt;"",COUNTA($B$189:B201),"")</f>
        <v>13</v>
      </c>
      <c r="B201" s="131" t="s">
        <v>783</v>
      </c>
      <c r="C201" s="54" t="n">
        <v>39067</v>
      </c>
      <c r="D201" s="131" t="s">
        <v>55</v>
      </c>
      <c r="E201" s="48" t="s">
        <v>56</v>
      </c>
      <c r="F201" s="48" t="n">
        <v>10</v>
      </c>
      <c r="G201" s="48" t="s">
        <v>56</v>
      </c>
      <c r="H201" s="48" t="n">
        <v>9</v>
      </c>
      <c r="I201" s="48" t="s">
        <v>56</v>
      </c>
      <c r="J201" s="48" t="n">
        <v>9</v>
      </c>
      <c r="K201" s="48" t="s">
        <v>56</v>
      </c>
      <c r="L201" s="48" t="n">
        <v>10</v>
      </c>
      <c r="M201" s="48" t="s">
        <v>56</v>
      </c>
      <c r="N201" s="48" t="s">
        <v>56</v>
      </c>
      <c r="O201" s="48" t="s">
        <v>56</v>
      </c>
      <c r="P201" s="48" t="s">
        <v>56</v>
      </c>
      <c r="Q201" s="48" t="s">
        <v>56</v>
      </c>
      <c r="R201" s="48" t="s">
        <v>57</v>
      </c>
      <c r="S201" s="48" t="n">
        <v>8</v>
      </c>
      <c r="T201" s="50"/>
      <c r="U201" s="51"/>
      <c r="V201" s="50"/>
      <c r="W201" s="50"/>
      <c r="X201" s="48" t="s">
        <v>56</v>
      </c>
      <c r="Y201" s="48" t="s">
        <v>56</v>
      </c>
      <c r="Z201" s="48" t="s">
        <v>56</v>
      </c>
      <c r="AA201" s="48" t="s">
        <v>56</v>
      </c>
      <c r="AB201" s="48" t="s">
        <v>56</v>
      </c>
      <c r="AC201" s="48" t="s">
        <v>56</v>
      </c>
      <c r="AD201" s="48" t="s">
        <v>56</v>
      </c>
      <c r="AE201" s="50" t="s">
        <v>55</v>
      </c>
      <c r="AF201" s="50"/>
      <c r="AG201" s="50" t="s">
        <v>55</v>
      </c>
      <c r="AH201" s="50"/>
      <c r="AI201" s="50" t="s">
        <v>55</v>
      </c>
      <c r="AJ201" s="50"/>
      <c r="AK201" s="52"/>
      <c r="AL201" s="52"/>
    </row>
    <row r="202" customFormat="false" ht="12" hidden="false" customHeight="true" outlineLevel="0" collapsed="false">
      <c r="A202" s="44" t="n">
        <f aca="false">IF(B202&lt;&gt;"",COUNTA($B$189:B202),"")</f>
        <v>14</v>
      </c>
      <c r="B202" s="131" t="s">
        <v>784</v>
      </c>
      <c r="C202" s="54" t="n">
        <v>38844</v>
      </c>
      <c r="D202" s="131" t="s">
        <v>55</v>
      </c>
      <c r="E202" s="48" t="s">
        <v>57</v>
      </c>
      <c r="F202" s="48" t="n">
        <v>8</v>
      </c>
      <c r="G202" s="48" t="s">
        <v>57</v>
      </c>
      <c r="H202" s="48" t="n">
        <v>8</v>
      </c>
      <c r="I202" s="48" t="s">
        <v>56</v>
      </c>
      <c r="J202" s="48" t="n">
        <v>9</v>
      </c>
      <c r="K202" s="48" t="s">
        <v>56</v>
      </c>
      <c r="L202" s="48" t="n">
        <v>9</v>
      </c>
      <c r="M202" s="48" t="s">
        <v>56</v>
      </c>
      <c r="N202" s="48" t="s">
        <v>56</v>
      </c>
      <c r="O202" s="48" t="s">
        <v>56</v>
      </c>
      <c r="P202" s="48" t="s">
        <v>56</v>
      </c>
      <c r="Q202" s="48" t="s">
        <v>56</v>
      </c>
      <c r="R202" s="48" t="s">
        <v>57</v>
      </c>
      <c r="S202" s="48" t="n">
        <v>7</v>
      </c>
      <c r="T202" s="50"/>
      <c r="U202" s="51"/>
      <c r="V202" s="50"/>
      <c r="W202" s="50"/>
      <c r="X202" s="48" t="s">
        <v>56</v>
      </c>
      <c r="Y202" s="48" t="s">
        <v>56</v>
      </c>
      <c r="Z202" s="48" t="s">
        <v>56</v>
      </c>
      <c r="AA202" s="48" t="s">
        <v>56</v>
      </c>
      <c r="AB202" s="48" t="s">
        <v>56</v>
      </c>
      <c r="AC202" s="48" t="s">
        <v>56</v>
      </c>
      <c r="AD202" s="48" t="s">
        <v>56</v>
      </c>
      <c r="AE202" s="50"/>
      <c r="AF202" s="50"/>
      <c r="AG202" s="50" t="s">
        <v>55</v>
      </c>
      <c r="AH202" s="50"/>
      <c r="AI202" s="50" t="s">
        <v>55</v>
      </c>
      <c r="AJ202" s="50"/>
      <c r="AK202" s="52"/>
      <c r="AL202" s="52"/>
    </row>
    <row r="203" customFormat="false" ht="12" hidden="false" customHeight="true" outlineLevel="0" collapsed="false">
      <c r="A203" s="44" t="n">
        <f aca="false">IF(B203&lt;&gt;"",COUNTA($B$189:B203),"")</f>
        <v>15</v>
      </c>
      <c r="B203" s="131" t="s">
        <v>785</v>
      </c>
      <c r="C203" s="54" t="n">
        <v>38980</v>
      </c>
      <c r="D203" s="131"/>
      <c r="E203" s="48" t="s">
        <v>56</v>
      </c>
      <c r="F203" s="48" t="n">
        <v>10</v>
      </c>
      <c r="G203" s="48" t="s">
        <v>57</v>
      </c>
      <c r="H203" s="48" t="n">
        <v>8</v>
      </c>
      <c r="I203" s="48" t="s">
        <v>56</v>
      </c>
      <c r="J203" s="48" t="n">
        <v>9</v>
      </c>
      <c r="K203" s="48" t="s">
        <v>56</v>
      </c>
      <c r="L203" s="48" t="n">
        <v>10</v>
      </c>
      <c r="M203" s="48" t="s">
        <v>56</v>
      </c>
      <c r="N203" s="48" t="s">
        <v>56</v>
      </c>
      <c r="O203" s="48" t="s">
        <v>56</v>
      </c>
      <c r="P203" s="48" t="s">
        <v>56</v>
      </c>
      <c r="Q203" s="48" t="s">
        <v>56</v>
      </c>
      <c r="R203" s="48" t="s">
        <v>57</v>
      </c>
      <c r="S203" s="48" t="n">
        <v>6</v>
      </c>
      <c r="T203" s="50"/>
      <c r="U203" s="51"/>
      <c r="V203" s="50"/>
      <c r="W203" s="50"/>
      <c r="X203" s="48" t="s">
        <v>56</v>
      </c>
      <c r="Y203" s="48" t="s">
        <v>56</v>
      </c>
      <c r="Z203" s="48" t="s">
        <v>56</v>
      </c>
      <c r="AA203" s="48" t="s">
        <v>56</v>
      </c>
      <c r="AB203" s="48" t="s">
        <v>56</v>
      </c>
      <c r="AC203" s="48" t="s">
        <v>56</v>
      </c>
      <c r="AD203" s="48" t="s">
        <v>56</v>
      </c>
      <c r="AE203" s="50" t="s">
        <v>55</v>
      </c>
      <c r="AF203" s="50"/>
      <c r="AG203" s="50" t="s">
        <v>55</v>
      </c>
      <c r="AH203" s="50"/>
      <c r="AI203" s="50" t="s">
        <v>55</v>
      </c>
      <c r="AJ203" s="50"/>
      <c r="AK203" s="52"/>
      <c r="AL203" s="52"/>
    </row>
    <row r="204" customFormat="false" ht="12" hidden="false" customHeight="true" outlineLevel="0" collapsed="false">
      <c r="A204" s="44" t="n">
        <f aca="false">IF(B204&lt;&gt;"",COUNTA($B$189:B204),"")</f>
        <v>16</v>
      </c>
      <c r="B204" s="131" t="s">
        <v>786</v>
      </c>
      <c r="C204" s="54" t="n">
        <v>38966</v>
      </c>
      <c r="D204" s="131" t="s">
        <v>55</v>
      </c>
      <c r="E204" s="48" t="s">
        <v>56</v>
      </c>
      <c r="F204" s="48" t="n">
        <v>9</v>
      </c>
      <c r="G204" s="48" t="s">
        <v>57</v>
      </c>
      <c r="H204" s="48" t="n">
        <v>8</v>
      </c>
      <c r="I204" s="48" t="s">
        <v>56</v>
      </c>
      <c r="J204" s="48" t="n">
        <v>9</v>
      </c>
      <c r="K204" s="48" t="s">
        <v>56</v>
      </c>
      <c r="L204" s="48" t="n">
        <v>10</v>
      </c>
      <c r="M204" s="48" t="s">
        <v>56</v>
      </c>
      <c r="N204" s="48" t="s">
        <v>56</v>
      </c>
      <c r="O204" s="48" t="s">
        <v>56</v>
      </c>
      <c r="P204" s="48" t="s">
        <v>56</v>
      </c>
      <c r="Q204" s="48" t="s">
        <v>56</v>
      </c>
      <c r="R204" s="48" t="s">
        <v>57</v>
      </c>
      <c r="S204" s="48" t="n">
        <v>7</v>
      </c>
      <c r="T204" s="50"/>
      <c r="U204" s="51"/>
      <c r="V204" s="50"/>
      <c r="W204" s="50"/>
      <c r="X204" s="48" t="s">
        <v>56</v>
      </c>
      <c r="Y204" s="48" t="s">
        <v>56</v>
      </c>
      <c r="Z204" s="48" t="s">
        <v>56</v>
      </c>
      <c r="AA204" s="48" t="s">
        <v>56</v>
      </c>
      <c r="AB204" s="48" t="s">
        <v>56</v>
      </c>
      <c r="AC204" s="48" t="s">
        <v>56</v>
      </c>
      <c r="AD204" s="48" t="s">
        <v>56</v>
      </c>
      <c r="AE204" s="50" t="s">
        <v>55</v>
      </c>
      <c r="AF204" s="50"/>
      <c r="AG204" s="50" t="s">
        <v>55</v>
      </c>
      <c r="AH204" s="50"/>
      <c r="AI204" s="50" t="s">
        <v>55</v>
      </c>
      <c r="AJ204" s="50"/>
      <c r="AK204" s="52"/>
      <c r="AL204" s="52"/>
    </row>
    <row r="205" customFormat="false" ht="12" hidden="false" customHeight="true" outlineLevel="0" collapsed="false">
      <c r="A205" s="44" t="n">
        <f aca="false">IF(B205&lt;&gt;"",COUNTA($B$189:B205),"")</f>
        <v>17</v>
      </c>
      <c r="B205" s="131" t="s">
        <v>787</v>
      </c>
      <c r="C205" s="54" t="n">
        <v>38990</v>
      </c>
      <c r="D205" s="131"/>
      <c r="E205" s="48" t="s">
        <v>57</v>
      </c>
      <c r="F205" s="48" t="n">
        <v>8</v>
      </c>
      <c r="G205" s="48" t="s">
        <v>57</v>
      </c>
      <c r="H205" s="48" t="n">
        <v>5</v>
      </c>
      <c r="I205" s="48" t="s">
        <v>57</v>
      </c>
      <c r="J205" s="48" t="n">
        <v>8</v>
      </c>
      <c r="K205" s="48" t="s">
        <v>57</v>
      </c>
      <c r="L205" s="48" t="n">
        <v>8</v>
      </c>
      <c r="M205" s="48" t="s">
        <v>57</v>
      </c>
      <c r="N205" s="48" t="s">
        <v>57</v>
      </c>
      <c r="O205" s="48" t="s">
        <v>57</v>
      </c>
      <c r="P205" s="48" t="s">
        <v>57</v>
      </c>
      <c r="Q205" s="48" t="s">
        <v>57</v>
      </c>
      <c r="R205" s="48" t="s">
        <v>57</v>
      </c>
      <c r="S205" s="48" t="n">
        <v>6</v>
      </c>
      <c r="T205" s="50"/>
      <c r="U205" s="51"/>
      <c r="V205" s="50"/>
      <c r="W205" s="50"/>
      <c r="X205" s="48" t="s">
        <v>61</v>
      </c>
      <c r="Y205" s="48" t="s">
        <v>61</v>
      </c>
      <c r="Z205" s="48" t="s">
        <v>61</v>
      </c>
      <c r="AA205" s="48" t="s">
        <v>61</v>
      </c>
      <c r="AB205" s="48" t="s">
        <v>61</v>
      </c>
      <c r="AC205" s="48" t="s">
        <v>61</v>
      </c>
      <c r="AD205" s="48" t="s">
        <v>61</v>
      </c>
      <c r="AE205" s="50"/>
      <c r="AF205" s="50"/>
      <c r="AG205" s="50" t="s">
        <v>55</v>
      </c>
      <c r="AH205" s="50"/>
      <c r="AI205" s="50" t="s">
        <v>55</v>
      </c>
      <c r="AJ205" s="50"/>
      <c r="AK205" s="52"/>
      <c r="AL205" s="52"/>
    </row>
    <row r="206" customFormat="false" ht="12" hidden="false" customHeight="true" outlineLevel="0" collapsed="false">
      <c r="A206" s="44" t="n">
        <f aca="false">IF(B206&lt;&gt;"",COUNTA($B$189:B206),"")</f>
        <v>18</v>
      </c>
      <c r="B206" s="131" t="s">
        <v>788</v>
      </c>
      <c r="C206" s="54" t="n">
        <v>39007</v>
      </c>
      <c r="D206" s="131" t="s">
        <v>55</v>
      </c>
      <c r="E206" s="48" t="s">
        <v>56</v>
      </c>
      <c r="F206" s="48" t="n">
        <v>9</v>
      </c>
      <c r="G206" s="48" t="s">
        <v>57</v>
      </c>
      <c r="H206" s="48" t="n">
        <v>7</v>
      </c>
      <c r="I206" s="48" t="s">
        <v>56</v>
      </c>
      <c r="J206" s="48" t="n">
        <v>9</v>
      </c>
      <c r="K206" s="48" t="s">
        <v>56</v>
      </c>
      <c r="L206" s="48" t="n">
        <v>9</v>
      </c>
      <c r="M206" s="48" t="s">
        <v>56</v>
      </c>
      <c r="N206" s="48" t="s">
        <v>56</v>
      </c>
      <c r="O206" s="48" t="s">
        <v>57</v>
      </c>
      <c r="P206" s="48" t="s">
        <v>57</v>
      </c>
      <c r="Q206" s="48" t="s">
        <v>56</v>
      </c>
      <c r="R206" s="48" t="s">
        <v>57</v>
      </c>
      <c r="S206" s="48" t="n">
        <v>6</v>
      </c>
      <c r="T206" s="50"/>
      <c r="U206" s="51"/>
      <c r="V206" s="50"/>
      <c r="W206" s="50"/>
      <c r="X206" s="48" t="s">
        <v>56</v>
      </c>
      <c r="Y206" s="48" t="s">
        <v>56</v>
      </c>
      <c r="Z206" s="48" t="s">
        <v>56</v>
      </c>
      <c r="AA206" s="48" t="s">
        <v>56</v>
      </c>
      <c r="AB206" s="48" t="s">
        <v>56</v>
      </c>
      <c r="AC206" s="48" t="s">
        <v>56</v>
      </c>
      <c r="AD206" s="48" t="s">
        <v>56</v>
      </c>
      <c r="AE206" s="50" t="s">
        <v>55</v>
      </c>
      <c r="AF206" s="50"/>
      <c r="AG206" s="50" t="s">
        <v>55</v>
      </c>
      <c r="AH206" s="50"/>
      <c r="AI206" s="50" t="s">
        <v>55</v>
      </c>
      <c r="AJ206" s="50"/>
      <c r="AK206" s="52"/>
      <c r="AL206" s="52"/>
    </row>
    <row r="207" customFormat="false" ht="12" hidden="false" customHeight="true" outlineLevel="0" collapsed="false">
      <c r="A207" s="44" t="n">
        <f aca="false">IF(B207&lt;&gt;"",COUNTA($B$189:B207),"")</f>
        <v>19</v>
      </c>
      <c r="B207" s="131" t="s">
        <v>789</v>
      </c>
      <c r="C207" s="54" t="n">
        <v>38819</v>
      </c>
      <c r="D207" s="131"/>
      <c r="E207" s="48" t="s">
        <v>57</v>
      </c>
      <c r="F207" s="48" t="n">
        <v>8</v>
      </c>
      <c r="G207" s="48" t="s">
        <v>57</v>
      </c>
      <c r="H207" s="48" t="n">
        <v>8</v>
      </c>
      <c r="I207" s="48" t="s">
        <v>57</v>
      </c>
      <c r="J207" s="48" t="n">
        <v>7</v>
      </c>
      <c r="K207" s="48" t="s">
        <v>57</v>
      </c>
      <c r="L207" s="48" t="n">
        <v>8</v>
      </c>
      <c r="M207" s="48" t="s">
        <v>57</v>
      </c>
      <c r="N207" s="48" t="s">
        <v>57</v>
      </c>
      <c r="O207" s="48" t="s">
        <v>57</v>
      </c>
      <c r="P207" s="48" t="s">
        <v>57</v>
      </c>
      <c r="Q207" s="48" t="s">
        <v>57</v>
      </c>
      <c r="R207" s="48" t="s">
        <v>57</v>
      </c>
      <c r="S207" s="48" t="n">
        <v>6</v>
      </c>
      <c r="T207" s="50"/>
      <c r="U207" s="51"/>
      <c r="V207" s="50"/>
      <c r="W207" s="50"/>
      <c r="X207" s="48" t="s">
        <v>61</v>
      </c>
      <c r="Y207" s="48" t="s">
        <v>61</v>
      </c>
      <c r="Z207" s="48" t="s">
        <v>61</v>
      </c>
      <c r="AA207" s="48" t="s">
        <v>61</v>
      </c>
      <c r="AB207" s="48" t="s">
        <v>61</v>
      </c>
      <c r="AC207" s="48" t="s">
        <v>61</v>
      </c>
      <c r="AD207" s="48" t="s">
        <v>61</v>
      </c>
      <c r="AE207" s="50"/>
      <c r="AF207" s="50"/>
      <c r="AG207" s="50" t="s">
        <v>55</v>
      </c>
      <c r="AH207" s="50"/>
      <c r="AI207" s="50" t="s">
        <v>55</v>
      </c>
      <c r="AJ207" s="50"/>
      <c r="AK207" s="52"/>
      <c r="AL207" s="52"/>
    </row>
    <row r="208" customFormat="false" ht="12" hidden="false" customHeight="true" outlineLevel="0" collapsed="false">
      <c r="A208" s="44" t="n">
        <f aca="false">IF(B208&lt;&gt;"",COUNTA($B$189:B208),"")</f>
        <v>20</v>
      </c>
      <c r="B208" s="131" t="s">
        <v>790</v>
      </c>
      <c r="C208" s="54" t="n">
        <v>39077</v>
      </c>
      <c r="D208" s="131" t="s">
        <v>55</v>
      </c>
      <c r="E208" s="48" t="s">
        <v>56</v>
      </c>
      <c r="F208" s="48" t="n">
        <v>9</v>
      </c>
      <c r="G208" s="48" t="s">
        <v>56</v>
      </c>
      <c r="H208" s="48" t="n">
        <v>10</v>
      </c>
      <c r="I208" s="48" t="s">
        <v>56</v>
      </c>
      <c r="J208" s="48" t="n">
        <v>10</v>
      </c>
      <c r="K208" s="48" t="s">
        <v>56</v>
      </c>
      <c r="L208" s="48" t="n">
        <v>10</v>
      </c>
      <c r="M208" s="48" t="s">
        <v>56</v>
      </c>
      <c r="N208" s="48" t="s">
        <v>56</v>
      </c>
      <c r="O208" s="48" t="s">
        <v>56</v>
      </c>
      <c r="P208" s="48" t="s">
        <v>56</v>
      </c>
      <c r="Q208" s="48" t="s">
        <v>56</v>
      </c>
      <c r="R208" s="48" t="s">
        <v>57</v>
      </c>
      <c r="S208" s="48" t="n">
        <v>7</v>
      </c>
      <c r="T208" s="50"/>
      <c r="U208" s="51"/>
      <c r="V208" s="50"/>
      <c r="W208" s="50"/>
      <c r="X208" s="48" t="s">
        <v>56</v>
      </c>
      <c r="Y208" s="48" t="s">
        <v>56</v>
      </c>
      <c r="Z208" s="48" t="s">
        <v>56</v>
      </c>
      <c r="AA208" s="48" t="s">
        <v>56</v>
      </c>
      <c r="AB208" s="48" t="s">
        <v>56</v>
      </c>
      <c r="AC208" s="48" t="s">
        <v>56</v>
      </c>
      <c r="AD208" s="48" t="s">
        <v>56</v>
      </c>
      <c r="AE208" s="50" t="s">
        <v>55</v>
      </c>
      <c r="AF208" s="50"/>
      <c r="AG208" s="50" t="s">
        <v>55</v>
      </c>
      <c r="AH208" s="50"/>
      <c r="AI208" s="50" t="s">
        <v>55</v>
      </c>
      <c r="AJ208" s="50"/>
      <c r="AK208" s="52"/>
      <c r="AL208" s="52"/>
    </row>
    <row r="209" customFormat="false" ht="12" hidden="false" customHeight="true" outlineLevel="0" collapsed="false">
      <c r="A209" s="44" t="n">
        <f aca="false">IF(B209&lt;&gt;"",COUNTA($B$189:B209),"")</f>
        <v>21</v>
      </c>
      <c r="B209" s="131" t="s">
        <v>791</v>
      </c>
      <c r="C209" s="54" t="n">
        <v>38971</v>
      </c>
      <c r="D209" s="131"/>
      <c r="E209" s="48" t="s">
        <v>57</v>
      </c>
      <c r="F209" s="48" t="n">
        <v>8</v>
      </c>
      <c r="G209" s="48" t="s">
        <v>56</v>
      </c>
      <c r="H209" s="48" t="n">
        <v>9</v>
      </c>
      <c r="I209" s="48" t="s">
        <v>57</v>
      </c>
      <c r="J209" s="48" t="n">
        <v>7</v>
      </c>
      <c r="K209" s="48" t="s">
        <v>57</v>
      </c>
      <c r="L209" s="48" t="n">
        <v>7</v>
      </c>
      <c r="M209" s="48" t="s">
        <v>57</v>
      </c>
      <c r="N209" s="48" t="s">
        <v>57</v>
      </c>
      <c r="O209" s="48" t="s">
        <v>57</v>
      </c>
      <c r="P209" s="48" t="s">
        <v>57</v>
      </c>
      <c r="Q209" s="48" t="s">
        <v>57</v>
      </c>
      <c r="R209" s="48" t="s">
        <v>57</v>
      </c>
      <c r="S209" s="48" t="n">
        <v>6</v>
      </c>
      <c r="T209" s="50"/>
      <c r="U209" s="51"/>
      <c r="V209" s="50"/>
      <c r="W209" s="50"/>
      <c r="X209" s="48" t="s">
        <v>61</v>
      </c>
      <c r="Y209" s="48" t="s">
        <v>61</v>
      </c>
      <c r="Z209" s="48" t="s">
        <v>61</v>
      </c>
      <c r="AA209" s="48" t="s">
        <v>61</v>
      </c>
      <c r="AB209" s="48" t="s">
        <v>61</v>
      </c>
      <c r="AC209" s="48" t="s">
        <v>61</v>
      </c>
      <c r="AD209" s="48" t="s">
        <v>61</v>
      </c>
      <c r="AE209" s="50"/>
      <c r="AF209" s="50"/>
      <c r="AG209" s="50" t="s">
        <v>55</v>
      </c>
      <c r="AH209" s="50"/>
      <c r="AI209" s="50" t="s">
        <v>55</v>
      </c>
      <c r="AJ209" s="50"/>
      <c r="AK209" s="52"/>
      <c r="AL209" s="52"/>
    </row>
    <row r="210" customFormat="false" ht="12" hidden="false" customHeight="true" outlineLevel="0" collapsed="false">
      <c r="A210" s="44" t="n">
        <f aca="false">IF(B210&lt;&gt;"",COUNTA($B$189:B210),"")</f>
        <v>22</v>
      </c>
      <c r="B210" s="131" t="s">
        <v>792</v>
      </c>
      <c r="C210" s="54" t="n">
        <v>38721</v>
      </c>
      <c r="D210" s="131"/>
      <c r="E210" s="48" t="s">
        <v>57</v>
      </c>
      <c r="F210" s="48" t="n">
        <v>8</v>
      </c>
      <c r="G210" s="48" t="s">
        <v>57</v>
      </c>
      <c r="H210" s="48" t="n">
        <v>6</v>
      </c>
      <c r="I210" s="48" t="s">
        <v>57</v>
      </c>
      <c r="J210" s="48" t="n">
        <v>8</v>
      </c>
      <c r="K210" s="48" t="s">
        <v>56</v>
      </c>
      <c r="L210" s="48" t="n">
        <v>9</v>
      </c>
      <c r="M210" s="48" t="s">
        <v>57</v>
      </c>
      <c r="N210" s="48" t="s">
        <v>57</v>
      </c>
      <c r="O210" s="48" t="s">
        <v>57</v>
      </c>
      <c r="P210" s="48" t="s">
        <v>57</v>
      </c>
      <c r="Q210" s="48" t="s">
        <v>57</v>
      </c>
      <c r="R210" s="48" t="s">
        <v>57</v>
      </c>
      <c r="S210" s="48" t="n">
        <v>6</v>
      </c>
      <c r="T210" s="50"/>
      <c r="U210" s="51"/>
      <c r="V210" s="50"/>
      <c r="W210" s="50"/>
      <c r="X210" s="48" t="s">
        <v>61</v>
      </c>
      <c r="Y210" s="48" t="s">
        <v>61</v>
      </c>
      <c r="Z210" s="48" t="s">
        <v>61</v>
      </c>
      <c r="AA210" s="48" t="s">
        <v>61</v>
      </c>
      <c r="AB210" s="48" t="s">
        <v>61</v>
      </c>
      <c r="AC210" s="48" t="s">
        <v>61</v>
      </c>
      <c r="AD210" s="48" t="s">
        <v>61</v>
      </c>
      <c r="AE210" s="50"/>
      <c r="AF210" s="50"/>
      <c r="AG210" s="50" t="s">
        <v>55</v>
      </c>
      <c r="AH210" s="50"/>
      <c r="AI210" s="50" t="s">
        <v>55</v>
      </c>
      <c r="AJ210" s="50"/>
      <c r="AK210" s="52"/>
      <c r="AL210" s="52"/>
    </row>
    <row r="211" customFormat="false" ht="12" hidden="false" customHeight="true" outlineLevel="0" collapsed="false">
      <c r="A211" s="44" t="n">
        <f aca="false">IF(B211&lt;&gt;"",COUNTA($B$189:B211),"")</f>
        <v>23</v>
      </c>
      <c r="B211" s="131" t="s">
        <v>793</v>
      </c>
      <c r="C211" s="54" t="n">
        <v>38990</v>
      </c>
      <c r="D211" s="131" t="s">
        <v>55</v>
      </c>
      <c r="E211" s="48" t="s">
        <v>57</v>
      </c>
      <c r="F211" s="48" t="n">
        <v>8</v>
      </c>
      <c r="G211" s="48" t="s">
        <v>57</v>
      </c>
      <c r="H211" s="48" t="n">
        <v>7</v>
      </c>
      <c r="I211" s="48" t="s">
        <v>57</v>
      </c>
      <c r="J211" s="48" t="n">
        <v>8</v>
      </c>
      <c r="K211" s="48" t="s">
        <v>56</v>
      </c>
      <c r="L211" s="48" t="n">
        <v>9</v>
      </c>
      <c r="M211" s="48" t="s">
        <v>57</v>
      </c>
      <c r="N211" s="48" t="s">
        <v>57</v>
      </c>
      <c r="O211" s="48" t="s">
        <v>57</v>
      </c>
      <c r="P211" s="48" t="s">
        <v>57</v>
      </c>
      <c r="Q211" s="48" t="s">
        <v>57</v>
      </c>
      <c r="R211" s="48" t="s">
        <v>57</v>
      </c>
      <c r="S211" s="48" t="n">
        <v>8</v>
      </c>
      <c r="T211" s="50"/>
      <c r="U211" s="51"/>
      <c r="V211" s="50"/>
      <c r="W211" s="50"/>
      <c r="X211" s="48" t="s">
        <v>61</v>
      </c>
      <c r="Y211" s="48" t="s">
        <v>61</v>
      </c>
      <c r="Z211" s="48" t="s">
        <v>61</v>
      </c>
      <c r="AA211" s="48" t="s">
        <v>61</v>
      </c>
      <c r="AB211" s="48" t="s">
        <v>61</v>
      </c>
      <c r="AC211" s="48" t="s">
        <v>61</v>
      </c>
      <c r="AD211" s="48" t="s">
        <v>61</v>
      </c>
      <c r="AE211" s="50"/>
      <c r="AF211" s="50"/>
      <c r="AG211" s="50" t="s">
        <v>55</v>
      </c>
      <c r="AH211" s="50"/>
      <c r="AI211" s="50" t="s">
        <v>55</v>
      </c>
      <c r="AJ211" s="50"/>
      <c r="AK211" s="52"/>
      <c r="AL211" s="52"/>
    </row>
    <row r="212" customFormat="false" ht="12" hidden="false" customHeight="true" outlineLevel="0" collapsed="false">
      <c r="A212" s="44" t="n">
        <f aca="false">IF(B212&lt;&gt;"",COUNTA($B$189:B212),"")</f>
        <v>24</v>
      </c>
      <c r="B212" s="131" t="s">
        <v>794</v>
      </c>
      <c r="C212" s="54" t="n">
        <v>38771</v>
      </c>
      <c r="D212" s="131"/>
      <c r="E212" s="48" t="s">
        <v>57</v>
      </c>
      <c r="F212" s="48" t="n">
        <v>8</v>
      </c>
      <c r="G212" s="48" t="s">
        <v>57</v>
      </c>
      <c r="H212" s="48" t="n">
        <v>8</v>
      </c>
      <c r="I212" s="48" t="s">
        <v>56</v>
      </c>
      <c r="J212" s="48" t="n">
        <v>9</v>
      </c>
      <c r="K212" s="48" t="s">
        <v>56</v>
      </c>
      <c r="L212" s="48" t="n">
        <v>9</v>
      </c>
      <c r="M212" s="48" t="s">
        <v>56</v>
      </c>
      <c r="N212" s="48" t="s">
        <v>56</v>
      </c>
      <c r="O212" s="48" t="s">
        <v>56</v>
      </c>
      <c r="P212" s="48" t="s">
        <v>56</v>
      </c>
      <c r="Q212" s="48" t="s">
        <v>56</v>
      </c>
      <c r="R212" s="48" t="s">
        <v>57</v>
      </c>
      <c r="S212" s="48" t="n">
        <v>7</v>
      </c>
      <c r="T212" s="50"/>
      <c r="U212" s="51"/>
      <c r="V212" s="50"/>
      <c r="W212" s="50"/>
      <c r="X212" s="48" t="s">
        <v>56</v>
      </c>
      <c r="Y212" s="48" t="s">
        <v>56</v>
      </c>
      <c r="Z212" s="48" t="s">
        <v>56</v>
      </c>
      <c r="AA212" s="48" t="s">
        <v>56</v>
      </c>
      <c r="AB212" s="48" t="s">
        <v>56</v>
      </c>
      <c r="AC212" s="48" t="s">
        <v>56</v>
      </c>
      <c r="AD212" s="48" t="s">
        <v>56</v>
      </c>
      <c r="AE212" s="50"/>
      <c r="AF212" s="50"/>
      <c r="AG212" s="50" t="s">
        <v>55</v>
      </c>
      <c r="AH212" s="50"/>
      <c r="AI212" s="50" t="s">
        <v>55</v>
      </c>
      <c r="AJ212" s="50"/>
      <c r="AK212" s="52"/>
      <c r="AL212" s="52"/>
    </row>
    <row r="213" customFormat="false" ht="12" hidden="false" customHeight="true" outlineLevel="0" collapsed="false">
      <c r="A213" s="44" t="n">
        <f aca="false">IF(B213&lt;&gt;"",COUNTA($B$189:B213),"")</f>
        <v>25</v>
      </c>
      <c r="B213" s="131" t="s">
        <v>795</v>
      </c>
      <c r="C213" s="54" t="n">
        <v>39048</v>
      </c>
      <c r="D213" s="131" t="s">
        <v>55</v>
      </c>
      <c r="E213" s="48" t="s">
        <v>56</v>
      </c>
      <c r="F213" s="48" t="n">
        <v>9</v>
      </c>
      <c r="G213" s="48" t="s">
        <v>56</v>
      </c>
      <c r="H213" s="48" t="n">
        <v>9</v>
      </c>
      <c r="I213" s="48" t="s">
        <v>56</v>
      </c>
      <c r="J213" s="48" t="n">
        <v>10</v>
      </c>
      <c r="K213" s="48" t="s">
        <v>56</v>
      </c>
      <c r="L213" s="48" t="n">
        <v>9</v>
      </c>
      <c r="M213" s="48" t="s">
        <v>56</v>
      </c>
      <c r="N213" s="48" t="s">
        <v>56</v>
      </c>
      <c r="O213" s="48" t="s">
        <v>56</v>
      </c>
      <c r="P213" s="48" t="s">
        <v>56</v>
      </c>
      <c r="Q213" s="48" t="s">
        <v>56</v>
      </c>
      <c r="R213" s="48" t="s">
        <v>56</v>
      </c>
      <c r="S213" s="48" t="n">
        <v>9</v>
      </c>
      <c r="T213" s="50"/>
      <c r="U213" s="51"/>
      <c r="V213" s="50"/>
      <c r="W213" s="50"/>
      <c r="X213" s="48" t="s">
        <v>56</v>
      </c>
      <c r="Y213" s="48" t="s">
        <v>56</v>
      </c>
      <c r="Z213" s="48" t="s">
        <v>56</v>
      </c>
      <c r="AA213" s="48" t="s">
        <v>56</v>
      </c>
      <c r="AB213" s="48" t="s">
        <v>56</v>
      </c>
      <c r="AC213" s="48" t="s">
        <v>56</v>
      </c>
      <c r="AD213" s="48" t="s">
        <v>56</v>
      </c>
      <c r="AE213" s="50" t="s">
        <v>55</v>
      </c>
      <c r="AF213" s="50"/>
      <c r="AG213" s="50" t="s">
        <v>55</v>
      </c>
      <c r="AH213" s="50"/>
      <c r="AI213" s="50" t="s">
        <v>55</v>
      </c>
      <c r="AJ213" s="50"/>
      <c r="AK213" s="52"/>
      <c r="AL213" s="52"/>
    </row>
    <row r="214" customFormat="false" ht="12" hidden="false" customHeight="true" outlineLevel="0" collapsed="false">
      <c r="A214" s="44" t="n">
        <f aca="false">IF(B214&lt;&gt;"",COUNTA($B$189:B214),"")</f>
        <v>26</v>
      </c>
      <c r="B214" s="131" t="s">
        <v>796</v>
      </c>
      <c r="C214" s="54" t="n">
        <v>39033</v>
      </c>
      <c r="D214" s="131" t="s">
        <v>55</v>
      </c>
      <c r="E214" s="48" t="s">
        <v>56</v>
      </c>
      <c r="F214" s="48" t="n">
        <v>9</v>
      </c>
      <c r="G214" s="48" t="s">
        <v>57</v>
      </c>
      <c r="H214" s="48" t="n">
        <v>8</v>
      </c>
      <c r="I214" s="48" t="s">
        <v>56</v>
      </c>
      <c r="J214" s="48" t="n">
        <v>10</v>
      </c>
      <c r="K214" s="48" t="s">
        <v>56</v>
      </c>
      <c r="L214" s="48" t="n">
        <v>10</v>
      </c>
      <c r="M214" s="48" t="s">
        <v>56</v>
      </c>
      <c r="N214" s="48" t="s">
        <v>56</v>
      </c>
      <c r="O214" s="48" t="s">
        <v>56</v>
      </c>
      <c r="P214" s="48" t="s">
        <v>56</v>
      </c>
      <c r="Q214" s="48" t="s">
        <v>56</v>
      </c>
      <c r="R214" s="48" t="s">
        <v>57</v>
      </c>
      <c r="S214" s="48" t="n">
        <v>8</v>
      </c>
      <c r="T214" s="50"/>
      <c r="U214" s="51"/>
      <c r="V214" s="50"/>
      <c r="W214" s="50"/>
      <c r="X214" s="48" t="s">
        <v>56</v>
      </c>
      <c r="Y214" s="48" t="s">
        <v>56</v>
      </c>
      <c r="Z214" s="48" t="s">
        <v>56</v>
      </c>
      <c r="AA214" s="48" t="s">
        <v>56</v>
      </c>
      <c r="AB214" s="48" t="s">
        <v>56</v>
      </c>
      <c r="AC214" s="48" t="s">
        <v>56</v>
      </c>
      <c r="AD214" s="48" t="s">
        <v>56</v>
      </c>
      <c r="AE214" s="50" t="s">
        <v>55</v>
      </c>
      <c r="AF214" s="50"/>
      <c r="AG214" s="50" t="s">
        <v>55</v>
      </c>
      <c r="AH214" s="50"/>
      <c r="AI214" s="50" t="s">
        <v>55</v>
      </c>
      <c r="AJ214" s="50"/>
      <c r="AK214" s="52"/>
      <c r="AL214" s="52"/>
    </row>
    <row r="215" customFormat="false" ht="12" hidden="false" customHeight="true" outlineLevel="0" collapsed="false">
      <c r="A215" s="44" t="n">
        <f aca="false">IF(B215&lt;&gt;"",COUNTA($B$189:B215),"")</f>
        <v>27</v>
      </c>
      <c r="B215" s="131" t="s">
        <v>797</v>
      </c>
      <c r="C215" s="54" t="n">
        <v>38946</v>
      </c>
      <c r="D215" s="131"/>
      <c r="E215" s="48" t="s">
        <v>57</v>
      </c>
      <c r="F215" s="48" t="n">
        <v>8</v>
      </c>
      <c r="G215" s="48" t="s">
        <v>57</v>
      </c>
      <c r="H215" s="48" t="n">
        <v>8</v>
      </c>
      <c r="I215" s="48" t="s">
        <v>57</v>
      </c>
      <c r="J215" s="48" t="n">
        <v>7</v>
      </c>
      <c r="K215" s="48" t="s">
        <v>57</v>
      </c>
      <c r="L215" s="48" t="n">
        <v>7</v>
      </c>
      <c r="M215" s="48" t="s">
        <v>57</v>
      </c>
      <c r="N215" s="48" t="s">
        <v>57</v>
      </c>
      <c r="O215" s="48" t="s">
        <v>57</v>
      </c>
      <c r="P215" s="48" t="s">
        <v>57</v>
      </c>
      <c r="Q215" s="48" t="s">
        <v>57</v>
      </c>
      <c r="R215" s="48" t="s">
        <v>57</v>
      </c>
      <c r="S215" s="48" t="n">
        <v>6</v>
      </c>
      <c r="T215" s="50"/>
      <c r="U215" s="51"/>
      <c r="V215" s="50"/>
      <c r="W215" s="50"/>
      <c r="X215" s="48" t="s">
        <v>61</v>
      </c>
      <c r="Y215" s="48" t="s">
        <v>61</v>
      </c>
      <c r="Z215" s="48" t="s">
        <v>61</v>
      </c>
      <c r="AA215" s="48" t="s">
        <v>61</v>
      </c>
      <c r="AB215" s="48" t="s">
        <v>61</v>
      </c>
      <c r="AC215" s="48" t="s">
        <v>61</v>
      </c>
      <c r="AD215" s="48" t="s">
        <v>61</v>
      </c>
      <c r="AE215" s="50"/>
      <c r="AF215" s="50"/>
      <c r="AG215" s="50" t="s">
        <v>55</v>
      </c>
      <c r="AH215" s="50"/>
      <c r="AI215" s="50" t="s">
        <v>55</v>
      </c>
      <c r="AJ215" s="50"/>
      <c r="AK215" s="52"/>
      <c r="AL215" s="52"/>
    </row>
    <row r="216" customFormat="false" ht="12" hidden="false" customHeight="true" outlineLevel="0" collapsed="false">
      <c r="A216" s="44" t="n">
        <f aca="false">IF(B216&lt;&gt;"",COUNTA($B$189:B216),"")</f>
        <v>28</v>
      </c>
      <c r="B216" s="131" t="s">
        <v>798</v>
      </c>
      <c r="C216" s="54" t="n">
        <v>38876</v>
      </c>
      <c r="D216" s="131" t="s">
        <v>55</v>
      </c>
      <c r="E216" s="48" t="s">
        <v>57</v>
      </c>
      <c r="F216" s="48" t="n">
        <v>8</v>
      </c>
      <c r="G216" s="48" t="s">
        <v>57</v>
      </c>
      <c r="H216" s="48" t="n">
        <v>6</v>
      </c>
      <c r="I216" s="48" t="s">
        <v>57</v>
      </c>
      <c r="J216" s="48" t="n">
        <v>8</v>
      </c>
      <c r="K216" s="48" t="s">
        <v>56</v>
      </c>
      <c r="L216" s="48" t="n">
        <v>9</v>
      </c>
      <c r="M216" s="48" t="s">
        <v>57</v>
      </c>
      <c r="N216" s="48" t="s">
        <v>57</v>
      </c>
      <c r="O216" s="48" t="s">
        <v>57</v>
      </c>
      <c r="P216" s="48" t="s">
        <v>57</v>
      </c>
      <c r="Q216" s="48" t="s">
        <v>57</v>
      </c>
      <c r="R216" s="48" t="s">
        <v>57</v>
      </c>
      <c r="S216" s="48" t="n">
        <v>6</v>
      </c>
      <c r="T216" s="50"/>
      <c r="U216" s="51"/>
      <c r="V216" s="50"/>
      <c r="W216" s="50"/>
      <c r="X216" s="48" t="s">
        <v>61</v>
      </c>
      <c r="Y216" s="48" t="s">
        <v>61</v>
      </c>
      <c r="Z216" s="48" t="s">
        <v>61</v>
      </c>
      <c r="AA216" s="48" t="s">
        <v>61</v>
      </c>
      <c r="AB216" s="48" t="s">
        <v>61</v>
      </c>
      <c r="AC216" s="48" t="s">
        <v>61</v>
      </c>
      <c r="AD216" s="48" t="s">
        <v>61</v>
      </c>
      <c r="AE216" s="50"/>
      <c r="AF216" s="50"/>
      <c r="AG216" s="50" t="s">
        <v>55</v>
      </c>
      <c r="AH216" s="50"/>
      <c r="AI216" s="50" t="s">
        <v>55</v>
      </c>
      <c r="AJ216" s="50"/>
      <c r="AK216" s="52"/>
      <c r="AL216" s="52"/>
    </row>
    <row r="217" customFormat="false" ht="12" hidden="false" customHeight="true" outlineLevel="0" collapsed="false">
      <c r="A217" s="44" t="n">
        <f aca="false">IF(B217&lt;&gt;"",COUNTA($B$189:B217),"")</f>
        <v>29</v>
      </c>
      <c r="B217" s="131" t="s">
        <v>799</v>
      </c>
      <c r="C217" s="54" t="n">
        <v>38919</v>
      </c>
      <c r="D217" s="131"/>
      <c r="E217" s="48" t="s">
        <v>56</v>
      </c>
      <c r="F217" s="48" t="n">
        <v>9</v>
      </c>
      <c r="G217" s="48" t="s">
        <v>57</v>
      </c>
      <c r="H217" s="48" t="n">
        <v>8</v>
      </c>
      <c r="I217" s="48" t="s">
        <v>56</v>
      </c>
      <c r="J217" s="48" t="n">
        <v>9</v>
      </c>
      <c r="K217" s="48" t="s">
        <v>56</v>
      </c>
      <c r="L217" s="48" t="n">
        <v>9</v>
      </c>
      <c r="M217" s="48" t="s">
        <v>56</v>
      </c>
      <c r="N217" s="48" t="s">
        <v>56</v>
      </c>
      <c r="O217" s="48" t="s">
        <v>56</v>
      </c>
      <c r="P217" s="48" t="s">
        <v>56</v>
      </c>
      <c r="Q217" s="48" t="s">
        <v>56</v>
      </c>
      <c r="R217" s="48" t="s">
        <v>56</v>
      </c>
      <c r="S217" s="48" t="n">
        <v>9</v>
      </c>
      <c r="T217" s="50"/>
      <c r="U217" s="51"/>
      <c r="V217" s="50"/>
      <c r="W217" s="50"/>
      <c r="X217" s="48" t="s">
        <v>56</v>
      </c>
      <c r="Y217" s="48" t="s">
        <v>56</v>
      </c>
      <c r="Z217" s="48" t="s">
        <v>56</v>
      </c>
      <c r="AA217" s="48" t="s">
        <v>56</v>
      </c>
      <c r="AB217" s="48" t="s">
        <v>56</v>
      </c>
      <c r="AC217" s="48" t="s">
        <v>56</v>
      </c>
      <c r="AD217" s="48" t="s">
        <v>56</v>
      </c>
      <c r="AE217" s="50" t="s">
        <v>55</v>
      </c>
      <c r="AF217" s="50"/>
      <c r="AG217" s="50" t="s">
        <v>55</v>
      </c>
      <c r="AH217" s="50"/>
      <c r="AI217" s="50" t="s">
        <v>55</v>
      </c>
      <c r="AJ217" s="50"/>
      <c r="AK217" s="52"/>
      <c r="AL217" s="52"/>
    </row>
    <row r="218" customFormat="false" ht="12" hidden="false" customHeight="true" outlineLevel="0" collapsed="false">
      <c r="A218" s="44" t="n">
        <f aca="false">IF(B218&lt;&gt;"",COUNTA($B$189:B218),"")</f>
        <v>30</v>
      </c>
      <c r="B218" s="131" t="s">
        <v>800</v>
      </c>
      <c r="C218" s="54" t="n">
        <v>38959</v>
      </c>
      <c r="D218" s="131"/>
      <c r="E218" s="48" t="s">
        <v>57</v>
      </c>
      <c r="F218" s="48" t="n">
        <v>7</v>
      </c>
      <c r="G218" s="48" t="s">
        <v>56</v>
      </c>
      <c r="H218" s="48" t="n">
        <v>9</v>
      </c>
      <c r="I218" s="48" t="s">
        <v>57</v>
      </c>
      <c r="J218" s="48" t="n">
        <v>7</v>
      </c>
      <c r="K218" s="48" t="s">
        <v>57</v>
      </c>
      <c r="L218" s="48" t="n">
        <v>8</v>
      </c>
      <c r="M218" s="48" t="s">
        <v>57</v>
      </c>
      <c r="N218" s="48" t="s">
        <v>57</v>
      </c>
      <c r="O218" s="48" t="s">
        <v>57</v>
      </c>
      <c r="P218" s="48" t="s">
        <v>57</v>
      </c>
      <c r="Q218" s="48" t="s">
        <v>57</v>
      </c>
      <c r="R218" s="48" t="s">
        <v>57</v>
      </c>
      <c r="S218" s="48" t="n">
        <v>6</v>
      </c>
      <c r="T218" s="50"/>
      <c r="U218" s="51"/>
      <c r="V218" s="50"/>
      <c r="W218" s="50"/>
      <c r="X218" s="48" t="s">
        <v>61</v>
      </c>
      <c r="Y218" s="48" t="s">
        <v>61</v>
      </c>
      <c r="Z218" s="48" t="s">
        <v>61</v>
      </c>
      <c r="AA218" s="48" t="s">
        <v>61</v>
      </c>
      <c r="AB218" s="48" t="s">
        <v>61</v>
      </c>
      <c r="AC218" s="48" t="s">
        <v>61</v>
      </c>
      <c r="AD218" s="48" t="s">
        <v>61</v>
      </c>
      <c r="AE218" s="50" t="s">
        <v>55</v>
      </c>
      <c r="AF218" s="50"/>
      <c r="AG218" s="50" t="s">
        <v>55</v>
      </c>
      <c r="AH218" s="50"/>
      <c r="AI218" s="50" t="s">
        <v>55</v>
      </c>
      <c r="AJ218" s="50"/>
      <c r="AK218" s="52"/>
      <c r="AL218" s="52"/>
    </row>
    <row r="219" customFormat="false" ht="12" hidden="false" customHeight="true" outlineLevel="0" collapsed="false">
      <c r="A219" s="44" t="n">
        <f aca="false">IF(B219&lt;&gt;"",COUNTA($B$189:B219),"")</f>
        <v>31</v>
      </c>
      <c r="B219" s="131" t="s">
        <v>801</v>
      </c>
      <c r="C219" s="54" t="n">
        <v>38720</v>
      </c>
      <c r="D219" s="131" t="s">
        <v>55</v>
      </c>
      <c r="E219" s="48" t="s">
        <v>56</v>
      </c>
      <c r="F219" s="48" t="n">
        <v>9</v>
      </c>
      <c r="G219" s="48" t="s">
        <v>57</v>
      </c>
      <c r="H219" s="48" t="n">
        <v>6</v>
      </c>
      <c r="I219" s="48" t="s">
        <v>56</v>
      </c>
      <c r="J219" s="48" t="n">
        <v>10</v>
      </c>
      <c r="K219" s="48" t="s">
        <v>56</v>
      </c>
      <c r="L219" s="48" t="n">
        <v>9</v>
      </c>
      <c r="M219" s="48" t="s">
        <v>57</v>
      </c>
      <c r="N219" s="48" t="s">
        <v>57</v>
      </c>
      <c r="O219" s="48" t="s">
        <v>57</v>
      </c>
      <c r="P219" s="48" t="s">
        <v>57</v>
      </c>
      <c r="Q219" s="48" t="s">
        <v>56</v>
      </c>
      <c r="R219" s="48" t="s">
        <v>57</v>
      </c>
      <c r="S219" s="48" t="n">
        <v>7</v>
      </c>
      <c r="T219" s="50"/>
      <c r="U219" s="51"/>
      <c r="V219" s="50"/>
      <c r="W219" s="50"/>
      <c r="X219" s="48" t="s">
        <v>61</v>
      </c>
      <c r="Y219" s="48" t="s">
        <v>61</v>
      </c>
      <c r="Z219" s="48" t="s">
        <v>61</v>
      </c>
      <c r="AA219" s="48" t="s">
        <v>61</v>
      </c>
      <c r="AB219" s="48" t="s">
        <v>61</v>
      </c>
      <c r="AC219" s="48" t="s">
        <v>61</v>
      </c>
      <c r="AD219" s="48" t="s">
        <v>61</v>
      </c>
      <c r="AE219" s="50"/>
      <c r="AF219" s="50"/>
      <c r="AG219" s="50" t="s">
        <v>55</v>
      </c>
      <c r="AH219" s="50"/>
      <c r="AI219" s="50" t="s">
        <v>55</v>
      </c>
      <c r="AJ219" s="50"/>
      <c r="AK219" s="52"/>
      <c r="AL219" s="52"/>
    </row>
    <row r="220" customFormat="false" ht="12" hidden="false" customHeight="true" outlineLevel="0" collapsed="false">
      <c r="A220" s="44" t="n">
        <f aca="false">IF(B220&lt;&gt;"",COUNTA($B$189:B220),"")</f>
        <v>32</v>
      </c>
      <c r="B220" s="131" t="s">
        <v>802</v>
      </c>
      <c r="C220" s="54" t="n">
        <v>38905</v>
      </c>
      <c r="D220" s="131" t="s">
        <v>55</v>
      </c>
      <c r="E220" s="48" t="s">
        <v>57</v>
      </c>
      <c r="F220" s="48" t="n">
        <v>8</v>
      </c>
      <c r="G220" s="48" t="s">
        <v>57</v>
      </c>
      <c r="H220" s="48" t="n">
        <v>8</v>
      </c>
      <c r="I220" s="48" t="s">
        <v>57</v>
      </c>
      <c r="J220" s="48" t="n">
        <v>6</v>
      </c>
      <c r="K220" s="48" t="s">
        <v>57</v>
      </c>
      <c r="L220" s="48" t="n">
        <v>7</v>
      </c>
      <c r="M220" s="48" t="s">
        <v>57</v>
      </c>
      <c r="N220" s="48" t="s">
        <v>57</v>
      </c>
      <c r="O220" s="48" t="s">
        <v>57</v>
      </c>
      <c r="P220" s="48" t="s">
        <v>57</v>
      </c>
      <c r="Q220" s="48" t="s">
        <v>57</v>
      </c>
      <c r="R220" s="48" t="s">
        <v>57</v>
      </c>
      <c r="S220" s="48" t="n">
        <v>5</v>
      </c>
      <c r="T220" s="50"/>
      <c r="U220" s="50"/>
      <c r="V220" s="50"/>
      <c r="W220" s="50"/>
      <c r="X220" s="48" t="s">
        <v>61</v>
      </c>
      <c r="Y220" s="48" t="s">
        <v>61</v>
      </c>
      <c r="Z220" s="48" t="s">
        <v>61</v>
      </c>
      <c r="AA220" s="48" t="s">
        <v>61</v>
      </c>
      <c r="AB220" s="48" t="s">
        <v>61</v>
      </c>
      <c r="AC220" s="48" t="s">
        <v>61</v>
      </c>
      <c r="AD220" s="48" t="s">
        <v>61</v>
      </c>
      <c r="AE220" s="50"/>
      <c r="AF220" s="50"/>
      <c r="AG220" s="50" t="s">
        <v>55</v>
      </c>
      <c r="AH220" s="50"/>
      <c r="AI220" s="50" t="s">
        <v>55</v>
      </c>
      <c r="AJ220" s="50"/>
      <c r="AK220" s="52"/>
      <c r="AL220" s="52"/>
    </row>
    <row r="221" customFormat="false" ht="12" hidden="false" customHeight="true" outlineLevel="0" collapsed="false">
      <c r="A221" s="44" t="n">
        <f aca="false">IF(B221&lt;&gt;"",COUNTA($B$189:B221),"")</f>
        <v>33</v>
      </c>
      <c r="B221" s="131" t="s">
        <v>736</v>
      </c>
      <c r="C221" s="54" t="n">
        <v>38894</v>
      </c>
      <c r="D221" s="131" t="s">
        <v>55</v>
      </c>
      <c r="E221" s="48" t="s">
        <v>56</v>
      </c>
      <c r="F221" s="48" t="n">
        <v>10</v>
      </c>
      <c r="G221" s="48" t="s">
        <v>56</v>
      </c>
      <c r="H221" s="48" t="n">
        <v>9</v>
      </c>
      <c r="I221" s="48" t="s">
        <v>56</v>
      </c>
      <c r="J221" s="48" t="n">
        <v>10</v>
      </c>
      <c r="K221" s="48" t="s">
        <v>56</v>
      </c>
      <c r="L221" s="48" t="n">
        <v>10</v>
      </c>
      <c r="M221" s="48" t="s">
        <v>56</v>
      </c>
      <c r="N221" s="48" t="s">
        <v>56</v>
      </c>
      <c r="O221" s="48" t="s">
        <v>56</v>
      </c>
      <c r="P221" s="48" t="s">
        <v>56</v>
      </c>
      <c r="Q221" s="48" t="s">
        <v>56</v>
      </c>
      <c r="R221" s="48" t="s">
        <v>57</v>
      </c>
      <c r="S221" s="48" t="n">
        <v>8</v>
      </c>
      <c r="T221" s="50"/>
      <c r="U221" s="50"/>
      <c r="V221" s="50"/>
      <c r="W221" s="50"/>
      <c r="X221" s="48" t="s">
        <v>56</v>
      </c>
      <c r="Y221" s="48" t="s">
        <v>56</v>
      </c>
      <c r="Z221" s="48" t="s">
        <v>56</v>
      </c>
      <c r="AA221" s="48" t="s">
        <v>56</v>
      </c>
      <c r="AB221" s="48" t="s">
        <v>56</v>
      </c>
      <c r="AC221" s="48" t="s">
        <v>56</v>
      </c>
      <c r="AD221" s="48" t="s">
        <v>56</v>
      </c>
      <c r="AE221" s="50" t="s">
        <v>55</v>
      </c>
      <c r="AF221" s="50"/>
      <c r="AG221" s="50" t="s">
        <v>55</v>
      </c>
      <c r="AH221" s="50"/>
      <c r="AI221" s="50" t="s">
        <v>55</v>
      </c>
      <c r="AJ221" s="50"/>
      <c r="AK221" s="52"/>
      <c r="AL221" s="52"/>
    </row>
    <row r="222" customFormat="false" ht="12" hidden="false" customHeight="true" outlineLevel="0" collapsed="false">
      <c r="A222" s="44" t="n">
        <f aca="false">IF(B222&lt;&gt;"",COUNTA($B$189:B222),"")</f>
        <v>34</v>
      </c>
      <c r="B222" s="131" t="s">
        <v>803</v>
      </c>
      <c r="C222" s="54" t="n">
        <v>38891</v>
      </c>
      <c r="D222" s="131"/>
      <c r="E222" s="48" t="s">
        <v>56</v>
      </c>
      <c r="F222" s="48" t="n">
        <v>9</v>
      </c>
      <c r="G222" s="48" t="s">
        <v>57</v>
      </c>
      <c r="H222" s="48" t="n">
        <v>8</v>
      </c>
      <c r="I222" s="48" t="s">
        <v>57</v>
      </c>
      <c r="J222" s="48" t="n">
        <v>6</v>
      </c>
      <c r="K222" s="48" t="s">
        <v>57</v>
      </c>
      <c r="L222" s="48" t="n">
        <v>7</v>
      </c>
      <c r="M222" s="48" t="s">
        <v>57</v>
      </c>
      <c r="N222" s="48" t="s">
        <v>57</v>
      </c>
      <c r="O222" s="48" t="s">
        <v>57</v>
      </c>
      <c r="P222" s="48" t="s">
        <v>57</v>
      </c>
      <c r="Q222" s="48" t="s">
        <v>57</v>
      </c>
      <c r="R222" s="48" t="s">
        <v>57</v>
      </c>
      <c r="S222" s="48" t="n">
        <v>6</v>
      </c>
      <c r="T222" s="50"/>
      <c r="U222" s="50"/>
      <c r="V222" s="50"/>
      <c r="W222" s="50"/>
      <c r="X222" s="48" t="s">
        <v>61</v>
      </c>
      <c r="Y222" s="48" t="s">
        <v>61</v>
      </c>
      <c r="Z222" s="48" t="s">
        <v>61</v>
      </c>
      <c r="AA222" s="48" t="s">
        <v>61</v>
      </c>
      <c r="AB222" s="48" t="s">
        <v>61</v>
      </c>
      <c r="AC222" s="48" t="s">
        <v>61</v>
      </c>
      <c r="AD222" s="48" t="s">
        <v>61</v>
      </c>
      <c r="AE222" s="50"/>
      <c r="AF222" s="50"/>
      <c r="AG222" s="50" t="s">
        <v>55</v>
      </c>
      <c r="AH222" s="50"/>
      <c r="AI222" s="50" t="s">
        <v>55</v>
      </c>
      <c r="AJ222" s="50"/>
      <c r="AK222" s="52"/>
      <c r="AL222" s="52"/>
    </row>
    <row r="223" customFormat="false" ht="12" hidden="false" customHeight="true" outlineLevel="0" collapsed="false">
      <c r="A223" s="44" t="n">
        <f aca="false">IF(B223&lt;&gt;"",COUNTA($B$189:B223),"")</f>
        <v>35</v>
      </c>
      <c r="B223" s="131" t="s">
        <v>804</v>
      </c>
      <c r="C223" s="54" t="n">
        <v>38878</v>
      </c>
      <c r="D223" s="131"/>
      <c r="E223" s="48" t="s">
        <v>57</v>
      </c>
      <c r="F223" s="48" t="n">
        <v>8</v>
      </c>
      <c r="G223" s="48" t="s">
        <v>56</v>
      </c>
      <c r="H223" s="48" t="n">
        <v>9</v>
      </c>
      <c r="I223" s="48" t="s">
        <v>56</v>
      </c>
      <c r="J223" s="48" t="n">
        <v>9</v>
      </c>
      <c r="K223" s="48" t="s">
        <v>56</v>
      </c>
      <c r="L223" s="48" t="n">
        <v>9</v>
      </c>
      <c r="M223" s="48" t="s">
        <v>56</v>
      </c>
      <c r="N223" s="48" t="s">
        <v>56</v>
      </c>
      <c r="O223" s="48" t="s">
        <v>56</v>
      </c>
      <c r="P223" s="48" t="s">
        <v>56</v>
      </c>
      <c r="Q223" s="48" t="s">
        <v>56</v>
      </c>
      <c r="R223" s="48" t="s">
        <v>57</v>
      </c>
      <c r="S223" s="48" t="n">
        <v>6</v>
      </c>
      <c r="T223" s="50"/>
      <c r="U223" s="50"/>
      <c r="V223" s="50"/>
      <c r="W223" s="50"/>
      <c r="X223" s="48" t="s">
        <v>56</v>
      </c>
      <c r="Y223" s="48" t="s">
        <v>56</v>
      </c>
      <c r="Z223" s="48" t="s">
        <v>56</v>
      </c>
      <c r="AA223" s="48" t="s">
        <v>56</v>
      </c>
      <c r="AB223" s="48" t="s">
        <v>56</v>
      </c>
      <c r="AC223" s="48" t="s">
        <v>56</v>
      </c>
      <c r="AD223" s="48" t="s">
        <v>56</v>
      </c>
      <c r="AE223" s="50" t="s">
        <v>55</v>
      </c>
      <c r="AF223" s="50"/>
      <c r="AG223" s="50" t="s">
        <v>55</v>
      </c>
      <c r="AH223" s="50"/>
      <c r="AI223" s="50" t="s">
        <v>55</v>
      </c>
      <c r="AJ223" s="50"/>
      <c r="AK223" s="52"/>
      <c r="AL223" s="52"/>
    </row>
    <row r="224" customFormat="false" ht="12" hidden="false" customHeight="true" outlineLevel="0" collapsed="false">
      <c r="A224" s="44" t="inlineStr">
        <f aca="false">IF(B224&lt;&gt;"",COUNTA($B$189:B224),"")</f>
        <is>
          <t/>
        </is>
      </c>
      <c r="B224" s="63"/>
      <c r="C224" s="64"/>
      <c r="D224" s="65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2"/>
      <c r="AL224" s="52"/>
    </row>
    <row r="225" customFormat="false" ht="12" hidden="false" customHeight="true" outlineLevel="0" collapsed="false">
      <c r="A225" s="44" t="inlineStr">
        <f aca="false">IF(B225&lt;&gt;"",COUNTA($B$189:B225),"")</f>
        <is>
          <t/>
        </is>
      </c>
      <c r="B225" s="63"/>
      <c r="C225" s="64"/>
      <c r="D225" s="65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2"/>
      <c r="AL225" s="52"/>
    </row>
    <row r="226" customFormat="false" ht="12" hidden="false" customHeight="true" outlineLevel="0" collapsed="false">
      <c r="A226" s="66" t="inlineStr">
        <f aca="false">IF(B226&lt;&gt;"",COUNTA($B$189:B226),"")</f>
        <is>
          <t/>
        </is>
      </c>
      <c r="B226" s="67"/>
      <c r="C226" s="67"/>
      <c r="D226" s="68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70"/>
      <c r="AL226" s="70"/>
    </row>
    <row r="227" customFormat="false" ht="13.5" hidden="false" customHeight="false" outlineLevel="0" collapsed="false">
      <c r="A227" s="71"/>
      <c r="B227" s="72" t="n">
        <f aca="false">COUNTA(B189:B226)</f>
        <v>35</v>
      </c>
      <c r="C227" s="73"/>
      <c r="D227" s="74" t="n">
        <f aca="false">COUNTA(D189:D226)</f>
        <v>14</v>
      </c>
      <c r="E227" s="75" t="n">
        <f aca="false">COUNTA(E189:E226)</f>
        <v>35</v>
      </c>
      <c r="F227" s="75" t="n">
        <f aca="false">COUNTA(F189:F226)</f>
        <v>35</v>
      </c>
      <c r="G227" s="75" t="n">
        <f aca="false">COUNTA(G189:G226)</f>
        <v>35</v>
      </c>
      <c r="H227" s="75" t="n">
        <f aca="false">COUNTA(H189:H226)</f>
        <v>35</v>
      </c>
      <c r="I227" s="75" t="n">
        <f aca="false">COUNTA(I189:I226)</f>
        <v>35</v>
      </c>
      <c r="J227" s="75" t="n">
        <f aca="false">COUNTA(J189:J226)</f>
        <v>35</v>
      </c>
      <c r="K227" s="75" t="n">
        <f aca="false">COUNTA(K189:K226)</f>
        <v>35</v>
      </c>
      <c r="L227" s="75" t="n">
        <f aca="false">COUNTA(L189:L226)</f>
        <v>35</v>
      </c>
      <c r="M227" s="75" t="n">
        <f aca="false">COUNTA(M189:M226)</f>
        <v>35</v>
      </c>
      <c r="N227" s="75" t="n">
        <f aca="false">COUNTA(N189:N226)</f>
        <v>35</v>
      </c>
      <c r="O227" s="75" t="n">
        <f aca="false">COUNTA(O189:O226)</f>
        <v>35</v>
      </c>
      <c r="P227" s="75" t="n">
        <f aca="false">COUNTA(P189:P226)</f>
        <v>35</v>
      </c>
      <c r="Q227" s="75" t="n">
        <f aca="false">COUNTA(Q189:Q226)</f>
        <v>35</v>
      </c>
      <c r="R227" s="75" t="n">
        <f aca="false">COUNTA(R189:R226)</f>
        <v>35</v>
      </c>
      <c r="S227" s="75" t="n">
        <f aca="false">COUNTA(S189:S226)</f>
        <v>35</v>
      </c>
      <c r="T227" s="75" t="n">
        <f aca="false">COUNTA(T189:T226)</f>
        <v>0</v>
      </c>
      <c r="U227" s="75" t="n">
        <f aca="false">COUNTA(U189:U226)</f>
        <v>0</v>
      </c>
      <c r="V227" s="75" t="n">
        <f aca="false">COUNTA(V189:V226)</f>
        <v>0</v>
      </c>
      <c r="W227" s="75" t="n">
        <f aca="false">COUNTA(W189:W226)</f>
        <v>0</v>
      </c>
      <c r="X227" s="75" t="n">
        <f aca="false">COUNTA(X189:X226)</f>
        <v>35</v>
      </c>
      <c r="Y227" s="75" t="n">
        <f aca="false">COUNTA(Y189:Y226)</f>
        <v>35</v>
      </c>
      <c r="Z227" s="75" t="n">
        <f aca="false">COUNTA(Z189:Z226)</f>
        <v>35</v>
      </c>
      <c r="AA227" s="75" t="n">
        <f aca="false">COUNTA(AA189:AA226)</f>
        <v>35</v>
      </c>
      <c r="AB227" s="75" t="n">
        <f aca="false">COUNTA(AB189:AB226)</f>
        <v>35</v>
      </c>
      <c r="AC227" s="75" t="n">
        <f aca="false">COUNTA(AC189:AC226)</f>
        <v>35</v>
      </c>
      <c r="AD227" s="75" t="n">
        <f aca="false">COUNTA(AD189:AD226)</f>
        <v>35</v>
      </c>
      <c r="AE227" s="75" t="n">
        <f aca="false">COUNTA(AE189:AE226)</f>
        <v>19</v>
      </c>
      <c r="AF227" s="75" t="n">
        <f aca="false">COUNTA(AF189:AF226)</f>
        <v>0</v>
      </c>
      <c r="AG227" s="76" t="n">
        <f aca="false">COUNTA(AG189:AH226)</f>
        <v>35</v>
      </c>
      <c r="AH227" s="76"/>
      <c r="AI227" s="76" t="n">
        <f aca="false">COUNTA(AI189:AJ226)</f>
        <v>35</v>
      </c>
      <c r="AJ227" s="76"/>
      <c r="AK227" s="77"/>
      <c r="AL227" s="77"/>
    </row>
    <row r="228" customFormat="false" ht="12.75" hidden="false" customHeight="false" outlineLevel="0" collapsed="false">
      <c r="A228" s="0"/>
      <c r="B228" s="78"/>
      <c r="C228" s="78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</row>
    <row r="229" customFormat="false" ht="12.75" hidden="false" customHeight="false" outlineLevel="0" collapsed="false">
      <c r="A229" s="79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8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</row>
    <row r="230" customFormat="false" ht="13.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</row>
    <row r="231" customFormat="false" ht="21.75" hidden="false" customHeight="true" outlineLevel="0" collapsed="false">
      <c r="A231" s="0"/>
      <c r="B231" s="0"/>
      <c r="C231" s="81" t="s">
        <v>112</v>
      </c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2"/>
      <c r="AH231" s="82"/>
      <c r="AI231" s="82"/>
      <c r="AJ231" s="82"/>
      <c r="AK231" s="82"/>
      <c r="AL231" s="82"/>
    </row>
    <row r="232" customFormat="false" ht="18.75" hidden="false" customHeight="true" outlineLevel="0" collapsed="false">
      <c r="A232" s="0"/>
      <c r="B232" s="0"/>
      <c r="C232" s="83" t="s">
        <v>113</v>
      </c>
      <c r="D232" s="83"/>
      <c r="E232" s="84" t="s">
        <v>114</v>
      </c>
      <c r="F232" s="84" t="s">
        <v>115</v>
      </c>
      <c r="G232" s="85" t="s">
        <v>116</v>
      </c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6"/>
      <c r="AH232" s="86"/>
      <c r="AI232" s="86"/>
      <c r="AJ232" s="86"/>
      <c r="AK232" s="86"/>
      <c r="AL232" s="86"/>
    </row>
    <row r="233" customFormat="false" ht="21.75" hidden="false" customHeight="true" outlineLevel="0" collapsed="false">
      <c r="A233" s="0"/>
      <c r="B233" s="0"/>
      <c r="C233" s="83"/>
      <c r="D233" s="83"/>
      <c r="E233" s="84"/>
      <c r="F233" s="84"/>
      <c r="G233" s="84" t="s">
        <v>50</v>
      </c>
      <c r="H233" s="84"/>
      <c r="I233" s="84"/>
      <c r="J233" s="84"/>
      <c r="K233" s="84"/>
      <c r="L233" s="84"/>
      <c r="M233" s="85" t="s">
        <v>117</v>
      </c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7"/>
      <c r="AH233" s="87"/>
      <c r="AI233" s="87"/>
      <c r="AJ233" s="87"/>
      <c r="AK233" s="87"/>
      <c r="AL233" s="87"/>
    </row>
    <row r="234" customFormat="false" ht="20.25" hidden="false" customHeight="true" outlineLevel="0" collapsed="false">
      <c r="A234" s="0"/>
      <c r="B234" s="0"/>
      <c r="C234" s="83"/>
      <c r="D234" s="83"/>
      <c r="E234" s="84"/>
      <c r="F234" s="84"/>
      <c r="G234" s="84" t="s">
        <v>118</v>
      </c>
      <c r="H234" s="84"/>
      <c r="I234" s="84" t="s">
        <v>119</v>
      </c>
      <c r="J234" s="84"/>
      <c r="K234" s="84" t="s">
        <v>120</v>
      </c>
      <c r="L234" s="84"/>
      <c r="M234" s="84" t="n">
        <v>10</v>
      </c>
      <c r="N234" s="84"/>
      <c r="O234" s="84" t="n">
        <v>9</v>
      </c>
      <c r="P234" s="84"/>
      <c r="Q234" s="84" t="n">
        <v>8</v>
      </c>
      <c r="R234" s="84"/>
      <c r="S234" s="84" t="n">
        <v>7</v>
      </c>
      <c r="T234" s="84"/>
      <c r="U234" s="84" t="n">
        <v>6</v>
      </c>
      <c r="V234" s="84"/>
      <c r="W234" s="88" t="n">
        <v>5</v>
      </c>
      <c r="X234" s="88"/>
      <c r="Y234" s="88" t="n">
        <v>4</v>
      </c>
      <c r="Z234" s="88"/>
      <c r="AA234" s="88" t="n">
        <v>3</v>
      </c>
      <c r="AB234" s="88"/>
      <c r="AC234" s="88" t="n">
        <v>2</v>
      </c>
      <c r="AD234" s="88"/>
      <c r="AE234" s="89" t="n">
        <v>1</v>
      </c>
      <c r="AF234" s="89"/>
      <c r="AG234" s="90"/>
      <c r="AH234" s="90"/>
      <c r="AI234" s="90"/>
      <c r="AJ234" s="90"/>
      <c r="AK234" s="90"/>
      <c r="AL234" s="90"/>
    </row>
    <row r="235" customFormat="false" ht="27" hidden="false" customHeight="true" outlineLevel="0" collapsed="false">
      <c r="A235" s="0"/>
      <c r="B235" s="0"/>
      <c r="C235" s="83"/>
      <c r="D235" s="83"/>
      <c r="E235" s="84"/>
      <c r="F235" s="84"/>
      <c r="G235" s="84"/>
      <c r="H235" s="84"/>
      <c r="I235" s="84"/>
      <c r="J235" s="84"/>
      <c r="K235" s="84"/>
      <c r="L235" s="84"/>
      <c r="M235" s="84" t="s">
        <v>121</v>
      </c>
      <c r="N235" s="84" t="s">
        <v>122</v>
      </c>
      <c r="O235" s="84" t="s">
        <v>121</v>
      </c>
      <c r="P235" s="84" t="s">
        <v>122</v>
      </c>
      <c r="Q235" s="84" t="s">
        <v>121</v>
      </c>
      <c r="R235" s="84" t="s">
        <v>122</v>
      </c>
      <c r="S235" s="84" t="s">
        <v>121</v>
      </c>
      <c r="T235" s="84" t="s">
        <v>122</v>
      </c>
      <c r="U235" s="84" t="s">
        <v>121</v>
      </c>
      <c r="V235" s="84" t="s">
        <v>122</v>
      </c>
      <c r="W235" s="84" t="s">
        <v>121</v>
      </c>
      <c r="X235" s="84" t="s">
        <v>122</v>
      </c>
      <c r="Y235" s="84" t="s">
        <v>121</v>
      </c>
      <c r="Z235" s="84" t="s">
        <v>122</v>
      </c>
      <c r="AA235" s="84" t="s">
        <v>121</v>
      </c>
      <c r="AB235" s="84" t="s">
        <v>122</v>
      </c>
      <c r="AC235" s="84" t="s">
        <v>121</v>
      </c>
      <c r="AD235" s="84" t="s">
        <v>122</v>
      </c>
      <c r="AE235" s="84" t="s">
        <v>121</v>
      </c>
      <c r="AF235" s="85" t="s">
        <v>122</v>
      </c>
      <c r="AG235" s="91"/>
      <c r="AH235" s="91"/>
      <c r="AI235" s="91"/>
      <c r="AJ235" s="91"/>
      <c r="AK235" s="91"/>
      <c r="AL235" s="91"/>
    </row>
    <row r="236" customFormat="false" ht="21" hidden="false" customHeight="true" outlineLevel="0" collapsed="false">
      <c r="A236" s="0"/>
      <c r="B236" s="0"/>
      <c r="C236" s="83"/>
      <c r="D236" s="83"/>
      <c r="E236" s="84"/>
      <c r="F236" s="84"/>
      <c r="G236" s="84" t="s">
        <v>121</v>
      </c>
      <c r="H236" s="84" t="s">
        <v>122</v>
      </c>
      <c r="I236" s="84" t="s">
        <v>121</v>
      </c>
      <c r="J236" s="84" t="s">
        <v>122</v>
      </c>
      <c r="K236" s="84" t="s">
        <v>121</v>
      </c>
      <c r="L236" s="84" t="s">
        <v>122</v>
      </c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5"/>
      <c r="AG236" s="91"/>
      <c r="AH236" s="91"/>
      <c r="AI236" s="91"/>
      <c r="AJ236" s="91"/>
      <c r="AK236" s="91"/>
      <c r="AL236" s="91"/>
    </row>
    <row r="237" customFormat="false" ht="17.25" hidden="false" customHeight="true" outlineLevel="0" collapsed="false">
      <c r="A237" s="0"/>
      <c r="B237" s="0"/>
      <c r="C237" s="92" t="s">
        <v>31</v>
      </c>
      <c r="D237" s="92"/>
      <c r="E237" s="93" t="n">
        <f aca="false">B227</f>
        <v>35</v>
      </c>
      <c r="F237" s="93" t="n">
        <f aca="false">E227</f>
        <v>35</v>
      </c>
      <c r="G237" s="94" t="n">
        <f aca="false">COUNTIF(E189:E226,"T")</f>
        <v>18</v>
      </c>
      <c r="H237" s="94" t="n">
        <f aca="false">IF(E237=0,"",G237/E237%)</f>
        <v>51.4285714285714</v>
      </c>
      <c r="I237" s="94" t="n">
        <f aca="false">COUNTIF(E189:E226,"H")</f>
        <v>17</v>
      </c>
      <c r="J237" s="94" t="n">
        <f aca="false">IF(E237=0,"",I237/E237%)</f>
        <v>48.5714285714286</v>
      </c>
      <c r="K237" s="94" t="n">
        <f aca="false">COUNTIF(E189:E226,"C")</f>
        <v>0</v>
      </c>
      <c r="L237" s="94" t="n">
        <f aca="false">IF(E237=0,"",K237/E237%)</f>
        <v>0</v>
      </c>
      <c r="M237" s="94" t="n">
        <f aca="false">COUNTIF(F189:F226,"10")</f>
        <v>3</v>
      </c>
      <c r="N237" s="95" t="n">
        <f aca="false">IF(E237=0,"",M237/E237%)</f>
        <v>8.57142857142857</v>
      </c>
      <c r="O237" s="94" t="n">
        <f aca="false">COUNTIF(F189:F226,"9")</f>
        <v>15</v>
      </c>
      <c r="P237" s="95" t="n">
        <f aca="false">IF(E237=0,"",O237/E237%)</f>
        <v>42.8571428571429</v>
      </c>
      <c r="Q237" s="94" t="n">
        <f aca="false">COUNTIF(F189:F226,"8")</f>
        <v>14</v>
      </c>
      <c r="R237" s="95" t="n">
        <f aca="false">IF(E237=0,"",Q237/E237%)</f>
        <v>40</v>
      </c>
      <c r="S237" s="94" t="n">
        <f aca="false">COUNTIF(F189:F226,"7")</f>
        <v>2</v>
      </c>
      <c r="T237" s="95" t="n">
        <f aca="false">IF(E237=0,"",S237/E$59%)</f>
        <v>5.88235294117647</v>
      </c>
      <c r="U237" s="94" t="n">
        <f aca="false">COUNTIF(F189:F226,"6")</f>
        <v>1</v>
      </c>
      <c r="V237" s="95" t="n">
        <f aca="false">IF(E237=0,"",U237/E237%)</f>
        <v>2.85714285714286</v>
      </c>
      <c r="W237" s="94" t="n">
        <f aca="false">COUNTIF(F189:F226,"5")</f>
        <v>0</v>
      </c>
      <c r="X237" s="95" t="n">
        <f aca="false">IF(E237=0,"",W237/E237%)</f>
        <v>0</v>
      </c>
      <c r="Y237" s="94" t="n">
        <f aca="false">COUNTIF(F189:F226,"4")</f>
        <v>0</v>
      </c>
      <c r="Z237" s="95" t="n">
        <f aca="false">IF(E237=0,"",Y237/E237%)</f>
        <v>0</v>
      </c>
      <c r="AA237" s="94" t="n">
        <f aca="false">COUNTIF(F189:F226,"3")</f>
        <v>0</v>
      </c>
      <c r="AB237" s="95" t="n">
        <f aca="false">IF(E237=0,"",AA237/E237%)</f>
        <v>0</v>
      </c>
      <c r="AC237" s="94" t="n">
        <f aca="false">COUNTIF(F189:F226,"2")</f>
        <v>0</v>
      </c>
      <c r="AD237" s="95" t="n">
        <f aca="false">IF(E237=0,"",AC237/E237%)</f>
        <v>0</v>
      </c>
      <c r="AE237" s="94" t="n">
        <f aca="false">COUNTIF(F189:F226,"1")</f>
        <v>0</v>
      </c>
      <c r="AF237" s="96" t="n">
        <f aca="false">IF(E237=0,"",AE237/E237%)</f>
        <v>0</v>
      </c>
      <c r="AG237" s="0"/>
      <c r="AH237" s="0"/>
      <c r="AI237" s="0"/>
      <c r="AJ237" s="0"/>
      <c r="AK237" s="0"/>
      <c r="AL237" s="0"/>
    </row>
    <row r="238" customFormat="false" ht="17.25" hidden="false" customHeight="true" outlineLevel="0" collapsed="false">
      <c r="A238" s="0"/>
      <c r="B238" s="0"/>
      <c r="C238" s="92" t="s">
        <v>32</v>
      </c>
      <c r="D238" s="92"/>
      <c r="E238" s="93" t="n">
        <f aca="false">B227</f>
        <v>35</v>
      </c>
      <c r="F238" s="93" t="n">
        <f aca="false">G227</f>
        <v>35</v>
      </c>
      <c r="G238" s="94" t="n">
        <f aca="false">COUNTIF(G189:G226,"T")</f>
        <v>13</v>
      </c>
      <c r="H238" s="95" t="n">
        <f aca="false">IF(E238=0,"",G238/E238%)</f>
        <v>37.1428571428571</v>
      </c>
      <c r="I238" s="94" t="n">
        <f aca="false">COUNTIF(G189:G226,"H")</f>
        <v>22</v>
      </c>
      <c r="J238" s="95" t="n">
        <f aca="false">IF(E238=0,"",I238/E238%)</f>
        <v>62.8571428571429</v>
      </c>
      <c r="K238" s="94" t="n">
        <f aca="false">COUNTIF(G189:G226,"C")</f>
        <v>0</v>
      </c>
      <c r="L238" s="95" t="n">
        <f aca="false">IF(E238=0,"",K238/E238%)</f>
        <v>0</v>
      </c>
      <c r="M238" s="94" t="n">
        <f aca="false">COUNTIF(H189:H226,"10")</f>
        <v>2</v>
      </c>
      <c r="N238" s="95" t="n">
        <f aca="false">IF(E238=0,"",M238/E238%)</f>
        <v>5.71428571428571</v>
      </c>
      <c r="O238" s="94" t="n">
        <f aca="false">COUNTIF(H189:H226,"9")</f>
        <v>11</v>
      </c>
      <c r="P238" s="95" t="n">
        <f aca="false">IF(E238=0,"",O238/E238%)</f>
        <v>31.4285714285714</v>
      </c>
      <c r="Q238" s="94" t="n">
        <f aca="false">COUNTIF(H189:H226,"8")</f>
        <v>13</v>
      </c>
      <c r="R238" s="95" t="n">
        <f aca="false">IF(E238=0,"",Q238/E238%)</f>
        <v>37.1428571428571</v>
      </c>
      <c r="S238" s="94" t="n">
        <f aca="false">COUNTIF(H189:H226,"7")</f>
        <v>3</v>
      </c>
      <c r="T238" s="95" t="n">
        <f aca="false">IF(E238=0,"",S238/E$59%)</f>
        <v>8.82352941176471</v>
      </c>
      <c r="U238" s="94" t="n">
        <f aca="false">COUNTIF(H189:H226,"6")</f>
        <v>4</v>
      </c>
      <c r="V238" s="95" t="n">
        <f aca="false">IF(E238=0,"",U238/E238%)</f>
        <v>11.4285714285714</v>
      </c>
      <c r="W238" s="94" t="n">
        <f aca="false">COUNTIF(H189:H226,"5")</f>
        <v>2</v>
      </c>
      <c r="X238" s="95" t="n">
        <f aca="false">IF(E238=0,"",W238/E238%)</f>
        <v>5.71428571428571</v>
      </c>
      <c r="Y238" s="94" t="n">
        <f aca="false">COUNTIF(H189:H226,"4")</f>
        <v>0</v>
      </c>
      <c r="Z238" s="95" t="n">
        <f aca="false">IF(E238=0,"",Y238/E238%)</f>
        <v>0</v>
      </c>
      <c r="AA238" s="94" t="n">
        <f aca="false">COUNTIF(H189:H226,"3")</f>
        <v>0</v>
      </c>
      <c r="AB238" s="95" t="n">
        <f aca="false">IF(E238=0,"",AA238/E238%)</f>
        <v>0</v>
      </c>
      <c r="AC238" s="94" t="n">
        <f aca="false">COUNTIF(H189:H226,"2")</f>
        <v>0</v>
      </c>
      <c r="AD238" s="95" t="n">
        <f aca="false">IF(E238=0,"",AC238/E238%)</f>
        <v>0</v>
      </c>
      <c r="AE238" s="94" t="n">
        <f aca="false">COUNTIF(H189:H226,"1")</f>
        <v>0</v>
      </c>
      <c r="AF238" s="96" t="n">
        <f aca="false">IF(E238=0,"",AE238/E238%)</f>
        <v>0</v>
      </c>
      <c r="AG238" s="0"/>
      <c r="AH238" s="0"/>
      <c r="AI238" s="0"/>
      <c r="AJ238" s="0"/>
      <c r="AK238" s="0"/>
      <c r="AL238" s="0"/>
    </row>
    <row r="239" customFormat="false" ht="17.25" hidden="false" customHeight="true" outlineLevel="0" collapsed="false">
      <c r="A239" s="0"/>
      <c r="B239" s="0"/>
      <c r="C239" s="92" t="s">
        <v>123</v>
      </c>
      <c r="D239" s="92"/>
      <c r="E239" s="93" t="n">
        <f aca="false">B227</f>
        <v>35</v>
      </c>
      <c r="F239" s="93" t="n">
        <f aca="false">I227</f>
        <v>35</v>
      </c>
      <c r="G239" s="94" t="n">
        <f aca="false">COUNTIF(I189:I226,"T")</f>
        <v>21</v>
      </c>
      <c r="H239" s="95" t="n">
        <f aca="false">IF(E239=0,"",G239/E239%)</f>
        <v>60</v>
      </c>
      <c r="I239" s="94" t="n">
        <f aca="false">COUNTIF(I189:I226,"H")</f>
        <v>14</v>
      </c>
      <c r="J239" s="95" t="n">
        <f aca="false">IF(E239=0,"",I239/E239%)</f>
        <v>40</v>
      </c>
      <c r="K239" s="94" t="n">
        <f aca="false">COUNTIF(I189:I226,"C")</f>
        <v>0</v>
      </c>
      <c r="L239" s="95" t="n">
        <f aca="false">IF(E239=0,"",K239/E239%)</f>
        <v>0</v>
      </c>
      <c r="M239" s="94" t="n">
        <f aca="false">COUNTIF(J189:J226,"10")</f>
        <v>7</v>
      </c>
      <c r="N239" s="95" t="n">
        <f aca="false">IF(E239=0,"",M239/E239%)</f>
        <v>20</v>
      </c>
      <c r="O239" s="94" t="n">
        <f aca="false">COUNTIF(J189:J226,"9")</f>
        <v>14</v>
      </c>
      <c r="P239" s="95" t="n">
        <f aca="false">IF(E239=0,"",O239/E239%)</f>
        <v>40</v>
      </c>
      <c r="Q239" s="94" t="n">
        <f aca="false">COUNTIF(J189:J226,"8")</f>
        <v>7</v>
      </c>
      <c r="R239" s="95" t="n">
        <f aca="false">IF(E239=0,"",Q239/E239%)</f>
        <v>20</v>
      </c>
      <c r="S239" s="94" t="n">
        <f aca="false">COUNTIF(J189:J226,"7")</f>
        <v>5</v>
      </c>
      <c r="T239" s="95" t="n">
        <f aca="false">IF(E239=0,"",S239/E$59%)</f>
        <v>14.7058823529412</v>
      </c>
      <c r="U239" s="94" t="n">
        <f aca="false">COUNTIF(J189:J226,"6")</f>
        <v>2</v>
      </c>
      <c r="V239" s="95" t="n">
        <f aca="false">IF(E239=0,"",U239/E239%)</f>
        <v>5.71428571428571</v>
      </c>
      <c r="W239" s="94" t="n">
        <f aca="false">COUNTIF(J189:J226,"5")</f>
        <v>0</v>
      </c>
      <c r="X239" s="95" t="n">
        <f aca="false">IF(E239=0,"",W239/E239%)</f>
        <v>0</v>
      </c>
      <c r="Y239" s="94" t="n">
        <f aca="false">COUNTIF(J189:J226,"4")</f>
        <v>0</v>
      </c>
      <c r="Z239" s="95" t="n">
        <f aca="false">IF(E239=0,"",Y239/E239%)</f>
        <v>0</v>
      </c>
      <c r="AA239" s="94" t="n">
        <f aca="false">COUNTIF(J189:J226,"3")</f>
        <v>0</v>
      </c>
      <c r="AB239" s="95" t="n">
        <f aca="false">IF(E239=0,"",AA239/E239%)</f>
        <v>0</v>
      </c>
      <c r="AC239" s="94" t="n">
        <f aca="false">COUNTIF(J189:J226,"2")</f>
        <v>0</v>
      </c>
      <c r="AD239" s="95" t="n">
        <f aca="false">IF(E239=0,"",AC239/E239%)</f>
        <v>0</v>
      </c>
      <c r="AE239" s="94" t="n">
        <f aca="false">COUNTIF(J189:J226,"1")</f>
        <v>0</v>
      </c>
      <c r="AF239" s="96" t="n">
        <f aca="false">IF(E239=0,"",AE239/E239%)</f>
        <v>0</v>
      </c>
      <c r="AG239" s="0"/>
      <c r="AH239" s="0"/>
      <c r="AI239" s="0"/>
      <c r="AJ239" s="0"/>
      <c r="AK239" s="0"/>
      <c r="AL239" s="0"/>
    </row>
    <row r="240" customFormat="false" ht="17.25" hidden="false" customHeight="true" outlineLevel="0" collapsed="false">
      <c r="A240" s="0"/>
      <c r="B240" s="0"/>
      <c r="C240" s="92" t="s">
        <v>124</v>
      </c>
      <c r="D240" s="92"/>
      <c r="E240" s="93" t="n">
        <f aca="false">B227</f>
        <v>35</v>
      </c>
      <c r="F240" s="93" t="n">
        <f aca="false">K227</f>
        <v>35</v>
      </c>
      <c r="G240" s="94" t="n">
        <f aca="false">COUNTIF(K189:K226,"T")</f>
        <v>25</v>
      </c>
      <c r="H240" s="95" t="n">
        <f aca="false">IF(E240=0,"",G240/E240%)</f>
        <v>71.4285714285714</v>
      </c>
      <c r="I240" s="94" t="n">
        <f aca="false">COUNTIF(K189:K226,"H")</f>
        <v>10</v>
      </c>
      <c r="J240" s="95" t="n">
        <f aca="false">IF(E240=0,"",I240/E240%)</f>
        <v>28.5714285714286</v>
      </c>
      <c r="K240" s="94" t="n">
        <f aca="false">COUNTIF(K189:K226,"C")</f>
        <v>0</v>
      </c>
      <c r="L240" s="95" t="n">
        <f aca="false">IF(E240=0,"",K240/E240%)</f>
        <v>0</v>
      </c>
      <c r="M240" s="94" t="n">
        <f aca="false">COUNTIF(L189:L226,"10")</f>
        <v>11</v>
      </c>
      <c r="N240" s="95" t="n">
        <f aca="false">IF(E240=0,"",M240/E240%)</f>
        <v>31.4285714285714</v>
      </c>
      <c r="O240" s="94" t="n">
        <f aca="false">COUNTIF(L189:L226,"9")</f>
        <v>14</v>
      </c>
      <c r="P240" s="95" t="n">
        <f aca="false">IF(E240=0,"",O240/E240%)</f>
        <v>40</v>
      </c>
      <c r="Q240" s="94" t="n">
        <f aca="false">COUNTIF(L189:L226,"8")</f>
        <v>5</v>
      </c>
      <c r="R240" s="95" t="n">
        <f aca="false">IF(E240=0,"",Q240/E240%)</f>
        <v>14.2857142857143</v>
      </c>
      <c r="S240" s="94" t="n">
        <f aca="false">COUNTIF(L189:L226,"7")</f>
        <v>5</v>
      </c>
      <c r="T240" s="95" t="n">
        <f aca="false">IF(E240=0,"",S240/E$59%)</f>
        <v>14.7058823529412</v>
      </c>
      <c r="U240" s="94" t="n">
        <f aca="false">COUNTIF(L189:L226,"6")</f>
        <v>0</v>
      </c>
      <c r="V240" s="95" t="n">
        <f aca="false">IF(E240=0,"",U240/E240%)</f>
        <v>0</v>
      </c>
      <c r="W240" s="94" t="n">
        <f aca="false">COUNTIF(L189:L226,"5")</f>
        <v>0</v>
      </c>
      <c r="X240" s="95" t="n">
        <f aca="false">IF(E240=0,"",W240/E240%)</f>
        <v>0</v>
      </c>
      <c r="Y240" s="94" t="n">
        <f aca="false">COUNTIF(L189:L226,"4")</f>
        <v>0</v>
      </c>
      <c r="Z240" s="95" t="n">
        <f aca="false">IF(E240=0,"",Y240/E240%)</f>
        <v>0</v>
      </c>
      <c r="AA240" s="94" t="n">
        <f aca="false">COUNTIF(L189:L226,"3")</f>
        <v>0</v>
      </c>
      <c r="AB240" s="95" t="n">
        <f aca="false">IF(E240=0,"",AA240/E240%)</f>
        <v>0</v>
      </c>
      <c r="AC240" s="94" t="n">
        <f aca="false">COUNTIF(L189:L226,"2")</f>
        <v>0</v>
      </c>
      <c r="AD240" s="95" t="n">
        <f aca="false">IF(E240=0,"",AC240/E240%)</f>
        <v>0</v>
      </c>
      <c r="AE240" s="94" t="n">
        <f aca="false">COUNTIF(L189:L226,"1")</f>
        <v>0</v>
      </c>
      <c r="AF240" s="96" t="n">
        <f aca="false">IF(E240=0,"",AE240/E240%)</f>
        <v>0</v>
      </c>
      <c r="AG240" s="0"/>
      <c r="AH240" s="0"/>
      <c r="AI240" s="0"/>
      <c r="AJ240" s="0"/>
      <c r="AK240" s="0"/>
      <c r="AL240" s="0"/>
    </row>
    <row r="241" customFormat="false" ht="17.25" hidden="false" customHeight="true" outlineLevel="0" collapsed="false">
      <c r="A241" s="0"/>
      <c r="B241" s="0"/>
      <c r="C241" s="92" t="s">
        <v>35</v>
      </c>
      <c r="D241" s="92"/>
      <c r="E241" s="93" t="n">
        <f aca="false">B227</f>
        <v>35</v>
      </c>
      <c r="F241" s="93" t="n">
        <f aca="false">M227</f>
        <v>35</v>
      </c>
      <c r="G241" s="94" t="n">
        <f aca="false">COUNTIF(M189:M226,"T")</f>
        <v>20</v>
      </c>
      <c r="H241" s="95" t="n">
        <f aca="false">IF(E241=0,"",G241/E241%)</f>
        <v>57.1428571428571</v>
      </c>
      <c r="I241" s="94" t="n">
        <f aca="false">COUNTIF(M189:M226,"H")</f>
        <v>15</v>
      </c>
      <c r="J241" s="95" t="n">
        <f aca="false">IF(E241=0,"",I241/E241%)</f>
        <v>42.8571428571429</v>
      </c>
      <c r="K241" s="94" t="n">
        <f aca="false">COUNTIF(M189:M226,"C")</f>
        <v>0</v>
      </c>
      <c r="L241" s="95" t="n">
        <f aca="false">IF(E241=0,"",K241/E241%)</f>
        <v>0</v>
      </c>
      <c r="M241" s="97"/>
      <c r="N241" s="97"/>
      <c r="O241" s="97"/>
      <c r="P241" s="98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9"/>
      <c r="AG241" s="0"/>
      <c r="AH241" s="0"/>
      <c r="AI241" s="0"/>
      <c r="AJ241" s="0"/>
      <c r="AK241" s="0"/>
      <c r="AL241" s="0"/>
    </row>
    <row r="242" customFormat="false" ht="21.75" hidden="false" customHeight="true" outlineLevel="0" collapsed="false">
      <c r="A242" s="0"/>
      <c r="B242" s="0"/>
      <c r="C242" s="92" t="s">
        <v>125</v>
      </c>
      <c r="D242" s="92"/>
      <c r="E242" s="93" t="n">
        <f aca="false">B227</f>
        <v>35</v>
      </c>
      <c r="F242" s="93" t="n">
        <f aca="false">N227</f>
        <v>35</v>
      </c>
      <c r="G242" s="94" t="n">
        <f aca="false">COUNTIF(N189:N226,"T")</f>
        <v>20</v>
      </c>
      <c r="H242" s="95" t="n">
        <f aca="false">IF(E242=0,"",G242/E242%)</f>
        <v>57.1428571428571</v>
      </c>
      <c r="I242" s="94" t="n">
        <f aca="false">COUNTIF(N189:N226,"H")</f>
        <v>15</v>
      </c>
      <c r="J242" s="95" t="n">
        <f aca="false">IF(E242=0,"",I242/E242%)</f>
        <v>42.8571428571429</v>
      </c>
      <c r="K242" s="94" t="n">
        <f aca="false">COUNTIF(N189:N226,"C")</f>
        <v>0</v>
      </c>
      <c r="L242" s="95" t="n">
        <f aca="false">IF(E242=0,"",K242/E242%)</f>
        <v>0</v>
      </c>
      <c r="M242" s="97"/>
      <c r="N242" s="97"/>
      <c r="O242" s="97"/>
      <c r="P242" s="98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9"/>
      <c r="AG242" s="0"/>
      <c r="AH242" s="0"/>
      <c r="AI242" s="0"/>
      <c r="AJ242" s="0"/>
      <c r="AK242" s="0"/>
      <c r="AL242" s="0"/>
    </row>
    <row r="243" customFormat="false" ht="17.25" hidden="false" customHeight="true" outlineLevel="0" collapsed="false">
      <c r="A243" s="0"/>
      <c r="B243" s="0"/>
      <c r="C243" s="92" t="s">
        <v>37</v>
      </c>
      <c r="D243" s="92"/>
      <c r="E243" s="93" t="n">
        <f aca="false">B227</f>
        <v>35</v>
      </c>
      <c r="F243" s="93" t="n">
        <f aca="false">O227</f>
        <v>35</v>
      </c>
      <c r="G243" s="94" t="n">
        <f aca="false">COUNTIF(O189:O226,"T")</f>
        <v>19</v>
      </c>
      <c r="H243" s="95" t="n">
        <f aca="false">IF(E243=0,"",G243/E243%)</f>
        <v>54.2857142857143</v>
      </c>
      <c r="I243" s="94" t="n">
        <f aca="false">COUNTIF(O189:O226,"H")</f>
        <v>16</v>
      </c>
      <c r="J243" s="95" t="n">
        <f aca="false">IF(E243=0,"",I243/E243%)</f>
        <v>45.7142857142857</v>
      </c>
      <c r="K243" s="94" t="n">
        <f aca="false">COUNTIF(O189:O226,"C")</f>
        <v>0</v>
      </c>
      <c r="L243" s="95" t="n">
        <f aca="false">IF(E243=0,"",K243/E243%)</f>
        <v>0</v>
      </c>
      <c r="M243" s="97"/>
      <c r="N243" s="97"/>
      <c r="O243" s="97"/>
      <c r="P243" s="98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9"/>
      <c r="AG243" s="0"/>
      <c r="AH243" s="0"/>
      <c r="AI243" s="0"/>
      <c r="AJ243" s="0"/>
      <c r="AK243" s="0"/>
      <c r="AL243" s="0"/>
    </row>
    <row r="244" customFormat="false" ht="17.25" hidden="false" customHeight="true" outlineLevel="0" collapsed="false">
      <c r="A244" s="0"/>
      <c r="B244" s="0"/>
      <c r="C244" s="92" t="s">
        <v>38</v>
      </c>
      <c r="D244" s="92"/>
      <c r="E244" s="93" t="n">
        <f aca="false">B227</f>
        <v>35</v>
      </c>
      <c r="F244" s="93" t="n">
        <f aca="false">P227</f>
        <v>35</v>
      </c>
      <c r="G244" s="94" t="n">
        <f aca="false">COUNTIF(P189:P226,"T")</f>
        <v>19</v>
      </c>
      <c r="H244" s="95" t="n">
        <f aca="false">IF(E244=0,"",G244/E244%)</f>
        <v>54.2857142857143</v>
      </c>
      <c r="I244" s="94" t="n">
        <f aca="false">COUNTIF(P189:P226,"H")</f>
        <v>16</v>
      </c>
      <c r="J244" s="95" t="n">
        <f aca="false">IF(E244=0,"",I244/E244%)</f>
        <v>45.7142857142857</v>
      </c>
      <c r="K244" s="94" t="n">
        <f aca="false">COUNTIF(P189:P226,"C")</f>
        <v>0</v>
      </c>
      <c r="L244" s="95" t="n">
        <f aca="false">IF(E244=0,"",K244/E244%)</f>
        <v>0</v>
      </c>
      <c r="M244" s="97"/>
      <c r="N244" s="97"/>
      <c r="O244" s="97"/>
      <c r="P244" s="98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9"/>
      <c r="AG244" s="0"/>
      <c r="AH244" s="0"/>
      <c r="AI244" s="0"/>
      <c r="AJ244" s="0"/>
      <c r="AK244" s="0"/>
      <c r="AL244" s="0"/>
    </row>
    <row r="245" customFormat="false" ht="17.25" hidden="false" customHeight="true" outlineLevel="0" collapsed="false">
      <c r="A245" s="0"/>
      <c r="B245" s="0"/>
      <c r="C245" s="92" t="s">
        <v>39</v>
      </c>
      <c r="D245" s="92"/>
      <c r="E245" s="93" t="n">
        <f aca="false">B227</f>
        <v>35</v>
      </c>
      <c r="F245" s="93" t="n">
        <f aca="false">Q227</f>
        <v>35</v>
      </c>
      <c r="G245" s="94" t="n">
        <f aca="false">COUNTIF(Q189:Q226,"T")</f>
        <v>21</v>
      </c>
      <c r="H245" s="95" t="n">
        <f aca="false">IF(E245=0,"",G245/E245%)</f>
        <v>60</v>
      </c>
      <c r="I245" s="94" t="n">
        <f aca="false">COUNTIF(Q189:Q226,"H")</f>
        <v>14</v>
      </c>
      <c r="J245" s="95" t="n">
        <f aca="false">IF(E245=0,"",I245/E245%)</f>
        <v>40</v>
      </c>
      <c r="K245" s="94" t="n">
        <f aca="false">COUNTIF(Q189:Q226,"C")</f>
        <v>0</v>
      </c>
      <c r="L245" s="95" t="n">
        <f aca="false">IF(E245=0,"",K245/E245%)</f>
        <v>0</v>
      </c>
      <c r="M245" s="97"/>
      <c r="N245" s="97"/>
      <c r="O245" s="97"/>
      <c r="P245" s="98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9"/>
      <c r="AG245" s="0"/>
      <c r="AH245" s="0"/>
      <c r="AI245" s="0"/>
      <c r="AJ245" s="0"/>
      <c r="AK245" s="0"/>
      <c r="AL245" s="0"/>
    </row>
    <row r="246" customFormat="false" ht="17.25" hidden="false" customHeight="true" outlineLevel="0" collapsed="false">
      <c r="A246" s="0"/>
      <c r="B246" s="0"/>
      <c r="C246" s="92" t="s">
        <v>40</v>
      </c>
      <c r="D246" s="92"/>
      <c r="E246" s="93" t="n">
        <f aca="false">B227</f>
        <v>35</v>
      </c>
      <c r="F246" s="93" t="n">
        <f aca="false">R227</f>
        <v>35</v>
      </c>
      <c r="G246" s="94" t="n">
        <f aca="false">COUNTIF(R189:R226,"T")</f>
        <v>3</v>
      </c>
      <c r="H246" s="95" t="n">
        <f aca="false">IF(E246=0,"",G246/E246%)</f>
        <v>8.57142857142857</v>
      </c>
      <c r="I246" s="94" t="n">
        <f aca="false">COUNTIF(R189:R226,"H")</f>
        <v>32</v>
      </c>
      <c r="J246" s="95" t="n">
        <f aca="false">IF(E246=0,"",I246/E246%)</f>
        <v>91.4285714285714</v>
      </c>
      <c r="K246" s="94" t="n">
        <f aca="false">COUNTIF(R189:R226,"C")</f>
        <v>0</v>
      </c>
      <c r="L246" s="95" t="n">
        <f aca="false">IF(E246=0,"",K246/E246%)</f>
        <v>0</v>
      </c>
      <c r="M246" s="94" t="n">
        <f aca="false">COUNTIF(S189:S226,"&gt;=9,5")</f>
        <v>0</v>
      </c>
      <c r="N246" s="95" t="n">
        <f aca="false">IF(E246=0,"",M246/E246%)</f>
        <v>0</v>
      </c>
      <c r="O246" s="94" t="n">
        <f aca="false">COUNTIF(S189:S226,"&lt;=9,25")-COUNTIF(S189:S226,"&lt;=8,25")</f>
        <v>3</v>
      </c>
      <c r="P246" s="95" t="n">
        <f aca="false">IF(E246=0,"",O246/E246%)</f>
        <v>8.57142857142857</v>
      </c>
      <c r="Q246" s="94" t="n">
        <f aca="false">COUNTIF(S189:S226,"&lt;=8,25")-COUNTIF(S189:S226,"&lt;=7,25")</f>
        <v>4</v>
      </c>
      <c r="R246" s="95" t="n">
        <f aca="false">IF(E246=0,"",Q246/E246%)</f>
        <v>11.4285714285714</v>
      </c>
      <c r="S246" s="94" t="n">
        <f aca="false">COUNTIF(S189:S226,"&lt;=7,25")-COUNTIF(S189:S226,"&lt;=6,25")</f>
        <v>8</v>
      </c>
      <c r="T246" s="95" t="n">
        <f aca="false">IF(E246=0,"",S246/E$59%)</f>
        <v>23.5294117647059</v>
      </c>
      <c r="U246" s="94" t="n">
        <f aca="false">COUNTIF(S189:S226,"&lt;=6,25")-COUNTIF(S189:S226,"&lt;=5,25")</f>
        <v>17</v>
      </c>
      <c r="V246" s="95" t="n">
        <f aca="false">IF(E246=0,"",U246/E246%)</f>
        <v>48.5714285714286</v>
      </c>
      <c r="W246" s="94" t="n">
        <f aca="false">COUNTIF(S189:S226,"&lt;=5,25")-COUNTIF(S189:S226,"&lt;=4,25")</f>
        <v>3</v>
      </c>
      <c r="X246" s="95" t="n">
        <f aca="false">IF(E246=0,"",W246/E246%)</f>
        <v>8.57142857142857</v>
      </c>
      <c r="Y246" s="94" t="n">
        <f aca="false">COUNTIF(S189:S226,"&lt;=4,25")-COUNTIF(S189:S226,"&lt;=3,25")</f>
        <v>0</v>
      </c>
      <c r="Z246" s="95" t="n">
        <f aca="false">IF(E246=0,"",Y246/E246%)</f>
        <v>0</v>
      </c>
      <c r="AA246" s="94" t="n">
        <f aca="false">COUNTIF(S189:S226,"&lt;=3,25")-COUNTIF(S189:S226,"&lt;=2,25")</f>
        <v>0</v>
      </c>
      <c r="AB246" s="95" t="n">
        <f aca="false">IF(E246=0,"",AA246/E246%)</f>
        <v>0</v>
      </c>
      <c r="AC246" s="94" t="n">
        <f aca="false">COUNTIF(S189:S226,"&lt;=2,25")-COUNTIF(S189:S226,"&lt;=1,25")</f>
        <v>0</v>
      </c>
      <c r="AD246" s="95" t="n">
        <f aca="false">IF(E246=0,"",AC246/E246%)</f>
        <v>0</v>
      </c>
      <c r="AE246" s="94" t="n">
        <f aca="false">COUNTIF(S189:S226,"&lt;=1,25")</f>
        <v>0</v>
      </c>
      <c r="AF246" s="96" t="n">
        <f aca="false">IF(E246=0,"",AE246/E246%)</f>
        <v>0</v>
      </c>
      <c r="AG246" s="0"/>
      <c r="AH246" s="0"/>
      <c r="AI246" s="0"/>
      <c r="AJ246" s="0"/>
      <c r="AK246" s="0"/>
      <c r="AL246" s="0"/>
    </row>
    <row r="247" customFormat="false" ht="17.25" hidden="false" customHeight="true" outlineLevel="0" collapsed="false">
      <c r="A247" s="0"/>
      <c r="B247" s="0"/>
      <c r="C247" s="92" t="s">
        <v>41</v>
      </c>
      <c r="D247" s="92"/>
      <c r="E247" s="93" t="n">
        <f aca="false">B227</f>
        <v>35</v>
      </c>
      <c r="F247" s="93" t="n">
        <f aca="false">T227</f>
        <v>0</v>
      </c>
      <c r="G247" s="94" t="n">
        <f aca="false">COUNTIF(T189:T226,"T")</f>
        <v>0</v>
      </c>
      <c r="H247" s="95" t="n">
        <f aca="false">IF(E247=0,"",G247/E247%)</f>
        <v>0</v>
      </c>
      <c r="I247" s="94" t="n">
        <f aca="false">COUNTIF(T189:T226,"H")</f>
        <v>0</v>
      </c>
      <c r="J247" s="95" t="n">
        <f aca="false">IF(E247=0,"",I247/E247%)</f>
        <v>0</v>
      </c>
      <c r="K247" s="94" t="n">
        <f aca="false">COUNTIF(T189:T226,"C")</f>
        <v>0</v>
      </c>
      <c r="L247" s="95" t="n">
        <f aca="false">IF(E247=0,"",K247/E247%)</f>
        <v>0</v>
      </c>
      <c r="M247" s="94" t="n">
        <f aca="false">COUNTIF(U189:U226,"10")</f>
        <v>0</v>
      </c>
      <c r="N247" s="95" t="n">
        <f aca="false">IF(E247=0,"",M247/E247%)</f>
        <v>0</v>
      </c>
      <c r="O247" s="94" t="n">
        <f aca="false">COUNTIF(U189:U226,"9")</f>
        <v>0</v>
      </c>
      <c r="P247" s="95" t="n">
        <f aca="false">IF(E247=0,"",O247/E247%)</f>
        <v>0</v>
      </c>
      <c r="Q247" s="94" t="n">
        <f aca="false">COUNTIF(U189:U226,"8")</f>
        <v>0</v>
      </c>
      <c r="R247" s="95" t="n">
        <f aca="false">IF(E247=0,"",Q247/E247%)</f>
        <v>0</v>
      </c>
      <c r="S247" s="94" t="n">
        <f aca="false">COUNTIF(U189:U226,"7")</f>
        <v>0</v>
      </c>
      <c r="T247" s="95" t="n">
        <f aca="false">IF(E247=0,"",S247/E$59%)</f>
        <v>0</v>
      </c>
      <c r="U247" s="94" t="n">
        <f aca="false">COUNTIF(U189:U226,"6")</f>
        <v>0</v>
      </c>
      <c r="V247" s="95" t="n">
        <f aca="false">IF(E247=0,"",U247/E247%)</f>
        <v>0</v>
      </c>
      <c r="W247" s="94" t="n">
        <f aca="false">COUNTIF(U189:U226,"5")</f>
        <v>0</v>
      </c>
      <c r="X247" s="95" t="n">
        <f aca="false">IF(E247=0,"",W247/E247%)</f>
        <v>0</v>
      </c>
      <c r="Y247" s="94" t="n">
        <f aca="false">COUNTIF(U189:U226,"4")</f>
        <v>0</v>
      </c>
      <c r="Z247" s="95" t="n">
        <f aca="false">IF(E247=0,"",Y247/E247%)</f>
        <v>0</v>
      </c>
      <c r="AA247" s="94" t="n">
        <f aca="false">COUNTIF(U189:U226,"3")</f>
        <v>0</v>
      </c>
      <c r="AB247" s="95" t="n">
        <f aca="false">IF(E247=0,"",AA247/E247%)</f>
        <v>0</v>
      </c>
      <c r="AC247" s="94" t="n">
        <f aca="false">COUNTIF(U189:U226,"2")</f>
        <v>0</v>
      </c>
      <c r="AD247" s="95" t="n">
        <f aca="false">IF(E247=0,"",AC247/E247%)</f>
        <v>0</v>
      </c>
      <c r="AE247" s="94" t="n">
        <f aca="false">COUNTIF(U189:U226,"1")</f>
        <v>0</v>
      </c>
      <c r="AF247" s="96" t="n">
        <f aca="false">IF(E247=0,"",AE247/E247%)</f>
        <v>0</v>
      </c>
      <c r="AG247" s="0"/>
      <c r="AH247" s="0"/>
      <c r="AI247" s="0"/>
      <c r="AJ247" s="0"/>
      <c r="AK247" s="0"/>
      <c r="AL247" s="0"/>
    </row>
    <row r="248" customFormat="false" ht="17.25" hidden="false" customHeight="true" outlineLevel="0" collapsed="false">
      <c r="A248" s="0"/>
      <c r="B248" s="0"/>
      <c r="C248" s="92" t="s">
        <v>42</v>
      </c>
      <c r="D248" s="92"/>
      <c r="E248" s="93" t="n">
        <f aca="false">B227</f>
        <v>35</v>
      </c>
      <c r="F248" s="93" t="n">
        <f aca="false">V227</f>
        <v>0</v>
      </c>
      <c r="G248" s="94" t="n">
        <f aca="false">COUNTIF(V189:V226,"T")</f>
        <v>0</v>
      </c>
      <c r="H248" s="95" t="n">
        <f aca="false">IF(E248=0,"",G248/E248%)</f>
        <v>0</v>
      </c>
      <c r="I248" s="94" t="n">
        <f aca="false">COUNTIF(V189:V226,"H")</f>
        <v>0</v>
      </c>
      <c r="J248" s="95" t="n">
        <f aca="false">IF(E248=0,"",I248/E248%)</f>
        <v>0</v>
      </c>
      <c r="K248" s="94" t="n">
        <f aca="false">COUNTIF(V189:V226,"C")</f>
        <v>0</v>
      </c>
      <c r="L248" s="95" t="n">
        <f aca="false">IF(E248=0,"",K248/E248%)</f>
        <v>0</v>
      </c>
      <c r="M248" s="94" t="n">
        <f aca="false">COUNTIF(W189:W226,"10")</f>
        <v>0</v>
      </c>
      <c r="N248" s="95" t="n">
        <f aca="false">IF(E248=0,"",M248/E248%)</f>
        <v>0</v>
      </c>
      <c r="O248" s="94" t="n">
        <f aca="false">COUNTIF(W189:W226,"9")</f>
        <v>0</v>
      </c>
      <c r="P248" s="95" t="n">
        <f aca="false">IF(E248=0,"",O248/E248%)</f>
        <v>0</v>
      </c>
      <c r="Q248" s="94" t="n">
        <f aca="false">COUNTIF(W189:W226,"8")</f>
        <v>0</v>
      </c>
      <c r="R248" s="95" t="n">
        <f aca="false">IF(E248=0,"",Q248/E248%)</f>
        <v>0</v>
      </c>
      <c r="S248" s="94" t="n">
        <f aca="false">COUNTIF(W189:W226,"7")</f>
        <v>0</v>
      </c>
      <c r="T248" s="95" t="n">
        <f aca="false">IF(E248=0,"",S248/E$59%)</f>
        <v>0</v>
      </c>
      <c r="U248" s="94" t="n">
        <f aca="false">COUNTIF(W189:W226,"6")</f>
        <v>0</v>
      </c>
      <c r="V248" s="95" t="n">
        <f aca="false">IF(E248=0,"",U248/E248%)</f>
        <v>0</v>
      </c>
      <c r="W248" s="94" t="n">
        <f aca="false">COUNTIF(W189:W226,"5")</f>
        <v>0</v>
      </c>
      <c r="X248" s="95" t="n">
        <f aca="false">IF(E248=0,"",W248/E248%)</f>
        <v>0</v>
      </c>
      <c r="Y248" s="94" t="n">
        <f aca="false">COUNTIF(W189:W226,"4")</f>
        <v>0</v>
      </c>
      <c r="Z248" s="95" t="n">
        <f aca="false">IF(E248=0,"",Y248/E248%)</f>
        <v>0</v>
      </c>
      <c r="AA248" s="94" t="n">
        <f aca="false">COUNTIF(W189:W226,"3")</f>
        <v>0</v>
      </c>
      <c r="AB248" s="95" t="n">
        <f aca="false">IF(E248=0,"",AA248/E248%)</f>
        <v>0</v>
      </c>
      <c r="AC248" s="94" t="n">
        <f aca="false">COUNTIF(W189:W226,"2")</f>
        <v>0</v>
      </c>
      <c r="AD248" s="95" t="n">
        <f aca="false">IF(E248=0,"",AC248/E248%)</f>
        <v>0</v>
      </c>
      <c r="AE248" s="94" t="n">
        <f aca="false">COUNTIF(W189:W226,"1")</f>
        <v>0</v>
      </c>
      <c r="AF248" s="96" t="n">
        <f aca="false">IF(E248=0,"",AE248/E248%)</f>
        <v>0</v>
      </c>
      <c r="AG248" s="0"/>
      <c r="AH248" s="0"/>
      <c r="AI248" s="0"/>
      <c r="AJ248" s="0"/>
      <c r="AK248" s="0"/>
      <c r="AL248" s="0"/>
    </row>
    <row r="249" customFormat="false" ht="14.25" hidden="false" customHeight="true" outlineLevel="0" collapsed="false">
      <c r="A249" s="0"/>
      <c r="B249" s="0"/>
      <c r="C249" s="100"/>
      <c r="D249" s="100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2"/>
      <c r="AE249" s="67"/>
      <c r="AF249" s="103"/>
      <c r="AG249" s="0"/>
      <c r="AH249" s="0"/>
      <c r="AI249" s="0"/>
      <c r="AJ249" s="0"/>
      <c r="AK249" s="0"/>
      <c r="AL249" s="0"/>
    </row>
    <row r="250" customFormat="false" ht="14.2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</row>
    <row r="251" customFormat="false" ht="31.5" hidden="false" customHeight="true" outlineLevel="0" collapsed="false">
      <c r="A251" s="0"/>
      <c r="B251" s="0"/>
      <c r="C251" s="104" t="s">
        <v>126</v>
      </c>
      <c r="D251" s="104"/>
      <c r="E251" s="104"/>
      <c r="F251" s="104"/>
      <c r="G251" s="104"/>
      <c r="H251" s="104"/>
      <c r="I251" s="104"/>
      <c r="J251" s="104"/>
      <c r="K251" s="105" t="s">
        <v>127</v>
      </c>
      <c r="L251" s="105" t="s">
        <v>128</v>
      </c>
      <c r="M251" s="105"/>
      <c r="N251" s="105" t="s">
        <v>129</v>
      </c>
      <c r="O251" s="105"/>
      <c r="P251" s="105" t="s">
        <v>130</v>
      </c>
      <c r="Q251" s="105"/>
      <c r="R251" s="105" t="s">
        <v>131</v>
      </c>
      <c r="S251" s="105"/>
      <c r="T251" s="105" t="s">
        <v>126</v>
      </c>
      <c r="U251" s="105"/>
      <c r="V251" s="105"/>
      <c r="W251" s="105"/>
      <c r="X251" s="105" t="s">
        <v>127</v>
      </c>
      <c r="Y251" s="105" t="s">
        <v>128</v>
      </c>
      <c r="Z251" s="105"/>
      <c r="AA251" s="105" t="s">
        <v>121</v>
      </c>
      <c r="AB251" s="106" t="s">
        <v>122</v>
      </c>
      <c r="AC251" s="106"/>
      <c r="AD251" s="0"/>
      <c r="AE251" s="0"/>
      <c r="AF251" s="0"/>
      <c r="AG251" s="0"/>
      <c r="AH251" s="0"/>
      <c r="AI251" s="0"/>
      <c r="AJ251" s="0"/>
      <c r="AK251" s="0"/>
      <c r="AL251" s="0"/>
    </row>
    <row r="252" customFormat="false" ht="21" hidden="false" customHeight="true" outlineLevel="0" collapsed="false">
      <c r="A252" s="0"/>
      <c r="B252" s="0"/>
      <c r="C252" s="104"/>
      <c r="D252" s="104"/>
      <c r="E252" s="104"/>
      <c r="F252" s="104"/>
      <c r="G252" s="104"/>
      <c r="H252" s="104"/>
      <c r="I252" s="104"/>
      <c r="J252" s="104"/>
      <c r="K252" s="105"/>
      <c r="L252" s="105"/>
      <c r="M252" s="105"/>
      <c r="N252" s="107" t="s">
        <v>121</v>
      </c>
      <c r="O252" s="107" t="s">
        <v>122</v>
      </c>
      <c r="P252" s="107" t="s">
        <v>121</v>
      </c>
      <c r="Q252" s="107" t="s">
        <v>122</v>
      </c>
      <c r="R252" s="108" t="s">
        <v>121</v>
      </c>
      <c r="S252" s="108" t="s">
        <v>122</v>
      </c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6"/>
      <c r="AD252" s="0"/>
      <c r="AE252" s="0"/>
      <c r="AF252" s="0"/>
      <c r="AG252" s="0"/>
      <c r="AH252" s="0"/>
      <c r="AI252" s="0"/>
      <c r="AJ252" s="0"/>
      <c r="AK252" s="0"/>
      <c r="AL252" s="0"/>
    </row>
    <row r="253" customFormat="false" ht="19.5" hidden="false" customHeight="true" outlineLevel="0" collapsed="false">
      <c r="A253" s="0"/>
      <c r="B253" s="0"/>
      <c r="C253" s="109" t="s">
        <v>25</v>
      </c>
      <c r="D253" s="109"/>
      <c r="E253" s="109"/>
      <c r="F253" s="110" t="s">
        <v>43</v>
      </c>
      <c r="G253" s="110"/>
      <c r="H253" s="110"/>
      <c r="I253" s="110"/>
      <c r="J253" s="110"/>
      <c r="K253" s="111" t="n">
        <f aca="false">B227</f>
        <v>35</v>
      </c>
      <c r="L253" s="112" t="n">
        <f aca="false">X227</f>
        <v>35</v>
      </c>
      <c r="M253" s="112"/>
      <c r="N253" s="113" t="n">
        <f aca="false">COUNTIF(X189:X226,"T")</f>
        <v>20</v>
      </c>
      <c r="O253" s="113" t="n">
        <f aca="false">IF(L253=0,"",N253/L253%)</f>
        <v>57.1428571428571</v>
      </c>
      <c r="P253" s="113" t="n">
        <f aca="false">COUNTIF(X189:X226,"Đ")</f>
        <v>15</v>
      </c>
      <c r="Q253" s="113" t="n">
        <f aca="false">IF(L253=0,"",P253/L253%)</f>
        <v>42.8571428571429</v>
      </c>
      <c r="R253" s="113" t="n">
        <f aca="false">COUNTIF(X189:X226,"C")</f>
        <v>0</v>
      </c>
      <c r="S253" s="113" t="n">
        <f aca="false">IF(L253=0,"",R253/L253%)</f>
        <v>0</v>
      </c>
      <c r="T253" s="114" t="s">
        <v>132</v>
      </c>
      <c r="U253" s="114"/>
      <c r="V253" s="114"/>
      <c r="W253" s="114"/>
      <c r="X253" s="115" t="n">
        <f aca="false">B227</f>
        <v>35</v>
      </c>
      <c r="Y253" s="115" t="n">
        <f aca="false">AE227+AF227</f>
        <v>19</v>
      </c>
      <c r="Z253" s="115"/>
      <c r="AA253" s="115" t="n">
        <f aca="false">COUNTIF(AE189:AE226,"X")+COUNTIF(AJ189:AJ226,"X")</f>
        <v>19</v>
      </c>
      <c r="AB253" s="116" t="n">
        <f aca="false">IF(X253=0,"",AA253/X253%)</f>
        <v>54.2857142857143</v>
      </c>
      <c r="AC253" s="116"/>
      <c r="AD253" s="0"/>
      <c r="AE253" s="0"/>
      <c r="AF253" s="0"/>
      <c r="AG253" s="0"/>
      <c r="AH253" s="0"/>
      <c r="AI253" s="0"/>
      <c r="AJ253" s="0"/>
      <c r="AK253" s="0"/>
      <c r="AL253" s="0"/>
    </row>
    <row r="254" customFormat="false" ht="19.5" hidden="false" customHeight="true" outlineLevel="0" collapsed="false">
      <c r="A254" s="0"/>
      <c r="B254" s="0"/>
      <c r="C254" s="109"/>
      <c r="D254" s="109"/>
      <c r="E254" s="109"/>
      <c r="F254" s="110" t="s">
        <v>44</v>
      </c>
      <c r="G254" s="110"/>
      <c r="H254" s="110"/>
      <c r="I254" s="110"/>
      <c r="J254" s="110"/>
      <c r="K254" s="111" t="n">
        <f aca="false">B227</f>
        <v>35</v>
      </c>
      <c r="L254" s="112" t="n">
        <f aca="false">Y227</f>
        <v>35</v>
      </c>
      <c r="M254" s="112"/>
      <c r="N254" s="113" t="n">
        <f aca="false">COUNTIF(Y189:Y226,"T")</f>
        <v>20</v>
      </c>
      <c r="O254" s="113" t="n">
        <f aca="false">IF(L254=0,"",N254/L254%)</f>
        <v>57.1428571428571</v>
      </c>
      <c r="P254" s="113" t="n">
        <f aca="false">COUNTIF(Y189:Y226,"Đ")</f>
        <v>15</v>
      </c>
      <c r="Q254" s="113" t="n">
        <f aca="false">IF(L254=0,"",P254/L254%)</f>
        <v>42.8571428571429</v>
      </c>
      <c r="R254" s="113" t="n">
        <f aca="false">COUNTIF(Y189:Y226,"C")</f>
        <v>0</v>
      </c>
      <c r="S254" s="113" t="n">
        <f aca="false">IF(L254=0,"",R254/L254%)</f>
        <v>0</v>
      </c>
      <c r="T254" s="114"/>
      <c r="U254" s="114"/>
      <c r="V254" s="114"/>
      <c r="W254" s="114"/>
      <c r="X254" s="115"/>
      <c r="Y254" s="115"/>
      <c r="Z254" s="115"/>
      <c r="AA254" s="115"/>
      <c r="AB254" s="116"/>
      <c r="AC254" s="116"/>
      <c r="AD254" s="0"/>
      <c r="AE254" s="0"/>
      <c r="AF254" s="0"/>
      <c r="AG254" s="0"/>
      <c r="AH254" s="0"/>
      <c r="AI254" s="0"/>
      <c r="AJ254" s="0"/>
      <c r="AK254" s="0"/>
      <c r="AL254" s="0"/>
    </row>
    <row r="255" customFormat="false" ht="19.5" hidden="false" customHeight="true" outlineLevel="0" collapsed="false">
      <c r="A255" s="0"/>
      <c r="B255" s="0"/>
      <c r="C255" s="109"/>
      <c r="D255" s="109"/>
      <c r="E255" s="109"/>
      <c r="F255" s="110" t="s">
        <v>45</v>
      </c>
      <c r="G255" s="110"/>
      <c r="H255" s="110"/>
      <c r="I255" s="110"/>
      <c r="J255" s="110"/>
      <c r="K255" s="111" t="n">
        <f aca="false">B227</f>
        <v>35</v>
      </c>
      <c r="L255" s="112" t="n">
        <f aca="false">Z227</f>
        <v>35</v>
      </c>
      <c r="M255" s="112"/>
      <c r="N255" s="113" t="n">
        <f aca="false">COUNTIF(Z189:Z226,"T")</f>
        <v>20</v>
      </c>
      <c r="O255" s="113" t="n">
        <f aca="false">IF(L255=0,"",N255/L255%)</f>
        <v>57.1428571428571</v>
      </c>
      <c r="P255" s="113" t="n">
        <f aca="false">COUNTIF(Z189:Z226,"Đ")</f>
        <v>15</v>
      </c>
      <c r="Q255" s="113" t="n">
        <f aca="false">IF(L255=0,"",P255/L255%)</f>
        <v>42.8571428571429</v>
      </c>
      <c r="R255" s="113" t="n">
        <f aca="false">COUNTIF(Z189:Z226,"C")</f>
        <v>0</v>
      </c>
      <c r="S255" s="113" t="n">
        <f aca="false">IF(L255=0,"",R255/L255%)</f>
        <v>0</v>
      </c>
      <c r="T255" s="114" t="s">
        <v>133</v>
      </c>
      <c r="U255" s="114"/>
      <c r="V255" s="114"/>
      <c r="W255" s="114"/>
      <c r="X255" s="115" t="n">
        <f aca="false">B227</f>
        <v>35</v>
      </c>
      <c r="Y255" s="115" t="n">
        <f aca="false">AG227</f>
        <v>35</v>
      </c>
      <c r="Z255" s="115"/>
      <c r="AA255" s="115" t="n">
        <f aca="false">COUNTIF(AG189:AH226,"X")</f>
        <v>35</v>
      </c>
      <c r="AB255" s="116" t="n">
        <f aca="false">IF(X255=0,"",AA255/X255%)</f>
        <v>100</v>
      </c>
      <c r="AC255" s="116"/>
      <c r="AD255" s="0"/>
      <c r="AE255" s="0"/>
      <c r="AF255" s="0"/>
      <c r="AG255" s="0"/>
      <c r="AH255" s="0"/>
      <c r="AI255" s="0"/>
      <c r="AJ255" s="0"/>
      <c r="AK255" s="0"/>
      <c r="AL255" s="0"/>
    </row>
    <row r="256" customFormat="false" ht="19.5" hidden="false" customHeight="true" outlineLevel="0" collapsed="false">
      <c r="A256" s="0"/>
      <c r="B256" s="0"/>
      <c r="C256" s="117" t="s">
        <v>26</v>
      </c>
      <c r="D256" s="117"/>
      <c r="E256" s="117"/>
      <c r="F256" s="110" t="s">
        <v>46</v>
      </c>
      <c r="G256" s="110"/>
      <c r="H256" s="110"/>
      <c r="I256" s="110"/>
      <c r="J256" s="110"/>
      <c r="K256" s="111" t="n">
        <f aca="false">B227</f>
        <v>35</v>
      </c>
      <c r="L256" s="112" t="n">
        <f aca="false">AA227</f>
        <v>35</v>
      </c>
      <c r="M256" s="112"/>
      <c r="N256" s="113" t="n">
        <f aca="false">COUNTIF(AA189:AA226,"T")</f>
        <v>20</v>
      </c>
      <c r="O256" s="113" t="n">
        <f aca="false">IF(L256=0,"",N256/L256%)</f>
        <v>57.1428571428571</v>
      </c>
      <c r="P256" s="113" t="n">
        <f aca="false">COUNTIF(AA189:AA226,"Đ")</f>
        <v>15</v>
      </c>
      <c r="Q256" s="113" t="n">
        <f aca="false">IF(L256=0,"",P256/L256%)</f>
        <v>42.8571428571429</v>
      </c>
      <c r="R256" s="113" t="n">
        <f aca="false">COUNTIF(AA189:AA226,"C")</f>
        <v>0</v>
      </c>
      <c r="S256" s="113" t="n">
        <f aca="false">IF(L256=0,"",R256/L256%)</f>
        <v>0</v>
      </c>
      <c r="T256" s="114"/>
      <c r="U256" s="114"/>
      <c r="V256" s="114"/>
      <c r="W256" s="114"/>
      <c r="X256" s="115"/>
      <c r="Y256" s="115"/>
      <c r="Z256" s="115"/>
      <c r="AA256" s="115"/>
      <c r="AB256" s="116"/>
      <c r="AC256" s="116"/>
      <c r="AD256" s="0"/>
      <c r="AE256" s="0"/>
      <c r="AF256" s="0"/>
      <c r="AG256" s="0"/>
      <c r="AH256" s="0"/>
      <c r="AI256" s="0"/>
      <c r="AJ256" s="0"/>
      <c r="AK256" s="0"/>
      <c r="AL256" s="0"/>
    </row>
    <row r="257" customFormat="false" ht="19.5" hidden="false" customHeight="true" outlineLevel="0" collapsed="false">
      <c r="A257" s="0"/>
      <c r="B257" s="0"/>
      <c r="C257" s="117"/>
      <c r="D257" s="117"/>
      <c r="E257" s="117"/>
      <c r="F257" s="110" t="s">
        <v>47</v>
      </c>
      <c r="G257" s="110"/>
      <c r="H257" s="110"/>
      <c r="I257" s="110"/>
      <c r="J257" s="110"/>
      <c r="K257" s="111" t="n">
        <f aca="false">B227</f>
        <v>35</v>
      </c>
      <c r="L257" s="112" t="n">
        <f aca="false">AB227</f>
        <v>35</v>
      </c>
      <c r="M257" s="112"/>
      <c r="N257" s="113" t="n">
        <f aca="false">COUNTIF(AB189:AB226,"T")</f>
        <v>20</v>
      </c>
      <c r="O257" s="113" t="n">
        <f aca="false">IF(L257=0,"",N257/L257%)</f>
        <v>57.1428571428571</v>
      </c>
      <c r="P257" s="113" t="n">
        <f aca="false">COUNTIF(AB189:AB226,"Đ")</f>
        <v>15</v>
      </c>
      <c r="Q257" s="113" t="n">
        <f aca="false">IF(L257=0,"",P257/L257%)</f>
        <v>42.8571428571429</v>
      </c>
      <c r="R257" s="113" t="n">
        <f aca="false">COUNTIF(AB189:AB226,"C")</f>
        <v>0</v>
      </c>
      <c r="S257" s="113" t="n">
        <f aca="false">IF(L257=0,"",R257/L257%)</f>
        <v>0</v>
      </c>
      <c r="T257" s="114"/>
      <c r="U257" s="114"/>
      <c r="V257" s="114"/>
      <c r="W257" s="114"/>
      <c r="X257" s="115"/>
      <c r="Y257" s="115"/>
      <c r="Z257" s="115"/>
      <c r="AA257" s="115"/>
      <c r="AB257" s="116"/>
      <c r="AC257" s="116"/>
      <c r="AD257" s="0"/>
      <c r="AE257" s="0"/>
      <c r="AF257" s="0"/>
      <c r="AG257" s="0"/>
      <c r="AH257" s="0"/>
      <c r="AI257" s="0"/>
      <c r="AJ257" s="0"/>
      <c r="AK257" s="0"/>
      <c r="AL257" s="0"/>
    </row>
    <row r="258" customFormat="false" ht="19.5" hidden="false" customHeight="true" outlineLevel="0" collapsed="false">
      <c r="A258" s="0"/>
      <c r="B258" s="0"/>
      <c r="C258" s="117"/>
      <c r="D258" s="117"/>
      <c r="E258" s="117"/>
      <c r="F258" s="110" t="s">
        <v>48</v>
      </c>
      <c r="G258" s="110"/>
      <c r="H258" s="110"/>
      <c r="I258" s="110"/>
      <c r="J258" s="110"/>
      <c r="K258" s="111" t="n">
        <f aca="false">B227</f>
        <v>35</v>
      </c>
      <c r="L258" s="112" t="n">
        <f aca="false">AC227</f>
        <v>35</v>
      </c>
      <c r="M258" s="112"/>
      <c r="N258" s="113" t="n">
        <f aca="false">COUNTIF(AC189:AC226,"T")</f>
        <v>20</v>
      </c>
      <c r="O258" s="113" t="n">
        <f aca="false">IF(L258=0,"",N258/L258%)</f>
        <v>57.1428571428571</v>
      </c>
      <c r="P258" s="113" t="n">
        <f aca="false">COUNTIF(AC189:AC226,"Đ")</f>
        <v>15</v>
      </c>
      <c r="Q258" s="113" t="n">
        <f aca="false">IF(L258=0,"",P258/L258%)</f>
        <v>42.8571428571429</v>
      </c>
      <c r="R258" s="113" t="n">
        <f aca="false">COUNTIF(AC189:AC226,"C")</f>
        <v>0</v>
      </c>
      <c r="S258" s="113" t="n">
        <f aca="false">IF(L258=0,"",R258/L258%)</f>
        <v>0</v>
      </c>
      <c r="T258" s="118" t="s">
        <v>134</v>
      </c>
      <c r="U258" s="118"/>
      <c r="V258" s="118"/>
      <c r="W258" s="118"/>
      <c r="X258" s="119" t="n">
        <f aca="false">B227</f>
        <v>35</v>
      </c>
      <c r="Y258" s="119" t="n">
        <f aca="false">AI227</f>
        <v>35</v>
      </c>
      <c r="Z258" s="119"/>
      <c r="AA258" s="120" t="n">
        <f aca="false">COUNTIF(AI189:AJ226,"X")</f>
        <v>35</v>
      </c>
      <c r="AB258" s="121" t="n">
        <f aca="false">IF(Y258=0,"",AA258/Y258%)</f>
        <v>100</v>
      </c>
      <c r="AC258" s="121"/>
      <c r="AD258" s="0"/>
      <c r="AE258" s="0"/>
      <c r="AF258" s="0"/>
      <c r="AG258" s="0"/>
      <c r="AH258" s="0"/>
      <c r="AI258" s="0"/>
      <c r="AJ258" s="0"/>
      <c r="AK258" s="0"/>
      <c r="AL258" s="0"/>
    </row>
    <row r="259" customFormat="false" ht="19.5" hidden="false" customHeight="true" outlineLevel="0" collapsed="false">
      <c r="A259" s="0"/>
      <c r="B259" s="0"/>
      <c r="C259" s="117"/>
      <c r="D259" s="117"/>
      <c r="E259" s="117"/>
      <c r="F259" s="122" t="s">
        <v>49</v>
      </c>
      <c r="G259" s="122"/>
      <c r="H259" s="122"/>
      <c r="I259" s="122"/>
      <c r="J259" s="122"/>
      <c r="K259" s="123" t="n">
        <f aca="false">B227</f>
        <v>35</v>
      </c>
      <c r="L259" s="124" t="n">
        <f aca="false">AD227</f>
        <v>35</v>
      </c>
      <c r="M259" s="124"/>
      <c r="N259" s="125" t="n">
        <f aca="false">COUNTIF(AD189:AD226,"T")</f>
        <v>20</v>
      </c>
      <c r="O259" s="125" t="n">
        <f aca="false">IF(L259=0,"",N259/L259%)</f>
        <v>57.1428571428571</v>
      </c>
      <c r="P259" s="125" t="n">
        <f aca="false">COUNTIF(AD189:AD226,"Đ")</f>
        <v>15</v>
      </c>
      <c r="Q259" s="125" t="n">
        <f aca="false">IF(L259=0,"",P259/L259%)</f>
        <v>42.8571428571429</v>
      </c>
      <c r="R259" s="125" t="n">
        <f aca="false">COUNTIF(AD189:AD226,"C")</f>
        <v>0</v>
      </c>
      <c r="S259" s="125" t="n">
        <f aca="false">IF(L259=0,"",R259/L259%)</f>
        <v>0</v>
      </c>
      <c r="T259" s="118"/>
      <c r="U259" s="118"/>
      <c r="V259" s="118"/>
      <c r="W259" s="118"/>
      <c r="X259" s="119"/>
      <c r="Y259" s="119"/>
      <c r="Z259" s="119"/>
      <c r="AA259" s="120"/>
      <c r="AB259" s="121"/>
      <c r="AC259" s="121"/>
      <c r="AD259" s="0"/>
      <c r="AE259" s="0"/>
      <c r="AF259" s="0"/>
      <c r="AG259" s="0"/>
      <c r="AH259" s="0"/>
      <c r="AI259" s="0"/>
      <c r="AJ259" s="0"/>
      <c r="AK259" s="0"/>
      <c r="AL259" s="0"/>
    </row>
    <row r="260" customFormat="false" ht="11.25" hidden="false" customHeight="tru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87"/>
      <c r="O260" s="0"/>
      <c r="P260" s="87"/>
      <c r="Q260" s="87"/>
      <c r="R260" s="87"/>
      <c r="S260" s="87"/>
      <c r="T260" s="87"/>
      <c r="U260" s="87"/>
      <c r="V260" s="87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</row>
    <row r="261" customFormat="false" ht="15" hidden="false" customHeight="tru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87"/>
      <c r="O261" s="0"/>
      <c r="P261" s="87"/>
      <c r="Q261" s="87"/>
      <c r="R261" s="87"/>
      <c r="S261" s="87"/>
      <c r="T261" s="87"/>
      <c r="U261" s="87"/>
      <c r="V261" s="87"/>
      <c r="W261" s="0"/>
      <c r="X261" s="126" t="str">
        <f aca="false">'THONG TIN'!$F$7</f>
        <v>Nguyên Lý, ngày 20 tháng  5 năm 2017</v>
      </c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</row>
    <row r="262" customFormat="false" ht="16.5" hidden="false" customHeight="true" outlineLevel="0" collapsed="false">
      <c r="A262" s="0"/>
      <c r="B262" s="32" t="s">
        <v>135</v>
      </c>
      <c r="C262" s="32"/>
      <c r="D262" s="32"/>
      <c r="E262" s="32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2" t="s">
        <v>11</v>
      </c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7.25" hidden="false" customHeight="true" outlineLevel="0" collapsed="false">
      <c r="A263" s="0"/>
      <c r="B263" s="127" t="s">
        <v>136</v>
      </c>
      <c r="C263" s="127"/>
      <c r="D263" s="127"/>
      <c r="E263" s="127"/>
      <c r="F263" s="128"/>
      <c r="G263" s="128"/>
      <c r="H263" s="128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  <c r="AC263" s="129"/>
      <c r="AD263" s="129"/>
      <c r="AE263" s="129"/>
      <c r="AF263" s="129"/>
      <c r="AG263" s="129"/>
      <c r="AH263" s="129"/>
      <c r="AI263" s="129"/>
      <c r="AJ263" s="129"/>
      <c r="AK263" s="129"/>
      <c r="AL263" s="129"/>
    </row>
    <row r="264" customFormat="false" ht="22.5" hidden="false" customHeight="true" outlineLevel="0" collapsed="false">
      <c r="A264" s="0"/>
      <c r="B264" s="129"/>
      <c r="C264" s="29"/>
      <c r="D264" s="29"/>
      <c r="E264" s="29"/>
      <c r="F264" s="29"/>
      <c r="G264" s="29"/>
      <c r="H264" s="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  <c r="AC264" s="129"/>
      <c r="AD264" s="129"/>
      <c r="AE264" s="129"/>
      <c r="AF264" s="129"/>
      <c r="AG264" s="129"/>
      <c r="AH264" s="129"/>
      <c r="AI264" s="129"/>
      <c r="AJ264" s="129"/>
      <c r="AK264" s="129"/>
      <c r="AL264" s="129"/>
    </row>
    <row r="265" customFormat="false" ht="22.5" hidden="false" customHeight="true" outlineLevel="0" collapsed="false">
      <c r="A265" s="0"/>
      <c r="B265" s="129"/>
      <c r="C265" s="129"/>
      <c r="D265" s="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  <c r="AC265" s="129"/>
      <c r="AD265" s="129"/>
      <c r="AE265" s="129"/>
      <c r="AF265" s="129"/>
      <c r="AG265" s="129"/>
      <c r="AH265" s="129"/>
      <c r="AI265" s="129"/>
      <c r="AJ265" s="129"/>
      <c r="AK265" s="129"/>
      <c r="AL265" s="129"/>
    </row>
    <row r="266" customFormat="false" ht="22.5" hidden="false" customHeight="true" outlineLevel="0" collapsed="false">
      <c r="A266" s="0"/>
      <c r="B266" s="129"/>
      <c r="C266" s="129"/>
      <c r="D266" s="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  <c r="AC266" s="129"/>
      <c r="AD266" s="129"/>
      <c r="AE266" s="129"/>
      <c r="AF266" s="129"/>
      <c r="AG266" s="129"/>
      <c r="AH266" s="129"/>
      <c r="AI266" s="129"/>
      <c r="AJ266" s="129"/>
      <c r="AK266" s="129"/>
      <c r="AL266" s="129"/>
    </row>
    <row r="267" customFormat="false" ht="15.75" hidden="false" customHeight="false" outlineLevel="0" collapsed="false">
      <c r="A267" s="0"/>
      <c r="B267" s="29" t="s">
        <v>805</v>
      </c>
      <c r="C267" s="29"/>
      <c r="D267" s="29"/>
      <c r="E267" s="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30" t="str">
        <f aca="false">'THONG TIN'!$G$16</f>
        <v>Phạm Thị Hường</v>
      </c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</row>
    <row r="268" customFormat="false" ht="15.75" hidden="false" customHeight="false" outlineLevel="0" collapsed="false">
      <c r="A268" s="29" t="s">
        <v>17</v>
      </c>
      <c r="B268" s="29"/>
      <c r="C268" s="29"/>
      <c r="D268" s="29"/>
      <c r="E268" s="29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</row>
    <row r="269" customFormat="false" ht="15.75" hidden="false" customHeight="false" outlineLevel="0" collapsed="false">
      <c r="A269" s="30" t="str">
        <f aca="false">'THONG TIN'!$C$2</f>
        <v>TRƯỜNG TIỂU HỌC XÃ NGUYÊN LÝ</v>
      </c>
      <c r="B269" s="30"/>
      <c r="C269" s="30"/>
      <c r="D269" s="30"/>
      <c r="E269" s="30"/>
      <c r="F269" s="31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</row>
    <row r="270" customFormat="false" ht="11.25" hidden="false" customHeight="true" outlineLevel="0" collapsed="false">
      <c r="A270" s="32"/>
      <c r="B270" s="32"/>
      <c r="C270" s="32"/>
      <c r="D270" s="32"/>
      <c r="E270" s="32"/>
      <c r="F270" s="31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</row>
    <row r="271" customFormat="false" ht="15.75" hidden="false" customHeight="false" outlineLevel="0" collapsed="false">
      <c r="A271" s="33" t="s">
        <v>18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4" t="str">
        <f aca="false">'THONG TIN'!$D$5</f>
        <v>CUỐI NĂM</v>
      </c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0"/>
      <c r="AK271" s="0"/>
      <c r="AL271" s="0"/>
    </row>
    <row r="272" customFormat="false" ht="15.75" hidden="false" customHeight="false" outlineLevel="0" collapsed="false">
      <c r="A272" s="33" t="s">
        <v>4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6" t="str">
        <f aca="false">'THONG TIN'!$D$6</f>
        <v>2016 - 2017</v>
      </c>
      <c r="O272" s="36"/>
      <c r="P272" s="36"/>
      <c r="Q272" s="36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2" t="s">
        <v>806</v>
      </c>
      <c r="AF272" s="32"/>
      <c r="AG272" s="32"/>
      <c r="AH272" s="32"/>
      <c r="AI272" s="32"/>
      <c r="AJ272" s="32"/>
      <c r="AK272" s="32"/>
      <c r="AL272" s="32"/>
    </row>
    <row r="273" customFormat="false" ht="8.25" hidden="false" customHeight="tru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</row>
    <row r="274" customFormat="false" ht="17.25" hidden="false" customHeight="true" outlineLevel="0" collapsed="false">
      <c r="A274" s="37" t="s">
        <v>20</v>
      </c>
      <c r="B274" s="38" t="s">
        <v>21</v>
      </c>
      <c r="C274" s="39" t="s">
        <v>22</v>
      </c>
      <c r="D274" s="38" t="s">
        <v>23</v>
      </c>
      <c r="E274" s="39" t="s">
        <v>24</v>
      </c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 t="s">
        <v>25</v>
      </c>
      <c r="Y274" s="39"/>
      <c r="Z274" s="39"/>
      <c r="AA274" s="39" t="s">
        <v>26</v>
      </c>
      <c r="AB274" s="39"/>
      <c r="AC274" s="39"/>
      <c r="AD274" s="39"/>
      <c r="AE274" s="40" t="s">
        <v>27</v>
      </c>
      <c r="AF274" s="40"/>
      <c r="AG274" s="40" t="s">
        <v>28</v>
      </c>
      <c r="AH274" s="40"/>
      <c r="AI274" s="39" t="s">
        <v>29</v>
      </c>
      <c r="AJ274" s="39"/>
      <c r="AK274" s="41" t="s">
        <v>30</v>
      </c>
      <c r="AL274" s="41"/>
    </row>
    <row r="275" customFormat="false" ht="18" hidden="false" customHeight="true" outlineLevel="0" collapsed="false">
      <c r="A275" s="37"/>
      <c r="B275" s="38"/>
      <c r="C275" s="39"/>
      <c r="D275" s="38"/>
      <c r="E275" s="42" t="s">
        <v>31</v>
      </c>
      <c r="F275" s="42"/>
      <c r="G275" s="42" t="s">
        <v>32</v>
      </c>
      <c r="H275" s="42"/>
      <c r="I275" s="42" t="s">
        <v>33</v>
      </c>
      <c r="J275" s="42"/>
      <c r="K275" s="42" t="s">
        <v>34</v>
      </c>
      <c r="L275" s="42"/>
      <c r="M275" s="42" t="s">
        <v>35</v>
      </c>
      <c r="N275" s="42" t="s">
        <v>36</v>
      </c>
      <c r="O275" s="42" t="s">
        <v>37</v>
      </c>
      <c r="P275" s="42" t="s">
        <v>38</v>
      </c>
      <c r="Q275" s="42" t="s">
        <v>39</v>
      </c>
      <c r="R275" s="42" t="s">
        <v>40</v>
      </c>
      <c r="S275" s="42"/>
      <c r="T275" s="42" t="s">
        <v>41</v>
      </c>
      <c r="U275" s="42"/>
      <c r="V275" s="42" t="s">
        <v>42</v>
      </c>
      <c r="W275" s="42"/>
      <c r="X275" s="43" t="s">
        <v>43</v>
      </c>
      <c r="Y275" s="43" t="s">
        <v>44</v>
      </c>
      <c r="Z275" s="43" t="s">
        <v>45</v>
      </c>
      <c r="AA275" s="43" t="s">
        <v>46</v>
      </c>
      <c r="AB275" s="43" t="s">
        <v>47</v>
      </c>
      <c r="AC275" s="43" t="s">
        <v>48</v>
      </c>
      <c r="AD275" s="43" t="s">
        <v>49</v>
      </c>
      <c r="AE275" s="40"/>
      <c r="AF275" s="40"/>
      <c r="AG275" s="40"/>
      <c r="AH275" s="40"/>
      <c r="AI275" s="39"/>
      <c r="AJ275" s="39"/>
      <c r="AK275" s="41"/>
      <c r="AL275" s="41"/>
    </row>
    <row r="276" customFormat="false" ht="18" hidden="false" customHeight="true" outlineLevel="0" collapsed="false">
      <c r="A276" s="37"/>
      <c r="B276" s="38"/>
      <c r="C276" s="39"/>
      <c r="D276" s="38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3"/>
      <c r="Y276" s="43"/>
      <c r="Z276" s="43"/>
      <c r="AA276" s="43"/>
      <c r="AB276" s="43"/>
      <c r="AC276" s="43"/>
      <c r="AD276" s="43"/>
      <c r="AE276" s="40"/>
      <c r="AF276" s="40"/>
      <c r="AG276" s="40"/>
      <c r="AH276" s="40"/>
      <c r="AI276" s="39"/>
      <c r="AJ276" s="39"/>
      <c r="AK276" s="41"/>
      <c r="AL276" s="41"/>
    </row>
    <row r="277" customFormat="false" ht="63.75" hidden="false" customHeight="true" outlineLevel="0" collapsed="false">
      <c r="A277" s="37"/>
      <c r="B277" s="38"/>
      <c r="C277" s="39"/>
      <c r="D277" s="38"/>
      <c r="E277" s="43" t="s">
        <v>50</v>
      </c>
      <c r="F277" s="43" t="s">
        <v>51</v>
      </c>
      <c r="G277" s="43" t="s">
        <v>50</v>
      </c>
      <c r="H277" s="43" t="s">
        <v>51</v>
      </c>
      <c r="I277" s="43" t="s">
        <v>50</v>
      </c>
      <c r="J277" s="43" t="s">
        <v>51</v>
      </c>
      <c r="K277" s="43" t="s">
        <v>50</v>
      </c>
      <c r="L277" s="43" t="s">
        <v>51</v>
      </c>
      <c r="M277" s="43" t="s">
        <v>50</v>
      </c>
      <c r="N277" s="43" t="s">
        <v>50</v>
      </c>
      <c r="O277" s="43" t="s">
        <v>50</v>
      </c>
      <c r="P277" s="43" t="s">
        <v>50</v>
      </c>
      <c r="Q277" s="43" t="s">
        <v>50</v>
      </c>
      <c r="R277" s="43" t="s">
        <v>50</v>
      </c>
      <c r="S277" s="43" t="s">
        <v>51</v>
      </c>
      <c r="T277" s="43" t="s">
        <v>50</v>
      </c>
      <c r="U277" s="43" t="s">
        <v>51</v>
      </c>
      <c r="V277" s="43" t="s">
        <v>50</v>
      </c>
      <c r="W277" s="43" t="s">
        <v>51</v>
      </c>
      <c r="X277" s="43"/>
      <c r="Y277" s="43"/>
      <c r="Z277" s="43"/>
      <c r="AA277" s="43"/>
      <c r="AB277" s="43"/>
      <c r="AC277" s="43"/>
      <c r="AD277" s="43"/>
      <c r="AE277" s="43" t="s">
        <v>52</v>
      </c>
      <c r="AF277" s="43" t="s">
        <v>53</v>
      </c>
      <c r="AG277" s="40"/>
      <c r="AH277" s="40"/>
      <c r="AI277" s="39"/>
      <c r="AJ277" s="39"/>
      <c r="AK277" s="41"/>
      <c r="AL277" s="41"/>
    </row>
    <row r="278" customFormat="false" ht="12" hidden="false" customHeight="true" outlineLevel="0" collapsed="false">
      <c r="A278" s="44" t="str">
        <f aca="false">IF(B278&lt;&gt;"",COUNTA($B$278:B278),"")</f>
        <v/>
      </c>
      <c r="B278" s="178"/>
      <c r="C278" s="64"/>
      <c r="D278" s="149"/>
      <c r="E278" s="50"/>
      <c r="F278" s="51"/>
      <c r="G278" s="50"/>
      <c r="H278" s="51"/>
      <c r="I278" s="50"/>
      <c r="J278" s="49"/>
      <c r="K278" s="50"/>
      <c r="L278" s="49"/>
      <c r="M278" s="50"/>
      <c r="N278" s="50"/>
      <c r="O278" s="50"/>
      <c r="P278" s="50"/>
      <c r="Q278" s="50"/>
      <c r="R278" s="50"/>
      <c r="S278" s="150"/>
      <c r="T278" s="50"/>
      <c r="U278" s="51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2"/>
      <c r="AL278" s="52"/>
    </row>
    <row r="279" customFormat="false" ht="12" hidden="false" customHeight="true" outlineLevel="0" collapsed="false">
      <c r="A279" s="44" t="inlineStr">
        <f aca="false">IF(B279&lt;&gt;"",COUNTA($B$278:B279),"")</f>
        <is>
          <t/>
        </is>
      </c>
      <c r="B279" s="178"/>
      <c r="C279" s="64"/>
      <c r="D279" s="149"/>
      <c r="E279" s="50"/>
      <c r="F279" s="51"/>
      <c r="G279" s="50"/>
      <c r="H279" s="51"/>
      <c r="I279" s="50"/>
      <c r="J279" s="49"/>
      <c r="K279" s="50"/>
      <c r="L279" s="49"/>
      <c r="M279" s="50"/>
      <c r="N279" s="50"/>
      <c r="O279" s="50"/>
      <c r="P279" s="50"/>
      <c r="Q279" s="50"/>
      <c r="R279" s="50"/>
      <c r="S279" s="150"/>
      <c r="T279" s="50"/>
      <c r="U279" s="51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2"/>
      <c r="AL279" s="52"/>
    </row>
    <row r="280" customFormat="false" ht="12" hidden="false" customHeight="true" outlineLevel="0" collapsed="false">
      <c r="A280" s="44" t="inlineStr">
        <f aca="false">IF(B280&lt;&gt;"",COUNTA($B$278:B280),"")</f>
        <is>
          <t/>
        </is>
      </c>
      <c r="B280" s="178"/>
      <c r="C280" s="64"/>
      <c r="D280" s="149"/>
      <c r="E280" s="50"/>
      <c r="F280" s="51"/>
      <c r="G280" s="50"/>
      <c r="H280" s="51"/>
      <c r="I280" s="50"/>
      <c r="J280" s="49"/>
      <c r="K280" s="50"/>
      <c r="L280" s="49"/>
      <c r="M280" s="50"/>
      <c r="N280" s="50"/>
      <c r="O280" s="50"/>
      <c r="P280" s="50"/>
      <c r="Q280" s="50"/>
      <c r="R280" s="50"/>
      <c r="S280" s="150"/>
      <c r="T280" s="50"/>
      <c r="U280" s="51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2"/>
      <c r="AL280" s="52"/>
    </row>
    <row r="281" customFormat="false" ht="12" hidden="false" customHeight="true" outlineLevel="0" collapsed="false">
      <c r="A281" s="44" t="inlineStr">
        <f aca="false">IF(B281&lt;&gt;"",COUNTA($B$278:B281),"")</f>
        <is>
          <t/>
        </is>
      </c>
      <c r="B281" s="178"/>
      <c r="C281" s="64"/>
      <c r="D281" s="179"/>
      <c r="E281" s="50"/>
      <c r="F281" s="180"/>
      <c r="G281" s="50"/>
      <c r="H281" s="58"/>
      <c r="I281" s="50"/>
      <c r="J281" s="49"/>
      <c r="K281" s="50"/>
      <c r="L281" s="49"/>
      <c r="M281" s="50"/>
      <c r="N281" s="50"/>
      <c r="O281" s="50"/>
      <c r="P281" s="50"/>
      <c r="Q281" s="50"/>
      <c r="R281" s="50"/>
      <c r="S281" s="150"/>
      <c r="T281" s="50"/>
      <c r="U281" s="58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2"/>
      <c r="AL281" s="52"/>
    </row>
    <row r="282" customFormat="false" ht="12" hidden="false" customHeight="true" outlineLevel="0" collapsed="false">
      <c r="A282" s="44" t="inlineStr">
        <f aca="false">IF(B282&lt;&gt;"",COUNTA($B$278:B282),"")</f>
        <is>
          <t/>
        </is>
      </c>
      <c r="B282" s="178"/>
      <c r="C282" s="64"/>
      <c r="D282" s="179"/>
      <c r="E282" s="50"/>
      <c r="F282" s="180"/>
      <c r="G282" s="50"/>
      <c r="H282" s="58"/>
      <c r="I282" s="50"/>
      <c r="J282" s="49"/>
      <c r="K282" s="50"/>
      <c r="L282" s="49"/>
      <c r="M282" s="50"/>
      <c r="N282" s="50"/>
      <c r="O282" s="50"/>
      <c r="P282" s="50"/>
      <c r="Q282" s="50"/>
      <c r="R282" s="50"/>
      <c r="S282" s="150"/>
      <c r="T282" s="50"/>
      <c r="U282" s="58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2"/>
      <c r="AL282" s="52"/>
    </row>
    <row r="283" customFormat="false" ht="12" hidden="false" customHeight="true" outlineLevel="0" collapsed="false">
      <c r="A283" s="44" t="inlineStr">
        <f aca="false">IF(B283&lt;&gt;"",COUNTA($B$278:B283),"")</f>
        <is>
          <t/>
        </is>
      </c>
      <c r="B283" s="178"/>
      <c r="C283" s="64"/>
      <c r="D283" s="149"/>
      <c r="E283" s="50"/>
      <c r="F283" s="51"/>
      <c r="G283" s="50"/>
      <c r="H283" s="51"/>
      <c r="I283" s="50"/>
      <c r="J283" s="49"/>
      <c r="K283" s="50"/>
      <c r="L283" s="49"/>
      <c r="M283" s="50"/>
      <c r="N283" s="50"/>
      <c r="O283" s="50"/>
      <c r="P283" s="50"/>
      <c r="Q283" s="50"/>
      <c r="R283" s="50"/>
      <c r="S283" s="150"/>
      <c r="T283" s="50"/>
      <c r="U283" s="51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2"/>
      <c r="AL283" s="52"/>
    </row>
    <row r="284" customFormat="false" ht="12" hidden="false" customHeight="true" outlineLevel="0" collapsed="false">
      <c r="A284" s="44" t="inlineStr">
        <f aca="false">IF(B284&lt;&gt;"",COUNTA($B$278:B284),"")</f>
        <is>
          <t/>
        </is>
      </c>
      <c r="B284" s="178"/>
      <c r="C284" s="64"/>
      <c r="D284" s="149"/>
      <c r="E284" s="50"/>
      <c r="F284" s="51"/>
      <c r="G284" s="50"/>
      <c r="H284" s="51"/>
      <c r="I284" s="50"/>
      <c r="J284" s="49"/>
      <c r="K284" s="50"/>
      <c r="L284" s="49"/>
      <c r="M284" s="50"/>
      <c r="N284" s="50"/>
      <c r="O284" s="50"/>
      <c r="P284" s="50"/>
      <c r="Q284" s="50"/>
      <c r="R284" s="50"/>
      <c r="S284" s="150"/>
      <c r="T284" s="50"/>
      <c r="U284" s="51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2"/>
      <c r="AL284" s="52"/>
    </row>
    <row r="285" customFormat="false" ht="12" hidden="false" customHeight="true" outlineLevel="0" collapsed="false">
      <c r="A285" s="44" t="inlineStr">
        <f aca="false">IF(B285&lt;&gt;"",COUNTA($B$278:B285),"")</f>
        <is>
          <t/>
        </is>
      </c>
      <c r="B285" s="178"/>
      <c r="C285" s="64"/>
      <c r="D285" s="149"/>
      <c r="E285" s="50"/>
      <c r="F285" s="51"/>
      <c r="G285" s="50"/>
      <c r="H285" s="51"/>
      <c r="I285" s="50"/>
      <c r="J285" s="49"/>
      <c r="K285" s="50"/>
      <c r="L285" s="49"/>
      <c r="M285" s="50"/>
      <c r="N285" s="50"/>
      <c r="O285" s="50"/>
      <c r="P285" s="50"/>
      <c r="Q285" s="50"/>
      <c r="R285" s="50"/>
      <c r="S285" s="150"/>
      <c r="T285" s="50"/>
      <c r="U285" s="51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2"/>
      <c r="AL285" s="52"/>
    </row>
    <row r="286" customFormat="false" ht="12" hidden="false" customHeight="true" outlineLevel="0" collapsed="false">
      <c r="A286" s="44" t="inlineStr">
        <f aca="false">IF(B286&lt;&gt;"",COUNTA($B$278:B286),"")</f>
        <is>
          <t/>
        </is>
      </c>
      <c r="B286" s="178"/>
      <c r="C286" s="64"/>
      <c r="D286" s="149"/>
      <c r="E286" s="50"/>
      <c r="F286" s="51"/>
      <c r="G286" s="50"/>
      <c r="H286" s="51"/>
      <c r="I286" s="50"/>
      <c r="J286" s="49"/>
      <c r="K286" s="50"/>
      <c r="L286" s="49"/>
      <c r="M286" s="50"/>
      <c r="N286" s="50"/>
      <c r="O286" s="50"/>
      <c r="P286" s="50"/>
      <c r="Q286" s="50"/>
      <c r="R286" s="50"/>
      <c r="S286" s="150"/>
      <c r="T286" s="50"/>
      <c r="U286" s="51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2"/>
      <c r="AL286" s="52"/>
    </row>
    <row r="287" customFormat="false" ht="12" hidden="false" customHeight="true" outlineLevel="0" collapsed="false">
      <c r="A287" s="44" t="inlineStr">
        <f aca="false">IF(B287&lt;&gt;"",COUNTA($B$278:B287),"")</f>
        <is>
          <t/>
        </is>
      </c>
      <c r="B287" s="178"/>
      <c r="C287" s="64"/>
      <c r="D287" s="149"/>
      <c r="E287" s="50"/>
      <c r="F287" s="51"/>
      <c r="G287" s="50"/>
      <c r="H287" s="51"/>
      <c r="I287" s="50"/>
      <c r="J287" s="49"/>
      <c r="K287" s="50"/>
      <c r="L287" s="49"/>
      <c r="M287" s="50"/>
      <c r="N287" s="50"/>
      <c r="O287" s="50"/>
      <c r="P287" s="50"/>
      <c r="Q287" s="50"/>
      <c r="R287" s="50"/>
      <c r="S287" s="150"/>
      <c r="T287" s="50"/>
      <c r="U287" s="51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2"/>
      <c r="AL287" s="52"/>
    </row>
    <row r="288" customFormat="false" ht="12" hidden="false" customHeight="true" outlineLevel="0" collapsed="false">
      <c r="A288" s="44" t="inlineStr">
        <f aca="false">IF(B288&lt;&gt;"",COUNTA($B$278:B288),"")</f>
        <is>
          <t/>
        </is>
      </c>
      <c r="B288" s="178"/>
      <c r="C288" s="64"/>
      <c r="D288" s="149"/>
      <c r="E288" s="50"/>
      <c r="F288" s="51"/>
      <c r="G288" s="50"/>
      <c r="H288" s="51"/>
      <c r="I288" s="50"/>
      <c r="J288" s="49"/>
      <c r="K288" s="50"/>
      <c r="L288" s="49"/>
      <c r="M288" s="50"/>
      <c r="N288" s="50"/>
      <c r="O288" s="50"/>
      <c r="P288" s="50"/>
      <c r="Q288" s="50"/>
      <c r="R288" s="50"/>
      <c r="S288" s="150"/>
      <c r="T288" s="50"/>
      <c r="U288" s="51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2"/>
      <c r="AL288" s="52"/>
    </row>
    <row r="289" customFormat="false" ht="12" hidden="false" customHeight="true" outlineLevel="0" collapsed="false">
      <c r="A289" s="44" t="inlineStr">
        <f aca="false">IF(B289&lt;&gt;"",COUNTA($B$278:B289),"")</f>
        <is>
          <t/>
        </is>
      </c>
      <c r="B289" s="178"/>
      <c r="C289" s="64"/>
      <c r="D289" s="149"/>
      <c r="E289" s="50"/>
      <c r="F289" s="51"/>
      <c r="G289" s="50"/>
      <c r="H289" s="51"/>
      <c r="I289" s="50"/>
      <c r="J289" s="49"/>
      <c r="K289" s="50"/>
      <c r="L289" s="49"/>
      <c r="M289" s="50"/>
      <c r="N289" s="50"/>
      <c r="O289" s="50"/>
      <c r="P289" s="50"/>
      <c r="Q289" s="50"/>
      <c r="R289" s="50"/>
      <c r="S289" s="150"/>
      <c r="T289" s="50"/>
      <c r="U289" s="51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2"/>
      <c r="AL289" s="52"/>
    </row>
    <row r="290" customFormat="false" ht="12" hidden="false" customHeight="true" outlineLevel="0" collapsed="false">
      <c r="A290" s="44" t="inlineStr">
        <f aca="false">IF(B290&lt;&gt;"",COUNTA($B$278:B290),"")</f>
        <is>
          <t/>
        </is>
      </c>
      <c r="B290" s="178"/>
      <c r="C290" s="64"/>
      <c r="D290" s="149"/>
      <c r="E290" s="50"/>
      <c r="F290" s="51"/>
      <c r="G290" s="50"/>
      <c r="H290" s="51"/>
      <c r="I290" s="50"/>
      <c r="J290" s="49"/>
      <c r="K290" s="50"/>
      <c r="L290" s="49"/>
      <c r="M290" s="50"/>
      <c r="N290" s="50"/>
      <c r="O290" s="50"/>
      <c r="P290" s="50"/>
      <c r="Q290" s="50"/>
      <c r="R290" s="50"/>
      <c r="S290" s="150"/>
      <c r="T290" s="50"/>
      <c r="U290" s="51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2"/>
      <c r="AL290" s="52"/>
    </row>
    <row r="291" customFormat="false" ht="12" hidden="false" customHeight="true" outlineLevel="0" collapsed="false">
      <c r="A291" s="44" t="inlineStr">
        <f aca="false">IF(B291&lt;&gt;"",COUNTA($B$278:B291),"")</f>
        <is>
          <t/>
        </is>
      </c>
      <c r="B291" s="178"/>
      <c r="C291" s="64"/>
      <c r="D291" s="149"/>
      <c r="E291" s="50"/>
      <c r="F291" s="51"/>
      <c r="G291" s="50"/>
      <c r="H291" s="51"/>
      <c r="I291" s="50"/>
      <c r="J291" s="49"/>
      <c r="K291" s="50"/>
      <c r="L291" s="49"/>
      <c r="M291" s="50"/>
      <c r="N291" s="50"/>
      <c r="O291" s="50"/>
      <c r="P291" s="50"/>
      <c r="Q291" s="50"/>
      <c r="R291" s="50"/>
      <c r="S291" s="150"/>
      <c r="T291" s="50"/>
      <c r="U291" s="51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2"/>
      <c r="AL291" s="52"/>
    </row>
    <row r="292" customFormat="false" ht="12" hidden="false" customHeight="true" outlineLevel="0" collapsed="false">
      <c r="A292" s="44" t="inlineStr">
        <f aca="false">IF(B292&lt;&gt;"",COUNTA($B$278:B292),"")</f>
        <is>
          <t/>
        </is>
      </c>
      <c r="B292" s="178"/>
      <c r="C292" s="64"/>
      <c r="D292" s="149"/>
      <c r="E292" s="50"/>
      <c r="F292" s="51"/>
      <c r="G292" s="50"/>
      <c r="H292" s="51"/>
      <c r="I292" s="50"/>
      <c r="J292" s="49"/>
      <c r="K292" s="50"/>
      <c r="L292" s="49"/>
      <c r="M292" s="50"/>
      <c r="N292" s="50"/>
      <c r="O292" s="50"/>
      <c r="P292" s="50"/>
      <c r="Q292" s="50"/>
      <c r="R292" s="50"/>
      <c r="S292" s="150"/>
      <c r="T292" s="50"/>
      <c r="U292" s="51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2"/>
      <c r="AL292" s="52"/>
    </row>
    <row r="293" customFormat="false" ht="12" hidden="false" customHeight="true" outlineLevel="0" collapsed="false">
      <c r="A293" s="44" t="inlineStr">
        <f aca="false">IF(B293&lt;&gt;"",COUNTA($B$278:B293),"")</f>
        <is>
          <t/>
        </is>
      </c>
      <c r="B293" s="178"/>
      <c r="C293" s="64"/>
      <c r="D293" s="149"/>
      <c r="E293" s="50"/>
      <c r="F293" s="51"/>
      <c r="G293" s="50"/>
      <c r="H293" s="51"/>
      <c r="I293" s="50"/>
      <c r="J293" s="49"/>
      <c r="K293" s="50"/>
      <c r="L293" s="49"/>
      <c r="M293" s="50"/>
      <c r="N293" s="50"/>
      <c r="O293" s="50"/>
      <c r="P293" s="50"/>
      <c r="Q293" s="50"/>
      <c r="R293" s="50"/>
      <c r="S293" s="150"/>
      <c r="T293" s="50"/>
      <c r="U293" s="51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2"/>
      <c r="AL293" s="52"/>
    </row>
    <row r="294" customFormat="false" ht="12" hidden="false" customHeight="true" outlineLevel="0" collapsed="false">
      <c r="A294" s="44" t="inlineStr">
        <f aca="false">IF(B294&lt;&gt;"",COUNTA($B$278:B294),"")</f>
        <is>
          <t/>
        </is>
      </c>
      <c r="B294" s="178"/>
      <c r="C294" s="64"/>
      <c r="D294" s="149"/>
      <c r="E294" s="50"/>
      <c r="F294" s="51"/>
      <c r="G294" s="50"/>
      <c r="H294" s="51"/>
      <c r="I294" s="50"/>
      <c r="J294" s="49"/>
      <c r="K294" s="50"/>
      <c r="L294" s="49"/>
      <c r="M294" s="50"/>
      <c r="N294" s="50"/>
      <c r="O294" s="50"/>
      <c r="P294" s="50"/>
      <c r="Q294" s="50"/>
      <c r="R294" s="50"/>
      <c r="S294" s="150"/>
      <c r="T294" s="50"/>
      <c r="U294" s="51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2"/>
      <c r="AL294" s="52"/>
    </row>
    <row r="295" customFormat="false" ht="12" hidden="false" customHeight="true" outlineLevel="0" collapsed="false">
      <c r="A295" s="44" t="inlineStr">
        <f aca="false">IF(B295&lt;&gt;"",COUNTA($B$278:B295),"")</f>
        <is>
          <t/>
        </is>
      </c>
      <c r="B295" s="178"/>
      <c r="C295" s="64"/>
      <c r="D295" s="149"/>
      <c r="E295" s="50"/>
      <c r="F295" s="51"/>
      <c r="G295" s="50"/>
      <c r="H295" s="51"/>
      <c r="I295" s="50"/>
      <c r="J295" s="49"/>
      <c r="K295" s="50"/>
      <c r="L295" s="49"/>
      <c r="M295" s="50"/>
      <c r="N295" s="50"/>
      <c r="O295" s="50"/>
      <c r="P295" s="50"/>
      <c r="Q295" s="50"/>
      <c r="R295" s="50"/>
      <c r="S295" s="150"/>
      <c r="T295" s="50"/>
      <c r="U295" s="51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2"/>
      <c r="AL295" s="52"/>
    </row>
    <row r="296" customFormat="false" ht="12" hidden="false" customHeight="true" outlineLevel="0" collapsed="false">
      <c r="A296" s="44" t="inlineStr">
        <f aca="false">IF(B296&lt;&gt;"",COUNTA($B$278:B296),"")</f>
        <is>
          <t/>
        </is>
      </c>
      <c r="B296" s="178"/>
      <c r="C296" s="64"/>
      <c r="D296" s="149"/>
      <c r="E296" s="50"/>
      <c r="F296" s="51"/>
      <c r="G296" s="50"/>
      <c r="H296" s="51"/>
      <c r="I296" s="50"/>
      <c r="J296" s="49"/>
      <c r="K296" s="50"/>
      <c r="L296" s="49"/>
      <c r="M296" s="50"/>
      <c r="N296" s="50"/>
      <c r="O296" s="50"/>
      <c r="P296" s="50"/>
      <c r="Q296" s="50"/>
      <c r="R296" s="50"/>
      <c r="S296" s="150"/>
      <c r="T296" s="50"/>
      <c r="U296" s="51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2"/>
      <c r="AL296" s="52"/>
    </row>
    <row r="297" customFormat="false" ht="12" hidden="false" customHeight="true" outlineLevel="0" collapsed="false">
      <c r="A297" s="44" t="inlineStr">
        <f aca="false">IF(B297&lt;&gt;"",COUNTA($B$278:B297),"")</f>
        <is>
          <t/>
        </is>
      </c>
      <c r="B297" s="178"/>
      <c r="C297" s="64"/>
      <c r="D297" s="149"/>
      <c r="E297" s="50"/>
      <c r="F297" s="51"/>
      <c r="G297" s="50"/>
      <c r="H297" s="51"/>
      <c r="I297" s="50"/>
      <c r="J297" s="49"/>
      <c r="K297" s="50"/>
      <c r="L297" s="49"/>
      <c r="M297" s="50"/>
      <c r="N297" s="50"/>
      <c r="O297" s="50"/>
      <c r="P297" s="50"/>
      <c r="Q297" s="50"/>
      <c r="R297" s="50"/>
      <c r="S297" s="150"/>
      <c r="T297" s="50"/>
      <c r="U297" s="51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2"/>
      <c r="AL297" s="52"/>
    </row>
    <row r="298" customFormat="false" ht="12" hidden="false" customHeight="true" outlineLevel="0" collapsed="false">
      <c r="A298" s="44" t="inlineStr">
        <f aca="false">IF(B298&lt;&gt;"",COUNTA($B$278:B298),"")</f>
        <is>
          <t/>
        </is>
      </c>
      <c r="B298" s="178"/>
      <c r="C298" s="64"/>
      <c r="D298" s="149"/>
      <c r="E298" s="50"/>
      <c r="F298" s="51"/>
      <c r="G298" s="50"/>
      <c r="H298" s="51"/>
      <c r="I298" s="50"/>
      <c r="J298" s="49"/>
      <c r="K298" s="50"/>
      <c r="L298" s="49"/>
      <c r="M298" s="50"/>
      <c r="N298" s="50"/>
      <c r="O298" s="50"/>
      <c r="P298" s="50"/>
      <c r="Q298" s="50"/>
      <c r="R298" s="50"/>
      <c r="S298" s="150"/>
      <c r="T298" s="50"/>
      <c r="U298" s="51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2"/>
      <c r="AL298" s="52"/>
    </row>
    <row r="299" customFormat="false" ht="12" hidden="false" customHeight="true" outlineLevel="0" collapsed="false">
      <c r="A299" s="44" t="inlineStr">
        <f aca="false">IF(B299&lt;&gt;"",COUNTA($B$278:B299),"")</f>
        <is>
          <t/>
        </is>
      </c>
      <c r="B299" s="178"/>
      <c r="C299" s="64"/>
      <c r="D299" s="149"/>
      <c r="E299" s="50"/>
      <c r="F299" s="51"/>
      <c r="G299" s="50"/>
      <c r="H299" s="51"/>
      <c r="I299" s="50"/>
      <c r="J299" s="49"/>
      <c r="K299" s="50"/>
      <c r="L299" s="49"/>
      <c r="M299" s="50"/>
      <c r="N299" s="50"/>
      <c r="O299" s="50"/>
      <c r="P299" s="50"/>
      <c r="Q299" s="50"/>
      <c r="R299" s="50"/>
      <c r="S299" s="150"/>
      <c r="T299" s="50"/>
      <c r="U299" s="51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2"/>
      <c r="AL299" s="52"/>
    </row>
    <row r="300" customFormat="false" ht="12" hidden="false" customHeight="true" outlineLevel="0" collapsed="false">
      <c r="A300" s="44" t="inlineStr">
        <f aca="false">IF(B300&lt;&gt;"",COUNTA($B$278:B300),"")</f>
        <is>
          <t/>
        </is>
      </c>
      <c r="B300" s="178"/>
      <c r="C300" s="64"/>
      <c r="D300" s="149"/>
      <c r="E300" s="50"/>
      <c r="F300" s="51"/>
      <c r="G300" s="50"/>
      <c r="H300" s="51"/>
      <c r="I300" s="50"/>
      <c r="J300" s="49"/>
      <c r="K300" s="50"/>
      <c r="L300" s="49"/>
      <c r="M300" s="50"/>
      <c r="N300" s="50"/>
      <c r="O300" s="50"/>
      <c r="P300" s="50"/>
      <c r="Q300" s="50"/>
      <c r="R300" s="50"/>
      <c r="S300" s="150"/>
      <c r="T300" s="50"/>
      <c r="U300" s="51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2"/>
      <c r="AL300" s="52"/>
    </row>
    <row r="301" customFormat="false" ht="12" hidden="false" customHeight="true" outlineLevel="0" collapsed="false">
      <c r="A301" s="44" t="inlineStr">
        <f aca="false">IF(B301&lt;&gt;"",COUNTA($B$278:B301),"")</f>
        <is>
          <t/>
        </is>
      </c>
      <c r="B301" s="178"/>
      <c r="C301" s="64"/>
      <c r="D301" s="149"/>
      <c r="E301" s="50"/>
      <c r="F301" s="51"/>
      <c r="G301" s="50"/>
      <c r="H301" s="51"/>
      <c r="I301" s="50"/>
      <c r="J301" s="49"/>
      <c r="K301" s="50"/>
      <c r="L301" s="49"/>
      <c r="M301" s="50"/>
      <c r="N301" s="50"/>
      <c r="O301" s="50"/>
      <c r="P301" s="50"/>
      <c r="Q301" s="50"/>
      <c r="R301" s="50"/>
      <c r="S301" s="150"/>
      <c r="T301" s="50"/>
      <c r="U301" s="51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2"/>
      <c r="AL301" s="52"/>
    </row>
    <row r="302" customFormat="false" ht="12" hidden="false" customHeight="true" outlineLevel="0" collapsed="false">
      <c r="A302" s="44" t="inlineStr">
        <f aca="false">IF(B302&lt;&gt;"",COUNTA($B$278:B302),"")</f>
        <is>
          <t/>
        </is>
      </c>
      <c r="B302" s="178"/>
      <c r="C302" s="64"/>
      <c r="D302" s="149"/>
      <c r="E302" s="50"/>
      <c r="F302" s="51"/>
      <c r="G302" s="50"/>
      <c r="H302" s="51"/>
      <c r="I302" s="50"/>
      <c r="J302" s="49"/>
      <c r="K302" s="50"/>
      <c r="L302" s="49"/>
      <c r="M302" s="50"/>
      <c r="N302" s="50"/>
      <c r="O302" s="50"/>
      <c r="P302" s="50"/>
      <c r="Q302" s="50"/>
      <c r="R302" s="50"/>
      <c r="S302" s="150"/>
      <c r="T302" s="50"/>
      <c r="U302" s="51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2"/>
      <c r="AL302" s="52"/>
    </row>
    <row r="303" customFormat="false" ht="12" hidden="false" customHeight="true" outlineLevel="0" collapsed="false">
      <c r="A303" s="44" t="inlineStr">
        <f aca="false">IF(B303&lt;&gt;"",COUNTA($B$278:B303),"")</f>
        <is>
          <t/>
        </is>
      </c>
      <c r="B303" s="178"/>
      <c r="C303" s="64"/>
      <c r="D303" s="149"/>
      <c r="E303" s="50"/>
      <c r="F303" s="51"/>
      <c r="G303" s="50"/>
      <c r="H303" s="51"/>
      <c r="I303" s="50"/>
      <c r="J303" s="49"/>
      <c r="K303" s="50"/>
      <c r="L303" s="49"/>
      <c r="M303" s="50"/>
      <c r="N303" s="50"/>
      <c r="O303" s="50"/>
      <c r="P303" s="50"/>
      <c r="Q303" s="50"/>
      <c r="R303" s="50"/>
      <c r="S303" s="150"/>
      <c r="T303" s="50"/>
      <c r="U303" s="51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2"/>
      <c r="AL303" s="52"/>
    </row>
    <row r="304" customFormat="false" ht="12" hidden="false" customHeight="true" outlineLevel="0" collapsed="false">
      <c r="A304" s="44" t="inlineStr">
        <f aca="false">IF(B304&lt;&gt;"",COUNTA($B$278:B304),"")</f>
        <is>
          <t/>
        </is>
      </c>
      <c r="B304" s="178"/>
      <c r="C304" s="64"/>
      <c r="D304" s="149"/>
      <c r="E304" s="50"/>
      <c r="F304" s="51"/>
      <c r="G304" s="50"/>
      <c r="H304" s="51"/>
      <c r="I304" s="50"/>
      <c r="J304" s="49"/>
      <c r="K304" s="50"/>
      <c r="L304" s="49"/>
      <c r="M304" s="50"/>
      <c r="N304" s="50"/>
      <c r="O304" s="50"/>
      <c r="P304" s="50"/>
      <c r="Q304" s="50"/>
      <c r="R304" s="50"/>
      <c r="S304" s="150"/>
      <c r="T304" s="50"/>
      <c r="U304" s="51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2"/>
      <c r="AL304" s="52"/>
    </row>
    <row r="305" customFormat="false" ht="12" hidden="false" customHeight="true" outlineLevel="0" collapsed="false">
      <c r="A305" s="44" t="inlineStr">
        <f aca="false">IF(B305&lt;&gt;"",COUNTA($B$278:B305),"")</f>
        <is>
          <t/>
        </is>
      </c>
      <c r="B305" s="178"/>
      <c r="C305" s="64"/>
      <c r="D305" s="149"/>
      <c r="E305" s="50"/>
      <c r="F305" s="51"/>
      <c r="G305" s="50"/>
      <c r="H305" s="51"/>
      <c r="I305" s="50"/>
      <c r="J305" s="49"/>
      <c r="K305" s="50"/>
      <c r="L305" s="49"/>
      <c r="M305" s="50"/>
      <c r="N305" s="50"/>
      <c r="O305" s="50"/>
      <c r="P305" s="50"/>
      <c r="Q305" s="50"/>
      <c r="R305" s="50"/>
      <c r="S305" s="150"/>
      <c r="T305" s="50"/>
      <c r="U305" s="51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2"/>
      <c r="AL305" s="52"/>
    </row>
    <row r="306" customFormat="false" ht="12" hidden="false" customHeight="true" outlineLevel="0" collapsed="false">
      <c r="A306" s="44" t="inlineStr">
        <f aca="false">IF(B306&lt;&gt;"",COUNTA($B$278:B306),"")</f>
        <is>
          <t/>
        </is>
      </c>
      <c r="B306" s="178"/>
      <c r="C306" s="64"/>
      <c r="D306" s="149"/>
      <c r="E306" s="50"/>
      <c r="F306" s="51"/>
      <c r="G306" s="50"/>
      <c r="H306" s="51"/>
      <c r="I306" s="50"/>
      <c r="J306" s="49"/>
      <c r="K306" s="50"/>
      <c r="L306" s="49"/>
      <c r="M306" s="50"/>
      <c r="N306" s="50"/>
      <c r="O306" s="50"/>
      <c r="P306" s="50"/>
      <c r="Q306" s="50"/>
      <c r="R306" s="50"/>
      <c r="S306" s="150"/>
      <c r="T306" s="50"/>
      <c r="U306" s="51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2"/>
      <c r="AL306" s="52"/>
    </row>
    <row r="307" customFormat="false" ht="12" hidden="false" customHeight="true" outlineLevel="0" collapsed="false">
      <c r="A307" s="44" t="inlineStr">
        <f aca="false">IF(B307&lt;&gt;"",COUNTA($B$278:B307),"")</f>
        <is>
          <t/>
        </is>
      </c>
      <c r="B307" s="178"/>
      <c r="C307" s="64"/>
      <c r="D307" s="149"/>
      <c r="E307" s="50"/>
      <c r="F307" s="51"/>
      <c r="G307" s="50"/>
      <c r="H307" s="51"/>
      <c r="I307" s="50"/>
      <c r="J307" s="49"/>
      <c r="K307" s="50"/>
      <c r="L307" s="49"/>
      <c r="M307" s="50"/>
      <c r="N307" s="50"/>
      <c r="O307" s="50"/>
      <c r="P307" s="50"/>
      <c r="Q307" s="50"/>
      <c r="R307" s="50"/>
      <c r="S307" s="150"/>
      <c r="T307" s="50"/>
      <c r="U307" s="51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2"/>
      <c r="AL307" s="52"/>
    </row>
    <row r="308" customFormat="false" ht="12" hidden="false" customHeight="true" outlineLevel="0" collapsed="false">
      <c r="A308" s="44" t="inlineStr">
        <f aca="false">IF(B308&lt;&gt;"",COUNTA($B$278:B308),"")</f>
        <is>
          <t/>
        </is>
      </c>
      <c r="B308" s="178"/>
      <c r="C308" s="64"/>
      <c r="D308" s="149"/>
      <c r="E308" s="50"/>
      <c r="F308" s="51"/>
      <c r="G308" s="50"/>
      <c r="H308" s="51"/>
      <c r="I308" s="50"/>
      <c r="J308" s="49"/>
      <c r="K308" s="50"/>
      <c r="L308" s="49"/>
      <c r="M308" s="50"/>
      <c r="N308" s="50"/>
      <c r="O308" s="50"/>
      <c r="P308" s="50"/>
      <c r="Q308" s="50"/>
      <c r="R308" s="50"/>
      <c r="S308" s="150"/>
      <c r="T308" s="50"/>
      <c r="U308" s="51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2"/>
      <c r="AL308" s="52"/>
    </row>
    <row r="309" customFormat="false" ht="12" hidden="false" customHeight="true" outlineLevel="0" collapsed="false">
      <c r="A309" s="44" t="inlineStr">
        <f aca="false">IF(B309&lt;&gt;"",COUNTA($B$278:B309),"")</f>
        <is>
          <t/>
        </is>
      </c>
      <c r="B309" s="178"/>
      <c r="C309" s="64"/>
      <c r="D309" s="149"/>
      <c r="E309" s="50"/>
      <c r="F309" s="51"/>
      <c r="G309" s="50"/>
      <c r="H309" s="51"/>
      <c r="I309" s="50"/>
      <c r="J309" s="49"/>
      <c r="K309" s="50"/>
      <c r="L309" s="49"/>
      <c r="M309" s="50"/>
      <c r="N309" s="50"/>
      <c r="O309" s="50"/>
      <c r="P309" s="50"/>
      <c r="Q309" s="50"/>
      <c r="R309" s="50"/>
      <c r="S309" s="150"/>
      <c r="T309" s="50"/>
      <c r="U309" s="51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2"/>
      <c r="AL309" s="52"/>
    </row>
    <row r="310" customFormat="false" ht="12" hidden="false" customHeight="true" outlineLevel="0" collapsed="false">
      <c r="A310" s="44" t="inlineStr">
        <f aca="false">IF(B310&lt;&gt;"",COUNTA($B$278:B310),"")</f>
        <is>
          <t/>
        </is>
      </c>
      <c r="B310" s="178"/>
      <c r="C310" s="64"/>
      <c r="D310" s="179"/>
      <c r="E310" s="50"/>
      <c r="F310" s="180"/>
      <c r="G310" s="50"/>
      <c r="H310" s="58"/>
      <c r="I310" s="50"/>
      <c r="J310" s="49"/>
      <c r="K310" s="50"/>
      <c r="L310" s="49"/>
      <c r="M310" s="50"/>
      <c r="N310" s="50"/>
      <c r="O310" s="50"/>
      <c r="P310" s="50"/>
      <c r="Q310" s="50"/>
      <c r="R310" s="50"/>
      <c r="S310" s="150"/>
      <c r="T310" s="50"/>
      <c r="U310" s="58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2"/>
      <c r="AL310" s="52"/>
    </row>
    <row r="311" customFormat="false" ht="12" hidden="false" customHeight="true" outlineLevel="0" collapsed="false">
      <c r="A311" s="44" t="inlineStr">
        <f aca="false">IF(B311&lt;&gt;"",COUNTA($B$278:B311),"")</f>
        <is>
          <t/>
        </is>
      </c>
      <c r="B311" s="178"/>
      <c r="C311" s="64"/>
      <c r="D311" s="179"/>
      <c r="E311" s="50"/>
      <c r="F311" s="180"/>
      <c r="G311" s="50"/>
      <c r="H311" s="58"/>
      <c r="I311" s="50"/>
      <c r="J311" s="49"/>
      <c r="K311" s="50"/>
      <c r="L311" s="49"/>
      <c r="M311" s="50"/>
      <c r="N311" s="50"/>
      <c r="O311" s="50"/>
      <c r="P311" s="50"/>
      <c r="Q311" s="50"/>
      <c r="R311" s="50"/>
      <c r="S311" s="150"/>
      <c r="T311" s="50"/>
      <c r="U311" s="58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2"/>
      <c r="AL311" s="52"/>
    </row>
    <row r="312" customFormat="false" ht="12" hidden="false" customHeight="true" outlineLevel="0" collapsed="false">
      <c r="A312" s="44" t="inlineStr">
        <f aca="false">IF(B312&lt;&gt;"",COUNTA($B$278:B312),"")</f>
        <is>
          <t/>
        </is>
      </c>
      <c r="B312" s="178"/>
      <c r="C312" s="64"/>
      <c r="D312" s="149"/>
      <c r="E312" s="50"/>
      <c r="F312" s="51"/>
      <c r="G312" s="50"/>
      <c r="H312" s="51"/>
      <c r="I312" s="50"/>
      <c r="J312" s="49"/>
      <c r="K312" s="50"/>
      <c r="L312" s="49"/>
      <c r="M312" s="50"/>
      <c r="N312" s="50"/>
      <c r="O312" s="50"/>
      <c r="P312" s="50"/>
      <c r="Q312" s="50"/>
      <c r="R312" s="50"/>
      <c r="S312" s="150"/>
      <c r="T312" s="50"/>
      <c r="U312" s="51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2"/>
      <c r="AL312" s="52"/>
    </row>
    <row r="313" customFormat="false" ht="12" hidden="false" customHeight="true" outlineLevel="0" collapsed="false">
      <c r="A313" s="44" t="inlineStr">
        <f aca="false">IF(B313&lt;&gt;"",COUNTA($B$278:B313),"")</f>
        <is>
          <t/>
        </is>
      </c>
      <c r="B313" s="63"/>
      <c r="C313" s="64"/>
      <c r="D313" s="65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2"/>
      <c r="AL313" s="52"/>
    </row>
    <row r="314" customFormat="false" ht="12" hidden="false" customHeight="true" outlineLevel="0" collapsed="false">
      <c r="A314" s="44" t="inlineStr">
        <f aca="false">IF(B314&lt;&gt;"",COUNTA($B$278:B314),"")</f>
        <is>
          <t/>
        </is>
      </c>
      <c r="B314" s="63"/>
      <c r="C314" s="64"/>
      <c r="D314" s="65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2"/>
      <c r="AL314" s="52"/>
    </row>
    <row r="315" customFormat="false" ht="12" hidden="false" customHeight="true" outlineLevel="0" collapsed="false">
      <c r="A315" s="66" t="inlineStr">
        <f aca="false">IF(B315&lt;&gt;"",COUNTA($B$278:B315),"")</f>
        <is>
          <t/>
        </is>
      </c>
      <c r="B315" s="67"/>
      <c r="C315" s="67"/>
      <c r="D315" s="68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70"/>
      <c r="AL315" s="70"/>
    </row>
    <row r="316" customFormat="false" ht="13.5" hidden="false" customHeight="false" outlineLevel="0" collapsed="false">
      <c r="A316" s="71"/>
      <c r="B316" s="72" t="n">
        <f aca="false">COUNTA(B278:B315)</f>
        <v>0</v>
      </c>
      <c r="C316" s="73"/>
      <c r="D316" s="74" t="n">
        <f aca="false">COUNTA(D278:D315)</f>
        <v>0</v>
      </c>
      <c r="E316" s="75" t="n">
        <f aca="false">COUNTA(E278:E315)</f>
        <v>0</v>
      </c>
      <c r="F316" s="75" t="n">
        <f aca="false">COUNTA(F278:F315)</f>
        <v>0</v>
      </c>
      <c r="G316" s="75" t="n">
        <f aca="false">COUNTA(G278:G315)</f>
        <v>0</v>
      </c>
      <c r="H316" s="75" t="n">
        <f aca="false">COUNTA(H278:H315)</f>
        <v>0</v>
      </c>
      <c r="I316" s="75" t="n">
        <f aca="false">COUNTA(I278:I315)</f>
        <v>0</v>
      </c>
      <c r="J316" s="75" t="n">
        <f aca="false">COUNTA(J278:J315)</f>
        <v>0</v>
      </c>
      <c r="K316" s="75" t="n">
        <f aca="false">COUNTA(K278:K315)</f>
        <v>0</v>
      </c>
      <c r="L316" s="75" t="n">
        <f aca="false">COUNTA(L278:L315)</f>
        <v>0</v>
      </c>
      <c r="M316" s="75" t="n">
        <f aca="false">COUNTA(M278:M315)</f>
        <v>0</v>
      </c>
      <c r="N316" s="75" t="n">
        <f aca="false">COUNTA(N278:N315)</f>
        <v>0</v>
      </c>
      <c r="O316" s="75" t="n">
        <f aca="false">COUNTA(O278:O315)</f>
        <v>0</v>
      </c>
      <c r="P316" s="75" t="n">
        <f aca="false">COUNTA(P278:P315)</f>
        <v>0</v>
      </c>
      <c r="Q316" s="75" t="n">
        <f aca="false">COUNTA(Q278:Q315)</f>
        <v>0</v>
      </c>
      <c r="R316" s="75" t="n">
        <f aca="false">COUNTA(R278:R315)</f>
        <v>0</v>
      </c>
      <c r="S316" s="75" t="n">
        <f aca="false">COUNTA(S278:S315)</f>
        <v>0</v>
      </c>
      <c r="T316" s="75" t="n">
        <f aca="false">COUNTA(T278:T315)</f>
        <v>0</v>
      </c>
      <c r="U316" s="75" t="n">
        <f aca="false">COUNTA(U278:U315)</f>
        <v>0</v>
      </c>
      <c r="V316" s="75" t="n">
        <f aca="false">COUNTA(V278:V315)</f>
        <v>0</v>
      </c>
      <c r="W316" s="75" t="n">
        <f aca="false">COUNTA(W278:W315)</f>
        <v>0</v>
      </c>
      <c r="X316" s="75" t="n">
        <f aca="false">COUNTA(X278:X315)</f>
        <v>0</v>
      </c>
      <c r="Y316" s="75" t="n">
        <f aca="false">COUNTA(Y278:Y315)</f>
        <v>0</v>
      </c>
      <c r="Z316" s="75" t="n">
        <f aca="false">COUNTA(Z278:Z315)</f>
        <v>0</v>
      </c>
      <c r="AA316" s="75" t="n">
        <f aca="false">COUNTA(AA278:AA315)</f>
        <v>0</v>
      </c>
      <c r="AB316" s="75" t="n">
        <f aca="false">COUNTA(AB278:AB315)</f>
        <v>0</v>
      </c>
      <c r="AC316" s="75" t="n">
        <f aca="false">COUNTA(AC278:AC315)</f>
        <v>0</v>
      </c>
      <c r="AD316" s="75" t="n">
        <f aca="false">COUNTA(AD278:AD315)</f>
        <v>0</v>
      </c>
      <c r="AE316" s="75" t="n">
        <f aca="false">COUNTA(AE278:AE315)</f>
        <v>0</v>
      </c>
      <c r="AF316" s="75" t="n">
        <f aca="false">COUNTA(AF278:AF315)</f>
        <v>0</v>
      </c>
      <c r="AG316" s="76" t="n">
        <f aca="false">COUNTA(AG278:AH315)</f>
        <v>0</v>
      </c>
      <c r="AH316" s="76"/>
      <c r="AI316" s="76" t="n">
        <f aca="false">COUNTA(AI278:AJ315)</f>
        <v>0</v>
      </c>
      <c r="AJ316" s="76"/>
      <c r="AK316" s="77"/>
      <c r="AL316" s="77"/>
    </row>
    <row r="317" customFormat="false" ht="12.75" hidden="false" customHeight="false" outlineLevel="0" collapsed="false">
      <c r="A317" s="0"/>
      <c r="B317" s="78"/>
      <c r="C317" s="78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</row>
    <row r="318" customFormat="false" ht="12.75" hidden="false" customHeight="false" outlineLevel="0" collapsed="false">
      <c r="A318" s="79"/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8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</row>
    <row r="319" customFormat="false" ht="13.5" hidden="false" customHeight="false" outlineLevel="0" collapsed="false">
      <c r="A319" s="0"/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</row>
    <row r="320" customFormat="false" ht="21.75" hidden="false" customHeight="true" outlineLevel="0" collapsed="false">
      <c r="A320" s="0"/>
      <c r="B320" s="0"/>
      <c r="C320" s="81" t="s">
        <v>112</v>
      </c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2"/>
      <c r="AH320" s="82"/>
      <c r="AI320" s="82"/>
      <c r="AJ320" s="82"/>
      <c r="AK320" s="82"/>
      <c r="AL320" s="82"/>
    </row>
    <row r="321" customFormat="false" ht="18.75" hidden="false" customHeight="true" outlineLevel="0" collapsed="false">
      <c r="A321" s="0"/>
      <c r="B321" s="0"/>
      <c r="C321" s="83" t="s">
        <v>113</v>
      </c>
      <c r="D321" s="83"/>
      <c r="E321" s="84" t="s">
        <v>114</v>
      </c>
      <c r="F321" s="84" t="s">
        <v>115</v>
      </c>
      <c r="G321" s="85" t="s">
        <v>116</v>
      </c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6"/>
      <c r="AH321" s="86"/>
      <c r="AI321" s="86"/>
      <c r="AJ321" s="86"/>
      <c r="AK321" s="86"/>
      <c r="AL321" s="86"/>
    </row>
    <row r="322" customFormat="false" ht="21.75" hidden="false" customHeight="true" outlineLevel="0" collapsed="false">
      <c r="A322" s="0"/>
      <c r="B322" s="0"/>
      <c r="C322" s="83"/>
      <c r="D322" s="83"/>
      <c r="E322" s="84"/>
      <c r="F322" s="84"/>
      <c r="G322" s="84" t="s">
        <v>50</v>
      </c>
      <c r="H322" s="84"/>
      <c r="I322" s="84"/>
      <c r="J322" s="84"/>
      <c r="K322" s="84"/>
      <c r="L322" s="84"/>
      <c r="M322" s="85" t="s">
        <v>117</v>
      </c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7"/>
      <c r="AH322" s="87"/>
      <c r="AI322" s="87"/>
      <c r="AJ322" s="87"/>
      <c r="AK322" s="87"/>
      <c r="AL322" s="87"/>
    </row>
    <row r="323" customFormat="false" ht="20.25" hidden="false" customHeight="true" outlineLevel="0" collapsed="false">
      <c r="A323" s="0"/>
      <c r="B323" s="0"/>
      <c r="C323" s="83"/>
      <c r="D323" s="83"/>
      <c r="E323" s="84"/>
      <c r="F323" s="84"/>
      <c r="G323" s="84" t="s">
        <v>118</v>
      </c>
      <c r="H323" s="84"/>
      <c r="I323" s="84" t="s">
        <v>119</v>
      </c>
      <c r="J323" s="84"/>
      <c r="K323" s="84" t="s">
        <v>120</v>
      </c>
      <c r="L323" s="84"/>
      <c r="M323" s="84" t="n">
        <v>10</v>
      </c>
      <c r="N323" s="84"/>
      <c r="O323" s="84" t="n">
        <v>9</v>
      </c>
      <c r="P323" s="84"/>
      <c r="Q323" s="84" t="n">
        <v>8</v>
      </c>
      <c r="R323" s="84"/>
      <c r="S323" s="84" t="n">
        <v>7</v>
      </c>
      <c r="T323" s="84"/>
      <c r="U323" s="84" t="n">
        <v>6</v>
      </c>
      <c r="V323" s="84"/>
      <c r="W323" s="88" t="n">
        <v>5</v>
      </c>
      <c r="X323" s="88"/>
      <c r="Y323" s="88" t="n">
        <v>4</v>
      </c>
      <c r="Z323" s="88"/>
      <c r="AA323" s="88" t="n">
        <v>3</v>
      </c>
      <c r="AB323" s="88"/>
      <c r="AC323" s="88" t="n">
        <v>2</v>
      </c>
      <c r="AD323" s="88"/>
      <c r="AE323" s="89" t="n">
        <v>1</v>
      </c>
      <c r="AF323" s="89"/>
      <c r="AG323" s="90"/>
      <c r="AH323" s="90"/>
      <c r="AI323" s="90"/>
      <c r="AJ323" s="90"/>
      <c r="AK323" s="90"/>
      <c r="AL323" s="90"/>
    </row>
    <row r="324" customFormat="false" ht="27" hidden="false" customHeight="true" outlineLevel="0" collapsed="false">
      <c r="A324" s="0"/>
      <c r="B324" s="0"/>
      <c r="C324" s="83"/>
      <c r="D324" s="83"/>
      <c r="E324" s="84"/>
      <c r="F324" s="84"/>
      <c r="G324" s="84"/>
      <c r="H324" s="84"/>
      <c r="I324" s="84"/>
      <c r="J324" s="84"/>
      <c r="K324" s="84"/>
      <c r="L324" s="84"/>
      <c r="M324" s="84" t="s">
        <v>121</v>
      </c>
      <c r="N324" s="84" t="s">
        <v>122</v>
      </c>
      <c r="O324" s="84" t="s">
        <v>121</v>
      </c>
      <c r="P324" s="84" t="s">
        <v>122</v>
      </c>
      <c r="Q324" s="84" t="s">
        <v>121</v>
      </c>
      <c r="R324" s="84" t="s">
        <v>122</v>
      </c>
      <c r="S324" s="84" t="s">
        <v>121</v>
      </c>
      <c r="T324" s="84" t="s">
        <v>122</v>
      </c>
      <c r="U324" s="84" t="s">
        <v>121</v>
      </c>
      <c r="V324" s="84" t="s">
        <v>122</v>
      </c>
      <c r="W324" s="84" t="s">
        <v>121</v>
      </c>
      <c r="X324" s="84" t="s">
        <v>122</v>
      </c>
      <c r="Y324" s="84" t="s">
        <v>121</v>
      </c>
      <c r="Z324" s="84" t="s">
        <v>122</v>
      </c>
      <c r="AA324" s="84" t="s">
        <v>121</v>
      </c>
      <c r="AB324" s="84" t="s">
        <v>122</v>
      </c>
      <c r="AC324" s="84" t="s">
        <v>121</v>
      </c>
      <c r="AD324" s="84" t="s">
        <v>122</v>
      </c>
      <c r="AE324" s="84" t="s">
        <v>121</v>
      </c>
      <c r="AF324" s="85" t="s">
        <v>122</v>
      </c>
      <c r="AG324" s="91"/>
      <c r="AH324" s="91"/>
      <c r="AI324" s="91"/>
      <c r="AJ324" s="91"/>
      <c r="AK324" s="91"/>
      <c r="AL324" s="91"/>
    </row>
    <row r="325" customFormat="false" ht="21" hidden="false" customHeight="true" outlineLevel="0" collapsed="false">
      <c r="A325" s="0"/>
      <c r="B325" s="0"/>
      <c r="C325" s="83"/>
      <c r="D325" s="83"/>
      <c r="E325" s="84"/>
      <c r="F325" s="84"/>
      <c r="G325" s="84" t="s">
        <v>121</v>
      </c>
      <c r="H325" s="84" t="s">
        <v>122</v>
      </c>
      <c r="I325" s="84" t="s">
        <v>121</v>
      </c>
      <c r="J325" s="84" t="s">
        <v>122</v>
      </c>
      <c r="K325" s="84" t="s">
        <v>121</v>
      </c>
      <c r="L325" s="84" t="s">
        <v>122</v>
      </c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5"/>
      <c r="AG325" s="91"/>
      <c r="AH325" s="91"/>
      <c r="AI325" s="91"/>
      <c r="AJ325" s="91"/>
      <c r="AK325" s="91"/>
      <c r="AL325" s="91"/>
    </row>
    <row r="326" customFormat="false" ht="17.25" hidden="false" customHeight="true" outlineLevel="0" collapsed="false">
      <c r="A326" s="0"/>
      <c r="B326" s="0"/>
      <c r="C326" s="92" t="s">
        <v>31</v>
      </c>
      <c r="D326" s="92"/>
      <c r="E326" s="93" t="n">
        <f aca="false">B316</f>
        <v>0</v>
      </c>
      <c r="F326" s="93" t="n">
        <f aca="false">E316</f>
        <v>0</v>
      </c>
      <c r="G326" s="94" t="n">
        <f aca="false">COUNTIF(E278:E315,"T")</f>
        <v>0</v>
      </c>
      <c r="H326" s="94" t="str">
        <f aca="false">IF(E326=0,"",G326/E326%)</f>
        <v/>
      </c>
      <c r="I326" s="94" t="n">
        <f aca="false">COUNTIF(E278:E315,"H")</f>
        <v>0</v>
      </c>
      <c r="J326" s="94" t="str">
        <f aca="false">IF(E326=0,"",I326/E326%)</f>
        <v/>
      </c>
      <c r="K326" s="94" t="n">
        <f aca="false">COUNTIF(E278:E315,"C")</f>
        <v>0</v>
      </c>
      <c r="L326" s="94" t="str">
        <f aca="false">IF(E326=0,"",K326/E326%)</f>
        <v/>
      </c>
      <c r="M326" s="94" t="n">
        <f aca="false">COUNTIF(F278:F315,"10")</f>
        <v>0</v>
      </c>
      <c r="N326" s="95" t="str">
        <f aca="false">IF(E326=0,"",M326/E326%)</f>
        <v/>
      </c>
      <c r="O326" s="94" t="n">
        <f aca="false">COUNTIF(F278:F315,"9")</f>
        <v>0</v>
      </c>
      <c r="P326" s="95" t="str">
        <f aca="false">IF(E326=0,"",O326/E326%)</f>
        <v/>
      </c>
      <c r="Q326" s="94" t="n">
        <f aca="false">COUNTIF(F278:F315,"8")</f>
        <v>0</v>
      </c>
      <c r="R326" s="95" t="str">
        <f aca="false">IF(E326=0,"",Q326/E326%)</f>
        <v/>
      </c>
      <c r="S326" s="94" t="n">
        <f aca="false">COUNTIF(F278:F315,"7")</f>
        <v>0</v>
      </c>
      <c r="T326" s="95" t="str">
        <f aca="false">IF(E326=0,"",S326/E$59%)</f>
        <v/>
      </c>
      <c r="U326" s="94" t="n">
        <f aca="false">COUNTIF(F278:F315,"6")</f>
        <v>0</v>
      </c>
      <c r="V326" s="95" t="str">
        <f aca="false">IF(E326=0,"",U326/E326%)</f>
        <v/>
      </c>
      <c r="W326" s="94" t="n">
        <f aca="false">COUNTIF(F278:F315,"5")</f>
        <v>0</v>
      </c>
      <c r="X326" s="95" t="str">
        <f aca="false">IF(E326=0,"",W326/E326%)</f>
        <v/>
      </c>
      <c r="Y326" s="94" t="n">
        <f aca="false">COUNTIF(F278:F315,"4")</f>
        <v>0</v>
      </c>
      <c r="Z326" s="95" t="str">
        <f aca="false">IF(E326=0,"",Y326/E326%)</f>
        <v/>
      </c>
      <c r="AA326" s="94" t="n">
        <f aca="false">COUNTIF(F278:F315,"3")</f>
        <v>0</v>
      </c>
      <c r="AB326" s="95" t="str">
        <f aca="false">IF(E326=0,"",AA326/E326%)</f>
        <v/>
      </c>
      <c r="AC326" s="94" t="n">
        <f aca="false">COUNTIF(F278:F315,"2")</f>
        <v>0</v>
      </c>
      <c r="AD326" s="95" t="str">
        <f aca="false">IF(E326=0,"",AC326/E326%)</f>
        <v/>
      </c>
      <c r="AE326" s="94" t="n">
        <f aca="false">COUNTIF(F278:F315,"1")</f>
        <v>0</v>
      </c>
      <c r="AF326" s="96" t="str">
        <f aca="false">IF(E326=0,"",AE326/E326%)</f>
        <v/>
      </c>
      <c r="AG326" s="0"/>
      <c r="AH326" s="0"/>
      <c r="AI326" s="0"/>
      <c r="AJ326" s="0"/>
      <c r="AK326" s="0"/>
      <c r="AL326" s="0"/>
    </row>
    <row r="327" customFormat="false" ht="17.25" hidden="false" customHeight="true" outlineLevel="0" collapsed="false">
      <c r="A327" s="0"/>
      <c r="B327" s="0"/>
      <c r="C327" s="92" t="s">
        <v>32</v>
      </c>
      <c r="D327" s="92"/>
      <c r="E327" s="93" t="n">
        <f aca="false">B316</f>
        <v>0</v>
      </c>
      <c r="F327" s="93" t="n">
        <f aca="false">G316</f>
        <v>0</v>
      </c>
      <c r="G327" s="94" t="n">
        <f aca="false">COUNTIF(G278:G315,"T")</f>
        <v>0</v>
      </c>
      <c r="H327" s="95" t="inlineStr">
        <f aca="false">IF(E327=0,"",G327/E327%)</f>
        <is>
          <t/>
        </is>
      </c>
      <c r="I327" s="94" t="n">
        <f aca="false">COUNTIF(G278:G315,"H")</f>
        <v>0</v>
      </c>
      <c r="J327" s="95" t="inlineStr">
        <f aca="false">IF(E327=0,"",I327/E327%)</f>
        <is>
          <t/>
        </is>
      </c>
      <c r="K327" s="94" t="n">
        <f aca="false">COUNTIF(G278:G315,"C")</f>
        <v>0</v>
      </c>
      <c r="L327" s="95" t="inlineStr">
        <f aca="false">IF(E327=0,"",K327/E327%)</f>
        <is>
          <t/>
        </is>
      </c>
      <c r="M327" s="94" t="n">
        <f aca="false">COUNTIF(H278:H315,"10")</f>
        <v>0</v>
      </c>
      <c r="N327" s="95" t="inlineStr">
        <f aca="false">IF(E327=0,"",M327/E327%)</f>
        <is>
          <t/>
        </is>
      </c>
      <c r="O327" s="94" t="n">
        <f aca="false">COUNTIF(H278:H315,"9")</f>
        <v>0</v>
      </c>
      <c r="P327" s="95" t="inlineStr">
        <f aca="false">IF(E327=0,"",O327/E327%)</f>
        <is>
          <t/>
        </is>
      </c>
      <c r="Q327" s="94" t="n">
        <f aca="false">COUNTIF(H278:H315,"8")</f>
        <v>0</v>
      </c>
      <c r="R327" s="95" t="inlineStr">
        <f aca="false">IF(E327=0,"",Q327/E327%)</f>
        <is>
          <t/>
        </is>
      </c>
      <c r="S327" s="94" t="n">
        <f aca="false">COUNTIF(H278:H315,"7")</f>
        <v>0</v>
      </c>
      <c r="T327" s="95" t="inlineStr">
        <f aca="false">IF(E327=0,"",S327/E$59%)</f>
        <is>
          <t/>
        </is>
      </c>
      <c r="U327" s="94" t="n">
        <f aca="false">COUNTIF(H278:H315,"6")</f>
        <v>0</v>
      </c>
      <c r="V327" s="95" t="inlineStr">
        <f aca="false">IF(E327=0,"",U327/E327%)</f>
        <is>
          <t/>
        </is>
      </c>
      <c r="W327" s="94" t="n">
        <f aca="false">COUNTIF(H278:H315,"5")</f>
        <v>0</v>
      </c>
      <c r="X327" s="95" t="inlineStr">
        <f aca="false">IF(E327=0,"",W327/E327%)</f>
        <is>
          <t/>
        </is>
      </c>
      <c r="Y327" s="94" t="n">
        <f aca="false">COUNTIF(H278:H315,"4")</f>
        <v>0</v>
      </c>
      <c r="Z327" s="95" t="inlineStr">
        <f aca="false">IF(E327=0,"",Y327/E327%)</f>
        <is>
          <t/>
        </is>
      </c>
      <c r="AA327" s="94" t="n">
        <f aca="false">COUNTIF(H278:H315,"3")</f>
        <v>0</v>
      </c>
      <c r="AB327" s="95" t="inlineStr">
        <f aca="false">IF(E327=0,"",AA327/E327%)</f>
        <is>
          <t/>
        </is>
      </c>
      <c r="AC327" s="94" t="n">
        <f aca="false">COUNTIF(H278:H315,"2")</f>
        <v>0</v>
      </c>
      <c r="AD327" s="95" t="inlineStr">
        <f aca="false">IF(E327=0,"",AC327/E327%)</f>
        <is>
          <t/>
        </is>
      </c>
      <c r="AE327" s="94" t="n">
        <f aca="false">COUNTIF(H278:H315,"1")</f>
        <v>0</v>
      </c>
      <c r="AF327" s="96" t="inlineStr">
        <f aca="false">IF(E327=0,"",AE327/E327%)</f>
        <is>
          <t/>
        </is>
      </c>
      <c r="AG327" s="0"/>
      <c r="AH327" s="0"/>
      <c r="AI327" s="0"/>
      <c r="AJ327" s="0"/>
      <c r="AK327" s="0"/>
      <c r="AL327" s="0"/>
    </row>
    <row r="328" customFormat="false" ht="17.25" hidden="false" customHeight="true" outlineLevel="0" collapsed="false">
      <c r="A328" s="0"/>
      <c r="B328" s="0"/>
      <c r="C328" s="92" t="s">
        <v>123</v>
      </c>
      <c r="D328" s="92"/>
      <c r="E328" s="93" t="n">
        <f aca="false">B316</f>
        <v>0</v>
      </c>
      <c r="F328" s="93" t="n">
        <f aca="false">I316</f>
        <v>0</v>
      </c>
      <c r="G328" s="94" t="n">
        <f aca="false">COUNTIF(I278:I315,"T")</f>
        <v>0</v>
      </c>
      <c r="H328" s="95" t="inlineStr">
        <f aca="false">IF(E328=0,"",G328/E328%)</f>
        <is>
          <t/>
        </is>
      </c>
      <c r="I328" s="94" t="n">
        <f aca="false">COUNTIF(I278:I315,"H")</f>
        <v>0</v>
      </c>
      <c r="J328" s="95" t="inlineStr">
        <f aca="false">IF(E328=0,"",I328/E328%)</f>
        <is>
          <t/>
        </is>
      </c>
      <c r="K328" s="94" t="n">
        <f aca="false">COUNTIF(I278:I315,"C")</f>
        <v>0</v>
      </c>
      <c r="L328" s="95" t="inlineStr">
        <f aca="false">IF(E328=0,"",K328/E328%)</f>
        <is>
          <t/>
        </is>
      </c>
      <c r="M328" s="94" t="n">
        <f aca="false">COUNTIF(J278:J315,"10")</f>
        <v>0</v>
      </c>
      <c r="N328" s="95" t="inlineStr">
        <f aca="false">IF(E328=0,"",M328/E328%)</f>
        <is>
          <t/>
        </is>
      </c>
      <c r="O328" s="94" t="n">
        <f aca="false">COUNTIF(J278:J315,"9")</f>
        <v>0</v>
      </c>
      <c r="P328" s="95" t="inlineStr">
        <f aca="false">IF(E328=0,"",O328/E328%)</f>
        <is>
          <t/>
        </is>
      </c>
      <c r="Q328" s="94" t="n">
        <f aca="false">COUNTIF(J278:J315,"8")</f>
        <v>0</v>
      </c>
      <c r="R328" s="95" t="inlineStr">
        <f aca="false">IF(E328=0,"",Q328/E328%)</f>
        <is>
          <t/>
        </is>
      </c>
      <c r="S328" s="94" t="n">
        <f aca="false">COUNTIF(J278:J315,"7")</f>
        <v>0</v>
      </c>
      <c r="T328" s="95" t="inlineStr">
        <f aca="false">IF(E328=0,"",S328/E$59%)</f>
        <is>
          <t/>
        </is>
      </c>
      <c r="U328" s="94" t="n">
        <f aca="false">COUNTIF(J278:J315,"6")</f>
        <v>0</v>
      </c>
      <c r="V328" s="95" t="inlineStr">
        <f aca="false">IF(E328=0,"",U328/E328%)</f>
        <is>
          <t/>
        </is>
      </c>
      <c r="W328" s="94" t="n">
        <f aca="false">COUNTIF(J278:J315,"5")</f>
        <v>0</v>
      </c>
      <c r="X328" s="95" t="inlineStr">
        <f aca="false">IF(E328=0,"",W328/E328%)</f>
        <is>
          <t/>
        </is>
      </c>
      <c r="Y328" s="94" t="n">
        <f aca="false">COUNTIF(J278:J315,"4")</f>
        <v>0</v>
      </c>
      <c r="Z328" s="95" t="inlineStr">
        <f aca="false">IF(E328=0,"",Y328/E328%)</f>
        <is>
          <t/>
        </is>
      </c>
      <c r="AA328" s="94" t="n">
        <f aca="false">COUNTIF(J278:J315,"3")</f>
        <v>0</v>
      </c>
      <c r="AB328" s="95" t="inlineStr">
        <f aca="false">IF(E328=0,"",AA328/E328%)</f>
        <is>
          <t/>
        </is>
      </c>
      <c r="AC328" s="94" t="n">
        <f aca="false">COUNTIF(J278:J315,"2")</f>
        <v>0</v>
      </c>
      <c r="AD328" s="95" t="inlineStr">
        <f aca="false">IF(E328=0,"",AC328/E328%)</f>
        <is>
          <t/>
        </is>
      </c>
      <c r="AE328" s="94" t="n">
        <f aca="false">COUNTIF(J278:J315,"1")</f>
        <v>0</v>
      </c>
      <c r="AF328" s="96" t="inlineStr">
        <f aca="false">IF(E328=0,"",AE328/E328%)</f>
        <is>
          <t/>
        </is>
      </c>
      <c r="AG328" s="0"/>
      <c r="AH328" s="0"/>
      <c r="AI328" s="0"/>
      <c r="AJ328" s="0"/>
      <c r="AK328" s="0"/>
      <c r="AL328" s="0"/>
    </row>
    <row r="329" customFormat="false" ht="17.25" hidden="false" customHeight="true" outlineLevel="0" collapsed="false">
      <c r="A329" s="0"/>
      <c r="B329" s="0"/>
      <c r="C329" s="92" t="s">
        <v>124</v>
      </c>
      <c r="D329" s="92"/>
      <c r="E329" s="93" t="n">
        <f aca="false">B316</f>
        <v>0</v>
      </c>
      <c r="F329" s="93" t="n">
        <f aca="false">K316</f>
        <v>0</v>
      </c>
      <c r="G329" s="94" t="n">
        <f aca="false">COUNTIF(K278:K315,"T")</f>
        <v>0</v>
      </c>
      <c r="H329" s="95" t="inlineStr">
        <f aca="false">IF(E329=0,"",G329/E329%)</f>
        <is>
          <t/>
        </is>
      </c>
      <c r="I329" s="94" t="n">
        <f aca="false">COUNTIF(K278:K315,"H")</f>
        <v>0</v>
      </c>
      <c r="J329" s="95" t="inlineStr">
        <f aca="false">IF(E329=0,"",I329/E329%)</f>
        <is>
          <t/>
        </is>
      </c>
      <c r="K329" s="94" t="n">
        <f aca="false">COUNTIF(K278:K315,"C")</f>
        <v>0</v>
      </c>
      <c r="L329" s="95" t="inlineStr">
        <f aca="false">IF(E329=0,"",K329/E329%)</f>
        <is>
          <t/>
        </is>
      </c>
      <c r="M329" s="94" t="n">
        <f aca="false">COUNTIF(L278:L315,"10")</f>
        <v>0</v>
      </c>
      <c r="N329" s="95" t="inlineStr">
        <f aca="false">IF(E329=0,"",M329/E329%)</f>
        <is>
          <t/>
        </is>
      </c>
      <c r="O329" s="94" t="n">
        <f aca="false">COUNTIF(L278:L315,"9")</f>
        <v>0</v>
      </c>
      <c r="P329" s="95" t="inlineStr">
        <f aca="false">IF(E329=0,"",O329/E329%)</f>
        <is>
          <t/>
        </is>
      </c>
      <c r="Q329" s="94" t="n">
        <f aca="false">COUNTIF(L278:L315,"8")</f>
        <v>0</v>
      </c>
      <c r="R329" s="95" t="inlineStr">
        <f aca="false">IF(E329=0,"",Q329/E329%)</f>
        <is>
          <t/>
        </is>
      </c>
      <c r="S329" s="94" t="n">
        <f aca="false">COUNTIF(L278:L315,"7")</f>
        <v>0</v>
      </c>
      <c r="T329" s="95" t="inlineStr">
        <f aca="false">IF(E329=0,"",S329/E$59%)</f>
        <is>
          <t/>
        </is>
      </c>
      <c r="U329" s="94" t="n">
        <f aca="false">COUNTIF(L278:L315,"6")</f>
        <v>0</v>
      </c>
      <c r="V329" s="95" t="inlineStr">
        <f aca="false">IF(E329=0,"",U329/E329%)</f>
        <is>
          <t/>
        </is>
      </c>
      <c r="W329" s="94" t="n">
        <f aca="false">COUNTIF(L278:L315,"5")</f>
        <v>0</v>
      </c>
      <c r="X329" s="95" t="inlineStr">
        <f aca="false">IF(E329=0,"",W329/E329%)</f>
        <is>
          <t/>
        </is>
      </c>
      <c r="Y329" s="94" t="n">
        <f aca="false">COUNTIF(L278:L315,"4")</f>
        <v>0</v>
      </c>
      <c r="Z329" s="95" t="inlineStr">
        <f aca="false">IF(E329=0,"",Y329/E329%)</f>
        <is>
          <t/>
        </is>
      </c>
      <c r="AA329" s="94" t="n">
        <f aca="false">COUNTIF(L278:L315,"3")</f>
        <v>0</v>
      </c>
      <c r="AB329" s="95" t="inlineStr">
        <f aca="false">IF(E329=0,"",AA329/E329%)</f>
        <is>
          <t/>
        </is>
      </c>
      <c r="AC329" s="94" t="n">
        <f aca="false">COUNTIF(L278:L315,"2")</f>
        <v>0</v>
      </c>
      <c r="AD329" s="95" t="inlineStr">
        <f aca="false">IF(E329=0,"",AC329/E329%)</f>
        <is>
          <t/>
        </is>
      </c>
      <c r="AE329" s="94" t="n">
        <f aca="false">COUNTIF(L278:L315,"1")</f>
        <v>0</v>
      </c>
      <c r="AF329" s="96" t="inlineStr">
        <f aca="false">IF(E329=0,"",AE329/E329%)</f>
        <is>
          <t/>
        </is>
      </c>
      <c r="AG329" s="0"/>
      <c r="AH329" s="0"/>
      <c r="AI329" s="0"/>
      <c r="AJ329" s="0"/>
      <c r="AK329" s="0"/>
      <c r="AL329" s="0"/>
    </row>
    <row r="330" customFormat="false" ht="17.25" hidden="false" customHeight="true" outlineLevel="0" collapsed="false">
      <c r="A330" s="0"/>
      <c r="B330" s="0"/>
      <c r="C330" s="92" t="s">
        <v>35</v>
      </c>
      <c r="D330" s="92"/>
      <c r="E330" s="93" t="n">
        <f aca="false">B316</f>
        <v>0</v>
      </c>
      <c r="F330" s="93" t="n">
        <f aca="false">M316</f>
        <v>0</v>
      </c>
      <c r="G330" s="94" t="n">
        <f aca="false">COUNTIF(M278:M315,"T")</f>
        <v>0</v>
      </c>
      <c r="H330" s="95" t="inlineStr">
        <f aca="false">IF(E330=0,"",G330/E330%)</f>
        <is>
          <t/>
        </is>
      </c>
      <c r="I330" s="94" t="n">
        <f aca="false">COUNTIF(M278:M315,"H")</f>
        <v>0</v>
      </c>
      <c r="J330" s="95" t="inlineStr">
        <f aca="false">IF(E330=0,"",I330/E330%)</f>
        <is>
          <t/>
        </is>
      </c>
      <c r="K330" s="94" t="n">
        <f aca="false">COUNTIF(M278:M315,"C")</f>
        <v>0</v>
      </c>
      <c r="L330" s="95" t="inlineStr">
        <f aca="false">IF(E330=0,"",K330/E330%)</f>
        <is>
          <t/>
        </is>
      </c>
      <c r="M330" s="97"/>
      <c r="N330" s="97"/>
      <c r="O330" s="97"/>
      <c r="P330" s="98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9"/>
      <c r="AG330" s="0"/>
      <c r="AH330" s="0"/>
      <c r="AI330" s="0"/>
      <c r="AJ330" s="0"/>
      <c r="AK330" s="0"/>
      <c r="AL330" s="0"/>
    </row>
    <row r="331" customFormat="false" ht="21.75" hidden="false" customHeight="true" outlineLevel="0" collapsed="false">
      <c r="A331" s="0"/>
      <c r="B331" s="0"/>
      <c r="C331" s="92" t="s">
        <v>125</v>
      </c>
      <c r="D331" s="92"/>
      <c r="E331" s="93" t="n">
        <f aca="false">B316</f>
        <v>0</v>
      </c>
      <c r="F331" s="93" t="n">
        <f aca="false">N316</f>
        <v>0</v>
      </c>
      <c r="G331" s="94" t="n">
        <f aca="false">COUNTIF(N278:N315,"T")</f>
        <v>0</v>
      </c>
      <c r="H331" s="95" t="inlineStr">
        <f aca="false">IF(E331=0,"",G331/E331%)</f>
        <is>
          <t/>
        </is>
      </c>
      <c r="I331" s="94" t="n">
        <f aca="false">COUNTIF(N278:N315,"H")</f>
        <v>0</v>
      </c>
      <c r="J331" s="95" t="inlineStr">
        <f aca="false">IF(E331=0,"",I331/E331%)</f>
        <is>
          <t/>
        </is>
      </c>
      <c r="K331" s="94" t="n">
        <f aca="false">COUNTIF(N278:N315,"C")</f>
        <v>0</v>
      </c>
      <c r="L331" s="95" t="inlineStr">
        <f aca="false">IF(E331=0,"",K331/E331%)</f>
        <is>
          <t/>
        </is>
      </c>
      <c r="M331" s="97"/>
      <c r="N331" s="97"/>
      <c r="O331" s="97"/>
      <c r="P331" s="98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9"/>
      <c r="AG331" s="0"/>
      <c r="AH331" s="0"/>
      <c r="AI331" s="0"/>
      <c r="AJ331" s="0"/>
      <c r="AK331" s="0"/>
      <c r="AL331" s="0"/>
    </row>
    <row r="332" customFormat="false" ht="17.25" hidden="false" customHeight="true" outlineLevel="0" collapsed="false">
      <c r="A332" s="0"/>
      <c r="B332" s="0"/>
      <c r="C332" s="92" t="s">
        <v>37</v>
      </c>
      <c r="D332" s="92"/>
      <c r="E332" s="93" t="n">
        <f aca="false">B316</f>
        <v>0</v>
      </c>
      <c r="F332" s="93" t="n">
        <f aca="false">O316</f>
        <v>0</v>
      </c>
      <c r="G332" s="94" t="n">
        <f aca="false">COUNTIF(O278:O315,"T")</f>
        <v>0</v>
      </c>
      <c r="H332" s="95" t="inlineStr">
        <f aca="false">IF(E332=0,"",G332/E332%)</f>
        <is>
          <t/>
        </is>
      </c>
      <c r="I332" s="94" t="n">
        <f aca="false">COUNTIF(O278:O315,"H")</f>
        <v>0</v>
      </c>
      <c r="J332" s="95" t="inlineStr">
        <f aca="false">IF(E332=0,"",I332/E332%)</f>
        <is>
          <t/>
        </is>
      </c>
      <c r="K332" s="94" t="n">
        <f aca="false">COUNTIF(O278:O315,"C")</f>
        <v>0</v>
      </c>
      <c r="L332" s="95" t="inlineStr">
        <f aca="false">IF(E332=0,"",K332/E332%)</f>
        <is>
          <t/>
        </is>
      </c>
      <c r="M332" s="97"/>
      <c r="N332" s="97"/>
      <c r="O332" s="97"/>
      <c r="P332" s="98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9"/>
      <c r="AG332" s="0"/>
      <c r="AH332" s="0"/>
      <c r="AI332" s="0"/>
      <c r="AJ332" s="0"/>
      <c r="AK332" s="0"/>
      <c r="AL332" s="0"/>
    </row>
    <row r="333" customFormat="false" ht="17.25" hidden="false" customHeight="true" outlineLevel="0" collapsed="false">
      <c r="A333" s="0"/>
      <c r="B333" s="0"/>
      <c r="C333" s="92" t="s">
        <v>38</v>
      </c>
      <c r="D333" s="92"/>
      <c r="E333" s="93" t="n">
        <f aca="false">B316</f>
        <v>0</v>
      </c>
      <c r="F333" s="93" t="n">
        <f aca="false">P316</f>
        <v>0</v>
      </c>
      <c r="G333" s="94" t="n">
        <f aca="false">COUNTIF(P278:P315,"T")</f>
        <v>0</v>
      </c>
      <c r="H333" s="95" t="inlineStr">
        <f aca="false">IF(E333=0,"",G333/E333%)</f>
        <is>
          <t/>
        </is>
      </c>
      <c r="I333" s="94" t="n">
        <f aca="false">COUNTIF(P278:P315,"H")</f>
        <v>0</v>
      </c>
      <c r="J333" s="95" t="inlineStr">
        <f aca="false">IF(E333=0,"",I333/E333%)</f>
        <is>
          <t/>
        </is>
      </c>
      <c r="K333" s="94" t="n">
        <f aca="false">COUNTIF(P278:P315,"C")</f>
        <v>0</v>
      </c>
      <c r="L333" s="95" t="inlineStr">
        <f aca="false">IF(E333=0,"",K333/E333%)</f>
        <is>
          <t/>
        </is>
      </c>
      <c r="M333" s="97"/>
      <c r="N333" s="97"/>
      <c r="O333" s="97"/>
      <c r="P333" s="98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9"/>
      <c r="AG333" s="0"/>
      <c r="AH333" s="0"/>
      <c r="AI333" s="0"/>
      <c r="AJ333" s="0"/>
      <c r="AK333" s="0"/>
      <c r="AL333" s="0"/>
    </row>
    <row r="334" customFormat="false" ht="17.25" hidden="false" customHeight="true" outlineLevel="0" collapsed="false">
      <c r="A334" s="0"/>
      <c r="B334" s="0"/>
      <c r="C334" s="92" t="s">
        <v>39</v>
      </c>
      <c r="D334" s="92"/>
      <c r="E334" s="93" t="n">
        <f aca="false">B316</f>
        <v>0</v>
      </c>
      <c r="F334" s="93" t="n">
        <f aca="false">Q316</f>
        <v>0</v>
      </c>
      <c r="G334" s="94" t="n">
        <f aca="false">COUNTIF(Q278:Q315,"T")</f>
        <v>0</v>
      </c>
      <c r="H334" s="95" t="inlineStr">
        <f aca="false">IF(E334=0,"",G334/E334%)</f>
        <is>
          <t/>
        </is>
      </c>
      <c r="I334" s="94" t="n">
        <f aca="false">COUNTIF(Q278:Q315,"H")</f>
        <v>0</v>
      </c>
      <c r="J334" s="95" t="inlineStr">
        <f aca="false">IF(E334=0,"",I334/E334%)</f>
        <is>
          <t/>
        </is>
      </c>
      <c r="K334" s="94" t="n">
        <f aca="false">COUNTIF(Q278:Q315,"C")</f>
        <v>0</v>
      </c>
      <c r="L334" s="95" t="inlineStr">
        <f aca="false">IF(E334=0,"",K334/E334%)</f>
        <is>
          <t/>
        </is>
      </c>
      <c r="M334" s="97"/>
      <c r="N334" s="97"/>
      <c r="O334" s="97"/>
      <c r="P334" s="98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9"/>
      <c r="AG334" s="0"/>
      <c r="AH334" s="0"/>
      <c r="AI334" s="0"/>
      <c r="AJ334" s="0"/>
      <c r="AK334" s="0"/>
      <c r="AL334" s="0"/>
    </row>
    <row r="335" customFormat="false" ht="17.25" hidden="false" customHeight="true" outlineLevel="0" collapsed="false">
      <c r="A335" s="0"/>
      <c r="B335" s="0"/>
      <c r="C335" s="92" t="s">
        <v>40</v>
      </c>
      <c r="D335" s="92"/>
      <c r="E335" s="93" t="n">
        <f aca="false">B316</f>
        <v>0</v>
      </c>
      <c r="F335" s="93" t="n">
        <f aca="false">R316</f>
        <v>0</v>
      </c>
      <c r="G335" s="94" t="n">
        <f aca="false">COUNTIF(R278:R315,"T")</f>
        <v>0</v>
      </c>
      <c r="H335" s="95" t="inlineStr">
        <f aca="false">IF(E335=0,"",G335/E335%)</f>
        <is>
          <t/>
        </is>
      </c>
      <c r="I335" s="94" t="n">
        <f aca="false">COUNTIF(R278:R315,"H")</f>
        <v>0</v>
      </c>
      <c r="J335" s="95" t="inlineStr">
        <f aca="false">IF(E335=0,"",I335/E335%)</f>
        <is>
          <t/>
        </is>
      </c>
      <c r="K335" s="94" t="n">
        <f aca="false">COUNTIF(R278:R315,"C")</f>
        <v>0</v>
      </c>
      <c r="L335" s="95" t="inlineStr">
        <f aca="false">IF(E335=0,"",K335/E335%)</f>
        <is>
          <t/>
        </is>
      </c>
      <c r="M335" s="94" t="n">
        <f aca="false">COUNTIF(S278:S315,"&gt;=9,5")</f>
        <v>0</v>
      </c>
      <c r="N335" s="95" t="str">
        <f aca="false">IF(E335=0,"",M335/E335%)</f>
        <v/>
      </c>
      <c r="O335" s="94" t="n">
        <f aca="false">COUNTIF(S278:S315,"&lt;=9,25")-COUNTIF(S278:S315,"&lt;=8,25")</f>
        <v>0</v>
      </c>
      <c r="P335" s="95" t="str">
        <f aca="false">IF(E335=0,"",O335/E335%)</f>
        <v/>
      </c>
      <c r="Q335" s="94" t="n">
        <f aca="false">COUNTIF(S278:S315,"&lt;=8,25")-COUNTIF(S278:S315,"&lt;=7,25")</f>
        <v>0</v>
      </c>
      <c r="R335" s="95" t="str">
        <f aca="false">IF(E335=0,"",Q335/E335%)</f>
        <v/>
      </c>
      <c r="S335" s="94" t="n">
        <f aca="false">COUNTIF(S278:S315,"&lt;=7,25")-COUNTIF(S278:S315,"&lt;=6,25")</f>
        <v>0</v>
      </c>
      <c r="T335" s="95" t="str">
        <f aca="false">IF(E335=0,"",S335/E$59%)</f>
        <v/>
      </c>
      <c r="U335" s="94" t="n">
        <f aca="false">COUNTIF(S278:S315,"&lt;=6,25")-COUNTIF(S278:S315,"&lt;=5,25")</f>
        <v>0</v>
      </c>
      <c r="V335" s="95" t="str">
        <f aca="false">IF(E335=0,"",U335/E335%)</f>
        <v/>
      </c>
      <c r="W335" s="94" t="n">
        <f aca="false">COUNTIF(S278:S315,"&lt;=5,25")-COUNTIF(S278:S315,"&lt;=4,25")</f>
        <v>0</v>
      </c>
      <c r="X335" s="95" t="str">
        <f aca="false">IF(E335=0,"",W335/E335%)</f>
        <v/>
      </c>
      <c r="Y335" s="94" t="n">
        <f aca="false">COUNTIF(S278:S315,"&lt;=4,25")-COUNTIF(S278:S315,"&lt;=3,25")</f>
        <v>0</v>
      </c>
      <c r="Z335" s="95" t="str">
        <f aca="false">IF(E335=0,"",Y335/E335%)</f>
        <v/>
      </c>
      <c r="AA335" s="94" t="n">
        <f aca="false">COUNTIF(S278:S315,"&lt;=3,25")-COUNTIF(S278:S315,"&lt;=2,25")</f>
        <v>0</v>
      </c>
      <c r="AB335" s="95" t="str">
        <f aca="false">IF(E335=0,"",AA335/E335%)</f>
        <v/>
      </c>
      <c r="AC335" s="94" t="n">
        <f aca="false">COUNTIF(S278:S315,"&lt;=2,25")-COUNTIF(S278:S315,"&lt;=1,25")</f>
        <v>0</v>
      </c>
      <c r="AD335" s="95" t="str">
        <f aca="false">IF(E335=0,"",AC335/E335%)</f>
        <v/>
      </c>
      <c r="AE335" s="94" t="n">
        <f aca="false">COUNTIF(S278:S315,"&lt;=1,25")</f>
        <v>0</v>
      </c>
      <c r="AF335" s="96" t="str">
        <f aca="false">IF(E335=0,"",AE335/E335%)</f>
        <v/>
      </c>
      <c r="AG335" s="0"/>
      <c r="AH335" s="0"/>
      <c r="AI335" s="0"/>
      <c r="AJ335" s="0"/>
      <c r="AK335" s="0"/>
      <c r="AL335" s="0"/>
    </row>
    <row r="336" customFormat="false" ht="17.25" hidden="false" customHeight="true" outlineLevel="0" collapsed="false">
      <c r="A336" s="0"/>
      <c r="B336" s="0"/>
      <c r="C336" s="92" t="s">
        <v>41</v>
      </c>
      <c r="D336" s="92"/>
      <c r="E336" s="93" t="n">
        <f aca="false">B316</f>
        <v>0</v>
      </c>
      <c r="F336" s="93" t="n">
        <f aca="false">T316</f>
        <v>0</v>
      </c>
      <c r="G336" s="94" t="n">
        <f aca="false">COUNTIF(T278:T315,"T")</f>
        <v>0</v>
      </c>
      <c r="H336" s="95" t="inlineStr">
        <f aca="false">IF(E336=0,"",G336/E336%)</f>
        <is>
          <t/>
        </is>
      </c>
      <c r="I336" s="94" t="n">
        <f aca="false">COUNTIF(T278:T315,"H")</f>
        <v>0</v>
      </c>
      <c r="J336" s="95" t="inlineStr">
        <f aca="false">IF(E336=0,"",I336/E336%)</f>
        <is>
          <t/>
        </is>
      </c>
      <c r="K336" s="94" t="n">
        <f aca="false">COUNTIF(T278:T315,"C")</f>
        <v>0</v>
      </c>
      <c r="L336" s="95" t="inlineStr">
        <f aca="false">IF(E336=0,"",K336/E336%)</f>
        <is>
          <t/>
        </is>
      </c>
      <c r="M336" s="94" t="n">
        <f aca="false">COUNTIF(U278:U315,"10")</f>
        <v>0</v>
      </c>
      <c r="N336" s="95" t="inlineStr">
        <f aca="false">IF(E336=0,"",M336/E336%)</f>
        <is>
          <t/>
        </is>
      </c>
      <c r="O336" s="94" t="n">
        <f aca="false">COUNTIF(U278:U315,"9")</f>
        <v>0</v>
      </c>
      <c r="P336" s="95" t="inlineStr">
        <f aca="false">IF(E336=0,"",O336/E336%)</f>
        <is>
          <t/>
        </is>
      </c>
      <c r="Q336" s="94" t="n">
        <f aca="false">COUNTIF(U278:U315,"8")</f>
        <v>0</v>
      </c>
      <c r="R336" s="95" t="inlineStr">
        <f aca="false">IF(E336=0,"",Q336/E336%)</f>
        <is>
          <t/>
        </is>
      </c>
      <c r="S336" s="94" t="n">
        <f aca="false">COUNTIF(U278:U315,"7")</f>
        <v>0</v>
      </c>
      <c r="T336" s="95" t="inlineStr">
        <f aca="false">IF(E336=0,"",S336/E$59%)</f>
        <is>
          <t/>
        </is>
      </c>
      <c r="U336" s="94" t="n">
        <f aca="false">COUNTIF(U278:U315,"6")</f>
        <v>0</v>
      </c>
      <c r="V336" s="95" t="inlineStr">
        <f aca="false">IF(E336=0,"",U336/E336%)</f>
        <is>
          <t/>
        </is>
      </c>
      <c r="W336" s="94" t="n">
        <f aca="false">COUNTIF(U278:U315,"5")</f>
        <v>0</v>
      </c>
      <c r="X336" s="95" t="inlineStr">
        <f aca="false">IF(E336=0,"",W336/E336%)</f>
        <is>
          <t/>
        </is>
      </c>
      <c r="Y336" s="94" t="n">
        <f aca="false">COUNTIF(U278:U315,"4")</f>
        <v>0</v>
      </c>
      <c r="Z336" s="95" t="inlineStr">
        <f aca="false">IF(E336=0,"",Y336/E336%)</f>
        <is>
          <t/>
        </is>
      </c>
      <c r="AA336" s="94" t="n">
        <f aca="false">COUNTIF(U278:U315,"3")</f>
        <v>0</v>
      </c>
      <c r="AB336" s="95" t="inlineStr">
        <f aca="false">IF(E336=0,"",AA336/E336%)</f>
        <is>
          <t/>
        </is>
      </c>
      <c r="AC336" s="94" t="n">
        <f aca="false">COUNTIF(U278:U315,"2")</f>
        <v>0</v>
      </c>
      <c r="AD336" s="95" t="inlineStr">
        <f aca="false">IF(E336=0,"",AC336/E336%)</f>
        <is>
          <t/>
        </is>
      </c>
      <c r="AE336" s="94" t="n">
        <f aca="false">COUNTIF(U278:U315,"1")</f>
        <v>0</v>
      </c>
      <c r="AF336" s="96" t="inlineStr">
        <f aca="false">IF(E336=0,"",AE336/E336%)</f>
        <is>
          <t/>
        </is>
      </c>
      <c r="AG336" s="0"/>
      <c r="AH336" s="0"/>
      <c r="AI336" s="0"/>
      <c r="AJ336" s="0"/>
      <c r="AK336" s="0"/>
      <c r="AL336" s="0"/>
    </row>
    <row r="337" customFormat="false" ht="17.25" hidden="false" customHeight="true" outlineLevel="0" collapsed="false">
      <c r="A337" s="0"/>
      <c r="B337" s="0"/>
      <c r="C337" s="92" t="s">
        <v>42</v>
      </c>
      <c r="D337" s="92"/>
      <c r="E337" s="93" t="n">
        <f aca="false">B316</f>
        <v>0</v>
      </c>
      <c r="F337" s="93" t="n">
        <f aca="false">V316</f>
        <v>0</v>
      </c>
      <c r="G337" s="94" t="n">
        <f aca="false">COUNTIF(V278:V315,"T")</f>
        <v>0</v>
      </c>
      <c r="H337" s="95" t="inlineStr">
        <f aca="false">IF(E337=0,"",G337/E337%)</f>
        <is>
          <t/>
        </is>
      </c>
      <c r="I337" s="94" t="n">
        <f aca="false">COUNTIF(V278:V315,"H")</f>
        <v>0</v>
      </c>
      <c r="J337" s="95" t="inlineStr">
        <f aca="false">IF(E337=0,"",I337/E337%)</f>
        <is>
          <t/>
        </is>
      </c>
      <c r="K337" s="94" t="n">
        <f aca="false">COUNTIF(V278:V315,"C")</f>
        <v>0</v>
      </c>
      <c r="L337" s="95" t="inlineStr">
        <f aca="false">IF(E337=0,"",K337/E337%)</f>
        <is>
          <t/>
        </is>
      </c>
      <c r="M337" s="94" t="n">
        <f aca="false">COUNTIF(W278:W315,"10")</f>
        <v>0</v>
      </c>
      <c r="N337" s="95" t="inlineStr">
        <f aca="false">IF(E337=0,"",M337/E337%)</f>
        <is>
          <t/>
        </is>
      </c>
      <c r="O337" s="94" t="n">
        <f aca="false">COUNTIF(W278:W315,"9")</f>
        <v>0</v>
      </c>
      <c r="P337" s="95" t="inlineStr">
        <f aca="false">IF(E337=0,"",O337/E337%)</f>
        <is>
          <t/>
        </is>
      </c>
      <c r="Q337" s="94" t="n">
        <f aca="false">COUNTIF(W278:W315,"8")</f>
        <v>0</v>
      </c>
      <c r="R337" s="95" t="inlineStr">
        <f aca="false">IF(E337=0,"",Q337/E337%)</f>
        <is>
          <t/>
        </is>
      </c>
      <c r="S337" s="94" t="n">
        <f aca="false">COUNTIF(W278:W315,"7")</f>
        <v>0</v>
      </c>
      <c r="T337" s="95" t="inlineStr">
        <f aca="false">IF(E337=0,"",S337/E$59%)</f>
        <is>
          <t/>
        </is>
      </c>
      <c r="U337" s="94" t="n">
        <f aca="false">COUNTIF(W278:W315,"6")</f>
        <v>0</v>
      </c>
      <c r="V337" s="95" t="inlineStr">
        <f aca="false">IF(E337=0,"",U337/E337%)</f>
        <is>
          <t/>
        </is>
      </c>
      <c r="W337" s="94" t="n">
        <f aca="false">COUNTIF(W278:W315,"5")</f>
        <v>0</v>
      </c>
      <c r="X337" s="95" t="inlineStr">
        <f aca="false">IF(E337=0,"",W337/E337%)</f>
        <is>
          <t/>
        </is>
      </c>
      <c r="Y337" s="94" t="n">
        <f aca="false">COUNTIF(W278:W315,"4")</f>
        <v>0</v>
      </c>
      <c r="Z337" s="95" t="inlineStr">
        <f aca="false">IF(E337=0,"",Y337/E337%)</f>
        <is>
          <t/>
        </is>
      </c>
      <c r="AA337" s="94" t="n">
        <f aca="false">COUNTIF(W278:W315,"3")</f>
        <v>0</v>
      </c>
      <c r="AB337" s="95" t="inlineStr">
        <f aca="false">IF(E337=0,"",AA337/E337%)</f>
        <is>
          <t/>
        </is>
      </c>
      <c r="AC337" s="94" t="n">
        <f aca="false">COUNTIF(W278:W315,"2")</f>
        <v>0</v>
      </c>
      <c r="AD337" s="95" t="inlineStr">
        <f aca="false">IF(E337=0,"",AC337/E337%)</f>
        <is>
          <t/>
        </is>
      </c>
      <c r="AE337" s="94" t="n">
        <f aca="false">COUNTIF(W278:W315,"1")</f>
        <v>0</v>
      </c>
      <c r="AF337" s="96" t="inlineStr">
        <f aca="false">IF(E337=0,"",AE337/E337%)</f>
        <is>
          <t/>
        </is>
      </c>
      <c r="AG337" s="0"/>
      <c r="AH337" s="0"/>
      <c r="AI337" s="0"/>
      <c r="AJ337" s="0"/>
      <c r="AK337" s="0"/>
      <c r="AL337" s="0"/>
    </row>
    <row r="338" customFormat="false" ht="14.25" hidden="false" customHeight="true" outlineLevel="0" collapsed="false">
      <c r="A338" s="0"/>
      <c r="B338" s="0"/>
      <c r="C338" s="100"/>
      <c r="D338" s="100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2"/>
      <c r="AE338" s="67"/>
      <c r="AF338" s="103"/>
      <c r="AG338" s="0"/>
      <c r="AH338" s="0"/>
      <c r="AI338" s="0"/>
      <c r="AJ338" s="0"/>
      <c r="AK338" s="0"/>
      <c r="AL338" s="0"/>
    </row>
    <row r="339" customFormat="false" ht="14.2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</row>
    <row r="340" customFormat="false" ht="31.5" hidden="false" customHeight="true" outlineLevel="0" collapsed="false">
      <c r="A340" s="0"/>
      <c r="B340" s="0"/>
      <c r="C340" s="104" t="s">
        <v>126</v>
      </c>
      <c r="D340" s="104"/>
      <c r="E340" s="104"/>
      <c r="F340" s="104"/>
      <c r="G340" s="104"/>
      <c r="H340" s="104"/>
      <c r="I340" s="104"/>
      <c r="J340" s="104"/>
      <c r="K340" s="105" t="s">
        <v>127</v>
      </c>
      <c r="L340" s="105" t="s">
        <v>128</v>
      </c>
      <c r="M340" s="105"/>
      <c r="N340" s="105" t="s">
        <v>129</v>
      </c>
      <c r="O340" s="105"/>
      <c r="P340" s="105" t="s">
        <v>130</v>
      </c>
      <c r="Q340" s="105"/>
      <c r="R340" s="105" t="s">
        <v>131</v>
      </c>
      <c r="S340" s="105"/>
      <c r="T340" s="105" t="s">
        <v>126</v>
      </c>
      <c r="U340" s="105"/>
      <c r="V340" s="105"/>
      <c r="W340" s="105"/>
      <c r="X340" s="105" t="s">
        <v>127</v>
      </c>
      <c r="Y340" s="105" t="s">
        <v>128</v>
      </c>
      <c r="Z340" s="105"/>
      <c r="AA340" s="105" t="s">
        <v>121</v>
      </c>
      <c r="AB340" s="106" t="s">
        <v>122</v>
      </c>
      <c r="AC340" s="106"/>
      <c r="AD340" s="0"/>
      <c r="AE340" s="0"/>
      <c r="AF340" s="0"/>
      <c r="AG340" s="0"/>
      <c r="AH340" s="0"/>
      <c r="AI340" s="0"/>
      <c r="AJ340" s="0"/>
      <c r="AK340" s="0"/>
      <c r="AL340" s="0"/>
    </row>
    <row r="341" customFormat="false" ht="21" hidden="false" customHeight="true" outlineLevel="0" collapsed="false">
      <c r="A341" s="0"/>
      <c r="B341" s="0"/>
      <c r="C341" s="104"/>
      <c r="D341" s="104"/>
      <c r="E341" s="104"/>
      <c r="F341" s="104"/>
      <c r="G341" s="104"/>
      <c r="H341" s="104"/>
      <c r="I341" s="104"/>
      <c r="J341" s="104"/>
      <c r="K341" s="105"/>
      <c r="L341" s="105"/>
      <c r="M341" s="105"/>
      <c r="N341" s="107" t="s">
        <v>121</v>
      </c>
      <c r="O341" s="107" t="s">
        <v>122</v>
      </c>
      <c r="P341" s="107" t="s">
        <v>121</v>
      </c>
      <c r="Q341" s="107" t="s">
        <v>122</v>
      </c>
      <c r="R341" s="108" t="s">
        <v>121</v>
      </c>
      <c r="S341" s="108" t="s">
        <v>122</v>
      </c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6"/>
      <c r="AD341" s="0"/>
      <c r="AE341" s="0"/>
      <c r="AF341" s="0"/>
      <c r="AG341" s="0"/>
      <c r="AH341" s="0"/>
      <c r="AI341" s="0"/>
      <c r="AJ341" s="0"/>
      <c r="AK341" s="0"/>
      <c r="AL341" s="0"/>
    </row>
    <row r="342" customFormat="false" ht="19.5" hidden="false" customHeight="true" outlineLevel="0" collapsed="false">
      <c r="A342" s="0"/>
      <c r="B342" s="0"/>
      <c r="C342" s="109" t="s">
        <v>25</v>
      </c>
      <c r="D342" s="109"/>
      <c r="E342" s="109"/>
      <c r="F342" s="110" t="s">
        <v>43</v>
      </c>
      <c r="G342" s="110"/>
      <c r="H342" s="110"/>
      <c r="I342" s="110"/>
      <c r="J342" s="110"/>
      <c r="K342" s="111" t="n">
        <f aca="false">B316</f>
        <v>0</v>
      </c>
      <c r="L342" s="112" t="n">
        <f aca="false">X316</f>
        <v>0</v>
      </c>
      <c r="M342" s="112"/>
      <c r="N342" s="113" t="n">
        <f aca="false">COUNTIF(X278:X315,"T")</f>
        <v>0</v>
      </c>
      <c r="O342" s="113" t="str">
        <f aca="false">IF(L342=0,"",N342/L342%)</f>
        <v/>
      </c>
      <c r="P342" s="113" t="n">
        <f aca="false">COUNTIF(X278:X315,"Đ")</f>
        <v>0</v>
      </c>
      <c r="Q342" s="113" t="str">
        <f aca="false">IF(L342=0,"",P342/L342%)</f>
        <v/>
      </c>
      <c r="R342" s="113" t="n">
        <f aca="false">COUNTIF(X278:X315,"C")</f>
        <v>0</v>
      </c>
      <c r="S342" s="113" t="str">
        <f aca="false">IF(L342=0,"",R342/L342%)</f>
        <v/>
      </c>
      <c r="T342" s="114" t="s">
        <v>132</v>
      </c>
      <c r="U342" s="114"/>
      <c r="V342" s="114"/>
      <c r="W342" s="114"/>
      <c r="X342" s="115" t="n">
        <f aca="false">B316</f>
        <v>0</v>
      </c>
      <c r="Y342" s="115" t="n">
        <f aca="false">AE316+AF316</f>
        <v>0</v>
      </c>
      <c r="Z342" s="115"/>
      <c r="AA342" s="115" t="n">
        <f aca="false">COUNTIF(AE278:AE315,"X")+COUNTIF(AJ278:AJ315,"X")</f>
        <v>0</v>
      </c>
      <c r="AB342" s="116" t="str">
        <f aca="false">IF(X342=0,"",AA342/X342%)</f>
        <v/>
      </c>
      <c r="AC342" s="116"/>
      <c r="AD342" s="0"/>
      <c r="AE342" s="0"/>
      <c r="AF342" s="0"/>
      <c r="AG342" s="0"/>
      <c r="AH342" s="0"/>
      <c r="AI342" s="0"/>
      <c r="AJ342" s="0"/>
      <c r="AK342" s="0"/>
      <c r="AL342" s="0"/>
    </row>
    <row r="343" customFormat="false" ht="19.5" hidden="false" customHeight="true" outlineLevel="0" collapsed="false">
      <c r="A343" s="0"/>
      <c r="B343" s="0"/>
      <c r="C343" s="109"/>
      <c r="D343" s="109"/>
      <c r="E343" s="109"/>
      <c r="F343" s="110" t="s">
        <v>44</v>
      </c>
      <c r="G343" s="110"/>
      <c r="H343" s="110"/>
      <c r="I343" s="110"/>
      <c r="J343" s="110"/>
      <c r="K343" s="111" t="n">
        <f aca="false">B316</f>
        <v>0</v>
      </c>
      <c r="L343" s="112" t="n">
        <f aca="false">Y316</f>
        <v>0</v>
      </c>
      <c r="M343" s="112"/>
      <c r="N343" s="113" t="n">
        <f aca="false">COUNTIF(Y278:Y315,"T")</f>
        <v>0</v>
      </c>
      <c r="O343" s="113" t="inlineStr">
        <f aca="false">IF(L343=0,"",N343/L343%)</f>
        <is>
          <t/>
        </is>
      </c>
      <c r="P343" s="113" t="n">
        <f aca="false">COUNTIF(Y278:Y315,"Đ")</f>
        <v>0</v>
      </c>
      <c r="Q343" s="113" t="inlineStr">
        <f aca="false">IF(L343=0,"",P343/L343%)</f>
        <is>
          <t/>
        </is>
      </c>
      <c r="R343" s="113" t="n">
        <f aca="false">COUNTIF(Y278:Y315,"C")</f>
        <v>0</v>
      </c>
      <c r="S343" s="113" t="inlineStr">
        <f aca="false">IF(L343=0,"",R343/L343%)</f>
        <is>
          <t/>
        </is>
      </c>
      <c r="T343" s="114"/>
      <c r="U343" s="114"/>
      <c r="V343" s="114"/>
      <c r="W343" s="114"/>
      <c r="X343" s="115"/>
      <c r="Y343" s="115"/>
      <c r="Z343" s="115"/>
      <c r="AA343" s="115"/>
      <c r="AB343" s="116"/>
      <c r="AC343" s="116"/>
      <c r="AD343" s="0"/>
      <c r="AE343" s="0"/>
      <c r="AF343" s="0"/>
      <c r="AG343" s="0"/>
      <c r="AH343" s="0"/>
      <c r="AI343" s="0"/>
      <c r="AJ343" s="0"/>
      <c r="AK343" s="0"/>
      <c r="AL343" s="0"/>
    </row>
    <row r="344" customFormat="false" ht="19.5" hidden="false" customHeight="true" outlineLevel="0" collapsed="false">
      <c r="A344" s="0"/>
      <c r="B344" s="0"/>
      <c r="C344" s="109"/>
      <c r="D344" s="109"/>
      <c r="E344" s="109"/>
      <c r="F344" s="110" t="s">
        <v>45</v>
      </c>
      <c r="G344" s="110"/>
      <c r="H344" s="110"/>
      <c r="I344" s="110"/>
      <c r="J344" s="110"/>
      <c r="K344" s="111" t="n">
        <f aca="false">B316</f>
        <v>0</v>
      </c>
      <c r="L344" s="112" t="n">
        <f aca="false">Z316</f>
        <v>0</v>
      </c>
      <c r="M344" s="112"/>
      <c r="N344" s="113" t="n">
        <f aca="false">COUNTIF(Z278:Z315,"T")</f>
        <v>0</v>
      </c>
      <c r="O344" s="113" t="inlineStr">
        <f aca="false">IF(L344=0,"",N344/L344%)</f>
        <is>
          <t/>
        </is>
      </c>
      <c r="P344" s="113" t="n">
        <f aca="false">COUNTIF(Z278:Z315,"Đ")</f>
        <v>0</v>
      </c>
      <c r="Q344" s="113" t="inlineStr">
        <f aca="false">IF(L344=0,"",P344/L344%)</f>
        <is>
          <t/>
        </is>
      </c>
      <c r="R344" s="113" t="n">
        <f aca="false">COUNTIF(Z278:Z315,"C")</f>
        <v>0</v>
      </c>
      <c r="S344" s="113" t="inlineStr">
        <f aca="false">IF(L344=0,"",R344/L344%)</f>
        <is>
          <t/>
        </is>
      </c>
      <c r="T344" s="114" t="s">
        <v>133</v>
      </c>
      <c r="U344" s="114"/>
      <c r="V344" s="114"/>
      <c r="W344" s="114"/>
      <c r="X344" s="115" t="n">
        <f aca="false">B316</f>
        <v>0</v>
      </c>
      <c r="Y344" s="115" t="n">
        <f aca="false">AG316</f>
        <v>0</v>
      </c>
      <c r="Z344" s="115"/>
      <c r="AA344" s="115" t="n">
        <f aca="false">COUNTIF(AG278:AH315,"X")</f>
        <v>0</v>
      </c>
      <c r="AB344" s="116" t="str">
        <f aca="false">IF(X344=0,"",AA344/X344%)</f>
        <v/>
      </c>
      <c r="AC344" s="116"/>
      <c r="AD344" s="0"/>
      <c r="AE344" s="0"/>
      <c r="AF344" s="0"/>
      <c r="AG344" s="0"/>
      <c r="AH344" s="0"/>
      <c r="AI344" s="0"/>
      <c r="AJ344" s="0"/>
      <c r="AK344" s="0"/>
      <c r="AL344" s="0"/>
    </row>
    <row r="345" customFormat="false" ht="19.5" hidden="false" customHeight="true" outlineLevel="0" collapsed="false">
      <c r="A345" s="0"/>
      <c r="B345" s="0"/>
      <c r="C345" s="117" t="s">
        <v>26</v>
      </c>
      <c r="D345" s="117"/>
      <c r="E345" s="117"/>
      <c r="F345" s="110" t="s">
        <v>46</v>
      </c>
      <c r="G345" s="110"/>
      <c r="H345" s="110"/>
      <c r="I345" s="110"/>
      <c r="J345" s="110"/>
      <c r="K345" s="111" t="n">
        <f aca="false">B316</f>
        <v>0</v>
      </c>
      <c r="L345" s="112" t="n">
        <f aca="false">AA316</f>
        <v>0</v>
      </c>
      <c r="M345" s="112"/>
      <c r="N345" s="113" t="n">
        <f aca="false">COUNTIF(AA278:AA315,"T")</f>
        <v>0</v>
      </c>
      <c r="O345" s="113" t="inlineStr">
        <f aca="false">IF(L345=0,"",N345/L345%)</f>
        <is>
          <t/>
        </is>
      </c>
      <c r="P345" s="113" t="n">
        <f aca="false">COUNTIF(AA278:AA315,"Đ")</f>
        <v>0</v>
      </c>
      <c r="Q345" s="113" t="inlineStr">
        <f aca="false">IF(L345=0,"",P345/L345%)</f>
        <is>
          <t/>
        </is>
      </c>
      <c r="R345" s="113" t="n">
        <f aca="false">COUNTIF(AA278:AA315,"C")</f>
        <v>0</v>
      </c>
      <c r="S345" s="113" t="inlineStr">
        <f aca="false">IF(L345=0,"",R345/L345%)</f>
        <is>
          <t/>
        </is>
      </c>
      <c r="T345" s="114"/>
      <c r="U345" s="114"/>
      <c r="V345" s="114"/>
      <c r="W345" s="114"/>
      <c r="X345" s="115"/>
      <c r="Y345" s="115"/>
      <c r="Z345" s="115"/>
      <c r="AA345" s="115"/>
      <c r="AB345" s="116"/>
      <c r="AC345" s="116"/>
      <c r="AD345" s="0"/>
      <c r="AE345" s="0"/>
      <c r="AF345" s="0"/>
      <c r="AG345" s="0"/>
      <c r="AH345" s="0"/>
      <c r="AI345" s="0"/>
      <c r="AJ345" s="0"/>
      <c r="AK345" s="0"/>
      <c r="AL345" s="0"/>
    </row>
    <row r="346" customFormat="false" ht="19.5" hidden="false" customHeight="true" outlineLevel="0" collapsed="false">
      <c r="A346" s="0"/>
      <c r="B346" s="0"/>
      <c r="C346" s="117"/>
      <c r="D346" s="117"/>
      <c r="E346" s="117"/>
      <c r="F346" s="110" t="s">
        <v>47</v>
      </c>
      <c r="G346" s="110"/>
      <c r="H346" s="110"/>
      <c r="I346" s="110"/>
      <c r="J346" s="110"/>
      <c r="K346" s="111" t="n">
        <f aca="false">B316</f>
        <v>0</v>
      </c>
      <c r="L346" s="112" t="n">
        <f aca="false">AB316</f>
        <v>0</v>
      </c>
      <c r="M346" s="112"/>
      <c r="N346" s="113" t="n">
        <f aca="false">COUNTIF(AB278:AB315,"T")</f>
        <v>0</v>
      </c>
      <c r="O346" s="113" t="inlineStr">
        <f aca="false">IF(L346=0,"",N346/L346%)</f>
        <is>
          <t/>
        </is>
      </c>
      <c r="P346" s="113" t="n">
        <f aca="false">COUNTIF(AB278:AB315,"Đ")</f>
        <v>0</v>
      </c>
      <c r="Q346" s="113" t="inlineStr">
        <f aca="false">IF(L346=0,"",P346/L346%)</f>
        <is>
          <t/>
        </is>
      </c>
      <c r="R346" s="113" t="n">
        <f aca="false">COUNTIF(AB278:AB315,"C")</f>
        <v>0</v>
      </c>
      <c r="S346" s="113" t="inlineStr">
        <f aca="false">IF(L346=0,"",R346/L346%)</f>
        <is>
          <t/>
        </is>
      </c>
      <c r="T346" s="114"/>
      <c r="U346" s="114"/>
      <c r="V346" s="114"/>
      <c r="W346" s="114"/>
      <c r="X346" s="115"/>
      <c r="Y346" s="115"/>
      <c r="Z346" s="115"/>
      <c r="AA346" s="115"/>
      <c r="AB346" s="116"/>
      <c r="AC346" s="116"/>
      <c r="AD346" s="0"/>
      <c r="AE346" s="0"/>
      <c r="AF346" s="0"/>
      <c r="AG346" s="0"/>
      <c r="AH346" s="0"/>
      <c r="AI346" s="0"/>
      <c r="AJ346" s="0"/>
      <c r="AK346" s="0"/>
      <c r="AL346" s="0"/>
    </row>
    <row r="347" customFormat="false" ht="19.5" hidden="false" customHeight="true" outlineLevel="0" collapsed="false">
      <c r="A347" s="0"/>
      <c r="B347" s="0"/>
      <c r="C347" s="117"/>
      <c r="D347" s="117"/>
      <c r="E347" s="117"/>
      <c r="F347" s="110" t="s">
        <v>48</v>
      </c>
      <c r="G347" s="110"/>
      <c r="H347" s="110"/>
      <c r="I347" s="110"/>
      <c r="J347" s="110"/>
      <c r="K347" s="111" t="n">
        <f aca="false">B316</f>
        <v>0</v>
      </c>
      <c r="L347" s="112" t="n">
        <f aca="false">AC316</f>
        <v>0</v>
      </c>
      <c r="M347" s="112"/>
      <c r="N347" s="113" t="n">
        <f aca="false">COUNTIF(AC278:AC315,"T")</f>
        <v>0</v>
      </c>
      <c r="O347" s="113" t="inlineStr">
        <f aca="false">IF(L347=0,"",N347/L347%)</f>
        <is>
          <t/>
        </is>
      </c>
      <c r="P347" s="113" t="n">
        <f aca="false">COUNTIF(AC278:AC315,"Đ")</f>
        <v>0</v>
      </c>
      <c r="Q347" s="113" t="inlineStr">
        <f aca="false">IF(L347=0,"",P347/L347%)</f>
        <is>
          <t/>
        </is>
      </c>
      <c r="R347" s="113" t="n">
        <f aca="false">COUNTIF(AC278:AC315,"C")</f>
        <v>0</v>
      </c>
      <c r="S347" s="113" t="inlineStr">
        <f aca="false">IF(L347=0,"",R347/L347%)</f>
        <is>
          <t/>
        </is>
      </c>
      <c r="T347" s="118" t="s">
        <v>134</v>
      </c>
      <c r="U347" s="118"/>
      <c r="V347" s="118"/>
      <c r="W347" s="118"/>
      <c r="X347" s="119" t="n">
        <f aca="false">B316</f>
        <v>0</v>
      </c>
      <c r="Y347" s="119" t="n">
        <f aca="false">AI316</f>
        <v>0</v>
      </c>
      <c r="Z347" s="119"/>
      <c r="AA347" s="120" t="n">
        <f aca="false">COUNTIF(AI278:AJ315,"X")</f>
        <v>0</v>
      </c>
      <c r="AB347" s="121" t="str">
        <f aca="false">IF(Y347=0,"",AA347/Y347%)</f>
        <v/>
      </c>
      <c r="AC347" s="121"/>
      <c r="AD347" s="0"/>
      <c r="AE347" s="0"/>
      <c r="AF347" s="0"/>
      <c r="AG347" s="0"/>
      <c r="AH347" s="0"/>
      <c r="AI347" s="0"/>
      <c r="AJ347" s="0"/>
      <c r="AK347" s="0"/>
      <c r="AL347" s="0"/>
    </row>
    <row r="348" customFormat="false" ht="19.5" hidden="false" customHeight="true" outlineLevel="0" collapsed="false">
      <c r="A348" s="0"/>
      <c r="B348" s="0"/>
      <c r="C348" s="117"/>
      <c r="D348" s="117"/>
      <c r="E348" s="117"/>
      <c r="F348" s="122" t="s">
        <v>49</v>
      </c>
      <c r="G348" s="122"/>
      <c r="H348" s="122"/>
      <c r="I348" s="122"/>
      <c r="J348" s="122"/>
      <c r="K348" s="123" t="n">
        <f aca="false">B316</f>
        <v>0</v>
      </c>
      <c r="L348" s="124" t="n">
        <f aca="false">AD316</f>
        <v>0</v>
      </c>
      <c r="M348" s="124"/>
      <c r="N348" s="125" t="n">
        <f aca="false">COUNTIF(AD278:AD315,"T")</f>
        <v>0</v>
      </c>
      <c r="O348" s="125" t="inlineStr">
        <f aca="false">IF(L348=0,"",N348/L348%)</f>
        <is>
          <t/>
        </is>
      </c>
      <c r="P348" s="125" t="n">
        <f aca="false">COUNTIF(AD278:AD315,"Đ")</f>
        <v>0</v>
      </c>
      <c r="Q348" s="125" t="inlineStr">
        <f aca="false">IF(L348=0,"",P348/L348%)</f>
        <is>
          <t/>
        </is>
      </c>
      <c r="R348" s="125" t="n">
        <f aca="false">COUNTIF(AD278:AD315,"C")</f>
        <v>0</v>
      </c>
      <c r="S348" s="125" t="inlineStr">
        <f aca="false">IF(L348=0,"",R348/L348%)</f>
        <is>
          <t/>
        </is>
      </c>
      <c r="T348" s="118"/>
      <c r="U348" s="118"/>
      <c r="V348" s="118"/>
      <c r="W348" s="118"/>
      <c r="X348" s="119"/>
      <c r="Y348" s="119"/>
      <c r="Z348" s="119"/>
      <c r="AA348" s="120"/>
      <c r="AB348" s="121"/>
      <c r="AC348" s="121"/>
      <c r="AD348" s="0"/>
      <c r="AE348" s="0"/>
      <c r="AF348" s="0"/>
      <c r="AG348" s="0"/>
      <c r="AH348" s="0"/>
      <c r="AI348" s="0"/>
      <c r="AJ348" s="0"/>
      <c r="AK348" s="0"/>
      <c r="AL348" s="0"/>
    </row>
    <row r="349" customFormat="false" ht="11.25" hidden="false" customHeight="tru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87"/>
      <c r="O349" s="0"/>
      <c r="P349" s="87"/>
      <c r="Q349" s="87"/>
      <c r="R349" s="87"/>
      <c r="S349" s="87"/>
      <c r="T349" s="87"/>
      <c r="U349" s="87"/>
      <c r="V349" s="87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</row>
    <row r="350" customFormat="false" ht="15" hidden="false" customHeight="tru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87"/>
      <c r="O350" s="0"/>
      <c r="P350" s="87"/>
      <c r="Q350" s="87"/>
      <c r="R350" s="87"/>
      <c r="S350" s="87"/>
      <c r="T350" s="87"/>
      <c r="U350" s="87"/>
      <c r="V350" s="87"/>
      <c r="W350" s="0"/>
      <c r="X350" s="126" t="str">
        <f aca="false">'THONG TIN'!$F$7</f>
        <v>Nguyên Lý, ngày 20 tháng  5 năm 2017</v>
      </c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  <c r="AI350" s="126"/>
      <c r="AJ350" s="126"/>
      <c r="AK350" s="126"/>
      <c r="AL350" s="126"/>
    </row>
    <row r="351" customFormat="false" ht="16.5" hidden="false" customHeight="true" outlineLevel="0" collapsed="false">
      <c r="A351" s="0"/>
      <c r="B351" s="32" t="s">
        <v>135</v>
      </c>
      <c r="C351" s="32"/>
      <c r="D351" s="32"/>
      <c r="E351" s="32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2" t="s">
        <v>11</v>
      </c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7.25" hidden="false" customHeight="true" outlineLevel="0" collapsed="false">
      <c r="A352" s="0"/>
      <c r="B352" s="127" t="s">
        <v>136</v>
      </c>
      <c r="C352" s="127"/>
      <c r="D352" s="127"/>
      <c r="E352" s="127"/>
      <c r="F352" s="128"/>
      <c r="G352" s="128"/>
      <c r="H352" s="128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  <c r="AA352" s="129"/>
      <c r="AB352" s="129"/>
      <c r="AC352" s="129"/>
      <c r="AD352" s="129"/>
      <c r="AE352" s="129"/>
      <c r="AF352" s="129"/>
      <c r="AG352" s="129"/>
      <c r="AH352" s="129"/>
      <c r="AI352" s="129"/>
      <c r="AJ352" s="129"/>
      <c r="AK352" s="129"/>
      <c r="AL352" s="129"/>
    </row>
    <row r="353" customFormat="false" ht="24" hidden="false" customHeight="true" outlineLevel="0" collapsed="false">
      <c r="A353" s="0"/>
      <c r="B353" s="129"/>
      <c r="C353" s="29"/>
      <c r="D353" s="29"/>
      <c r="E353" s="29"/>
      <c r="F353" s="29"/>
      <c r="G353" s="29"/>
      <c r="H353" s="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  <c r="AA353" s="129"/>
      <c r="AB353" s="129"/>
      <c r="AC353" s="129"/>
      <c r="AD353" s="129"/>
      <c r="AE353" s="129"/>
      <c r="AF353" s="129"/>
      <c r="AG353" s="129"/>
      <c r="AH353" s="129"/>
      <c r="AI353" s="129"/>
      <c r="AJ353" s="129"/>
      <c r="AK353" s="129"/>
      <c r="AL353" s="129"/>
    </row>
    <row r="354" customFormat="false" ht="24" hidden="false" customHeight="true" outlineLevel="0" collapsed="false">
      <c r="A354" s="0"/>
      <c r="B354" s="129"/>
      <c r="C354" s="129"/>
      <c r="D354" s="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  <c r="AA354" s="129"/>
      <c r="AB354" s="129"/>
      <c r="AC354" s="129"/>
      <c r="AD354" s="129"/>
      <c r="AE354" s="129"/>
      <c r="AF354" s="129"/>
      <c r="AG354" s="129"/>
      <c r="AH354" s="129"/>
      <c r="AI354" s="129"/>
      <c r="AJ354" s="129"/>
      <c r="AK354" s="129"/>
      <c r="AL354" s="129"/>
    </row>
    <row r="355" customFormat="false" ht="24" hidden="false" customHeight="true" outlineLevel="0" collapsed="false">
      <c r="A355" s="0"/>
      <c r="B355" s="129"/>
      <c r="C355" s="129"/>
      <c r="D355" s="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  <c r="AA355" s="129"/>
      <c r="AB355" s="129"/>
      <c r="AC355" s="129"/>
      <c r="AD355" s="129"/>
      <c r="AE355" s="129"/>
      <c r="AF355" s="129"/>
      <c r="AG355" s="129"/>
      <c r="AH355" s="129"/>
      <c r="AI355" s="129"/>
      <c r="AJ355" s="129"/>
      <c r="AK355" s="129"/>
      <c r="AL355" s="129"/>
    </row>
    <row r="356" customFormat="false" ht="15.75" hidden="false" customHeight="false" outlineLevel="0" collapsed="false">
      <c r="A356" s="0"/>
      <c r="B356" s="29"/>
      <c r="C356" s="29"/>
      <c r="D356" s="29"/>
      <c r="E356" s="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30" t="str">
        <f aca="false">'THONG TIN'!$G$16</f>
        <v>Phạm Thị Hường</v>
      </c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</row>
    <row r="357" customFormat="false" ht="15.75" hidden="false" customHeight="false" outlineLevel="0" collapsed="false">
      <c r="A357" s="29" t="s">
        <v>17</v>
      </c>
      <c r="B357" s="29"/>
      <c r="C357" s="29"/>
      <c r="D357" s="29"/>
      <c r="E357" s="29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</row>
    <row r="358" customFormat="false" ht="15.75" hidden="false" customHeight="false" outlineLevel="0" collapsed="false">
      <c r="A358" s="30" t="str">
        <f aca="false">'THONG TIN'!$C$2</f>
        <v>TRƯỜNG TIỂU HỌC XÃ NGUYÊN LÝ</v>
      </c>
      <c r="B358" s="30"/>
      <c r="C358" s="30"/>
      <c r="D358" s="30"/>
      <c r="E358" s="30"/>
      <c r="F358" s="31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</row>
    <row r="359" customFormat="false" ht="11.25" hidden="false" customHeight="true" outlineLevel="0" collapsed="false">
      <c r="A359" s="32"/>
      <c r="B359" s="32"/>
      <c r="C359" s="32"/>
      <c r="D359" s="32"/>
      <c r="E359" s="32"/>
      <c r="F359" s="31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</row>
    <row r="360" customFormat="false" ht="15.75" hidden="false" customHeight="false" outlineLevel="0" collapsed="false">
      <c r="A360" s="33" t="s">
        <v>18</v>
      </c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4" t="str">
        <f aca="false">'THONG TIN'!$D$5</f>
        <v>CUỐI NĂM</v>
      </c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0"/>
      <c r="AK360" s="0"/>
      <c r="AL360" s="0"/>
    </row>
    <row r="361" customFormat="false" ht="15.75" hidden="false" customHeight="false" outlineLevel="0" collapsed="false">
      <c r="A361" s="33" t="s">
        <v>4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6" t="str">
        <f aca="false">'THONG TIN'!$D$6</f>
        <v>2016 - 2017</v>
      </c>
      <c r="O361" s="36"/>
      <c r="P361" s="36"/>
      <c r="Q361" s="36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2" t="s">
        <v>807</v>
      </c>
      <c r="AF361" s="32"/>
      <c r="AG361" s="32"/>
      <c r="AH361" s="32"/>
      <c r="AI361" s="32"/>
      <c r="AJ361" s="32"/>
      <c r="AK361" s="32"/>
      <c r="AL361" s="32"/>
    </row>
    <row r="362" customFormat="false" ht="8.25" hidden="false" customHeight="tru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</row>
    <row r="363" customFormat="false" ht="17.25" hidden="false" customHeight="true" outlineLevel="0" collapsed="false">
      <c r="A363" s="37" t="s">
        <v>20</v>
      </c>
      <c r="B363" s="38" t="s">
        <v>21</v>
      </c>
      <c r="C363" s="39" t="s">
        <v>22</v>
      </c>
      <c r="D363" s="38" t="s">
        <v>23</v>
      </c>
      <c r="E363" s="39" t="s">
        <v>24</v>
      </c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 t="s">
        <v>25</v>
      </c>
      <c r="Y363" s="39"/>
      <c r="Z363" s="39"/>
      <c r="AA363" s="39" t="s">
        <v>26</v>
      </c>
      <c r="AB363" s="39"/>
      <c r="AC363" s="39"/>
      <c r="AD363" s="39"/>
      <c r="AE363" s="40" t="s">
        <v>27</v>
      </c>
      <c r="AF363" s="40"/>
      <c r="AG363" s="40" t="s">
        <v>28</v>
      </c>
      <c r="AH363" s="40"/>
      <c r="AI363" s="39" t="s">
        <v>29</v>
      </c>
      <c r="AJ363" s="39"/>
      <c r="AK363" s="41" t="s">
        <v>30</v>
      </c>
      <c r="AL363" s="41"/>
    </row>
    <row r="364" customFormat="false" ht="18" hidden="false" customHeight="true" outlineLevel="0" collapsed="false">
      <c r="A364" s="37"/>
      <c r="B364" s="38"/>
      <c r="C364" s="39"/>
      <c r="D364" s="38"/>
      <c r="E364" s="42" t="s">
        <v>31</v>
      </c>
      <c r="F364" s="42"/>
      <c r="G364" s="42" t="s">
        <v>32</v>
      </c>
      <c r="H364" s="42"/>
      <c r="I364" s="42" t="s">
        <v>33</v>
      </c>
      <c r="J364" s="42"/>
      <c r="K364" s="42" t="s">
        <v>34</v>
      </c>
      <c r="L364" s="42"/>
      <c r="M364" s="42" t="s">
        <v>35</v>
      </c>
      <c r="N364" s="42" t="s">
        <v>36</v>
      </c>
      <c r="O364" s="42" t="s">
        <v>37</v>
      </c>
      <c r="P364" s="42" t="s">
        <v>38</v>
      </c>
      <c r="Q364" s="42" t="s">
        <v>39</v>
      </c>
      <c r="R364" s="42" t="s">
        <v>40</v>
      </c>
      <c r="S364" s="42"/>
      <c r="T364" s="42" t="s">
        <v>41</v>
      </c>
      <c r="U364" s="42"/>
      <c r="V364" s="42" t="s">
        <v>42</v>
      </c>
      <c r="W364" s="42"/>
      <c r="X364" s="43" t="s">
        <v>43</v>
      </c>
      <c r="Y364" s="43" t="s">
        <v>44</v>
      </c>
      <c r="Z364" s="43" t="s">
        <v>45</v>
      </c>
      <c r="AA364" s="43" t="s">
        <v>46</v>
      </c>
      <c r="AB364" s="43" t="s">
        <v>47</v>
      </c>
      <c r="AC364" s="43" t="s">
        <v>48</v>
      </c>
      <c r="AD364" s="43" t="s">
        <v>49</v>
      </c>
      <c r="AE364" s="40"/>
      <c r="AF364" s="40"/>
      <c r="AG364" s="40"/>
      <c r="AH364" s="40"/>
      <c r="AI364" s="39"/>
      <c r="AJ364" s="39"/>
      <c r="AK364" s="41"/>
      <c r="AL364" s="41"/>
    </row>
    <row r="365" customFormat="false" ht="18" hidden="false" customHeight="true" outlineLevel="0" collapsed="false">
      <c r="A365" s="37"/>
      <c r="B365" s="38"/>
      <c r="C365" s="39"/>
      <c r="D365" s="38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3"/>
      <c r="Y365" s="43"/>
      <c r="Z365" s="43"/>
      <c r="AA365" s="43"/>
      <c r="AB365" s="43"/>
      <c r="AC365" s="43"/>
      <c r="AD365" s="43"/>
      <c r="AE365" s="40"/>
      <c r="AF365" s="40"/>
      <c r="AG365" s="40"/>
      <c r="AH365" s="40"/>
      <c r="AI365" s="39"/>
      <c r="AJ365" s="39"/>
      <c r="AK365" s="41"/>
      <c r="AL365" s="41"/>
    </row>
    <row r="366" customFormat="false" ht="63.75" hidden="false" customHeight="true" outlineLevel="0" collapsed="false">
      <c r="A366" s="37"/>
      <c r="B366" s="38"/>
      <c r="C366" s="39"/>
      <c r="D366" s="38"/>
      <c r="E366" s="43" t="s">
        <v>50</v>
      </c>
      <c r="F366" s="43" t="s">
        <v>51</v>
      </c>
      <c r="G366" s="43" t="s">
        <v>50</v>
      </c>
      <c r="H366" s="43" t="s">
        <v>51</v>
      </c>
      <c r="I366" s="43" t="s">
        <v>50</v>
      </c>
      <c r="J366" s="43" t="s">
        <v>51</v>
      </c>
      <c r="K366" s="43" t="s">
        <v>50</v>
      </c>
      <c r="L366" s="43" t="s">
        <v>51</v>
      </c>
      <c r="M366" s="43" t="s">
        <v>50</v>
      </c>
      <c r="N366" s="43" t="s">
        <v>50</v>
      </c>
      <c r="O366" s="43" t="s">
        <v>50</v>
      </c>
      <c r="P366" s="43" t="s">
        <v>50</v>
      </c>
      <c r="Q366" s="43" t="s">
        <v>50</v>
      </c>
      <c r="R366" s="43" t="s">
        <v>50</v>
      </c>
      <c r="S366" s="43" t="s">
        <v>51</v>
      </c>
      <c r="T366" s="43" t="s">
        <v>50</v>
      </c>
      <c r="U366" s="43" t="s">
        <v>51</v>
      </c>
      <c r="V366" s="43" t="s">
        <v>50</v>
      </c>
      <c r="W366" s="43" t="s">
        <v>51</v>
      </c>
      <c r="X366" s="43"/>
      <c r="Y366" s="43"/>
      <c r="Z366" s="43"/>
      <c r="AA366" s="43"/>
      <c r="AB366" s="43"/>
      <c r="AC366" s="43"/>
      <c r="AD366" s="43"/>
      <c r="AE366" s="43" t="s">
        <v>52</v>
      </c>
      <c r="AF366" s="43" t="s">
        <v>53</v>
      </c>
      <c r="AG366" s="40"/>
      <c r="AH366" s="40"/>
      <c r="AI366" s="39"/>
      <c r="AJ366" s="39"/>
      <c r="AK366" s="41"/>
      <c r="AL366" s="41"/>
    </row>
    <row r="367" customFormat="false" ht="12" hidden="false" customHeight="true" outlineLevel="0" collapsed="false">
      <c r="A367" s="44" t="str">
        <f aca="false">IF(B367&lt;&gt;"",COUNTA($B$367:B367),"")</f>
        <v/>
      </c>
      <c r="B367" s="63"/>
      <c r="C367" s="64"/>
      <c r="D367" s="65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2"/>
      <c r="AL367" s="52"/>
    </row>
    <row r="368" customFormat="false" ht="12" hidden="false" customHeight="true" outlineLevel="0" collapsed="false">
      <c r="A368" s="44" t="inlineStr">
        <f aca="false">IF(B368&lt;&gt;"",COUNTA($B$367:B368),"")</f>
        <is>
          <t/>
        </is>
      </c>
      <c r="B368" s="63"/>
      <c r="C368" s="64"/>
      <c r="D368" s="65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2"/>
      <c r="AL368" s="52"/>
    </row>
    <row r="369" customFormat="false" ht="12" hidden="false" customHeight="true" outlineLevel="0" collapsed="false">
      <c r="A369" s="44" t="inlineStr">
        <f aca="false">IF(B369&lt;&gt;"",COUNTA($B$367:B369),"")</f>
        <is>
          <t/>
        </is>
      </c>
      <c r="B369" s="63"/>
      <c r="C369" s="64"/>
      <c r="D369" s="65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2"/>
      <c r="AL369" s="52"/>
    </row>
    <row r="370" customFormat="false" ht="12" hidden="false" customHeight="true" outlineLevel="0" collapsed="false">
      <c r="A370" s="44" t="inlineStr">
        <f aca="false">IF(B370&lt;&gt;"",COUNTA($B$367:B370),"")</f>
        <is>
          <t/>
        </is>
      </c>
      <c r="B370" s="63"/>
      <c r="C370" s="64"/>
      <c r="D370" s="65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2"/>
      <c r="AL370" s="52"/>
    </row>
    <row r="371" customFormat="false" ht="12" hidden="false" customHeight="true" outlineLevel="0" collapsed="false">
      <c r="A371" s="44" t="inlineStr">
        <f aca="false">IF(B371&lt;&gt;"",COUNTA($B$367:B371),"")</f>
        <is>
          <t/>
        </is>
      </c>
      <c r="B371" s="63"/>
      <c r="C371" s="64"/>
      <c r="D371" s="65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2"/>
      <c r="AL371" s="52"/>
    </row>
    <row r="372" customFormat="false" ht="12" hidden="false" customHeight="true" outlineLevel="0" collapsed="false">
      <c r="A372" s="44" t="inlineStr">
        <f aca="false">IF(B372&lt;&gt;"",COUNTA($B$367:B372),"")</f>
        <is>
          <t/>
        </is>
      </c>
      <c r="B372" s="63"/>
      <c r="C372" s="64"/>
      <c r="D372" s="65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2"/>
      <c r="AL372" s="52"/>
    </row>
    <row r="373" customFormat="false" ht="12" hidden="false" customHeight="true" outlineLevel="0" collapsed="false">
      <c r="A373" s="44" t="inlineStr">
        <f aca="false">IF(B373&lt;&gt;"",COUNTA($B$367:B373),"")</f>
        <is>
          <t/>
        </is>
      </c>
      <c r="B373" s="63"/>
      <c r="C373" s="64"/>
      <c r="D373" s="65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2"/>
      <c r="AL373" s="52"/>
    </row>
    <row r="374" customFormat="false" ht="12" hidden="false" customHeight="true" outlineLevel="0" collapsed="false">
      <c r="A374" s="44" t="inlineStr">
        <f aca="false">IF(B374&lt;&gt;"",COUNTA($B$367:B374),"")</f>
        <is>
          <t/>
        </is>
      </c>
      <c r="B374" s="63"/>
      <c r="C374" s="64"/>
      <c r="D374" s="65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2"/>
      <c r="AL374" s="52"/>
    </row>
    <row r="375" customFormat="false" ht="12" hidden="false" customHeight="true" outlineLevel="0" collapsed="false">
      <c r="A375" s="44" t="inlineStr">
        <f aca="false">IF(B375&lt;&gt;"",COUNTA($B$367:B375),"")</f>
        <is>
          <t/>
        </is>
      </c>
      <c r="B375" s="63"/>
      <c r="C375" s="64"/>
      <c r="D375" s="65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2"/>
      <c r="AL375" s="52"/>
    </row>
    <row r="376" customFormat="false" ht="12" hidden="false" customHeight="true" outlineLevel="0" collapsed="false">
      <c r="A376" s="44" t="inlineStr">
        <f aca="false">IF(B376&lt;&gt;"",COUNTA($B$367:B376),"")</f>
        <is>
          <t/>
        </is>
      </c>
      <c r="B376" s="63"/>
      <c r="C376" s="64"/>
      <c r="D376" s="65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2"/>
      <c r="AL376" s="52"/>
    </row>
    <row r="377" customFormat="false" ht="12" hidden="false" customHeight="true" outlineLevel="0" collapsed="false">
      <c r="A377" s="44" t="inlineStr">
        <f aca="false">IF(B377&lt;&gt;"",COUNTA($B$367:B377),"")</f>
        <is>
          <t/>
        </is>
      </c>
      <c r="B377" s="63"/>
      <c r="C377" s="64"/>
      <c r="D377" s="65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2"/>
      <c r="AL377" s="52"/>
    </row>
    <row r="378" customFormat="false" ht="12" hidden="false" customHeight="true" outlineLevel="0" collapsed="false">
      <c r="A378" s="44" t="inlineStr">
        <f aca="false">IF(B378&lt;&gt;"",COUNTA($B$367:B378),"")</f>
        <is>
          <t/>
        </is>
      </c>
      <c r="B378" s="63"/>
      <c r="C378" s="64"/>
      <c r="D378" s="65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2"/>
      <c r="AL378" s="52"/>
    </row>
    <row r="379" customFormat="false" ht="12" hidden="false" customHeight="true" outlineLevel="0" collapsed="false">
      <c r="A379" s="44" t="inlineStr">
        <f aca="false">IF(B379&lt;&gt;"",COUNTA($B$367:B379),"")</f>
        <is>
          <t/>
        </is>
      </c>
      <c r="B379" s="63"/>
      <c r="C379" s="64"/>
      <c r="D379" s="65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2"/>
      <c r="AL379" s="52"/>
    </row>
    <row r="380" customFormat="false" ht="12" hidden="false" customHeight="true" outlineLevel="0" collapsed="false">
      <c r="A380" s="44" t="inlineStr">
        <f aca="false">IF(B380&lt;&gt;"",COUNTA($B$367:B380),"")</f>
        <is>
          <t/>
        </is>
      </c>
      <c r="B380" s="63"/>
      <c r="C380" s="64"/>
      <c r="D380" s="65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2"/>
      <c r="AL380" s="52"/>
    </row>
    <row r="381" customFormat="false" ht="12" hidden="false" customHeight="true" outlineLevel="0" collapsed="false">
      <c r="A381" s="44" t="inlineStr">
        <f aca="false">IF(B381&lt;&gt;"",COUNTA($B$367:B381),"")</f>
        <is>
          <t/>
        </is>
      </c>
      <c r="B381" s="63"/>
      <c r="C381" s="64"/>
      <c r="D381" s="65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2"/>
      <c r="AL381" s="52"/>
    </row>
    <row r="382" customFormat="false" ht="12" hidden="false" customHeight="true" outlineLevel="0" collapsed="false">
      <c r="A382" s="44" t="inlineStr">
        <f aca="false">IF(B382&lt;&gt;"",COUNTA($B$367:B382),"")</f>
        <is>
          <t/>
        </is>
      </c>
      <c r="B382" s="63"/>
      <c r="C382" s="64"/>
      <c r="D382" s="65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2"/>
      <c r="AL382" s="52"/>
    </row>
    <row r="383" customFormat="false" ht="12" hidden="false" customHeight="true" outlineLevel="0" collapsed="false">
      <c r="A383" s="44" t="inlineStr">
        <f aca="false">IF(B383&lt;&gt;"",COUNTA($B$367:B383),"")</f>
        <is>
          <t/>
        </is>
      </c>
      <c r="B383" s="63"/>
      <c r="C383" s="64"/>
      <c r="D383" s="65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2"/>
      <c r="AL383" s="52"/>
    </row>
    <row r="384" customFormat="false" ht="12" hidden="false" customHeight="true" outlineLevel="0" collapsed="false">
      <c r="A384" s="44" t="inlineStr">
        <f aca="false">IF(B384&lt;&gt;"",COUNTA($B$367:B384),"")</f>
        <is>
          <t/>
        </is>
      </c>
      <c r="B384" s="63"/>
      <c r="C384" s="64"/>
      <c r="D384" s="65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2"/>
      <c r="AL384" s="52"/>
    </row>
    <row r="385" customFormat="false" ht="12" hidden="false" customHeight="true" outlineLevel="0" collapsed="false">
      <c r="A385" s="44" t="inlineStr">
        <f aca="false">IF(B385&lt;&gt;"",COUNTA($B$367:B385),"")</f>
        <is>
          <t/>
        </is>
      </c>
      <c r="B385" s="63"/>
      <c r="C385" s="64"/>
      <c r="D385" s="65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2"/>
      <c r="AL385" s="52"/>
    </row>
    <row r="386" customFormat="false" ht="12" hidden="false" customHeight="true" outlineLevel="0" collapsed="false">
      <c r="A386" s="44" t="inlineStr">
        <f aca="false">IF(B386&lt;&gt;"",COUNTA($B$367:B386),"")</f>
        <is>
          <t/>
        </is>
      </c>
      <c r="B386" s="63"/>
      <c r="C386" s="64"/>
      <c r="D386" s="65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2"/>
      <c r="AL386" s="52"/>
    </row>
    <row r="387" customFormat="false" ht="12" hidden="false" customHeight="true" outlineLevel="0" collapsed="false">
      <c r="A387" s="44" t="inlineStr">
        <f aca="false">IF(B387&lt;&gt;"",COUNTA($B$367:B387),"")</f>
        <is>
          <t/>
        </is>
      </c>
      <c r="B387" s="63"/>
      <c r="C387" s="64"/>
      <c r="D387" s="65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2"/>
      <c r="AL387" s="52"/>
    </row>
    <row r="388" customFormat="false" ht="12" hidden="false" customHeight="true" outlineLevel="0" collapsed="false">
      <c r="A388" s="44" t="inlineStr">
        <f aca="false">IF(B388&lt;&gt;"",COUNTA($B$367:B388),"")</f>
        <is>
          <t/>
        </is>
      </c>
      <c r="B388" s="63"/>
      <c r="C388" s="64"/>
      <c r="D388" s="65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2"/>
      <c r="AL388" s="52"/>
    </row>
    <row r="389" customFormat="false" ht="12" hidden="false" customHeight="true" outlineLevel="0" collapsed="false">
      <c r="A389" s="44" t="inlineStr">
        <f aca="false">IF(B389&lt;&gt;"",COUNTA($B$367:B389),"")</f>
        <is>
          <t/>
        </is>
      </c>
      <c r="B389" s="63"/>
      <c r="C389" s="64"/>
      <c r="D389" s="65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2"/>
      <c r="AL389" s="52"/>
    </row>
    <row r="390" customFormat="false" ht="12" hidden="false" customHeight="true" outlineLevel="0" collapsed="false">
      <c r="A390" s="44" t="inlineStr">
        <f aca="false">IF(B390&lt;&gt;"",COUNTA($B$367:B390),"")</f>
        <is>
          <t/>
        </is>
      </c>
      <c r="B390" s="63"/>
      <c r="C390" s="64"/>
      <c r="D390" s="65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2"/>
      <c r="AL390" s="52"/>
    </row>
    <row r="391" customFormat="false" ht="12" hidden="false" customHeight="true" outlineLevel="0" collapsed="false">
      <c r="A391" s="44" t="inlineStr">
        <f aca="false">IF(B391&lt;&gt;"",COUNTA($B$367:B391),"")</f>
        <is>
          <t/>
        </is>
      </c>
      <c r="B391" s="63"/>
      <c r="C391" s="64"/>
      <c r="D391" s="65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2"/>
      <c r="AL391" s="52"/>
    </row>
    <row r="392" customFormat="false" ht="12" hidden="false" customHeight="true" outlineLevel="0" collapsed="false">
      <c r="A392" s="44" t="inlineStr">
        <f aca="false">IF(B392&lt;&gt;"",COUNTA($B$367:B392),"")</f>
        <is>
          <t/>
        </is>
      </c>
      <c r="B392" s="63"/>
      <c r="C392" s="64"/>
      <c r="D392" s="65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2"/>
      <c r="AL392" s="52"/>
    </row>
    <row r="393" customFormat="false" ht="12" hidden="false" customHeight="true" outlineLevel="0" collapsed="false">
      <c r="A393" s="44" t="inlineStr">
        <f aca="false">IF(B393&lt;&gt;"",COUNTA($B$367:B393),"")</f>
        <is>
          <t/>
        </is>
      </c>
      <c r="B393" s="63"/>
      <c r="C393" s="64"/>
      <c r="D393" s="65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2"/>
      <c r="AL393" s="52"/>
    </row>
    <row r="394" customFormat="false" ht="12" hidden="false" customHeight="true" outlineLevel="0" collapsed="false">
      <c r="A394" s="44" t="inlineStr">
        <f aca="false">IF(B394&lt;&gt;"",COUNTA($B$367:B394),"")</f>
        <is>
          <t/>
        </is>
      </c>
      <c r="B394" s="63"/>
      <c r="C394" s="64"/>
      <c r="D394" s="65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2"/>
      <c r="AL394" s="52"/>
    </row>
    <row r="395" customFormat="false" ht="12" hidden="false" customHeight="true" outlineLevel="0" collapsed="false">
      <c r="A395" s="44" t="inlineStr">
        <f aca="false">IF(B395&lt;&gt;"",COUNTA($B$367:B395),"")</f>
        <is>
          <t/>
        </is>
      </c>
      <c r="B395" s="63"/>
      <c r="C395" s="64"/>
      <c r="D395" s="65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2"/>
      <c r="AL395" s="52"/>
    </row>
    <row r="396" customFormat="false" ht="12" hidden="false" customHeight="true" outlineLevel="0" collapsed="false">
      <c r="A396" s="44" t="inlineStr">
        <f aca="false">IF(B396&lt;&gt;"",COUNTA($B$367:B396),"")</f>
        <is>
          <t/>
        </is>
      </c>
      <c r="B396" s="63"/>
      <c r="C396" s="64"/>
      <c r="D396" s="65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2"/>
      <c r="AL396" s="52"/>
    </row>
    <row r="397" customFormat="false" ht="12" hidden="false" customHeight="true" outlineLevel="0" collapsed="false">
      <c r="A397" s="44" t="inlineStr">
        <f aca="false">IF(B397&lt;&gt;"",COUNTA($B$367:B397),"")</f>
        <is>
          <t/>
        </is>
      </c>
      <c r="B397" s="63"/>
      <c r="C397" s="64"/>
      <c r="D397" s="65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2"/>
      <c r="AL397" s="52"/>
    </row>
    <row r="398" customFormat="false" ht="12" hidden="false" customHeight="true" outlineLevel="0" collapsed="false">
      <c r="A398" s="44" t="inlineStr">
        <f aca="false">IF(B398&lt;&gt;"",COUNTA($B$367:B398),"")</f>
        <is>
          <t/>
        </is>
      </c>
      <c r="B398" s="63"/>
      <c r="C398" s="64"/>
      <c r="D398" s="65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2"/>
      <c r="AL398" s="52"/>
    </row>
    <row r="399" customFormat="false" ht="12" hidden="false" customHeight="true" outlineLevel="0" collapsed="false">
      <c r="A399" s="44" t="inlineStr">
        <f aca="false">IF(B399&lt;&gt;"",COUNTA($B$367:B399),"")</f>
        <is>
          <t/>
        </is>
      </c>
      <c r="B399" s="63"/>
      <c r="C399" s="64"/>
      <c r="D399" s="65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2"/>
      <c r="AL399" s="52"/>
    </row>
    <row r="400" customFormat="false" ht="12" hidden="false" customHeight="true" outlineLevel="0" collapsed="false">
      <c r="A400" s="44" t="inlineStr">
        <f aca="false">IF(B400&lt;&gt;"",COUNTA($B$367:B400),"")</f>
        <is>
          <t/>
        </is>
      </c>
      <c r="B400" s="63"/>
      <c r="C400" s="64"/>
      <c r="D400" s="65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2"/>
      <c r="AL400" s="52"/>
    </row>
    <row r="401" customFormat="false" ht="12" hidden="false" customHeight="true" outlineLevel="0" collapsed="false">
      <c r="A401" s="44" t="inlineStr">
        <f aca="false">IF(B401&lt;&gt;"",COUNTA($B$367:B401),"")</f>
        <is>
          <t/>
        </is>
      </c>
      <c r="B401" s="63"/>
      <c r="C401" s="64"/>
      <c r="D401" s="65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2"/>
      <c r="AL401" s="52"/>
    </row>
    <row r="402" customFormat="false" ht="12" hidden="false" customHeight="true" outlineLevel="0" collapsed="false">
      <c r="A402" s="44" t="inlineStr">
        <f aca="false">IF(B402&lt;&gt;"",COUNTA($B$367:B402),"")</f>
        <is>
          <t/>
        </is>
      </c>
      <c r="B402" s="63"/>
      <c r="C402" s="64"/>
      <c r="D402" s="65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2"/>
      <c r="AL402" s="52"/>
    </row>
    <row r="403" customFormat="false" ht="12" hidden="false" customHeight="true" outlineLevel="0" collapsed="false">
      <c r="A403" s="44" t="inlineStr">
        <f aca="false">IF(B403&lt;&gt;"",COUNTA($B$367:B403),"")</f>
        <is>
          <t/>
        </is>
      </c>
      <c r="B403" s="63"/>
      <c r="C403" s="64"/>
      <c r="D403" s="65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2"/>
      <c r="AL403" s="52"/>
    </row>
    <row r="404" customFormat="false" ht="12" hidden="false" customHeight="true" outlineLevel="0" collapsed="false">
      <c r="A404" s="66" t="inlineStr">
        <f aca="false">IF(B404&lt;&gt;"",COUNTA($B$367:B404),"")</f>
        <is>
          <t/>
        </is>
      </c>
      <c r="B404" s="67"/>
      <c r="C404" s="67"/>
      <c r="D404" s="68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70"/>
      <c r="AL404" s="70"/>
    </row>
    <row r="405" customFormat="false" ht="13.5" hidden="false" customHeight="false" outlineLevel="0" collapsed="false">
      <c r="A405" s="71"/>
      <c r="B405" s="72" t="n">
        <f aca="false">COUNTA(B367:B404)</f>
        <v>0</v>
      </c>
      <c r="C405" s="73"/>
      <c r="D405" s="74" t="n">
        <f aca="false">COUNTA(D367:D404)</f>
        <v>0</v>
      </c>
      <c r="E405" s="75" t="n">
        <f aca="false">COUNTA(E367:E404)</f>
        <v>0</v>
      </c>
      <c r="F405" s="75" t="n">
        <f aca="false">COUNTA(F367:F404)</f>
        <v>0</v>
      </c>
      <c r="G405" s="75" t="n">
        <f aca="false">COUNTA(G367:G404)</f>
        <v>0</v>
      </c>
      <c r="H405" s="75" t="n">
        <f aca="false">COUNTA(H367:H404)</f>
        <v>0</v>
      </c>
      <c r="I405" s="75" t="n">
        <f aca="false">COUNTA(I367:I404)</f>
        <v>0</v>
      </c>
      <c r="J405" s="75" t="n">
        <f aca="false">COUNTA(J367:J404)</f>
        <v>0</v>
      </c>
      <c r="K405" s="75" t="n">
        <f aca="false">COUNTA(K367:K404)</f>
        <v>0</v>
      </c>
      <c r="L405" s="75" t="n">
        <f aca="false">COUNTA(L367:L404)</f>
        <v>0</v>
      </c>
      <c r="M405" s="75" t="n">
        <f aca="false">COUNTA(M367:M404)</f>
        <v>0</v>
      </c>
      <c r="N405" s="75" t="n">
        <f aca="false">COUNTA(N367:N404)</f>
        <v>0</v>
      </c>
      <c r="O405" s="75" t="n">
        <f aca="false">COUNTA(O367:O404)</f>
        <v>0</v>
      </c>
      <c r="P405" s="75" t="n">
        <f aca="false">COUNTA(P367:P404)</f>
        <v>0</v>
      </c>
      <c r="Q405" s="75" t="n">
        <f aca="false">COUNTA(Q367:Q404)</f>
        <v>0</v>
      </c>
      <c r="R405" s="75" t="n">
        <f aca="false">COUNTA(R367:R404)</f>
        <v>0</v>
      </c>
      <c r="S405" s="75" t="n">
        <f aca="false">COUNTA(S367:S404)</f>
        <v>0</v>
      </c>
      <c r="T405" s="75" t="n">
        <f aca="false">COUNTA(T367:T404)</f>
        <v>0</v>
      </c>
      <c r="U405" s="75" t="n">
        <f aca="false">COUNTA(U367:U404)</f>
        <v>0</v>
      </c>
      <c r="V405" s="75" t="n">
        <f aca="false">COUNTA(V367:V404)</f>
        <v>0</v>
      </c>
      <c r="W405" s="75" t="n">
        <f aca="false">COUNTA(W367:W404)</f>
        <v>0</v>
      </c>
      <c r="X405" s="75" t="n">
        <f aca="false">COUNTA(X367:X404)</f>
        <v>0</v>
      </c>
      <c r="Y405" s="75" t="n">
        <f aca="false">COUNTA(Y367:Y404)</f>
        <v>0</v>
      </c>
      <c r="Z405" s="75" t="n">
        <f aca="false">COUNTA(Z367:Z404)</f>
        <v>0</v>
      </c>
      <c r="AA405" s="75" t="n">
        <f aca="false">COUNTA(AA367:AA404)</f>
        <v>0</v>
      </c>
      <c r="AB405" s="75" t="n">
        <f aca="false">COUNTA(AB367:AB404)</f>
        <v>0</v>
      </c>
      <c r="AC405" s="75" t="n">
        <f aca="false">COUNTA(AC367:AC404)</f>
        <v>0</v>
      </c>
      <c r="AD405" s="75" t="n">
        <f aca="false">COUNTA(AD367:AD404)</f>
        <v>0</v>
      </c>
      <c r="AE405" s="75" t="n">
        <f aca="false">COUNTA(AE367:AE404)</f>
        <v>0</v>
      </c>
      <c r="AF405" s="75" t="n">
        <f aca="false">COUNTA(AF367:AF404)</f>
        <v>0</v>
      </c>
      <c r="AG405" s="76" t="n">
        <f aca="false">COUNTA(AG367:AH404)</f>
        <v>0</v>
      </c>
      <c r="AH405" s="76"/>
      <c r="AI405" s="76" t="n">
        <f aca="false">COUNTA(AI367:AJ404)</f>
        <v>0</v>
      </c>
      <c r="AJ405" s="76"/>
      <c r="AK405" s="77"/>
      <c r="AL405" s="77"/>
    </row>
    <row r="406" customFormat="false" ht="12.75" hidden="false" customHeight="false" outlineLevel="0" collapsed="false">
      <c r="A406" s="0"/>
      <c r="B406" s="78"/>
      <c r="C406" s="78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</row>
    <row r="407" customFormat="false" ht="12.75" hidden="false" customHeight="false" outlineLevel="0" collapsed="false">
      <c r="A407" s="79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80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</row>
    <row r="408" customFormat="false" ht="13.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</row>
    <row r="409" customFormat="false" ht="21.75" hidden="false" customHeight="true" outlineLevel="0" collapsed="false">
      <c r="A409" s="0"/>
      <c r="B409" s="0"/>
      <c r="C409" s="81" t="s">
        <v>112</v>
      </c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2"/>
      <c r="AH409" s="82"/>
      <c r="AI409" s="82"/>
      <c r="AJ409" s="82"/>
      <c r="AK409" s="82"/>
      <c r="AL409" s="82"/>
    </row>
    <row r="410" customFormat="false" ht="18.75" hidden="false" customHeight="true" outlineLevel="0" collapsed="false">
      <c r="A410" s="0"/>
      <c r="B410" s="0"/>
      <c r="C410" s="83" t="s">
        <v>113</v>
      </c>
      <c r="D410" s="83"/>
      <c r="E410" s="84" t="s">
        <v>114</v>
      </c>
      <c r="F410" s="84" t="s">
        <v>115</v>
      </c>
      <c r="G410" s="85" t="s">
        <v>116</v>
      </c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6"/>
      <c r="AH410" s="86"/>
      <c r="AI410" s="86"/>
      <c r="AJ410" s="86"/>
      <c r="AK410" s="86"/>
      <c r="AL410" s="86"/>
    </row>
    <row r="411" customFormat="false" ht="21.75" hidden="false" customHeight="true" outlineLevel="0" collapsed="false">
      <c r="A411" s="0"/>
      <c r="B411" s="0"/>
      <c r="C411" s="83"/>
      <c r="D411" s="83"/>
      <c r="E411" s="84"/>
      <c r="F411" s="84"/>
      <c r="G411" s="84" t="s">
        <v>50</v>
      </c>
      <c r="H411" s="84"/>
      <c r="I411" s="84"/>
      <c r="J411" s="84"/>
      <c r="K411" s="84"/>
      <c r="L411" s="84"/>
      <c r="M411" s="85" t="s">
        <v>117</v>
      </c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7"/>
      <c r="AH411" s="87"/>
      <c r="AI411" s="87"/>
      <c r="AJ411" s="87"/>
      <c r="AK411" s="87"/>
      <c r="AL411" s="87"/>
    </row>
    <row r="412" customFormat="false" ht="20.25" hidden="false" customHeight="true" outlineLevel="0" collapsed="false">
      <c r="A412" s="0"/>
      <c r="B412" s="0"/>
      <c r="C412" s="83"/>
      <c r="D412" s="83"/>
      <c r="E412" s="84"/>
      <c r="F412" s="84"/>
      <c r="G412" s="84" t="s">
        <v>118</v>
      </c>
      <c r="H412" s="84"/>
      <c r="I412" s="84" t="s">
        <v>119</v>
      </c>
      <c r="J412" s="84"/>
      <c r="K412" s="84" t="s">
        <v>120</v>
      </c>
      <c r="L412" s="84"/>
      <c r="M412" s="84" t="n">
        <v>10</v>
      </c>
      <c r="N412" s="84"/>
      <c r="O412" s="84" t="n">
        <v>9</v>
      </c>
      <c r="P412" s="84"/>
      <c r="Q412" s="84" t="n">
        <v>8</v>
      </c>
      <c r="R412" s="84"/>
      <c r="S412" s="84" t="n">
        <v>7</v>
      </c>
      <c r="T412" s="84"/>
      <c r="U412" s="84" t="n">
        <v>6</v>
      </c>
      <c r="V412" s="84"/>
      <c r="W412" s="88" t="n">
        <v>5</v>
      </c>
      <c r="X412" s="88"/>
      <c r="Y412" s="88" t="n">
        <v>4</v>
      </c>
      <c r="Z412" s="88"/>
      <c r="AA412" s="88" t="n">
        <v>3</v>
      </c>
      <c r="AB412" s="88"/>
      <c r="AC412" s="88" t="n">
        <v>2</v>
      </c>
      <c r="AD412" s="88"/>
      <c r="AE412" s="89" t="n">
        <v>1</v>
      </c>
      <c r="AF412" s="89"/>
      <c r="AG412" s="90"/>
      <c r="AH412" s="90"/>
      <c r="AI412" s="90"/>
      <c r="AJ412" s="90"/>
      <c r="AK412" s="90"/>
      <c r="AL412" s="90"/>
    </row>
    <row r="413" customFormat="false" ht="27" hidden="false" customHeight="true" outlineLevel="0" collapsed="false">
      <c r="A413" s="0"/>
      <c r="B413" s="0"/>
      <c r="C413" s="83"/>
      <c r="D413" s="83"/>
      <c r="E413" s="84"/>
      <c r="F413" s="84"/>
      <c r="G413" s="84"/>
      <c r="H413" s="84"/>
      <c r="I413" s="84"/>
      <c r="J413" s="84"/>
      <c r="K413" s="84"/>
      <c r="L413" s="84"/>
      <c r="M413" s="84" t="s">
        <v>121</v>
      </c>
      <c r="N413" s="84" t="s">
        <v>122</v>
      </c>
      <c r="O413" s="84" t="s">
        <v>121</v>
      </c>
      <c r="P413" s="84" t="s">
        <v>122</v>
      </c>
      <c r="Q413" s="84" t="s">
        <v>121</v>
      </c>
      <c r="R413" s="84" t="s">
        <v>122</v>
      </c>
      <c r="S413" s="84" t="s">
        <v>121</v>
      </c>
      <c r="T413" s="84" t="s">
        <v>122</v>
      </c>
      <c r="U413" s="84" t="s">
        <v>121</v>
      </c>
      <c r="V413" s="84" t="s">
        <v>122</v>
      </c>
      <c r="W413" s="84" t="s">
        <v>121</v>
      </c>
      <c r="X413" s="84" t="s">
        <v>122</v>
      </c>
      <c r="Y413" s="84" t="s">
        <v>121</v>
      </c>
      <c r="Z413" s="84" t="s">
        <v>122</v>
      </c>
      <c r="AA413" s="84" t="s">
        <v>121</v>
      </c>
      <c r="AB413" s="84" t="s">
        <v>122</v>
      </c>
      <c r="AC413" s="84" t="s">
        <v>121</v>
      </c>
      <c r="AD413" s="84" t="s">
        <v>122</v>
      </c>
      <c r="AE413" s="84" t="s">
        <v>121</v>
      </c>
      <c r="AF413" s="85" t="s">
        <v>122</v>
      </c>
      <c r="AG413" s="91"/>
      <c r="AH413" s="91"/>
      <c r="AI413" s="91"/>
      <c r="AJ413" s="91"/>
      <c r="AK413" s="91"/>
      <c r="AL413" s="91"/>
    </row>
    <row r="414" customFormat="false" ht="21" hidden="false" customHeight="true" outlineLevel="0" collapsed="false">
      <c r="A414" s="0"/>
      <c r="B414" s="0"/>
      <c r="C414" s="83"/>
      <c r="D414" s="83"/>
      <c r="E414" s="84"/>
      <c r="F414" s="84"/>
      <c r="G414" s="84" t="s">
        <v>121</v>
      </c>
      <c r="H414" s="84" t="s">
        <v>122</v>
      </c>
      <c r="I414" s="84" t="s">
        <v>121</v>
      </c>
      <c r="J414" s="84" t="s">
        <v>122</v>
      </c>
      <c r="K414" s="84" t="s">
        <v>121</v>
      </c>
      <c r="L414" s="84" t="s">
        <v>122</v>
      </c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5"/>
      <c r="AG414" s="91"/>
      <c r="AH414" s="91"/>
      <c r="AI414" s="91"/>
      <c r="AJ414" s="91"/>
      <c r="AK414" s="91"/>
      <c r="AL414" s="91"/>
    </row>
    <row r="415" customFormat="false" ht="17.25" hidden="false" customHeight="true" outlineLevel="0" collapsed="false">
      <c r="A415" s="0"/>
      <c r="B415" s="0"/>
      <c r="C415" s="92" t="s">
        <v>31</v>
      </c>
      <c r="D415" s="92"/>
      <c r="E415" s="93" t="n">
        <f aca="false">B405</f>
        <v>0</v>
      </c>
      <c r="F415" s="93" t="n">
        <f aca="false">E405</f>
        <v>0</v>
      </c>
      <c r="G415" s="94" t="n">
        <f aca="false">COUNTIF(E367:E404,"T")</f>
        <v>0</v>
      </c>
      <c r="H415" s="94" t="str">
        <f aca="false">IF(E415=0,"",G415/E415%)</f>
        <v/>
      </c>
      <c r="I415" s="94" t="n">
        <f aca="false">COUNTIF(E367:E404,"H")</f>
        <v>0</v>
      </c>
      <c r="J415" s="94" t="str">
        <f aca="false">IF(E415=0,"",I415/E415%)</f>
        <v/>
      </c>
      <c r="K415" s="94" t="n">
        <f aca="false">COUNTIF(E367:E404,"C")</f>
        <v>0</v>
      </c>
      <c r="L415" s="94" t="str">
        <f aca="false">IF(E415=0,"",K415/E415%)</f>
        <v/>
      </c>
      <c r="M415" s="94" t="n">
        <f aca="false">COUNTIF(F367:F404,"10")</f>
        <v>0</v>
      </c>
      <c r="N415" s="95" t="str">
        <f aca="false">IF(E415=0,"",M415/E415%)</f>
        <v/>
      </c>
      <c r="O415" s="94" t="n">
        <f aca="false">COUNTIF(F367:F404,"9")</f>
        <v>0</v>
      </c>
      <c r="P415" s="95" t="str">
        <f aca="false">IF(E415=0,"",O415/E415%)</f>
        <v/>
      </c>
      <c r="Q415" s="94" t="n">
        <f aca="false">COUNTIF(F367:F404,"8")</f>
        <v>0</v>
      </c>
      <c r="R415" s="95" t="str">
        <f aca="false">IF(E415=0,"",Q415/E415%)</f>
        <v/>
      </c>
      <c r="S415" s="94" t="n">
        <f aca="false">COUNTIF(F367:F404,"7")</f>
        <v>0</v>
      </c>
      <c r="T415" s="95" t="str">
        <f aca="false">IF(E415=0,"",S415/E$59%)</f>
        <v/>
      </c>
      <c r="U415" s="94" t="n">
        <f aca="false">COUNTIF(F367:F404,"6")</f>
        <v>0</v>
      </c>
      <c r="V415" s="95" t="str">
        <f aca="false">IF(E415=0,"",U415/E415%)</f>
        <v/>
      </c>
      <c r="W415" s="94" t="n">
        <f aca="false">COUNTIF(F367:F404,"5")</f>
        <v>0</v>
      </c>
      <c r="X415" s="95" t="str">
        <f aca="false">IF(E415=0,"",W415/E415%)</f>
        <v/>
      </c>
      <c r="Y415" s="94" t="n">
        <f aca="false">COUNTIF(F367:F404,"4")</f>
        <v>0</v>
      </c>
      <c r="Z415" s="95" t="str">
        <f aca="false">IF(E415=0,"",Y415/E415%)</f>
        <v/>
      </c>
      <c r="AA415" s="94" t="n">
        <f aca="false">COUNTIF(F367:F404,"3")</f>
        <v>0</v>
      </c>
      <c r="AB415" s="95" t="str">
        <f aca="false">IF(E415=0,"",AA415/E415%)</f>
        <v/>
      </c>
      <c r="AC415" s="94" t="n">
        <f aca="false">COUNTIF(F367:F404,"2")</f>
        <v>0</v>
      </c>
      <c r="AD415" s="95" t="str">
        <f aca="false">IF(E415=0,"",AC415/E415%)</f>
        <v/>
      </c>
      <c r="AE415" s="94" t="n">
        <f aca="false">COUNTIF(F367:F404,"1")</f>
        <v>0</v>
      </c>
      <c r="AF415" s="96" t="str">
        <f aca="false">IF(E415=0,"",AE415/E415%)</f>
        <v/>
      </c>
      <c r="AG415" s="0"/>
      <c r="AH415" s="0"/>
      <c r="AI415" s="0"/>
      <c r="AJ415" s="0"/>
      <c r="AK415" s="0"/>
      <c r="AL415" s="0"/>
    </row>
    <row r="416" customFormat="false" ht="17.25" hidden="false" customHeight="true" outlineLevel="0" collapsed="false">
      <c r="A416" s="0"/>
      <c r="B416" s="0"/>
      <c r="C416" s="92" t="s">
        <v>32</v>
      </c>
      <c r="D416" s="92"/>
      <c r="E416" s="93" t="n">
        <f aca="false">B405</f>
        <v>0</v>
      </c>
      <c r="F416" s="93" t="n">
        <f aca="false">G405</f>
        <v>0</v>
      </c>
      <c r="G416" s="94" t="n">
        <f aca="false">COUNTIF(G367:G404,"T")</f>
        <v>0</v>
      </c>
      <c r="H416" s="95" t="inlineStr">
        <f aca="false">IF(E416=0,"",G416/E416%)</f>
        <is>
          <t/>
        </is>
      </c>
      <c r="I416" s="94" t="n">
        <f aca="false">COUNTIF(G367:G404,"H")</f>
        <v>0</v>
      </c>
      <c r="J416" s="95" t="inlineStr">
        <f aca="false">IF(E416=0,"",I416/E416%)</f>
        <is>
          <t/>
        </is>
      </c>
      <c r="K416" s="94" t="n">
        <f aca="false">COUNTIF(G367:G404,"C")</f>
        <v>0</v>
      </c>
      <c r="L416" s="95" t="inlineStr">
        <f aca="false">IF(E416=0,"",K416/E416%)</f>
        <is>
          <t/>
        </is>
      </c>
      <c r="M416" s="94" t="n">
        <f aca="false">COUNTIF(H367:H404,"10")</f>
        <v>0</v>
      </c>
      <c r="N416" s="95" t="inlineStr">
        <f aca="false">IF(E416=0,"",M416/E416%)</f>
        <is>
          <t/>
        </is>
      </c>
      <c r="O416" s="94" t="n">
        <f aca="false">COUNTIF(H367:H404,"9")</f>
        <v>0</v>
      </c>
      <c r="P416" s="95" t="inlineStr">
        <f aca="false">IF(E416=0,"",O416/E416%)</f>
        <is>
          <t/>
        </is>
      </c>
      <c r="Q416" s="94" t="n">
        <f aca="false">COUNTIF(H367:H404,"8")</f>
        <v>0</v>
      </c>
      <c r="R416" s="95" t="inlineStr">
        <f aca="false">IF(E416=0,"",Q416/E416%)</f>
        <is>
          <t/>
        </is>
      </c>
      <c r="S416" s="94" t="n">
        <f aca="false">COUNTIF(H367:H404,"7")</f>
        <v>0</v>
      </c>
      <c r="T416" s="95" t="inlineStr">
        <f aca="false">IF(E416=0,"",S416/E$59%)</f>
        <is>
          <t/>
        </is>
      </c>
      <c r="U416" s="94" t="n">
        <f aca="false">COUNTIF(H367:H404,"6")</f>
        <v>0</v>
      </c>
      <c r="V416" s="95" t="inlineStr">
        <f aca="false">IF(E416=0,"",U416/E416%)</f>
        <is>
          <t/>
        </is>
      </c>
      <c r="W416" s="94" t="n">
        <f aca="false">COUNTIF(H367:H404,"5")</f>
        <v>0</v>
      </c>
      <c r="X416" s="95" t="inlineStr">
        <f aca="false">IF(E416=0,"",W416/E416%)</f>
        <is>
          <t/>
        </is>
      </c>
      <c r="Y416" s="94" t="n">
        <f aca="false">COUNTIF(H367:H404,"4")</f>
        <v>0</v>
      </c>
      <c r="Z416" s="95" t="inlineStr">
        <f aca="false">IF(E416=0,"",Y416/E416%)</f>
        <is>
          <t/>
        </is>
      </c>
      <c r="AA416" s="94" t="n">
        <f aca="false">COUNTIF(H367:H404,"3")</f>
        <v>0</v>
      </c>
      <c r="AB416" s="95" t="inlineStr">
        <f aca="false">IF(E416=0,"",AA416/E416%)</f>
        <is>
          <t/>
        </is>
      </c>
      <c r="AC416" s="94" t="n">
        <f aca="false">COUNTIF(H367:H404,"2")</f>
        <v>0</v>
      </c>
      <c r="AD416" s="95" t="inlineStr">
        <f aca="false">IF(E416=0,"",AC416/E416%)</f>
        <is>
          <t/>
        </is>
      </c>
      <c r="AE416" s="94" t="n">
        <f aca="false">COUNTIF(H367:H404,"1")</f>
        <v>0</v>
      </c>
      <c r="AF416" s="96" t="inlineStr">
        <f aca="false">IF(E416=0,"",AE416/E416%)</f>
        <is>
          <t/>
        </is>
      </c>
      <c r="AG416" s="0"/>
      <c r="AH416" s="0"/>
      <c r="AI416" s="0"/>
      <c r="AJ416" s="0"/>
      <c r="AK416" s="0"/>
      <c r="AL416" s="0"/>
    </row>
    <row r="417" customFormat="false" ht="17.25" hidden="false" customHeight="true" outlineLevel="0" collapsed="false">
      <c r="A417" s="0"/>
      <c r="B417" s="0"/>
      <c r="C417" s="92" t="s">
        <v>123</v>
      </c>
      <c r="D417" s="92"/>
      <c r="E417" s="93" t="n">
        <f aca="false">B405</f>
        <v>0</v>
      </c>
      <c r="F417" s="93" t="n">
        <f aca="false">I405</f>
        <v>0</v>
      </c>
      <c r="G417" s="94" t="n">
        <f aca="false">COUNTIF(I367:I404,"T")</f>
        <v>0</v>
      </c>
      <c r="H417" s="95" t="inlineStr">
        <f aca="false">IF(E417=0,"",G417/E417%)</f>
        <is>
          <t/>
        </is>
      </c>
      <c r="I417" s="94" t="n">
        <f aca="false">COUNTIF(I367:I404,"H")</f>
        <v>0</v>
      </c>
      <c r="J417" s="95" t="inlineStr">
        <f aca="false">IF(E417=0,"",I417/E417%)</f>
        <is>
          <t/>
        </is>
      </c>
      <c r="K417" s="94" t="n">
        <f aca="false">COUNTIF(I367:I404,"C")</f>
        <v>0</v>
      </c>
      <c r="L417" s="95" t="inlineStr">
        <f aca="false">IF(E417=0,"",K417/E417%)</f>
        <is>
          <t/>
        </is>
      </c>
      <c r="M417" s="94" t="n">
        <f aca="false">COUNTIF(J367:J404,"10")</f>
        <v>0</v>
      </c>
      <c r="N417" s="95" t="inlineStr">
        <f aca="false">IF(E417=0,"",M417/E417%)</f>
        <is>
          <t/>
        </is>
      </c>
      <c r="O417" s="94" t="n">
        <f aca="false">COUNTIF(J367:J404,"9")</f>
        <v>0</v>
      </c>
      <c r="P417" s="95" t="inlineStr">
        <f aca="false">IF(E417=0,"",O417/E417%)</f>
        <is>
          <t/>
        </is>
      </c>
      <c r="Q417" s="94" t="n">
        <f aca="false">COUNTIF(J367:J404,"8")</f>
        <v>0</v>
      </c>
      <c r="R417" s="95" t="inlineStr">
        <f aca="false">IF(E417=0,"",Q417/E417%)</f>
        <is>
          <t/>
        </is>
      </c>
      <c r="S417" s="94" t="n">
        <f aca="false">COUNTIF(J367:J404,"7")</f>
        <v>0</v>
      </c>
      <c r="T417" s="95" t="inlineStr">
        <f aca="false">IF(E417=0,"",S417/E$59%)</f>
        <is>
          <t/>
        </is>
      </c>
      <c r="U417" s="94" t="n">
        <f aca="false">COUNTIF(J367:J404,"6")</f>
        <v>0</v>
      </c>
      <c r="V417" s="95" t="inlineStr">
        <f aca="false">IF(E417=0,"",U417/E417%)</f>
        <is>
          <t/>
        </is>
      </c>
      <c r="W417" s="94" t="n">
        <f aca="false">COUNTIF(J367:J404,"5")</f>
        <v>0</v>
      </c>
      <c r="X417" s="95" t="inlineStr">
        <f aca="false">IF(E417=0,"",W417/E417%)</f>
        <is>
          <t/>
        </is>
      </c>
      <c r="Y417" s="94" t="n">
        <f aca="false">COUNTIF(J367:J404,"4")</f>
        <v>0</v>
      </c>
      <c r="Z417" s="95" t="inlineStr">
        <f aca="false">IF(E417=0,"",Y417/E417%)</f>
        <is>
          <t/>
        </is>
      </c>
      <c r="AA417" s="94" t="n">
        <f aca="false">COUNTIF(J367:J404,"3")</f>
        <v>0</v>
      </c>
      <c r="AB417" s="95" t="inlineStr">
        <f aca="false">IF(E417=0,"",AA417/E417%)</f>
        <is>
          <t/>
        </is>
      </c>
      <c r="AC417" s="94" t="n">
        <f aca="false">COUNTIF(J367:J404,"2")</f>
        <v>0</v>
      </c>
      <c r="AD417" s="95" t="inlineStr">
        <f aca="false">IF(E417=0,"",AC417/E417%)</f>
        <is>
          <t/>
        </is>
      </c>
      <c r="AE417" s="94" t="n">
        <f aca="false">COUNTIF(J367:J404,"1")</f>
        <v>0</v>
      </c>
      <c r="AF417" s="96" t="inlineStr">
        <f aca="false">IF(E417=0,"",AE417/E417%)</f>
        <is>
          <t/>
        </is>
      </c>
      <c r="AG417" s="0"/>
      <c r="AH417" s="0"/>
      <c r="AI417" s="0"/>
      <c r="AJ417" s="0"/>
      <c r="AK417" s="0"/>
      <c r="AL417" s="0"/>
    </row>
    <row r="418" customFormat="false" ht="17.25" hidden="false" customHeight="true" outlineLevel="0" collapsed="false">
      <c r="A418" s="0"/>
      <c r="B418" s="0"/>
      <c r="C418" s="92" t="s">
        <v>124</v>
      </c>
      <c r="D418" s="92"/>
      <c r="E418" s="93" t="n">
        <f aca="false">B405</f>
        <v>0</v>
      </c>
      <c r="F418" s="93" t="n">
        <f aca="false">K405</f>
        <v>0</v>
      </c>
      <c r="G418" s="94" t="n">
        <f aca="false">COUNTIF(K367:K404,"T")</f>
        <v>0</v>
      </c>
      <c r="H418" s="95" t="inlineStr">
        <f aca="false">IF(E418=0,"",G418/E418%)</f>
        <is>
          <t/>
        </is>
      </c>
      <c r="I418" s="94" t="n">
        <f aca="false">COUNTIF(K367:K404,"H")</f>
        <v>0</v>
      </c>
      <c r="J418" s="95" t="inlineStr">
        <f aca="false">IF(E418=0,"",I418/E418%)</f>
        <is>
          <t/>
        </is>
      </c>
      <c r="K418" s="94" t="n">
        <f aca="false">COUNTIF(K367:K404,"C")</f>
        <v>0</v>
      </c>
      <c r="L418" s="95" t="inlineStr">
        <f aca="false">IF(E418=0,"",K418/E418%)</f>
        <is>
          <t/>
        </is>
      </c>
      <c r="M418" s="94" t="n">
        <f aca="false">COUNTIF(L367:L404,"10")</f>
        <v>0</v>
      </c>
      <c r="N418" s="95" t="inlineStr">
        <f aca="false">IF(E418=0,"",M418/E418%)</f>
        <is>
          <t/>
        </is>
      </c>
      <c r="O418" s="94" t="n">
        <f aca="false">COUNTIF(L367:L404,"9")</f>
        <v>0</v>
      </c>
      <c r="P418" s="95" t="inlineStr">
        <f aca="false">IF(E418=0,"",O418/E418%)</f>
        <is>
          <t/>
        </is>
      </c>
      <c r="Q418" s="94" t="n">
        <f aca="false">COUNTIF(L367:L404,"8")</f>
        <v>0</v>
      </c>
      <c r="R418" s="95" t="inlineStr">
        <f aca="false">IF(E418=0,"",Q418/E418%)</f>
        <is>
          <t/>
        </is>
      </c>
      <c r="S418" s="94" t="n">
        <f aca="false">COUNTIF(L367:L404,"7")</f>
        <v>0</v>
      </c>
      <c r="T418" s="95" t="inlineStr">
        <f aca="false">IF(E418=0,"",S418/E$59%)</f>
        <is>
          <t/>
        </is>
      </c>
      <c r="U418" s="94" t="n">
        <f aca="false">COUNTIF(L367:L404,"6")</f>
        <v>0</v>
      </c>
      <c r="V418" s="95" t="inlineStr">
        <f aca="false">IF(E418=0,"",U418/E418%)</f>
        <is>
          <t/>
        </is>
      </c>
      <c r="W418" s="94" t="n">
        <f aca="false">COUNTIF(L367:L404,"5")</f>
        <v>0</v>
      </c>
      <c r="X418" s="95" t="inlineStr">
        <f aca="false">IF(E418=0,"",W418/E418%)</f>
        <is>
          <t/>
        </is>
      </c>
      <c r="Y418" s="94" t="n">
        <f aca="false">COUNTIF(L367:L404,"4")</f>
        <v>0</v>
      </c>
      <c r="Z418" s="95" t="inlineStr">
        <f aca="false">IF(E418=0,"",Y418/E418%)</f>
        <is>
          <t/>
        </is>
      </c>
      <c r="AA418" s="94" t="n">
        <f aca="false">COUNTIF(L367:L404,"3")</f>
        <v>0</v>
      </c>
      <c r="AB418" s="95" t="inlineStr">
        <f aca="false">IF(E418=0,"",AA418/E418%)</f>
        <is>
          <t/>
        </is>
      </c>
      <c r="AC418" s="94" t="n">
        <f aca="false">COUNTIF(L367:L404,"2")</f>
        <v>0</v>
      </c>
      <c r="AD418" s="95" t="inlineStr">
        <f aca="false">IF(E418=0,"",AC418/E418%)</f>
        <is>
          <t/>
        </is>
      </c>
      <c r="AE418" s="94" t="n">
        <f aca="false">COUNTIF(L367:L404,"1")</f>
        <v>0</v>
      </c>
      <c r="AF418" s="96" t="inlineStr">
        <f aca="false">IF(E418=0,"",AE418/E418%)</f>
        <is>
          <t/>
        </is>
      </c>
      <c r="AG418" s="0"/>
      <c r="AH418" s="0"/>
      <c r="AI418" s="0"/>
      <c r="AJ418" s="0"/>
      <c r="AK418" s="0"/>
      <c r="AL418" s="0"/>
    </row>
    <row r="419" customFormat="false" ht="17.25" hidden="false" customHeight="true" outlineLevel="0" collapsed="false">
      <c r="A419" s="0"/>
      <c r="B419" s="0"/>
      <c r="C419" s="92" t="s">
        <v>35</v>
      </c>
      <c r="D419" s="92"/>
      <c r="E419" s="93" t="n">
        <f aca="false">B405</f>
        <v>0</v>
      </c>
      <c r="F419" s="93" t="n">
        <f aca="false">M405</f>
        <v>0</v>
      </c>
      <c r="G419" s="94" t="n">
        <f aca="false">COUNTIF(M367:M404,"T")</f>
        <v>0</v>
      </c>
      <c r="H419" s="95" t="inlineStr">
        <f aca="false">IF(E419=0,"",G419/E419%)</f>
        <is>
          <t/>
        </is>
      </c>
      <c r="I419" s="94" t="n">
        <f aca="false">COUNTIF(M367:M404,"H")</f>
        <v>0</v>
      </c>
      <c r="J419" s="95" t="inlineStr">
        <f aca="false">IF(E419=0,"",I419/E419%)</f>
        <is>
          <t/>
        </is>
      </c>
      <c r="K419" s="94" t="n">
        <f aca="false">COUNTIF(M367:M404,"C")</f>
        <v>0</v>
      </c>
      <c r="L419" s="95" t="inlineStr">
        <f aca="false">IF(E419=0,"",K419/E419%)</f>
        <is>
          <t/>
        </is>
      </c>
      <c r="M419" s="97"/>
      <c r="N419" s="97"/>
      <c r="O419" s="97"/>
      <c r="P419" s="98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9"/>
      <c r="AG419" s="0"/>
      <c r="AH419" s="0"/>
      <c r="AI419" s="0"/>
      <c r="AJ419" s="0"/>
      <c r="AK419" s="0"/>
      <c r="AL419" s="0"/>
    </row>
    <row r="420" customFormat="false" ht="21.75" hidden="false" customHeight="true" outlineLevel="0" collapsed="false">
      <c r="A420" s="0"/>
      <c r="B420" s="0"/>
      <c r="C420" s="92" t="s">
        <v>125</v>
      </c>
      <c r="D420" s="92"/>
      <c r="E420" s="93" t="n">
        <f aca="false">B405</f>
        <v>0</v>
      </c>
      <c r="F420" s="93" t="n">
        <f aca="false">N405</f>
        <v>0</v>
      </c>
      <c r="G420" s="94" t="n">
        <f aca="false">COUNTIF(N367:N404,"T")</f>
        <v>0</v>
      </c>
      <c r="H420" s="95" t="inlineStr">
        <f aca="false">IF(E420=0,"",G420/E420%)</f>
        <is>
          <t/>
        </is>
      </c>
      <c r="I420" s="94" t="n">
        <f aca="false">COUNTIF(N367:N404,"H")</f>
        <v>0</v>
      </c>
      <c r="J420" s="95" t="inlineStr">
        <f aca="false">IF(E420=0,"",I420/E420%)</f>
        <is>
          <t/>
        </is>
      </c>
      <c r="K420" s="94" t="n">
        <f aca="false">COUNTIF(N367:N404,"C")</f>
        <v>0</v>
      </c>
      <c r="L420" s="95" t="inlineStr">
        <f aca="false">IF(E420=0,"",K420/E420%)</f>
        <is>
          <t/>
        </is>
      </c>
      <c r="M420" s="97"/>
      <c r="N420" s="97"/>
      <c r="O420" s="97"/>
      <c r="P420" s="98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9"/>
      <c r="AG420" s="0"/>
      <c r="AH420" s="0"/>
      <c r="AI420" s="0"/>
      <c r="AJ420" s="0"/>
      <c r="AK420" s="0"/>
      <c r="AL420" s="0"/>
    </row>
    <row r="421" customFormat="false" ht="17.25" hidden="false" customHeight="true" outlineLevel="0" collapsed="false">
      <c r="A421" s="0"/>
      <c r="B421" s="0"/>
      <c r="C421" s="92" t="s">
        <v>37</v>
      </c>
      <c r="D421" s="92"/>
      <c r="E421" s="93" t="n">
        <f aca="false">B405</f>
        <v>0</v>
      </c>
      <c r="F421" s="93" t="n">
        <f aca="false">O405</f>
        <v>0</v>
      </c>
      <c r="G421" s="94" t="n">
        <f aca="false">COUNTIF(O367:O404,"T")</f>
        <v>0</v>
      </c>
      <c r="H421" s="95" t="inlineStr">
        <f aca="false">IF(E421=0,"",G421/E421%)</f>
        <is>
          <t/>
        </is>
      </c>
      <c r="I421" s="94" t="n">
        <f aca="false">COUNTIF(O367:O404,"H")</f>
        <v>0</v>
      </c>
      <c r="J421" s="95" t="inlineStr">
        <f aca="false">IF(E421=0,"",I421/E421%)</f>
        <is>
          <t/>
        </is>
      </c>
      <c r="K421" s="94" t="n">
        <f aca="false">COUNTIF(O367:O404,"C")</f>
        <v>0</v>
      </c>
      <c r="L421" s="95" t="inlineStr">
        <f aca="false">IF(E421=0,"",K421/E421%)</f>
        <is>
          <t/>
        </is>
      </c>
      <c r="M421" s="97"/>
      <c r="N421" s="97"/>
      <c r="O421" s="97"/>
      <c r="P421" s="98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9"/>
      <c r="AG421" s="0"/>
      <c r="AH421" s="0"/>
      <c r="AI421" s="0"/>
      <c r="AJ421" s="0"/>
      <c r="AK421" s="0"/>
      <c r="AL421" s="0"/>
    </row>
    <row r="422" customFormat="false" ht="17.25" hidden="false" customHeight="true" outlineLevel="0" collapsed="false">
      <c r="A422" s="0"/>
      <c r="B422" s="0"/>
      <c r="C422" s="92" t="s">
        <v>38</v>
      </c>
      <c r="D422" s="92"/>
      <c r="E422" s="93" t="n">
        <f aca="false">B405</f>
        <v>0</v>
      </c>
      <c r="F422" s="93" t="n">
        <f aca="false">P405</f>
        <v>0</v>
      </c>
      <c r="G422" s="94" t="n">
        <f aca="false">COUNTIF(P367:P404,"T")</f>
        <v>0</v>
      </c>
      <c r="H422" s="95" t="inlineStr">
        <f aca="false">IF(E422=0,"",G422/E422%)</f>
        <is>
          <t/>
        </is>
      </c>
      <c r="I422" s="94" t="n">
        <f aca="false">COUNTIF(P367:P404,"H")</f>
        <v>0</v>
      </c>
      <c r="J422" s="95" t="inlineStr">
        <f aca="false">IF(E422=0,"",I422/E422%)</f>
        <is>
          <t/>
        </is>
      </c>
      <c r="K422" s="94" t="n">
        <f aca="false">COUNTIF(P367:P404,"C")</f>
        <v>0</v>
      </c>
      <c r="L422" s="95" t="inlineStr">
        <f aca="false">IF(E422=0,"",K422/E422%)</f>
        <is>
          <t/>
        </is>
      </c>
      <c r="M422" s="97"/>
      <c r="N422" s="97"/>
      <c r="O422" s="97"/>
      <c r="P422" s="98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9"/>
      <c r="AG422" s="0"/>
      <c r="AH422" s="0"/>
      <c r="AI422" s="0"/>
      <c r="AJ422" s="0"/>
      <c r="AK422" s="0"/>
      <c r="AL422" s="0"/>
    </row>
    <row r="423" customFormat="false" ht="17.25" hidden="false" customHeight="true" outlineLevel="0" collapsed="false">
      <c r="A423" s="0"/>
      <c r="B423" s="0"/>
      <c r="C423" s="92" t="s">
        <v>39</v>
      </c>
      <c r="D423" s="92"/>
      <c r="E423" s="93" t="n">
        <f aca="false">B405</f>
        <v>0</v>
      </c>
      <c r="F423" s="93" t="n">
        <f aca="false">Q405</f>
        <v>0</v>
      </c>
      <c r="G423" s="94" t="n">
        <f aca="false">COUNTIF(Q367:Q404,"T")</f>
        <v>0</v>
      </c>
      <c r="H423" s="95" t="inlineStr">
        <f aca="false">IF(E423=0,"",G423/E423%)</f>
        <is>
          <t/>
        </is>
      </c>
      <c r="I423" s="94" t="n">
        <f aca="false">COUNTIF(Q367:Q404,"H")</f>
        <v>0</v>
      </c>
      <c r="J423" s="95" t="inlineStr">
        <f aca="false">IF(E423=0,"",I423/E423%)</f>
        <is>
          <t/>
        </is>
      </c>
      <c r="K423" s="94" t="n">
        <f aca="false">COUNTIF(Q367:Q404,"C")</f>
        <v>0</v>
      </c>
      <c r="L423" s="95" t="inlineStr">
        <f aca="false">IF(E423=0,"",K423/E423%)</f>
        <is>
          <t/>
        </is>
      </c>
      <c r="M423" s="97"/>
      <c r="N423" s="97"/>
      <c r="O423" s="97"/>
      <c r="P423" s="98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9"/>
      <c r="AG423" s="0"/>
      <c r="AH423" s="0"/>
      <c r="AI423" s="0"/>
      <c r="AJ423" s="0"/>
      <c r="AK423" s="0"/>
      <c r="AL423" s="0"/>
    </row>
    <row r="424" customFormat="false" ht="17.25" hidden="false" customHeight="true" outlineLevel="0" collapsed="false">
      <c r="A424" s="0"/>
      <c r="B424" s="0"/>
      <c r="C424" s="92" t="s">
        <v>40</v>
      </c>
      <c r="D424" s="92"/>
      <c r="E424" s="93" t="n">
        <f aca="false">B405</f>
        <v>0</v>
      </c>
      <c r="F424" s="93" t="n">
        <f aca="false">R405</f>
        <v>0</v>
      </c>
      <c r="G424" s="94" t="n">
        <f aca="false">COUNTIF(R367:R404,"T")</f>
        <v>0</v>
      </c>
      <c r="H424" s="95" t="inlineStr">
        <f aca="false">IF(E424=0,"",G424/E424%)</f>
        <is>
          <t/>
        </is>
      </c>
      <c r="I424" s="94" t="n">
        <f aca="false">COUNTIF(R367:R404,"H")</f>
        <v>0</v>
      </c>
      <c r="J424" s="95" t="inlineStr">
        <f aca="false">IF(E424=0,"",I424/E424%)</f>
        <is>
          <t/>
        </is>
      </c>
      <c r="K424" s="94" t="n">
        <f aca="false">COUNTIF(R367:R404,"C")</f>
        <v>0</v>
      </c>
      <c r="L424" s="95" t="inlineStr">
        <f aca="false">IF(E424=0,"",K424/E424%)</f>
        <is>
          <t/>
        </is>
      </c>
      <c r="M424" s="94" t="n">
        <f aca="false">COUNTIF(S367:S404,"&gt;=9,5")</f>
        <v>0</v>
      </c>
      <c r="N424" s="95" t="str">
        <f aca="false">IF(E424=0,"",M424/E424%)</f>
        <v/>
      </c>
      <c r="O424" s="94" t="n">
        <f aca="false">COUNTIF(S367:S404,"&lt;=9,25")-COUNTIF(S367:S404,"&lt;=8,25")</f>
        <v>0</v>
      </c>
      <c r="P424" s="95" t="str">
        <f aca="false">IF(E424=0,"",O424/E424%)</f>
        <v/>
      </c>
      <c r="Q424" s="94" t="n">
        <f aca="false">COUNTIF(S367:S404,"&lt;=8,25")-COUNTIF(S367:S404,"&lt;=7,25")</f>
        <v>0</v>
      </c>
      <c r="R424" s="95" t="str">
        <f aca="false">IF(E424=0,"",Q424/E424%)</f>
        <v/>
      </c>
      <c r="S424" s="94" t="n">
        <f aca="false">COUNTIF(S367:S404,"&lt;=7,25")-COUNTIF(S367:S404,"&lt;=6,25")</f>
        <v>0</v>
      </c>
      <c r="T424" s="95" t="str">
        <f aca="false">IF(E424=0,"",S424/E$59%)</f>
        <v/>
      </c>
      <c r="U424" s="94" t="n">
        <f aca="false">COUNTIF(S367:S404,"&lt;=6,25")-COUNTIF(S367:S404,"&lt;=5,25")</f>
        <v>0</v>
      </c>
      <c r="V424" s="95" t="str">
        <f aca="false">IF(E424=0,"",U424/E424%)</f>
        <v/>
      </c>
      <c r="W424" s="94" t="n">
        <f aca="false">COUNTIF(S367:S404,"&lt;=5,25")-COUNTIF(S367:S404,"&lt;=4,25")</f>
        <v>0</v>
      </c>
      <c r="X424" s="95" t="str">
        <f aca="false">IF(E424=0,"",W424/E424%)</f>
        <v/>
      </c>
      <c r="Y424" s="94" t="n">
        <f aca="false">COUNTIF(S367:S404,"&lt;=4,25")-COUNTIF(S367:S404,"&lt;=3,25")</f>
        <v>0</v>
      </c>
      <c r="Z424" s="95" t="str">
        <f aca="false">IF(E424=0,"",Y424/E424%)</f>
        <v/>
      </c>
      <c r="AA424" s="94" t="n">
        <f aca="false">COUNTIF(S367:S404,"&lt;=3,25")-COUNTIF(S367:S404,"&lt;=2,25")</f>
        <v>0</v>
      </c>
      <c r="AB424" s="95" t="str">
        <f aca="false">IF(E424=0,"",AA424/E424%)</f>
        <v/>
      </c>
      <c r="AC424" s="94" t="n">
        <f aca="false">COUNTIF(S367:S404,"&lt;=2,25")-COUNTIF(S367:S404,"&lt;=1,25")</f>
        <v>0</v>
      </c>
      <c r="AD424" s="95" t="str">
        <f aca="false">IF(E424=0,"",AC424/E424%)</f>
        <v/>
      </c>
      <c r="AE424" s="94" t="n">
        <f aca="false">COUNTIF(S367:S404,"&lt;=1,25")</f>
        <v>0</v>
      </c>
      <c r="AF424" s="96" t="str">
        <f aca="false">IF(E424=0,"",AE424/E424%)</f>
        <v/>
      </c>
      <c r="AG424" s="0"/>
      <c r="AH424" s="0"/>
      <c r="AI424" s="0"/>
      <c r="AJ424" s="0"/>
      <c r="AK424" s="0"/>
      <c r="AL424" s="0"/>
    </row>
    <row r="425" customFormat="false" ht="17.25" hidden="false" customHeight="true" outlineLevel="0" collapsed="false">
      <c r="A425" s="0"/>
      <c r="B425" s="0"/>
      <c r="C425" s="92" t="s">
        <v>41</v>
      </c>
      <c r="D425" s="92"/>
      <c r="E425" s="93" t="n">
        <f aca="false">B405</f>
        <v>0</v>
      </c>
      <c r="F425" s="93" t="n">
        <f aca="false">T405</f>
        <v>0</v>
      </c>
      <c r="G425" s="94" t="n">
        <f aca="false">COUNTIF(T367:T404,"T")</f>
        <v>0</v>
      </c>
      <c r="H425" s="95" t="inlineStr">
        <f aca="false">IF(E425=0,"",G425/E425%)</f>
        <is>
          <t/>
        </is>
      </c>
      <c r="I425" s="94" t="n">
        <f aca="false">COUNTIF(T367:T404,"H")</f>
        <v>0</v>
      </c>
      <c r="J425" s="95" t="inlineStr">
        <f aca="false">IF(E425=0,"",I425/E425%)</f>
        <is>
          <t/>
        </is>
      </c>
      <c r="K425" s="94" t="n">
        <f aca="false">COUNTIF(T367:T404,"C")</f>
        <v>0</v>
      </c>
      <c r="L425" s="95" t="inlineStr">
        <f aca="false">IF(E425=0,"",K425/E425%)</f>
        <is>
          <t/>
        </is>
      </c>
      <c r="M425" s="94" t="n">
        <f aca="false">COUNTIF(U367:U404,"10")</f>
        <v>0</v>
      </c>
      <c r="N425" s="95" t="inlineStr">
        <f aca="false">IF(E425=0,"",M425/E425%)</f>
        <is>
          <t/>
        </is>
      </c>
      <c r="O425" s="94" t="n">
        <f aca="false">COUNTIF(U367:U404,"9")</f>
        <v>0</v>
      </c>
      <c r="P425" s="95" t="inlineStr">
        <f aca="false">IF(E425=0,"",O425/E425%)</f>
        <is>
          <t/>
        </is>
      </c>
      <c r="Q425" s="94" t="n">
        <f aca="false">COUNTIF(U367:U404,"8")</f>
        <v>0</v>
      </c>
      <c r="R425" s="95" t="inlineStr">
        <f aca="false">IF(E425=0,"",Q425/E425%)</f>
        <is>
          <t/>
        </is>
      </c>
      <c r="S425" s="94" t="n">
        <f aca="false">COUNTIF(U367:U404,"7")</f>
        <v>0</v>
      </c>
      <c r="T425" s="95" t="inlineStr">
        <f aca="false">IF(E425=0,"",S425/E$59%)</f>
        <is>
          <t/>
        </is>
      </c>
      <c r="U425" s="94" t="n">
        <f aca="false">COUNTIF(U367:U404,"6")</f>
        <v>0</v>
      </c>
      <c r="V425" s="95" t="inlineStr">
        <f aca="false">IF(E425=0,"",U425/E425%)</f>
        <is>
          <t/>
        </is>
      </c>
      <c r="W425" s="94" t="n">
        <f aca="false">COUNTIF(U367:U404,"5")</f>
        <v>0</v>
      </c>
      <c r="X425" s="95" t="inlineStr">
        <f aca="false">IF(E425=0,"",W425/E425%)</f>
        <is>
          <t/>
        </is>
      </c>
      <c r="Y425" s="94" t="n">
        <f aca="false">COUNTIF(U367:U404,"4")</f>
        <v>0</v>
      </c>
      <c r="Z425" s="95" t="inlineStr">
        <f aca="false">IF(E425=0,"",Y425/E425%)</f>
        <is>
          <t/>
        </is>
      </c>
      <c r="AA425" s="94" t="n">
        <f aca="false">COUNTIF(U367:U404,"3")</f>
        <v>0</v>
      </c>
      <c r="AB425" s="95" t="inlineStr">
        <f aca="false">IF(E425=0,"",AA425/E425%)</f>
        <is>
          <t/>
        </is>
      </c>
      <c r="AC425" s="94" t="n">
        <f aca="false">COUNTIF(U367:U404,"2")</f>
        <v>0</v>
      </c>
      <c r="AD425" s="95" t="inlineStr">
        <f aca="false">IF(E425=0,"",AC425/E425%)</f>
        <is>
          <t/>
        </is>
      </c>
      <c r="AE425" s="94" t="n">
        <f aca="false">COUNTIF(U367:U404,"1")</f>
        <v>0</v>
      </c>
      <c r="AF425" s="96" t="inlineStr">
        <f aca="false">IF(E425=0,"",AE425/E425%)</f>
        <is>
          <t/>
        </is>
      </c>
      <c r="AG425" s="0"/>
      <c r="AH425" s="0"/>
      <c r="AI425" s="0"/>
      <c r="AJ425" s="0"/>
      <c r="AK425" s="0"/>
      <c r="AL425" s="0"/>
    </row>
    <row r="426" customFormat="false" ht="17.25" hidden="false" customHeight="true" outlineLevel="0" collapsed="false">
      <c r="A426" s="0"/>
      <c r="B426" s="0"/>
      <c r="C426" s="92" t="s">
        <v>42</v>
      </c>
      <c r="D426" s="92"/>
      <c r="E426" s="93" t="n">
        <f aca="false">B405</f>
        <v>0</v>
      </c>
      <c r="F426" s="93" t="n">
        <f aca="false">V405</f>
        <v>0</v>
      </c>
      <c r="G426" s="94" t="n">
        <f aca="false">COUNTIF(V367:V404,"T")</f>
        <v>0</v>
      </c>
      <c r="H426" s="95" t="inlineStr">
        <f aca="false">IF(E426=0,"",G426/E426%)</f>
        <is>
          <t/>
        </is>
      </c>
      <c r="I426" s="94" t="n">
        <f aca="false">COUNTIF(V367:V404,"H")</f>
        <v>0</v>
      </c>
      <c r="J426" s="95" t="inlineStr">
        <f aca="false">IF(E426=0,"",I426/E426%)</f>
        <is>
          <t/>
        </is>
      </c>
      <c r="K426" s="94" t="n">
        <f aca="false">COUNTIF(V367:V404,"C")</f>
        <v>0</v>
      </c>
      <c r="L426" s="95" t="inlineStr">
        <f aca="false">IF(E426=0,"",K426/E426%)</f>
        <is>
          <t/>
        </is>
      </c>
      <c r="M426" s="94" t="n">
        <f aca="false">COUNTIF(W367:W404,"10")</f>
        <v>0</v>
      </c>
      <c r="N426" s="95" t="inlineStr">
        <f aca="false">IF(E426=0,"",M426/E426%)</f>
        <is>
          <t/>
        </is>
      </c>
      <c r="O426" s="94" t="n">
        <f aca="false">COUNTIF(W367:W404,"9")</f>
        <v>0</v>
      </c>
      <c r="P426" s="95" t="inlineStr">
        <f aca="false">IF(E426=0,"",O426/E426%)</f>
        <is>
          <t/>
        </is>
      </c>
      <c r="Q426" s="94" t="n">
        <f aca="false">COUNTIF(W367:W404,"8")</f>
        <v>0</v>
      </c>
      <c r="R426" s="95" t="inlineStr">
        <f aca="false">IF(E426=0,"",Q426/E426%)</f>
        <is>
          <t/>
        </is>
      </c>
      <c r="S426" s="94" t="n">
        <f aca="false">COUNTIF(W367:W404,"7")</f>
        <v>0</v>
      </c>
      <c r="T426" s="95" t="inlineStr">
        <f aca="false">IF(E426=0,"",S426/E$59%)</f>
        <is>
          <t/>
        </is>
      </c>
      <c r="U426" s="94" t="n">
        <f aca="false">COUNTIF(W367:W404,"6")</f>
        <v>0</v>
      </c>
      <c r="V426" s="95" t="inlineStr">
        <f aca="false">IF(E426=0,"",U426/E426%)</f>
        <is>
          <t/>
        </is>
      </c>
      <c r="W426" s="94" t="n">
        <f aca="false">COUNTIF(W367:W404,"5")</f>
        <v>0</v>
      </c>
      <c r="X426" s="95" t="inlineStr">
        <f aca="false">IF(E426=0,"",W426/E426%)</f>
        <is>
          <t/>
        </is>
      </c>
      <c r="Y426" s="94" t="n">
        <f aca="false">COUNTIF(W367:W404,"4")</f>
        <v>0</v>
      </c>
      <c r="Z426" s="95" t="inlineStr">
        <f aca="false">IF(E426=0,"",Y426/E426%)</f>
        <is>
          <t/>
        </is>
      </c>
      <c r="AA426" s="94" t="n">
        <f aca="false">COUNTIF(W367:W404,"3")</f>
        <v>0</v>
      </c>
      <c r="AB426" s="95" t="inlineStr">
        <f aca="false">IF(E426=0,"",AA426/E426%)</f>
        <is>
          <t/>
        </is>
      </c>
      <c r="AC426" s="94" t="n">
        <f aca="false">COUNTIF(W367:W404,"2")</f>
        <v>0</v>
      </c>
      <c r="AD426" s="95" t="inlineStr">
        <f aca="false">IF(E426=0,"",AC426/E426%)</f>
        <is>
          <t/>
        </is>
      </c>
      <c r="AE426" s="94" t="n">
        <f aca="false">COUNTIF(W367:W404,"1")</f>
        <v>0</v>
      </c>
      <c r="AF426" s="96" t="inlineStr">
        <f aca="false">IF(E426=0,"",AE426/E426%)</f>
        <is>
          <t/>
        </is>
      </c>
      <c r="AG426" s="0"/>
      <c r="AH426" s="0"/>
      <c r="AI426" s="0"/>
      <c r="AJ426" s="0"/>
      <c r="AK426" s="0"/>
      <c r="AL426" s="0"/>
    </row>
    <row r="427" customFormat="false" ht="14.25" hidden="false" customHeight="true" outlineLevel="0" collapsed="false">
      <c r="A427" s="0"/>
      <c r="B427" s="0"/>
      <c r="C427" s="100"/>
      <c r="D427" s="100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2"/>
      <c r="AE427" s="67"/>
      <c r="AF427" s="103"/>
      <c r="AG427" s="0"/>
      <c r="AH427" s="0"/>
      <c r="AI427" s="0"/>
      <c r="AJ427" s="0"/>
      <c r="AK427" s="0"/>
      <c r="AL427" s="0"/>
    </row>
    <row r="428" customFormat="false" ht="14.2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</row>
    <row r="429" customFormat="false" ht="31.5" hidden="false" customHeight="true" outlineLevel="0" collapsed="false">
      <c r="A429" s="0"/>
      <c r="B429" s="0"/>
      <c r="C429" s="104" t="s">
        <v>126</v>
      </c>
      <c r="D429" s="104"/>
      <c r="E429" s="104"/>
      <c r="F429" s="104"/>
      <c r="G429" s="104"/>
      <c r="H429" s="104"/>
      <c r="I429" s="104"/>
      <c r="J429" s="104"/>
      <c r="K429" s="105" t="s">
        <v>127</v>
      </c>
      <c r="L429" s="105" t="s">
        <v>128</v>
      </c>
      <c r="M429" s="105"/>
      <c r="N429" s="105" t="s">
        <v>129</v>
      </c>
      <c r="O429" s="105"/>
      <c r="P429" s="105" t="s">
        <v>130</v>
      </c>
      <c r="Q429" s="105"/>
      <c r="R429" s="105" t="s">
        <v>131</v>
      </c>
      <c r="S429" s="105"/>
      <c r="T429" s="105" t="s">
        <v>126</v>
      </c>
      <c r="U429" s="105"/>
      <c r="V429" s="105"/>
      <c r="W429" s="105"/>
      <c r="X429" s="105" t="s">
        <v>127</v>
      </c>
      <c r="Y429" s="105" t="s">
        <v>128</v>
      </c>
      <c r="Z429" s="105"/>
      <c r="AA429" s="105" t="s">
        <v>121</v>
      </c>
      <c r="AB429" s="106" t="s">
        <v>122</v>
      </c>
      <c r="AC429" s="106"/>
      <c r="AD429" s="0"/>
      <c r="AE429" s="0"/>
      <c r="AF429" s="0"/>
      <c r="AG429" s="0"/>
      <c r="AH429" s="0"/>
      <c r="AI429" s="0"/>
      <c r="AJ429" s="0"/>
      <c r="AK429" s="0"/>
      <c r="AL429" s="0"/>
    </row>
    <row r="430" customFormat="false" ht="21" hidden="false" customHeight="true" outlineLevel="0" collapsed="false">
      <c r="A430" s="0"/>
      <c r="B430" s="0"/>
      <c r="C430" s="104"/>
      <c r="D430" s="104"/>
      <c r="E430" s="104"/>
      <c r="F430" s="104"/>
      <c r="G430" s="104"/>
      <c r="H430" s="104"/>
      <c r="I430" s="104"/>
      <c r="J430" s="104"/>
      <c r="K430" s="105"/>
      <c r="L430" s="105"/>
      <c r="M430" s="105"/>
      <c r="N430" s="107" t="s">
        <v>121</v>
      </c>
      <c r="O430" s="107" t="s">
        <v>122</v>
      </c>
      <c r="P430" s="107" t="s">
        <v>121</v>
      </c>
      <c r="Q430" s="107" t="s">
        <v>122</v>
      </c>
      <c r="R430" s="108" t="s">
        <v>121</v>
      </c>
      <c r="S430" s="108" t="s">
        <v>122</v>
      </c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6"/>
      <c r="AD430" s="0"/>
      <c r="AE430" s="0"/>
      <c r="AF430" s="0"/>
      <c r="AG430" s="0"/>
      <c r="AH430" s="0"/>
      <c r="AI430" s="0"/>
      <c r="AJ430" s="0"/>
      <c r="AK430" s="0"/>
      <c r="AL430" s="0"/>
    </row>
    <row r="431" customFormat="false" ht="19.5" hidden="false" customHeight="true" outlineLevel="0" collapsed="false">
      <c r="A431" s="0"/>
      <c r="B431" s="0"/>
      <c r="C431" s="109" t="s">
        <v>25</v>
      </c>
      <c r="D431" s="109"/>
      <c r="E431" s="109"/>
      <c r="F431" s="110" t="s">
        <v>43</v>
      </c>
      <c r="G431" s="110"/>
      <c r="H431" s="110"/>
      <c r="I431" s="110"/>
      <c r="J431" s="110"/>
      <c r="K431" s="111" t="n">
        <f aca="false">B405</f>
        <v>0</v>
      </c>
      <c r="L431" s="112" t="n">
        <f aca="false">X405</f>
        <v>0</v>
      </c>
      <c r="M431" s="112"/>
      <c r="N431" s="113" t="n">
        <f aca="false">COUNTIF(X367:X404,"T")</f>
        <v>0</v>
      </c>
      <c r="O431" s="113" t="str">
        <f aca="false">IF(L431=0,"",N431/L431%)</f>
        <v/>
      </c>
      <c r="P431" s="113" t="n">
        <f aca="false">COUNTIF(X367:X404,"Đ")</f>
        <v>0</v>
      </c>
      <c r="Q431" s="113" t="str">
        <f aca="false">IF(L431=0,"",P431/L431%)</f>
        <v/>
      </c>
      <c r="R431" s="113" t="n">
        <f aca="false">COUNTIF(X367:X404,"C")</f>
        <v>0</v>
      </c>
      <c r="S431" s="113" t="str">
        <f aca="false">IF(L431=0,"",R431/L431%)</f>
        <v/>
      </c>
      <c r="T431" s="114" t="s">
        <v>132</v>
      </c>
      <c r="U431" s="114"/>
      <c r="V431" s="114"/>
      <c r="W431" s="114"/>
      <c r="X431" s="115" t="n">
        <f aca="false">B405</f>
        <v>0</v>
      </c>
      <c r="Y431" s="115" t="n">
        <f aca="false">AE405+AF405</f>
        <v>0</v>
      </c>
      <c r="Z431" s="115"/>
      <c r="AA431" s="115" t="n">
        <f aca="false">COUNTIF(AE367:AE404,"X")+COUNTIF(AJ367:AJ404,"X")</f>
        <v>0</v>
      </c>
      <c r="AB431" s="116" t="str">
        <f aca="false">IF(X431=0,"",AA431/X431%)</f>
        <v/>
      </c>
      <c r="AC431" s="116"/>
      <c r="AD431" s="0"/>
      <c r="AE431" s="0"/>
      <c r="AF431" s="0"/>
      <c r="AG431" s="0"/>
      <c r="AH431" s="0"/>
      <c r="AI431" s="0"/>
      <c r="AJ431" s="0"/>
      <c r="AK431" s="0"/>
      <c r="AL431" s="0"/>
    </row>
    <row r="432" customFormat="false" ht="19.5" hidden="false" customHeight="true" outlineLevel="0" collapsed="false">
      <c r="A432" s="0"/>
      <c r="B432" s="0"/>
      <c r="C432" s="109"/>
      <c r="D432" s="109"/>
      <c r="E432" s="109"/>
      <c r="F432" s="110" t="s">
        <v>44</v>
      </c>
      <c r="G432" s="110"/>
      <c r="H432" s="110"/>
      <c r="I432" s="110"/>
      <c r="J432" s="110"/>
      <c r="K432" s="111" t="n">
        <f aca="false">B405</f>
        <v>0</v>
      </c>
      <c r="L432" s="112" t="n">
        <f aca="false">Y405</f>
        <v>0</v>
      </c>
      <c r="M432" s="112"/>
      <c r="N432" s="113" t="n">
        <f aca="false">COUNTIF(Y367:Y404,"T")</f>
        <v>0</v>
      </c>
      <c r="O432" s="113" t="inlineStr">
        <f aca="false">IF(L432=0,"",N432/L432%)</f>
        <is>
          <t/>
        </is>
      </c>
      <c r="P432" s="113" t="n">
        <f aca="false">COUNTIF(Y367:Y404,"Đ")</f>
        <v>0</v>
      </c>
      <c r="Q432" s="113" t="inlineStr">
        <f aca="false">IF(L432=0,"",P432/L432%)</f>
        <is>
          <t/>
        </is>
      </c>
      <c r="R432" s="113" t="n">
        <f aca="false">COUNTIF(Y367:Y404,"C")</f>
        <v>0</v>
      </c>
      <c r="S432" s="113" t="inlineStr">
        <f aca="false">IF(L432=0,"",R432/L432%)</f>
        <is>
          <t/>
        </is>
      </c>
      <c r="T432" s="114"/>
      <c r="U432" s="114"/>
      <c r="V432" s="114"/>
      <c r="W432" s="114"/>
      <c r="X432" s="115"/>
      <c r="Y432" s="115"/>
      <c r="Z432" s="115"/>
      <c r="AA432" s="115"/>
      <c r="AB432" s="116"/>
      <c r="AC432" s="116"/>
      <c r="AD432" s="0"/>
      <c r="AE432" s="0"/>
      <c r="AF432" s="0"/>
      <c r="AG432" s="0"/>
      <c r="AH432" s="0"/>
      <c r="AI432" s="0"/>
      <c r="AJ432" s="0"/>
      <c r="AK432" s="0"/>
      <c r="AL432" s="0"/>
    </row>
    <row r="433" customFormat="false" ht="19.5" hidden="false" customHeight="true" outlineLevel="0" collapsed="false">
      <c r="A433" s="0"/>
      <c r="B433" s="0"/>
      <c r="C433" s="109"/>
      <c r="D433" s="109"/>
      <c r="E433" s="109"/>
      <c r="F433" s="110" t="s">
        <v>45</v>
      </c>
      <c r="G433" s="110"/>
      <c r="H433" s="110"/>
      <c r="I433" s="110"/>
      <c r="J433" s="110"/>
      <c r="K433" s="111" t="n">
        <f aca="false">B405</f>
        <v>0</v>
      </c>
      <c r="L433" s="112" t="n">
        <f aca="false">Z405</f>
        <v>0</v>
      </c>
      <c r="M433" s="112"/>
      <c r="N433" s="113" t="n">
        <f aca="false">COUNTIF(Z367:Z404,"T")</f>
        <v>0</v>
      </c>
      <c r="O433" s="113" t="inlineStr">
        <f aca="false">IF(L433=0,"",N433/L433%)</f>
        <is>
          <t/>
        </is>
      </c>
      <c r="P433" s="113" t="n">
        <f aca="false">COUNTIF(Z367:Z404,"Đ")</f>
        <v>0</v>
      </c>
      <c r="Q433" s="113" t="inlineStr">
        <f aca="false">IF(L433=0,"",P433/L433%)</f>
        <is>
          <t/>
        </is>
      </c>
      <c r="R433" s="113" t="n">
        <f aca="false">COUNTIF(Z367:Z404,"C")</f>
        <v>0</v>
      </c>
      <c r="S433" s="113" t="inlineStr">
        <f aca="false">IF(L433=0,"",R433/L433%)</f>
        <is>
          <t/>
        </is>
      </c>
      <c r="T433" s="114" t="s">
        <v>133</v>
      </c>
      <c r="U433" s="114"/>
      <c r="V433" s="114"/>
      <c r="W433" s="114"/>
      <c r="X433" s="115" t="n">
        <f aca="false">B405</f>
        <v>0</v>
      </c>
      <c r="Y433" s="115" t="n">
        <f aca="false">AG405</f>
        <v>0</v>
      </c>
      <c r="Z433" s="115"/>
      <c r="AA433" s="115" t="n">
        <f aca="false">COUNTIF(AG367:AH404,"X")</f>
        <v>0</v>
      </c>
      <c r="AB433" s="116" t="str">
        <f aca="false">IF(X433=0,"",AA433/X433%)</f>
        <v/>
      </c>
      <c r="AC433" s="116"/>
      <c r="AD433" s="0"/>
      <c r="AE433" s="0"/>
      <c r="AF433" s="0"/>
      <c r="AG433" s="0"/>
      <c r="AH433" s="0"/>
      <c r="AI433" s="0"/>
      <c r="AJ433" s="0"/>
      <c r="AK433" s="0"/>
      <c r="AL433" s="0"/>
    </row>
    <row r="434" customFormat="false" ht="19.5" hidden="false" customHeight="true" outlineLevel="0" collapsed="false">
      <c r="A434" s="0"/>
      <c r="B434" s="0"/>
      <c r="C434" s="117" t="s">
        <v>26</v>
      </c>
      <c r="D434" s="117"/>
      <c r="E434" s="117"/>
      <c r="F434" s="110" t="s">
        <v>46</v>
      </c>
      <c r="G434" s="110"/>
      <c r="H434" s="110"/>
      <c r="I434" s="110"/>
      <c r="J434" s="110"/>
      <c r="K434" s="111" t="n">
        <f aca="false">B405</f>
        <v>0</v>
      </c>
      <c r="L434" s="112" t="n">
        <f aca="false">AA405</f>
        <v>0</v>
      </c>
      <c r="M434" s="112"/>
      <c r="N434" s="113" t="n">
        <f aca="false">COUNTIF(AA367:AA404,"T")</f>
        <v>0</v>
      </c>
      <c r="O434" s="113" t="inlineStr">
        <f aca="false">IF(L434=0,"",N434/L434%)</f>
        <is>
          <t/>
        </is>
      </c>
      <c r="P434" s="113" t="n">
        <f aca="false">COUNTIF(AA367:AA404,"Đ")</f>
        <v>0</v>
      </c>
      <c r="Q434" s="113" t="inlineStr">
        <f aca="false">IF(L434=0,"",P434/L434%)</f>
        <is>
          <t/>
        </is>
      </c>
      <c r="R434" s="113" t="n">
        <f aca="false">COUNTIF(AA367:AA404,"C")</f>
        <v>0</v>
      </c>
      <c r="S434" s="113" t="inlineStr">
        <f aca="false">IF(L434=0,"",R434/L434%)</f>
        <is>
          <t/>
        </is>
      </c>
      <c r="T434" s="114"/>
      <c r="U434" s="114"/>
      <c r="V434" s="114"/>
      <c r="W434" s="114"/>
      <c r="X434" s="115"/>
      <c r="Y434" s="115"/>
      <c r="Z434" s="115"/>
      <c r="AA434" s="115"/>
      <c r="AB434" s="116"/>
      <c r="AC434" s="116"/>
      <c r="AD434" s="0"/>
      <c r="AE434" s="0"/>
      <c r="AF434" s="0"/>
      <c r="AG434" s="0"/>
      <c r="AH434" s="0"/>
      <c r="AI434" s="0"/>
      <c r="AJ434" s="0"/>
      <c r="AK434" s="0"/>
      <c r="AL434" s="0"/>
    </row>
    <row r="435" customFormat="false" ht="19.5" hidden="false" customHeight="true" outlineLevel="0" collapsed="false">
      <c r="A435" s="0"/>
      <c r="B435" s="0"/>
      <c r="C435" s="117"/>
      <c r="D435" s="117"/>
      <c r="E435" s="117"/>
      <c r="F435" s="110" t="s">
        <v>47</v>
      </c>
      <c r="G435" s="110"/>
      <c r="H435" s="110"/>
      <c r="I435" s="110"/>
      <c r="J435" s="110"/>
      <c r="K435" s="111" t="n">
        <f aca="false">B405</f>
        <v>0</v>
      </c>
      <c r="L435" s="112" t="n">
        <f aca="false">AB405</f>
        <v>0</v>
      </c>
      <c r="M435" s="112"/>
      <c r="N435" s="113" t="n">
        <f aca="false">COUNTIF(AB367:AB404,"T")</f>
        <v>0</v>
      </c>
      <c r="O435" s="113" t="inlineStr">
        <f aca="false">IF(L435=0,"",N435/L435%)</f>
        <is>
          <t/>
        </is>
      </c>
      <c r="P435" s="113" t="n">
        <f aca="false">COUNTIF(AB367:AB404,"Đ")</f>
        <v>0</v>
      </c>
      <c r="Q435" s="113" t="inlineStr">
        <f aca="false">IF(L435=0,"",P435/L435%)</f>
        <is>
          <t/>
        </is>
      </c>
      <c r="R435" s="113" t="n">
        <f aca="false">COUNTIF(AB367:AB404,"C")</f>
        <v>0</v>
      </c>
      <c r="S435" s="113" t="inlineStr">
        <f aca="false">IF(L435=0,"",R435/L435%)</f>
        <is>
          <t/>
        </is>
      </c>
      <c r="T435" s="114"/>
      <c r="U435" s="114"/>
      <c r="V435" s="114"/>
      <c r="W435" s="114"/>
      <c r="X435" s="115"/>
      <c r="Y435" s="115"/>
      <c r="Z435" s="115"/>
      <c r="AA435" s="115"/>
      <c r="AB435" s="116"/>
      <c r="AC435" s="116"/>
      <c r="AD435" s="0"/>
      <c r="AE435" s="0"/>
      <c r="AF435" s="0"/>
      <c r="AG435" s="0"/>
      <c r="AH435" s="0"/>
      <c r="AI435" s="0"/>
      <c r="AJ435" s="0"/>
      <c r="AK435" s="0"/>
      <c r="AL435" s="0"/>
    </row>
    <row r="436" customFormat="false" ht="19.5" hidden="false" customHeight="true" outlineLevel="0" collapsed="false">
      <c r="A436" s="0"/>
      <c r="B436" s="0"/>
      <c r="C436" s="117"/>
      <c r="D436" s="117"/>
      <c r="E436" s="117"/>
      <c r="F436" s="110" t="s">
        <v>48</v>
      </c>
      <c r="G436" s="110"/>
      <c r="H436" s="110"/>
      <c r="I436" s="110"/>
      <c r="J436" s="110"/>
      <c r="K436" s="111" t="n">
        <f aca="false">B405</f>
        <v>0</v>
      </c>
      <c r="L436" s="112" t="n">
        <f aca="false">AC405</f>
        <v>0</v>
      </c>
      <c r="M436" s="112"/>
      <c r="N436" s="113" t="n">
        <f aca="false">COUNTIF(AC367:AC404,"T")</f>
        <v>0</v>
      </c>
      <c r="O436" s="113" t="inlineStr">
        <f aca="false">IF(L436=0,"",N436/L436%)</f>
        <is>
          <t/>
        </is>
      </c>
      <c r="P436" s="113" t="n">
        <f aca="false">COUNTIF(AC367:AC404,"Đ")</f>
        <v>0</v>
      </c>
      <c r="Q436" s="113" t="inlineStr">
        <f aca="false">IF(L436=0,"",P436/L436%)</f>
        <is>
          <t/>
        </is>
      </c>
      <c r="R436" s="113" t="n">
        <f aca="false">COUNTIF(AC367:AC404,"C")</f>
        <v>0</v>
      </c>
      <c r="S436" s="113" t="inlineStr">
        <f aca="false">IF(L436=0,"",R436/L436%)</f>
        <is>
          <t/>
        </is>
      </c>
      <c r="T436" s="118" t="s">
        <v>134</v>
      </c>
      <c r="U436" s="118"/>
      <c r="V436" s="118"/>
      <c r="W436" s="118"/>
      <c r="X436" s="119" t="n">
        <f aca="false">B405</f>
        <v>0</v>
      </c>
      <c r="Y436" s="119" t="n">
        <f aca="false">AI405</f>
        <v>0</v>
      </c>
      <c r="Z436" s="119"/>
      <c r="AA436" s="120" t="n">
        <f aca="false">COUNTIF(AI367:AJ404,"X")</f>
        <v>0</v>
      </c>
      <c r="AB436" s="121" t="str">
        <f aca="false">IF(Y436=0,"",AA436/Y436%)</f>
        <v/>
      </c>
      <c r="AC436" s="121"/>
      <c r="AD436" s="0"/>
      <c r="AE436" s="0"/>
      <c r="AF436" s="0"/>
      <c r="AG436" s="0"/>
      <c r="AH436" s="0"/>
      <c r="AI436" s="0"/>
      <c r="AJ436" s="0"/>
      <c r="AK436" s="0"/>
      <c r="AL436" s="0"/>
    </row>
    <row r="437" customFormat="false" ht="19.5" hidden="false" customHeight="true" outlineLevel="0" collapsed="false">
      <c r="A437" s="0"/>
      <c r="B437" s="0"/>
      <c r="C437" s="117"/>
      <c r="D437" s="117"/>
      <c r="E437" s="117"/>
      <c r="F437" s="122" t="s">
        <v>49</v>
      </c>
      <c r="G437" s="122"/>
      <c r="H437" s="122"/>
      <c r="I437" s="122"/>
      <c r="J437" s="122"/>
      <c r="K437" s="123" t="n">
        <f aca="false">B405</f>
        <v>0</v>
      </c>
      <c r="L437" s="124" t="n">
        <f aca="false">AD405</f>
        <v>0</v>
      </c>
      <c r="M437" s="124"/>
      <c r="N437" s="125" t="n">
        <f aca="false">COUNTIF(AD367:AD404,"T")</f>
        <v>0</v>
      </c>
      <c r="O437" s="125" t="inlineStr">
        <f aca="false">IF(L437=0,"",N437/L437%)</f>
        <is>
          <t/>
        </is>
      </c>
      <c r="P437" s="125" t="n">
        <f aca="false">COUNTIF(AD367:AD404,"Đ")</f>
        <v>0</v>
      </c>
      <c r="Q437" s="125" t="inlineStr">
        <f aca="false">IF(L437=0,"",P437/L437%)</f>
        <is>
          <t/>
        </is>
      </c>
      <c r="R437" s="125" t="n">
        <f aca="false">COUNTIF(AD367:AD404,"C")</f>
        <v>0</v>
      </c>
      <c r="S437" s="125" t="inlineStr">
        <f aca="false">IF(L437=0,"",R437/L437%)</f>
        <is>
          <t/>
        </is>
      </c>
      <c r="T437" s="118"/>
      <c r="U437" s="118"/>
      <c r="V437" s="118"/>
      <c r="W437" s="118"/>
      <c r="X437" s="119"/>
      <c r="Y437" s="119"/>
      <c r="Z437" s="119"/>
      <c r="AA437" s="120"/>
      <c r="AB437" s="121"/>
      <c r="AC437" s="121"/>
      <c r="AD437" s="0"/>
      <c r="AE437" s="0"/>
      <c r="AF437" s="0"/>
      <c r="AG437" s="0"/>
      <c r="AH437" s="0"/>
      <c r="AI437" s="0"/>
      <c r="AJ437" s="0"/>
      <c r="AK437" s="0"/>
      <c r="AL437" s="0"/>
    </row>
    <row r="438" customFormat="false" ht="11.25" hidden="false" customHeight="tru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87"/>
      <c r="O438" s="0"/>
      <c r="P438" s="87"/>
      <c r="Q438" s="87"/>
      <c r="R438" s="87"/>
      <c r="S438" s="87"/>
      <c r="T438" s="87"/>
      <c r="U438" s="87"/>
      <c r="V438" s="87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</row>
    <row r="439" customFormat="false" ht="15" hidden="false" customHeight="tru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87"/>
      <c r="O439" s="0"/>
      <c r="P439" s="87"/>
      <c r="Q439" s="87"/>
      <c r="R439" s="87"/>
      <c r="S439" s="87"/>
      <c r="T439" s="87"/>
      <c r="U439" s="87"/>
      <c r="V439" s="87"/>
      <c r="W439" s="0"/>
      <c r="X439" s="126" t="str">
        <f aca="false">'THONG TIN'!$F$7</f>
        <v>Nguyên Lý, ngày 20 tháng  5 năm 2017</v>
      </c>
      <c r="Y439" s="126"/>
      <c r="Z439" s="126"/>
      <c r="AA439" s="126"/>
      <c r="AB439" s="126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26"/>
    </row>
    <row r="440" customFormat="false" ht="16.5" hidden="false" customHeight="true" outlineLevel="0" collapsed="false">
      <c r="A440" s="0"/>
      <c r="B440" s="32" t="s">
        <v>135</v>
      </c>
      <c r="C440" s="32"/>
      <c r="D440" s="32"/>
      <c r="E440" s="32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2" t="s">
        <v>11</v>
      </c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7.25" hidden="false" customHeight="true" outlineLevel="0" collapsed="false">
      <c r="A441" s="0"/>
      <c r="B441" s="127" t="s">
        <v>136</v>
      </c>
      <c r="C441" s="127"/>
      <c r="D441" s="127"/>
      <c r="E441" s="127"/>
      <c r="F441" s="128"/>
      <c r="G441" s="128"/>
      <c r="H441" s="128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  <c r="AA441" s="129"/>
      <c r="AB441" s="129"/>
      <c r="AC441" s="129"/>
      <c r="AD441" s="129"/>
      <c r="AE441" s="129"/>
      <c r="AF441" s="129"/>
      <c r="AG441" s="129"/>
      <c r="AH441" s="129"/>
      <c r="AI441" s="129"/>
      <c r="AJ441" s="129"/>
      <c r="AK441" s="129"/>
      <c r="AL441" s="129"/>
    </row>
    <row r="442" customFormat="false" ht="22.5" hidden="false" customHeight="true" outlineLevel="0" collapsed="false">
      <c r="A442" s="0"/>
      <c r="B442" s="129"/>
      <c r="C442" s="29"/>
      <c r="D442" s="29"/>
      <c r="E442" s="29"/>
      <c r="F442" s="29"/>
      <c r="G442" s="29"/>
      <c r="H442" s="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  <c r="AA442" s="129"/>
      <c r="AB442" s="129"/>
      <c r="AC442" s="129"/>
      <c r="AD442" s="129"/>
      <c r="AE442" s="129"/>
      <c r="AF442" s="129"/>
      <c r="AG442" s="129"/>
      <c r="AH442" s="129"/>
      <c r="AI442" s="129"/>
      <c r="AJ442" s="129"/>
      <c r="AK442" s="129"/>
      <c r="AL442" s="129"/>
    </row>
    <row r="443" customFormat="false" ht="22.5" hidden="false" customHeight="true" outlineLevel="0" collapsed="false">
      <c r="A443" s="0"/>
      <c r="B443" s="129"/>
      <c r="C443" s="129"/>
      <c r="D443" s="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  <c r="AA443" s="129"/>
      <c r="AB443" s="129"/>
      <c r="AC443" s="129"/>
      <c r="AD443" s="129"/>
      <c r="AE443" s="129"/>
      <c r="AF443" s="129"/>
      <c r="AG443" s="129"/>
      <c r="AH443" s="129"/>
      <c r="AI443" s="129"/>
      <c r="AJ443" s="129"/>
      <c r="AK443" s="129"/>
      <c r="AL443" s="129"/>
    </row>
    <row r="444" customFormat="false" ht="22.5" hidden="false" customHeight="true" outlineLevel="0" collapsed="false">
      <c r="A444" s="0"/>
      <c r="B444" s="129"/>
      <c r="C444" s="129"/>
      <c r="D444" s="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  <c r="AA444" s="129"/>
      <c r="AB444" s="129"/>
      <c r="AC444" s="129"/>
      <c r="AD444" s="129"/>
      <c r="AE444" s="129"/>
      <c r="AF444" s="129"/>
      <c r="AG444" s="129"/>
      <c r="AH444" s="129"/>
      <c r="AI444" s="129"/>
      <c r="AJ444" s="129"/>
      <c r="AK444" s="129"/>
      <c r="AL444" s="129"/>
    </row>
    <row r="445" customFormat="false" ht="22.5" hidden="false" customHeight="true" outlineLevel="0" collapsed="false">
      <c r="A445" s="0"/>
      <c r="B445" s="29"/>
      <c r="C445" s="29"/>
      <c r="D445" s="29"/>
      <c r="E445" s="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30" t="str">
        <f aca="false">'THONG TIN'!$G$16</f>
        <v>Phạm Thị Hường</v>
      </c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</row>
    <row r="446" customFormat="false" ht="15.75" hidden="false" customHeight="false" outlineLevel="0" collapsed="false">
      <c r="A446" s="29" t="s">
        <v>17</v>
      </c>
      <c r="B446" s="29"/>
      <c r="C446" s="29"/>
      <c r="D446" s="29"/>
      <c r="E446" s="29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</row>
    <row r="447" customFormat="false" ht="15.75" hidden="false" customHeight="false" outlineLevel="0" collapsed="false">
      <c r="A447" s="30" t="str">
        <f aca="false">'THONG TIN'!$C$2</f>
        <v>TRƯỜNG TIỂU HỌC XÃ NGUYÊN LÝ</v>
      </c>
      <c r="B447" s="30"/>
      <c r="C447" s="30"/>
      <c r="D447" s="30"/>
      <c r="E447" s="30"/>
      <c r="F447" s="31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</row>
    <row r="448" customFormat="false" ht="11.25" hidden="false" customHeight="true" outlineLevel="0" collapsed="false">
      <c r="A448" s="32"/>
      <c r="B448" s="32"/>
      <c r="C448" s="32"/>
      <c r="D448" s="32"/>
      <c r="E448" s="32"/>
      <c r="F448" s="31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</row>
    <row r="449" customFormat="false" ht="15.75" hidden="false" customHeight="false" outlineLevel="0" collapsed="false">
      <c r="A449" s="33" t="s">
        <v>18</v>
      </c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4" t="str">
        <f aca="false">'THONG TIN'!$D$5</f>
        <v>CUỐI NĂM</v>
      </c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0"/>
      <c r="AK449" s="0"/>
      <c r="AL449" s="0"/>
    </row>
    <row r="450" customFormat="false" ht="15.75" hidden="false" customHeight="false" outlineLevel="0" collapsed="false">
      <c r="A450" s="33" t="s">
        <v>4</v>
      </c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6" t="str">
        <f aca="false">'THONG TIN'!$D$6</f>
        <v>2016 - 2017</v>
      </c>
      <c r="O450" s="36"/>
      <c r="P450" s="36"/>
      <c r="Q450" s="36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2" t="s">
        <v>808</v>
      </c>
      <c r="AF450" s="32"/>
      <c r="AG450" s="32"/>
      <c r="AH450" s="32"/>
      <c r="AI450" s="32"/>
      <c r="AJ450" s="32"/>
      <c r="AK450" s="32"/>
      <c r="AL450" s="32"/>
    </row>
    <row r="451" customFormat="false" ht="8.25" hidden="false" customHeight="tru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</row>
    <row r="452" customFormat="false" ht="17.25" hidden="false" customHeight="true" outlineLevel="0" collapsed="false">
      <c r="A452" s="37" t="s">
        <v>20</v>
      </c>
      <c r="B452" s="38" t="s">
        <v>21</v>
      </c>
      <c r="C452" s="39" t="s">
        <v>22</v>
      </c>
      <c r="D452" s="38" t="s">
        <v>23</v>
      </c>
      <c r="E452" s="39" t="s">
        <v>24</v>
      </c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 t="s">
        <v>25</v>
      </c>
      <c r="Y452" s="39"/>
      <c r="Z452" s="39"/>
      <c r="AA452" s="39" t="s">
        <v>26</v>
      </c>
      <c r="AB452" s="39"/>
      <c r="AC452" s="39"/>
      <c r="AD452" s="39"/>
      <c r="AE452" s="40" t="s">
        <v>27</v>
      </c>
      <c r="AF452" s="40"/>
      <c r="AG452" s="40" t="s">
        <v>28</v>
      </c>
      <c r="AH452" s="40"/>
      <c r="AI452" s="39" t="s">
        <v>29</v>
      </c>
      <c r="AJ452" s="39"/>
      <c r="AK452" s="41" t="s">
        <v>30</v>
      </c>
      <c r="AL452" s="41"/>
    </row>
    <row r="453" customFormat="false" ht="18" hidden="false" customHeight="true" outlineLevel="0" collapsed="false">
      <c r="A453" s="37"/>
      <c r="B453" s="38"/>
      <c r="C453" s="39"/>
      <c r="D453" s="38"/>
      <c r="E453" s="42" t="s">
        <v>31</v>
      </c>
      <c r="F453" s="42"/>
      <c r="G453" s="42" t="s">
        <v>32</v>
      </c>
      <c r="H453" s="42"/>
      <c r="I453" s="42" t="s">
        <v>33</v>
      </c>
      <c r="J453" s="42"/>
      <c r="K453" s="42" t="s">
        <v>34</v>
      </c>
      <c r="L453" s="42"/>
      <c r="M453" s="42" t="s">
        <v>35</v>
      </c>
      <c r="N453" s="42" t="s">
        <v>36</v>
      </c>
      <c r="O453" s="42" t="s">
        <v>37</v>
      </c>
      <c r="P453" s="42" t="s">
        <v>38</v>
      </c>
      <c r="Q453" s="42" t="s">
        <v>39</v>
      </c>
      <c r="R453" s="42" t="s">
        <v>40</v>
      </c>
      <c r="S453" s="42"/>
      <c r="T453" s="42" t="s">
        <v>41</v>
      </c>
      <c r="U453" s="42"/>
      <c r="V453" s="42" t="s">
        <v>42</v>
      </c>
      <c r="W453" s="42"/>
      <c r="X453" s="43" t="s">
        <v>43</v>
      </c>
      <c r="Y453" s="43" t="s">
        <v>44</v>
      </c>
      <c r="Z453" s="43" t="s">
        <v>45</v>
      </c>
      <c r="AA453" s="43" t="s">
        <v>46</v>
      </c>
      <c r="AB453" s="43" t="s">
        <v>47</v>
      </c>
      <c r="AC453" s="43" t="s">
        <v>48</v>
      </c>
      <c r="AD453" s="43" t="s">
        <v>49</v>
      </c>
      <c r="AE453" s="40"/>
      <c r="AF453" s="40"/>
      <c r="AG453" s="40"/>
      <c r="AH453" s="40"/>
      <c r="AI453" s="39"/>
      <c r="AJ453" s="39"/>
      <c r="AK453" s="41"/>
      <c r="AL453" s="41"/>
    </row>
    <row r="454" customFormat="false" ht="18" hidden="false" customHeight="true" outlineLevel="0" collapsed="false">
      <c r="A454" s="37"/>
      <c r="B454" s="38"/>
      <c r="C454" s="39"/>
      <c r="D454" s="38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3"/>
      <c r="Y454" s="43"/>
      <c r="Z454" s="43"/>
      <c r="AA454" s="43"/>
      <c r="AB454" s="43"/>
      <c r="AC454" s="43"/>
      <c r="AD454" s="43"/>
      <c r="AE454" s="40"/>
      <c r="AF454" s="40"/>
      <c r="AG454" s="40"/>
      <c r="AH454" s="40"/>
      <c r="AI454" s="39"/>
      <c r="AJ454" s="39"/>
      <c r="AK454" s="41"/>
      <c r="AL454" s="41"/>
    </row>
    <row r="455" customFormat="false" ht="63.75" hidden="false" customHeight="true" outlineLevel="0" collapsed="false">
      <c r="A455" s="37"/>
      <c r="B455" s="38"/>
      <c r="C455" s="39"/>
      <c r="D455" s="38"/>
      <c r="E455" s="43" t="s">
        <v>50</v>
      </c>
      <c r="F455" s="43" t="s">
        <v>51</v>
      </c>
      <c r="G455" s="43" t="s">
        <v>50</v>
      </c>
      <c r="H455" s="43" t="s">
        <v>51</v>
      </c>
      <c r="I455" s="43" t="s">
        <v>50</v>
      </c>
      <c r="J455" s="43" t="s">
        <v>51</v>
      </c>
      <c r="K455" s="43" t="s">
        <v>50</v>
      </c>
      <c r="L455" s="43" t="s">
        <v>51</v>
      </c>
      <c r="M455" s="43" t="s">
        <v>50</v>
      </c>
      <c r="N455" s="43" t="s">
        <v>50</v>
      </c>
      <c r="O455" s="43" t="s">
        <v>50</v>
      </c>
      <c r="P455" s="43" t="s">
        <v>50</v>
      </c>
      <c r="Q455" s="43" t="s">
        <v>50</v>
      </c>
      <c r="R455" s="43" t="s">
        <v>50</v>
      </c>
      <c r="S455" s="43" t="s">
        <v>51</v>
      </c>
      <c r="T455" s="43" t="s">
        <v>50</v>
      </c>
      <c r="U455" s="43" t="s">
        <v>51</v>
      </c>
      <c r="V455" s="43" t="s">
        <v>50</v>
      </c>
      <c r="W455" s="43" t="s">
        <v>51</v>
      </c>
      <c r="X455" s="43"/>
      <c r="Y455" s="43"/>
      <c r="Z455" s="43"/>
      <c r="AA455" s="43"/>
      <c r="AB455" s="43"/>
      <c r="AC455" s="43"/>
      <c r="AD455" s="43"/>
      <c r="AE455" s="43" t="s">
        <v>52</v>
      </c>
      <c r="AF455" s="43" t="s">
        <v>53</v>
      </c>
      <c r="AG455" s="40"/>
      <c r="AH455" s="40"/>
      <c r="AI455" s="39"/>
      <c r="AJ455" s="39"/>
      <c r="AK455" s="41"/>
      <c r="AL455" s="41"/>
    </row>
    <row r="456" customFormat="false" ht="12" hidden="false" customHeight="true" outlineLevel="0" collapsed="false">
      <c r="A456" s="44" t="str">
        <f aca="false">IF(B456&lt;&gt;"",COUNTA($B$456:B456),"")</f>
        <v/>
      </c>
      <c r="B456" s="63"/>
      <c r="C456" s="64"/>
      <c r="D456" s="65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2"/>
      <c r="AL456" s="52"/>
    </row>
    <row r="457" customFormat="false" ht="12" hidden="false" customHeight="true" outlineLevel="0" collapsed="false">
      <c r="A457" s="44" t="inlineStr">
        <f aca="false">IF(B457&lt;&gt;"",COUNTA($B$456:B457),"")</f>
        <is>
          <t/>
        </is>
      </c>
      <c r="B457" s="63"/>
      <c r="C457" s="64"/>
      <c r="D457" s="65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2"/>
      <c r="AL457" s="52"/>
    </row>
    <row r="458" customFormat="false" ht="12" hidden="false" customHeight="true" outlineLevel="0" collapsed="false">
      <c r="A458" s="44" t="inlineStr">
        <f aca="false">IF(B458&lt;&gt;"",COUNTA($B$456:B458),"")</f>
        <is>
          <t/>
        </is>
      </c>
      <c r="B458" s="63"/>
      <c r="C458" s="64"/>
      <c r="D458" s="65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2"/>
      <c r="AL458" s="52"/>
    </row>
    <row r="459" customFormat="false" ht="12" hidden="false" customHeight="true" outlineLevel="0" collapsed="false">
      <c r="A459" s="44" t="inlineStr">
        <f aca="false">IF(B459&lt;&gt;"",COUNTA($B$456:B459),"")</f>
        <is>
          <t/>
        </is>
      </c>
      <c r="B459" s="63"/>
      <c r="C459" s="64"/>
      <c r="D459" s="65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2"/>
      <c r="AL459" s="52"/>
    </row>
    <row r="460" customFormat="false" ht="12" hidden="false" customHeight="true" outlineLevel="0" collapsed="false">
      <c r="A460" s="44" t="inlineStr">
        <f aca="false">IF(B460&lt;&gt;"",COUNTA($B$456:B460),"")</f>
        <is>
          <t/>
        </is>
      </c>
      <c r="B460" s="63"/>
      <c r="C460" s="64"/>
      <c r="D460" s="65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2"/>
      <c r="AL460" s="52"/>
    </row>
    <row r="461" customFormat="false" ht="12" hidden="false" customHeight="true" outlineLevel="0" collapsed="false">
      <c r="A461" s="44" t="inlineStr">
        <f aca="false">IF(B461&lt;&gt;"",COUNTA($B$456:B461),"")</f>
        <is>
          <t/>
        </is>
      </c>
      <c r="B461" s="63"/>
      <c r="C461" s="64"/>
      <c r="D461" s="65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2"/>
      <c r="AL461" s="52"/>
    </row>
    <row r="462" customFormat="false" ht="12" hidden="false" customHeight="true" outlineLevel="0" collapsed="false">
      <c r="A462" s="44" t="inlineStr">
        <f aca="false">IF(B462&lt;&gt;"",COUNTA($B$456:B462),"")</f>
        <is>
          <t/>
        </is>
      </c>
      <c r="B462" s="63"/>
      <c r="C462" s="64"/>
      <c r="D462" s="65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2"/>
      <c r="AL462" s="52"/>
    </row>
    <row r="463" customFormat="false" ht="12" hidden="false" customHeight="true" outlineLevel="0" collapsed="false">
      <c r="A463" s="44" t="inlineStr">
        <f aca="false">IF(B463&lt;&gt;"",COUNTA($B$456:B463),"")</f>
        <is>
          <t/>
        </is>
      </c>
      <c r="B463" s="63"/>
      <c r="C463" s="64"/>
      <c r="D463" s="65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2"/>
      <c r="AL463" s="52"/>
    </row>
    <row r="464" customFormat="false" ht="12" hidden="false" customHeight="true" outlineLevel="0" collapsed="false">
      <c r="A464" s="44" t="inlineStr">
        <f aca="false">IF(B464&lt;&gt;"",COUNTA($B$456:B464),"")</f>
        <is>
          <t/>
        </is>
      </c>
      <c r="B464" s="63"/>
      <c r="C464" s="64"/>
      <c r="D464" s="65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2"/>
      <c r="AL464" s="52"/>
    </row>
    <row r="465" customFormat="false" ht="12" hidden="false" customHeight="true" outlineLevel="0" collapsed="false">
      <c r="A465" s="44" t="inlineStr">
        <f aca="false">IF(B465&lt;&gt;"",COUNTA($B$456:B465),"")</f>
        <is>
          <t/>
        </is>
      </c>
      <c r="B465" s="63"/>
      <c r="C465" s="64"/>
      <c r="D465" s="65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2"/>
      <c r="AL465" s="52"/>
    </row>
    <row r="466" customFormat="false" ht="12" hidden="false" customHeight="true" outlineLevel="0" collapsed="false">
      <c r="A466" s="44" t="inlineStr">
        <f aca="false">IF(B466&lt;&gt;"",COUNTA($B$456:B466),"")</f>
        <is>
          <t/>
        </is>
      </c>
      <c r="B466" s="63"/>
      <c r="C466" s="64"/>
      <c r="D466" s="65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2"/>
      <c r="AL466" s="52"/>
    </row>
    <row r="467" customFormat="false" ht="12" hidden="false" customHeight="true" outlineLevel="0" collapsed="false">
      <c r="A467" s="44" t="inlineStr">
        <f aca="false">IF(B467&lt;&gt;"",COUNTA($B$456:B467),"")</f>
        <is>
          <t/>
        </is>
      </c>
      <c r="B467" s="63"/>
      <c r="C467" s="64"/>
      <c r="D467" s="65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2"/>
      <c r="AL467" s="52"/>
    </row>
    <row r="468" customFormat="false" ht="12" hidden="false" customHeight="true" outlineLevel="0" collapsed="false">
      <c r="A468" s="44" t="inlineStr">
        <f aca="false">IF(B468&lt;&gt;"",COUNTA($B$456:B468),"")</f>
        <is>
          <t/>
        </is>
      </c>
      <c r="B468" s="63"/>
      <c r="C468" s="64"/>
      <c r="D468" s="65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2"/>
      <c r="AL468" s="52"/>
    </row>
    <row r="469" customFormat="false" ht="12" hidden="false" customHeight="true" outlineLevel="0" collapsed="false">
      <c r="A469" s="44" t="inlineStr">
        <f aca="false">IF(B469&lt;&gt;"",COUNTA($B$456:B469),"")</f>
        <is>
          <t/>
        </is>
      </c>
      <c r="B469" s="63"/>
      <c r="C469" s="64"/>
      <c r="D469" s="65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2"/>
      <c r="AL469" s="52"/>
    </row>
    <row r="470" customFormat="false" ht="12" hidden="false" customHeight="true" outlineLevel="0" collapsed="false">
      <c r="A470" s="44" t="inlineStr">
        <f aca="false">IF(B470&lt;&gt;"",COUNTA($B$456:B470),"")</f>
        <is>
          <t/>
        </is>
      </c>
      <c r="B470" s="63"/>
      <c r="C470" s="64"/>
      <c r="D470" s="65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2"/>
      <c r="AL470" s="52"/>
    </row>
    <row r="471" customFormat="false" ht="12" hidden="false" customHeight="true" outlineLevel="0" collapsed="false">
      <c r="A471" s="44" t="inlineStr">
        <f aca="false">IF(B471&lt;&gt;"",COUNTA($B$456:B471),"")</f>
        <is>
          <t/>
        </is>
      </c>
      <c r="B471" s="63"/>
      <c r="C471" s="64"/>
      <c r="D471" s="65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2"/>
      <c r="AL471" s="52"/>
    </row>
    <row r="472" customFormat="false" ht="12" hidden="false" customHeight="true" outlineLevel="0" collapsed="false">
      <c r="A472" s="44" t="inlineStr">
        <f aca="false">IF(B472&lt;&gt;"",COUNTA($B$456:B472),"")</f>
        <is>
          <t/>
        </is>
      </c>
      <c r="B472" s="63"/>
      <c r="C472" s="64"/>
      <c r="D472" s="65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2"/>
      <c r="AL472" s="52"/>
    </row>
    <row r="473" customFormat="false" ht="12" hidden="false" customHeight="true" outlineLevel="0" collapsed="false">
      <c r="A473" s="44" t="inlineStr">
        <f aca="false">IF(B473&lt;&gt;"",COUNTA($B$456:B473),"")</f>
        <is>
          <t/>
        </is>
      </c>
      <c r="B473" s="63"/>
      <c r="C473" s="64"/>
      <c r="D473" s="65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2"/>
      <c r="AL473" s="52"/>
    </row>
    <row r="474" customFormat="false" ht="12" hidden="false" customHeight="true" outlineLevel="0" collapsed="false">
      <c r="A474" s="44" t="inlineStr">
        <f aca="false">IF(B474&lt;&gt;"",COUNTA($B$456:B474),"")</f>
        <is>
          <t/>
        </is>
      </c>
      <c r="B474" s="63"/>
      <c r="C474" s="64"/>
      <c r="D474" s="65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2"/>
      <c r="AL474" s="52"/>
    </row>
    <row r="475" customFormat="false" ht="12" hidden="false" customHeight="true" outlineLevel="0" collapsed="false">
      <c r="A475" s="44" t="inlineStr">
        <f aca="false">IF(B475&lt;&gt;"",COUNTA($B$456:B475),"")</f>
        <is>
          <t/>
        </is>
      </c>
      <c r="B475" s="63"/>
      <c r="C475" s="64"/>
      <c r="D475" s="65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2"/>
      <c r="AL475" s="52"/>
    </row>
    <row r="476" customFormat="false" ht="12" hidden="false" customHeight="true" outlineLevel="0" collapsed="false">
      <c r="A476" s="44" t="inlineStr">
        <f aca="false">IF(B476&lt;&gt;"",COUNTA($B$456:B476),"")</f>
        <is>
          <t/>
        </is>
      </c>
      <c r="B476" s="63"/>
      <c r="C476" s="64"/>
      <c r="D476" s="65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2"/>
      <c r="AL476" s="52"/>
    </row>
    <row r="477" customFormat="false" ht="12" hidden="false" customHeight="true" outlineLevel="0" collapsed="false">
      <c r="A477" s="44" t="inlineStr">
        <f aca="false">IF(B477&lt;&gt;"",COUNTA($B$456:B477),"")</f>
        <is>
          <t/>
        </is>
      </c>
      <c r="B477" s="63"/>
      <c r="C477" s="64"/>
      <c r="D477" s="65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2"/>
      <c r="AL477" s="52"/>
    </row>
    <row r="478" customFormat="false" ht="12" hidden="false" customHeight="true" outlineLevel="0" collapsed="false">
      <c r="A478" s="44" t="inlineStr">
        <f aca="false">IF(B478&lt;&gt;"",COUNTA($B$456:B478),"")</f>
        <is>
          <t/>
        </is>
      </c>
      <c r="B478" s="63"/>
      <c r="C478" s="64"/>
      <c r="D478" s="65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2"/>
      <c r="AL478" s="52"/>
    </row>
    <row r="479" customFormat="false" ht="12" hidden="false" customHeight="true" outlineLevel="0" collapsed="false">
      <c r="A479" s="44" t="inlineStr">
        <f aca="false">IF(B479&lt;&gt;"",COUNTA($B$456:B479),"")</f>
        <is>
          <t/>
        </is>
      </c>
      <c r="B479" s="63"/>
      <c r="C479" s="64"/>
      <c r="D479" s="65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2"/>
      <c r="AL479" s="52"/>
    </row>
    <row r="480" customFormat="false" ht="12" hidden="false" customHeight="true" outlineLevel="0" collapsed="false">
      <c r="A480" s="44" t="inlineStr">
        <f aca="false">IF(B480&lt;&gt;"",COUNTA($B$456:B480),"")</f>
        <is>
          <t/>
        </is>
      </c>
      <c r="B480" s="63"/>
      <c r="C480" s="64"/>
      <c r="D480" s="65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2"/>
      <c r="AL480" s="52"/>
    </row>
    <row r="481" customFormat="false" ht="12" hidden="false" customHeight="true" outlineLevel="0" collapsed="false">
      <c r="A481" s="44" t="inlineStr">
        <f aca="false">IF(B481&lt;&gt;"",COUNTA($B$456:B481),"")</f>
        <is>
          <t/>
        </is>
      </c>
      <c r="B481" s="63"/>
      <c r="C481" s="64"/>
      <c r="D481" s="65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2"/>
      <c r="AL481" s="52"/>
    </row>
    <row r="482" customFormat="false" ht="12" hidden="false" customHeight="true" outlineLevel="0" collapsed="false">
      <c r="A482" s="44" t="inlineStr">
        <f aca="false">IF(B482&lt;&gt;"",COUNTA($B$456:B482),"")</f>
        <is>
          <t/>
        </is>
      </c>
      <c r="B482" s="63"/>
      <c r="C482" s="64"/>
      <c r="D482" s="65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2"/>
      <c r="AL482" s="52"/>
    </row>
    <row r="483" customFormat="false" ht="12" hidden="false" customHeight="true" outlineLevel="0" collapsed="false">
      <c r="A483" s="44" t="inlineStr">
        <f aca="false">IF(B483&lt;&gt;"",COUNTA($B$456:B483),"")</f>
        <is>
          <t/>
        </is>
      </c>
      <c r="B483" s="63"/>
      <c r="C483" s="64"/>
      <c r="D483" s="65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2"/>
      <c r="AL483" s="52"/>
    </row>
    <row r="484" customFormat="false" ht="12" hidden="false" customHeight="true" outlineLevel="0" collapsed="false">
      <c r="A484" s="44" t="inlineStr">
        <f aca="false">IF(B484&lt;&gt;"",COUNTA($B$456:B484),"")</f>
        <is>
          <t/>
        </is>
      </c>
      <c r="B484" s="63"/>
      <c r="C484" s="64"/>
      <c r="D484" s="65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2"/>
      <c r="AL484" s="52"/>
    </row>
    <row r="485" customFormat="false" ht="12" hidden="false" customHeight="true" outlineLevel="0" collapsed="false">
      <c r="A485" s="44" t="inlineStr">
        <f aca="false">IF(B485&lt;&gt;"",COUNTA($B$456:B485),"")</f>
        <is>
          <t/>
        </is>
      </c>
      <c r="B485" s="63"/>
      <c r="C485" s="64"/>
      <c r="D485" s="65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2"/>
      <c r="AL485" s="52"/>
    </row>
    <row r="486" customFormat="false" ht="12" hidden="false" customHeight="true" outlineLevel="0" collapsed="false">
      <c r="A486" s="44" t="inlineStr">
        <f aca="false">IF(B486&lt;&gt;"",COUNTA($B$456:B486),"")</f>
        <is>
          <t/>
        </is>
      </c>
      <c r="B486" s="63"/>
      <c r="C486" s="64"/>
      <c r="D486" s="65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2"/>
      <c r="AL486" s="52"/>
    </row>
    <row r="487" customFormat="false" ht="12" hidden="false" customHeight="true" outlineLevel="0" collapsed="false">
      <c r="A487" s="44" t="inlineStr">
        <f aca="false">IF(B487&lt;&gt;"",COUNTA($B$456:B487),"")</f>
        <is>
          <t/>
        </is>
      </c>
      <c r="B487" s="63"/>
      <c r="C487" s="64"/>
      <c r="D487" s="65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2"/>
      <c r="AL487" s="52"/>
    </row>
    <row r="488" customFormat="false" ht="12" hidden="false" customHeight="true" outlineLevel="0" collapsed="false">
      <c r="A488" s="44" t="inlineStr">
        <f aca="false">IF(B488&lt;&gt;"",COUNTA($B$456:B488),"")</f>
        <is>
          <t/>
        </is>
      </c>
      <c r="B488" s="63"/>
      <c r="C488" s="64"/>
      <c r="D488" s="65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2"/>
      <c r="AL488" s="52"/>
    </row>
    <row r="489" customFormat="false" ht="12" hidden="false" customHeight="true" outlineLevel="0" collapsed="false">
      <c r="A489" s="44" t="inlineStr">
        <f aca="false">IF(B489&lt;&gt;"",COUNTA($B$456:B489),"")</f>
        <is>
          <t/>
        </is>
      </c>
      <c r="B489" s="63"/>
      <c r="C489" s="64"/>
      <c r="D489" s="65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2"/>
      <c r="AL489" s="52"/>
    </row>
    <row r="490" customFormat="false" ht="12" hidden="false" customHeight="true" outlineLevel="0" collapsed="false">
      <c r="A490" s="44" t="inlineStr">
        <f aca="false">IF(B490&lt;&gt;"",COUNTA($B$456:B490),"")</f>
        <is>
          <t/>
        </is>
      </c>
      <c r="B490" s="63"/>
      <c r="C490" s="64"/>
      <c r="D490" s="65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2"/>
      <c r="AL490" s="52"/>
    </row>
    <row r="491" customFormat="false" ht="12" hidden="false" customHeight="true" outlineLevel="0" collapsed="false">
      <c r="A491" s="44" t="inlineStr">
        <f aca="false">IF(B491&lt;&gt;"",COUNTA($B$456:B491),"")</f>
        <is>
          <t/>
        </is>
      </c>
      <c r="B491" s="63"/>
      <c r="C491" s="64"/>
      <c r="D491" s="65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2"/>
      <c r="AL491" s="52"/>
    </row>
    <row r="492" customFormat="false" ht="12" hidden="false" customHeight="true" outlineLevel="0" collapsed="false">
      <c r="A492" s="44" t="inlineStr">
        <f aca="false">IF(B492&lt;&gt;"",COUNTA($B$456:B492),"")</f>
        <is>
          <t/>
        </is>
      </c>
      <c r="B492" s="63"/>
      <c r="C492" s="64"/>
      <c r="D492" s="65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2"/>
      <c r="AL492" s="52"/>
    </row>
    <row r="493" customFormat="false" ht="12" hidden="false" customHeight="true" outlineLevel="0" collapsed="false">
      <c r="A493" s="66" t="inlineStr">
        <f aca="false">IF(B493&lt;&gt;"",COUNTA($B$456:B493),"")</f>
        <is>
          <t/>
        </is>
      </c>
      <c r="B493" s="67"/>
      <c r="C493" s="67"/>
      <c r="D493" s="68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70"/>
      <c r="AL493" s="70"/>
    </row>
    <row r="494" customFormat="false" ht="13.5" hidden="false" customHeight="false" outlineLevel="0" collapsed="false">
      <c r="A494" s="71"/>
      <c r="B494" s="72" t="n">
        <f aca="false">COUNTA(B456:B493)</f>
        <v>0</v>
      </c>
      <c r="C494" s="73"/>
      <c r="D494" s="74" t="n">
        <f aca="false">COUNTA(D456:D493)</f>
        <v>0</v>
      </c>
      <c r="E494" s="75" t="n">
        <f aca="false">COUNTA(E456:E493)</f>
        <v>0</v>
      </c>
      <c r="F494" s="75" t="n">
        <f aca="false">COUNTA(F456:F493)</f>
        <v>0</v>
      </c>
      <c r="G494" s="75" t="n">
        <f aca="false">COUNTA(G456:G493)</f>
        <v>0</v>
      </c>
      <c r="H494" s="75" t="n">
        <f aca="false">COUNTA(H456:H493)</f>
        <v>0</v>
      </c>
      <c r="I494" s="75" t="n">
        <f aca="false">COUNTA(I456:I493)</f>
        <v>0</v>
      </c>
      <c r="J494" s="75" t="n">
        <f aca="false">COUNTA(J456:J493)</f>
        <v>0</v>
      </c>
      <c r="K494" s="75" t="n">
        <f aca="false">COUNTA(K456:K493)</f>
        <v>0</v>
      </c>
      <c r="L494" s="75" t="n">
        <f aca="false">COUNTA(L456:L493)</f>
        <v>0</v>
      </c>
      <c r="M494" s="75" t="n">
        <f aca="false">COUNTA(M456:M493)</f>
        <v>0</v>
      </c>
      <c r="N494" s="75" t="n">
        <f aca="false">COUNTA(N456:N493)</f>
        <v>0</v>
      </c>
      <c r="O494" s="75" t="n">
        <f aca="false">COUNTA(O456:O493)</f>
        <v>0</v>
      </c>
      <c r="P494" s="75" t="n">
        <f aca="false">COUNTA(P456:P493)</f>
        <v>0</v>
      </c>
      <c r="Q494" s="75" t="n">
        <f aca="false">COUNTA(Q456:Q493)</f>
        <v>0</v>
      </c>
      <c r="R494" s="75" t="n">
        <f aca="false">COUNTA(R456:R493)</f>
        <v>0</v>
      </c>
      <c r="S494" s="75" t="n">
        <f aca="false">COUNTA(S456:S493)</f>
        <v>0</v>
      </c>
      <c r="T494" s="75" t="n">
        <f aca="false">COUNTA(T456:T493)</f>
        <v>0</v>
      </c>
      <c r="U494" s="75" t="n">
        <f aca="false">COUNTA(U456:U493)</f>
        <v>0</v>
      </c>
      <c r="V494" s="75" t="n">
        <f aca="false">COUNTA(V456:V493)</f>
        <v>0</v>
      </c>
      <c r="W494" s="75" t="n">
        <f aca="false">COUNTA(W456:W493)</f>
        <v>0</v>
      </c>
      <c r="X494" s="75" t="n">
        <f aca="false">COUNTA(X456:X493)</f>
        <v>0</v>
      </c>
      <c r="Y494" s="75" t="n">
        <f aca="false">COUNTA(Y456:Y493)</f>
        <v>0</v>
      </c>
      <c r="Z494" s="75" t="n">
        <f aca="false">COUNTA(Z456:Z493)</f>
        <v>0</v>
      </c>
      <c r="AA494" s="75" t="n">
        <f aca="false">COUNTA(AA456:AA493)</f>
        <v>0</v>
      </c>
      <c r="AB494" s="75" t="n">
        <f aca="false">COUNTA(AB456:AB493)</f>
        <v>0</v>
      </c>
      <c r="AC494" s="75" t="n">
        <f aca="false">COUNTA(AC456:AC493)</f>
        <v>0</v>
      </c>
      <c r="AD494" s="75" t="n">
        <f aca="false">COUNTA(AD456:AD493)</f>
        <v>0</v>
      </c>
      <c r="AE494" s="75" t="n">
        <f aca="false">COUNTA(AE456:AE493)</f>
        <v>0</v>
      </c>
      <c r="AF494" s="75" t="n">
        <f aca="false">COUNTA(AF456:AF493)</f>
        <v>0</v>
      </c>
      <c r="AG494" s="76" t="n">
        <f aca="false">COUNTA(AG456:AH493)</f>
        <v>0</v>
      </c>
      <c r="AH494" s="76"/>
      <c r="AI494" s="76" t="n">
        <f aca="false">COUNTA(AI456:AJ493)</f>
        <v>0</v>
      </c>
      <c r="AJ494" s="76"/>
      <c r="AK494" s="77"/>
      <c r="AL494" s="77"/>
    </row>
    <row r="495" customFormat="false" ht="12.75" hidden="false" customHeight="false" outlineLevel="0" collapsed="false">
      <c r="A495" s="0"/>
      <c r="B495" s="78"/>
      <c r="C495" s="78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</row>
    <row r="496" customFormat="false" ht="12.75" hidden="false" customHeight="false" outlineLevel="0" collapsed="false">
      <c r="A496" s="79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80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</row>
    <row r="497" customFormat="false" ht="13.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</row>
    <row r="498" customFormat="false" ht="21.75" hidden="false" customHeight="true" outlineLevel="0" collapsed="false">
      <c r="A498" s="0"/>
      <c r="B498" s="0"/>
      <c r="C498" s="81" t="s">
        <v>112</v>
      </c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2"/>
      <c r="AH498" s="82"/>
      <c r="AI498" s="82"/>
      <c r="AJ498" s="82"/>
      <c r="AK498" s="82"/>
      <c r="AL498" s="82"/>
    </row>
    <row r="499" customFormat="false" ht="18.75" hidden="false" customHeight="true" outlineLevel="0" collapsed="false">
      <c r="A499" s="0"/>
      <c r="B499" s="0"/>
      <c r="C499" s="83" t="s">
        <v>113</v>
      </c>
      <c r="D499" s="83"/>
      <c r="E499" s="84" t="s">
        <v>114</v>
      </c>
      <c r="F499" s="84" t="s">
        <v>115</v>
      </c>
      <c r="G499" s="85" t="s">
        <v>116</v>
      </c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6"/>
      <c r="AH499" s="86"/>
      <c r="AI499" s="86"/>
      <c r="AJ499" s="86"/>
      <c r="AK499" s="86"/>
      <c r="AL499" s="86"/>
    </row>
    <row r="500" customFormat="false" ht="21.75" hidden="false" customHeight="true" outlineLevel="0" collapsed="false">
      <c r="A500" s="0"/>
      <c r="B500" s="0"/>
      <c r="C500" s="83"/>
      <c r="D500" s="83"/>
      <c r="E500" s="84"/>
      <c r="F500" s="84"/>
      <c r="G500" s="84" t="s">
        <v>50</v>
      </c>
      <c r="H500" s="84"/>
      <c r="I500" s="84"/>
      <c r="J500" s="84"/>
      <c r="K500" s="84"/>
      <c r="L500" s="84"/>
      <c r="M500" s="85" t="s">
        <v>117</v>
      </c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7"/>
      <c r="AH500" s="87"/>
      <c r="AI500" s="87"/>
      <c r="AJ500" s="87"/>
      <c r="AK500" s="87"/>
      <c r="AL500" s="87"/>
    </row>
    <row r="501" customFormat="false" ht="20.25" hidden="false" customHeight="true" outlineLevel="0" collapsed="false">
      <c r="A501" s="0"/>
      <c r="B501" s="0"/>
      <c r="C501" s="83"/>
      <c r="D501" s="83"/>
      <c r="E501" s="84"/>
      <c r="F501" s="84"/>
      <c r="G501" s="84" t="s">
        <v>118</v>
      </c>
      <c r="H501" s="84"/>
      <c r="I501" s="84" t="s">
        <v>119</v>
      </c>
      <c r="J501" s="84"/>
      <c r="K501" s="84" t="s">
        <v>120</v>
      </c>
      <c r="L501" s="84"/>
      <c r="M501" s="84" t="n">
        <v>10</v>
      </c>
      <c r="N501" s="84"/>
      <c r="O501" s="84" t="n">
        <v>9</v>
      </c>
      <c r="P501" s="84"/>
      <c r="Q501" s="84" t="n">
        <v>8</v>
      </c>
      <c r="R501" s="84"/>
      <c r="S501" s="84" t="n">
        <v>7</v>
      </c>
      <c r="T501" s="84"/>
      <c r="U501" s="84" t="n">
        <v>6</v>
      </c>
      <c r="V501" s="84"/>
      <c r="W501" s="88" t="n">
        <v>5</v>
      </c>
      <c r="X501" s="88"/>
      <c r="Y501" s="88" t="n">
        <v>4</v>
      </c>
      <c r="Z501" s="88"/>
      <c r="AA501" s="88" t="n">
        <v>3</v>
      </c>
      <c r="AB501" s="88"/>
      <c r="AC501" s="88" t="n">
        <v>2</v>
      </c>
      <c r="AD501" s="88"/>
      <c r="AE501" s="89" t="n">
        <v>1</v>
      </c>
      <c r="AF501" s="89"/>
      <c r="AG501" s="90"/>
      <c r="AH501" s="90"/>
      <c r="AI501" s="90"/>
      <c r="AJ501" s="90"/>
      <c r="AK501" s="90"/>
      <c r="AL501" s="90"/>
    </row>
    <row r="502" customFormat="false" ht="27" hidden="false" customHeight="true" outlineLevel="0" collapsed="false">
      <c r="A502" s="0"/>
      <c r="B502" s="0"/>
      <c r="C502" s="83"/>
      <c r="D502" s="83"/>
      <c r="E502" s="84"/>
      <c r="F502" s="84"/>
      <c r="G502" s="84"/>
      <c r="H502" s="84"/>
      <c r="I502" s="84"/>
      <c r="J502" s="84"/>
      <c r="K502" s="84"/>
      <c r="L502" s="84"/>
      <c r="M502" s="84" t="s">
        <v>121</v>
      </c>
      <c r="N502" s="84" t="s">
        <v>122</v>
      </c>
      <c r="O502" s="84" t="s">
        <v>121</v>
      </c>
      <c r="P502" s="84" t="s">
        <v>122</v>
      </c>
      <c r="Q502" s="84" t="s">
        <v>121</v>
      </c>
      <c r="R502" s="84" t="s">
        <v>122</v>
      </c>
      <c r="S502" s="84" t="s">
        <v>121</v>
      </c>
      <c r="T502" s="84" t="s">
        <v>122</v>
      </c>
      <c r="U502" s="84" t="s">
        <v>121</v>
      </c>
      <c r="V502" s="84" t="s">
        <v>122</v>
      </c>
      <c r="W502" s="84" t="s">
        <v>121</v>
      </c>
      <c r="X502" s="84" t="s">
        <v>122</v>
      </c>
      <c r="Y502" s="84" t="s">
        <v>121</v>
      </c>
      <c r="Z502" s="84" t="s">
        <v>122</v>
      </c>
      <c r="AA502" s="84" t="s">
        <v>121</v>
      </c>
      <c r="AB502" s="84" t="s">
        <v>122</v>
      </c>
      <c r="AC502" s="84" t="s">
        <v>121</v>
      </c>
      <c r="AD502" s="84" t="s">
        <v>122</v>
      </c>
      <c r="AE502" s="84" t="s">
        <v>121</v>
      </c>
      <c r="AF502" s="85" t="s">
        <v>122</v>
      </c>
      <c r="AG502" s="91"/>
      <c r="AH502" s="91"/>
      <c r="AI502" s="91"/>
      <c r="AJ502" s="91"/>
      <c r="AK502" s="91"/>
      <c r="AL502" s="91"/>
    </row>
    <row r="503" customFormat="false" ht="21" hidden="false" customHeight="true" outlineLevel="0" collapsed="false">
      <c r="A503" s="0"/>
      <c r="B503" s="0"/>
      <c r="C503" s="83"/>
      <c r="D503" s="83"/>
      <c r="E503" s="84"/>
      <c r="F503" s="84"/>
      <c r="G503" s="84" t="s">
        <v>121</v>
      </c>
      <c r="H503" s="84" t="s">
        <v>122</v>
      </c>
      <c r="I503" s="84" t="s">
        <v>121</v>
      </c>
      <c r="J503" s="84" t="s">
        <v>122</v>
      </c>
      <c r="K503" s="84" t="s">
        <v>121</v>
      </c>
      <c r="L503" s="84" t="s">
        <v>122</v>
      </c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5"/>
      <c r="AG503" s="91"/>
      <c r="AH503" s="91"/>
      <c r="AI503" s="91"/>
      <c r="AJ503" s="91"/>
      <c r="AK503" s="91"/>
      <c r="AL503" s="91"/>
    </row>
    <row r="504" customFormat="false" ht="17.25" hidden="false" customHeight="true" outlineLevel="0" collapsed="false">
      <c r="A504" s="0"/>
      <c r="B504" s="0"/>
      <c r="C504" s="92" t="s">
        <v>31</v>
      </c>
      <c r="D504" s="92"/>
      <c r="E504" s="93" t="n">
        <f aca="false">B494</f>
        <v>0</v>
      </c>
      <c r="F504" s="93" t="n">
        <f aca="false">E494</f>
        <v>0</v>
      </c>
      <c r="G504" s="94" t="n">
        <f aca="false">COUNTIF(E456:E493,"T")</f>
        <v>0</v>
      </c>
      <c r="H504" s="94" t="str">
        <f aca="false">IF(E504=0,"",G504/E504%)</f>
        <v/>
      </c>
      <c r="I504" s="94" t="n">
        <f aca="false">COUNTIF(E456:E493,"H")</f>
        <v>0</v>
      </c>
      <c r="J504" s="94" t="str">
        <f aca="false">IF(E504=0,"",I504/E504%)</f>
        <v/>
      </c>
      <c r="K504" s="94" t="n">
        <f aca="false">COUNTIF(E456:E493,"C")</f>
        <v>0</v>
      </c>
      <c r="L504" s="94" t="str">
        <f aca="false">IF(E504=0,"",K504/E504%)</f>
        <v/>
      </c>
      <c r="M504" s="94" t="n">
        <f aca="false">COUNTIF(F456:F493,"10")</f>
        <v>0</v>
      </c>
      <c r="N504" s="95" t="str">
        <f aca="false">IF(E504=0,"",M504/E504%)</f>
        <v/>
      </c>
      <c r="O504" s="94" t="n">
        <f aca="false">COUNTIF(F456:F493,"9")</f>
        <v>0</v>
      </c>
      <c r="P504" s="95" t="str">
        <f aca="false">IF(E504=0,"",O504/E504%)</f>
        <v/>
      </c>
      <c r="Q504" s="94" t="n">
        <f aca="false">COUNTIF(F456:F493,"8")</f>
        <v>0</v>
      </c>
      <c r="R504" s="95" t="str">
        <f aca="false">IF(E504=0,"",Q504/E504%)</f>
        <v/>
      </c>
      <c r="S504" s="94" t="n">
        <f aca="false">COUNTIF(F456:F493,"7")</f>
        <v>0</v>
      </c>
      <c r="T504" s="95" t="str">
        <f aca="false">IF(E504=0,"",S504/E$59%)</f>
        <v/>
      </c>
      <c r="U504" s="94" t="n">
        <f aca="false">COUNTIF(F456:F493,"6")</f>
        <v>0</v>
      </c>
      <c r="V504" s="95" t="str">
        <f aca="false">IF(E504=0,"",U504/E504%)</f>
        <v/>
      </c>
      <c r="W504" s="94" t="n">
        <f aca="false">COUNTIF(F456:F493,"5")</f>
        <v>0</v>
      </c>
      <c r="X504" s="95" t="str">
        <f aca="false">IF(E504=0,"",W504/E504%)</f>
        <v/>
      </c>
      <c r="Y504" s="94" t="n">
        <f aca="false">COUNTIF(F456:F493,"4")</f>
        <v>0</v>
      </c>
      <c r="Z504" s="95" t="str">
        <f aca="false">IF(E504=0,"",Y504/E504%)</f>
        <v/>
      </c>
      <c r="AA504" s="94" t="n">
        <f aca="false">COUNTIF(F456:F493,"3")</f>
        <v>0</v>
      </c>
      <c r="AB504" s="95" t="str">
        <f aca="false">IF(E504=0,"",AA504/E504%)</f>
        <v/>
      </c>
      <c r="AC504" s="94" t="n">
        <f aca="false">COUNTIF(F456:F493,"2")</f>
        <v>0</v>
      </c>
      <c r="AD504" s="95" t="str">
        <f aca="false">IF(E504=0,"",AC504/E504%)</f>
        <v/>
      </c>
      <c r="AE504" s="94" t="n">
        <f aca="false">COUNTIF(F456:F493,"1")</f>
        <v>0</v>
      </c>
      <c r="AF504" s="96" t="str">
        <f aca="false">IF(E504=0,"",AE504/E504%)</f>
        <v/>
      </c>
      <c r="AG504" s="0"/>
      <c r="AH504" s="0"/>
      <c r="AI504" s="0"/>
      <c r="AJ504" s="0"/>
      <c r="AK504" s="0"/>
      <c r="AL504" s="0"/>
    </row>
    <row r="505" customFormat="false" ht="17.25" hidden="false" customHeight="true" outlineLevel="0" collapsed="false">
      <c r="A505" s="0"/>
      <c r="B505" s="0"/>
      <c r="C505" s="92" t="s">
        <v>32</v>
      </c>
      <c r="D505" s="92"/>
      <c r="E505" s="93" t="n">
        <f aca="false">B494</f>
        <v>0</v>
      </c>
      <c r="F505" s="93" t="n">
        <f aca="false">G494</f>
        <v>0</v>
      </c>
      <c r="G505" s="94" t="n">
        <f aca="false">COUNTIF(G456:G493,"T")</f>
        <v>0</v>
      </c>
      <c r="H505" s="95" t="inlineStr">
        <f aca="false">IF(E505=0,"",G505/E505%)</f>
        <is>
          <t/>
        </is>
      </c>
      <c r="I505" s="94" t="n">
        <f aca="false">COUNTIF(G456:G493,"H")</f>
        <v>0</v>
      </c>
      <c r="J505" s="95" t="inlineStr">
        <f aca="false">IF(E505=0,"",I505/E505%)</f>
        <is>
          <t/>
        </is>
      </c>
      <c r="K505" s="94" t="n">
        <f aca="false">COUNTIF(G456:G493,"C")</f>
        <v>0</v>
      </c>
      <c r="L505" s="95" t="inlineStr">
        <f aca="false">IF(E505=0,"",K505/E505%)</f>
        <is>
          <t/>
        </is>
      </c>
      <c r="M505" s="94" t="n">
        <f aca="false">COUNTIF(H456:H493,"10")</f>
        <v>0</v>
      </c>
      <c r="N505" s="95" t="inlineStr">
        <f aca="false">IF(E505=0,"",M505/E505%)</f>
        <is>
          <t/>
        </is>
      </c>
      <c r="O505" s="94" t="n">
        <f aca="false">COUNTIF(H456:H493,"9")</f>
        <v>0</v>
      </c>
      <c r="P505" s="95" t="inlineStr">
        <f aca="false">IF(E505=0,"",O505/E505%)</f>
        <is>
          <t/>
        </is>
      </c>
      <c r="Q505" s="94" t="n">
        <f aca="false">COUNTIF(H456:H493,"8")</f>
        <v>0</v>
      </c>
      <c r="R505" s="95" t="inlineStr">
        <f aca="false">IF(E505=0,"",Q505/E505%)</f>
        <is>
          <t/>
        </is>
      </c>
      <c r="S505" s="94" t="n">
        <f aca="false">COUNTIF(H456:H493,"7")</f>
        <v>0</v>
      </c>
      <c r="T505" s="95" t="inlineStr">
        <f aca="false">IF(E505=0,"",S505/E$59%)</f>
        <is>
          <t/>
        </is>
      </c>
      <c r="U505" s="94" t="n">
        <f aca="false">COUNTIF(H456:H493,"6")</f>
        <v>0</v>
      </c>
      <c r="V505" s="95" t="inlineStr">
        <f aca="false">IF(E505=0,"",U505/E505%)</f>
        <is>
          <t/>
        </is>
      </c>
      <c r="W505" s="94" t="n">
        <f aca="false">COUNTIF(H456:H493,"5")</f>
        <v>0</v>
      </c>
      <c r="X505" s="95" t="inlineStr">
        <f aca="false">IF(E505=0,"",W505/E505%)</f>
        <is>
          <t/>
        </is>
      </c>
      <c r="Y505" s="94" t="n">
        <f aca="false">COUNTIF(H456:H493,"4")</f>
        <v>0</v>
      </c>
      <c r="Z505" s="95" t="inlineStr">
        <f aca="false">IF(E505=0,"",Y505/E505%)</f>
        <is>
          <t/>
        </is>
      </c>
      <c r="AA505" s="94" t="n">
        <f aca="false">COUNTIF(H456:H493,"3")</f>
        <v>0</v>
      </c>
      <c r="AB505" s="95" t="inlineStr">
        <f aca="false">IF(E505=0,"",AA505/E505%)</f>
        <is>
          <t/>
        </is>
      </c>
      <c r="AC505" s="94" t="n">
        <f aca="false">COUNTIF(H456:H493,"2")</f>
        <v>0</v>
      </c>
      <c r="AD505" s="95" t="inlineStr">
        <f aca="false">IF(E505=0,"",AC505/E505%)</f>
        <is>
          <t/>
        </is>
      </c>
      <c r="AE505" s="94" t="n">
        <f aca="false">COUNTIF(H456:H493,"1")</f>
        <v>0</v>
      </c>
      <c r="AF505" s="96" t="inlineStr">
        <f aca="false">IF(E505=0,"",AE505/E505%)</f>
        <is>
          <t/>
        </is>
      </c>
      <c r="AG505" s="0"/>
      <c r="AH505" s="0"/>
      <c r="AI505" s="0"/>
      <c r="AJ505" s="0"/>
      <c r="AK505" s="0"/>
      <c r="AL505" s="0"/>
    </row>
    <row r="506" customFormat="false" ht="17.25" hidden="false" customHeight="true" outlineLevel="0" collapsed="false">
      <c r="A506" s="0"/>
      <c r="B506" s="0"/>
      <c r="C506" s="92" t="s">
        <v>123</v>
      </c>
      <c r="D506" s="92"/>
      <c r="E506" s="93" t="n">
        <f aca="false">B494</f>
        <v>0</v>
      </c>
      <c r="F506" s="93" t="n">
        <f aca="false">I494</f>
        <v>0</v>
      </c>
      <c r="G506" s="94" t="n">
        <f aca="false">COUNTIF(I456:I493,"T")</f>
        <v>0</v>
      </c>
      <c r="H506" s="95" t="inlineStr">
        <f aca="false">IF(E506=0,"",G506/E506%)</f>
        <is>
          <t/>
        </is>
      </c>
      <c r="I506" s="94" t="n">
        <f aca="false">COUNTIF(I456:I493,"H")</f>
        <v>0</v>
      </c>
      <c r="J506" s="95" t="inlineStr">
        <f aca="false">IF(E506=0,"",I506/E506%)</f>
        <is>
          <t/>
        </is>
      </c>
      <c r="K506" s="94" t="n">
        <f aca="false">COUNTIF(I456:I493,"C")</f>
        <v>0</v>
      </c>
      <c r="L506" s="95" t="inlineStr">
        <f aca="false">IF(E506=0,"",K506/E506%)</f>
        <is>
          <t/>
        </is>
      </c>
      <c r="M506" s="94" t="n">
        <f aca="false">COUNTIF(J456:J493,"10")</f>
        <v>0</v>
      </c>
      <c r="N506" s="95" t="inlineStr">
        <f aca="false">IF(E506=0,"",M506/E506%)</f>
        <is>
          <t/>
        </is>
      </c>
      <c r="O506" s="94" t="n">
        <f aca="false">COUNTIF(J456:J493,"9")</f>
        <v>0</v>
      </c>
      <c r="P506" s="95" t="inlineStr">
        <f aca="false">IF(E506=0,"",O506/E506%)</f>
        <is>
          <t/>
        </is>
      </c>
      <c r="Q506" s="94" t="n">
        <f aca="false">COUNTIF(J456:J493,"8")</f>
        <v>0</v>
      </c>
      <c r="R506" s="95" t="inlineStr">
        <f aca="false">IF(E506=0,"",Q506/E506%)</f>
        <is>
          <t/>
        </is>
      </c>
      <c r="S506" s="94" t="n">
        <f aca="false">COUNTIF(J456:J493,"7")</f>
        <v>0</v>
      </c>
      <c r="T506" s="95" t="inlineStr">
        <f aca="false">IF(E506=0,"",S506/E$59%)</f>
        <is>
          <t/>
        </is>
      </c>
      <c r="U506" s="94" t="n">
        <f aca="false">COUNTIF(J456:J493,"6")</f>
        <v>0</v>
      </c>
      <c r="V506" s="95" t="inlineStr">
        <f aca="false">IF(E506=0,"",U506/E506%)</f>
        <is>
          <t/>
        </is>
      </c>
      <c r="W506" s="94" t="n">
        <f aca="false">COUNTIF(J456:J493,"5")</f>
        <v>0</v>
      </c>
      <c r="X506" s="95" t="inlineStr">
        <f aca="false">IF(E506=0,"",W506/E506%)</f>
        <is>
          <t/>
        </is>
      </c>
      <c r="Y506" s="94" t="n">
        <f aca="false">COUNTIF(J456:J493,"4")</f>
        <v>0</v>
      </c>
      <c r="Z506" s="95" t="inlineStr">
        <f aca="false">IF(E506=0,"",Y506/E506%)</f>
        <is>
          <t/>
        </is>
      </c>
      <c r="AA506" s="94" t="n">
        <f aca="false">COUNTIF(J456:J493,"3")</f>
        <v>0</v>
      </c>
      <c r="AB506" s="95" t="inlineStr">
        <f aca="false">IF(E506=0,"",AA506/E506%)</f>
        <is>
          <t/>
        </is>
      </c>
      <c r="AC506" s="94" t="n">
        <f aca="false">COUNTIF(J456:J493,"2")</f>
        <v>0</v>
      </c>
      <c r="AD506" s="95" t="inlineStr">
        <f aca="false">IF(E506=0,"",AC506/E506%)</f>
        <is>
          <t/>
        </is>
      </c>
      <c r="AE506" s="94" t="n">
        <f aca="false">COUNTIF(J456:J493,"1")</f>
        <v>0</v>
      </c>
      <c r="AF506" s="96" t="inlineStr">
        <f aca="false">IF(E506=0,"",AE506/E506%)</f>
        <is>
          <t/>
        </is>
      </c>
      <c r="AG506" s="0"/>
      <c r="AH506" s="0"/>
      <c r="AI506" s="0"/>
      <c r="AJ506" s="0"/>
      <c r="AK506" s="0"/>
      <c r="AL506" s="0"/>
    </row>
    <row r="507" customFormat="false" ht="17.25" hidden="false" customHeight="true" outlineLevel="0" collapsed="false">
      <c r="A507" s="0"/>
      <c r="B507" s="0"/>
      <c r="C507" s="92" t="s">
        <v>124</v>
      </c>
      <c r="D507" s="92"/>
      <c r="E507" s="93" t="n">
        <f aca="false">B494</f>
        <v>0</v>
      </c>
      <c r="F507" s="93" t="n">
        <f aca="false">K494</f>
        <v>0</v>
      </c>
      <c r="G507" s="94" t="n">
        <f aca="false">COUNTIF(K456:K493,"T")</f>
        <v>0</v>
      </c>
      <c r="H507" s="95" t="inlineStr">
        <f aca="false">IF(E507=0,"",G507/E507%)</f>
        <is>
          <t/>
        </is>
      </c>
      <c r="I507" s="94" t="n">
        <f aca="false">COUNTIF(K456:K493,"H")</f>
        <v>0</v>
      </c>
      <c r="J507" s="95" t="inlineStr">
        <f aca="false">IF(E507=0,"",I507/E507%)</f>
        <is>
          <t/>
        </is>
      </c>
      <c r="K507" s="94" t="n">
        <f aca="false">COUNTIF(K456:K493,"C")</f>
        <v>0</v>
      </c>
      <c r="L507" s="95" t="inlineStr">
        <f aca="false">IF(E507=0,"",K507/E507%)</f>
        <is>
          <t/>
        </is>
      </c>
      <c r="M507" s="94" t="n">
        <f aca="false">COUNTIF(L456:L493,"10")</f>
        <v>0</v>
      </c>
      <c r="N507" s="95" t="inlineStr">
        <f aca="false">IF(E507=0,"",M507/E507%)</f>
        <is>
          <t/>
        </is>
      </c>
      <c r="O507" s="94" t="n">
        <f aca="false">COUNTIF(L456:L493,"9")</f>
        <v>0</v>
      </c>
      <c r="P507" s="95" t="inlineStr">
        <f aca="false">IF(E507=0,"",O507/E507%)</f>
        <is>
          <t/>
        </is>
      </c>
      <c r="Q507" s="94" t="n">
        <f aca="false">COUNTIF(L456:L493,"8")</f>
        <v>0</v>
      </c>
      <c r="R507" s="95" t="inlineStr">
        <f aca="false">IF(E507=0,"",Q507/E507%)</f>
        <is>
          <t/>
        </is>
      </c>
      <c r="S507" s="94" t="n">
        <f aca="false">COUNTIF(L456:L493,"7")</f>
        <v>0</v>
      </c>
      <c r="T507" s="95" t="inlineStr">
        <f aca="false">IF(E507=0,"",S507/E$59%)</f>
        <is>
          <t/>
        </is>
      </c>
      <c r="U507" s="94" t="n">
        <f aca="false">COUNTIF(L456:L493,"6")</f>
        <v>0</v>
      </c>
      <c r="V507" s="95" t="inlineStr">
        <f aca="false">IF(E507=0,"",U507/E507%)</f>
        <is>
          <t/>
        </is>
      </c>
      <c r="W507" s="94" t="n">
        <f aca="false">COUNTIF(L456:L493,"5")</f>
        <v>0</v>
      </c>
      <c r="X507" s="95" t="inlineStr">
        <f aca="false">IF(E507=0,"",W507/E507%)</f>
        <is>
          <t/>
        </is>
      </c>
      <c r="Y507" s="94" t="n">
        <f aca="false">COUNTIF(L456:L493,"4")</f>
        <v>0</v>
      </c>
      <c r="Z507" s="95" t="inlineStr">
        <f aca="false">IF(E507=0,"",Y507/E507%)</f>
        <is>
          <t/>
        </is>
      </c>
      <c r="AA507" s="94" t="n">
        <f aca="false">COUNTIF(L456:L493,"3")</f>
        <v>0</v>
      </c>
      <c r="AB507" s="95" t="inlineStr">
        <f aca="false">IF(E507=0,"",AA507/E507%)</f>
        <is>
          <t/>
        </is>
      </c>
      <c r="AC507" s="94" t="n">
        <f aca="false">COUNTIF(L456:L493,"2")</f>
        <v>0</v>
      </c>
      <c r="AD507" s="95" t="inlineStr">
        <f aca="false">IF(E507=0,"",AC507/E507%)</f>
        <is>
          <t/>
        </is>
      </c>
      <c r="AE507" s="94" t="n">
        <f aca="false">COUNTIF(L456:L493,"1")</f>
        <v>0</v>
      </c>
      <c r="AF507" s="96" t="inlineStr">
        <f aca="false">IF(E507=0,"",AE507/E507%)</f>
        <is>
          <t/>
        </is>
      </c>
      <c r="AG507" s="0"/>
      <c r="AH507" s="0"/>
      <c r="AI507" s="0"/>
      <c r="AJ507" s="0"/>
      <c r="AK507" s="0"/>
      <c r="AL507" s="0"/>
    </row>
    <row r="508" customFormat="false" ht="17.25" hidden="false" customHeight="true" outlineLevel="0" collapsed="false">
      <c r="A508" s="0"/>
      <c r="B508" s="0"/>
      <c r="C508" s="92" t="s">
        <v>35</v>
      </c>
      <c r="D508" s="92"/>
      <c r="E508" s="93" t="n">
        <f aca="false">B494</f>
        <v>0</v>
      </c>
      <c r="F508" s="93" t="n">
        <f aca="false">M494</f>
        <v>0</v>
      </c>
      <c r="G508" s="94" t="n">
        <f aca="false">COUNTIF(M456:M493,"T")</f>
        <v>0</v>
      </c>
      <c r="H508" s="95" t="inlineStr">
        <f aca="false">IF(E508=0,"",G508/E508%)</f>
        <is>
          <t/>
        </is>
      </c>
      <c r="I508" s="94" t="n">
        <f aca="false">COUNTIF(M456:M493,"H")</f>
        <v>0</v>
      </c>
      <c r="J508" s="95" t="inlineStr">
        <f aca="false">IF(E508=0,"",I508/E508%)</f>
        <is>
          <t/>
        </is>
      </c>
      <c r="K508" s="94" t="n">
        <f aca="false">COUNTIF(M456:M493,"C")</f>
        <v>0</v>
      </c>
      <c r="L508" s="95" t="inlineStr">
        <f aca="false">IF(E508=0,"",K508/E508%)</f>
        <is>
          <t/>
        </is>
      </c>
      <c r="M508" s="97"/>
      <c r="N508" s="97"/>
      <c r="O508" s="97"/>
      <c r="P508" s="98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  <c r="AF508" s="99"/>
      <c r="AG508" s="0"/>
      <c r="AH508" s="0"/>
      <c r="AI508" s="0"/>
      <c r="AJ508" s="0"/>
      <c r="AK508" s="0"/>
      <c r="AL508" s="0"/>
    </row>
    <row r="509" customFormat="false" ht="21.75" hidden="false" customHeight="true" outlineLevel="0" collapsed="false">
      <c r="A509" s="0"/>
      <c r="B509" s="0"/>
      <c r="C509" s="92" t="s">
        <v>125</v>
      </c>
      <c r="D509" s="92"/>
      <c r="E509" s="93" t="n">
        <f aca="false">B494</f>
        <v>0</v>
      </c>
      <c r="F509" s="93" t="n">
        <f aca="false">N494</f>
        <v>0</v>
      </c>
      <c r="G509" s="94" t="n">
        <f aca="false">COUNTIF(N456:N493,"T")</f>
        <v>0</v>
      </c>
      <c r="H509" s="95" t="inlineStr">
        <f aca="false">IF(E509=0,"",G509/E509%)</f>
        <is>
          <t/>
        </is>
      </c>
      <c r="I509" s="94" t="n">
        <f aca="false">COUNTIF(N456:N493,"H")</f>
        <v>0</v>
      </c>
      <c r="J509" s="95" t="inlineStr">
        <f aca="false">IF(E509=0,"",I509/E509%)</f>
        <is>
          <t/>
        </is>
      </c>
      <c r="K509" s="94" t="n">
        <f aca="false">COUNTIF(N456:N493,"C")</f>
        <v>0</v>
      </c>
      <c r="L509" s="95" t="inlineStr">
        <f aca="false">IF(E509=0,"",K509/E509%)</f>
        <is>
          <t/>
        </is>
      </c>
      <c r="M509" s="97"/>
      <c r="N509" s="97"/>
      <c r="O509" s="97"/>
      <c r="P509" s="98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  <c r="AF509" s="99"/>
      <c r="AG509" s="0"/>
      <c r="AH509" s="0"/>
      <c r="AI509" s="0"/>
      <c r="AJ509" s="0"/>
      <c r="AK509" s="0"/>
      <c r="AL509" s="0"/>
    </row>
    <row r="510" customFormat="false" ht="17.25" hidden="false" customHeight="true" outlineLevel="0" collapsed="false">
      <c r="A510" s="0"/>
      <c r="B510" s="0"/>
      <c r="C510" s="92" t="s">
        <v>37</v>
      </c>
      <c r="D510" s="92"/>
      <c r="E510" s="93" t="n">
        <f aca="false">B494</f>
        <v>0</v>
      </c>
      <c r="F510" s="93" t="n">
        <f aca="false">O494</f>
        <v>0</v>
      </c>
      <c r="G510" s="94" t="n">
        <f aca="false">COUNTIF(O456:O493,"T")</f>
        <v>0</v>
      </c>
      <c r="H510" s="95" t="inlineStr">
        <f aca="false">IF(E510=0,"",G510/E510%)</f>
        <is>
          <t/>
        </is>
      </c>
      <c r="I510" s="94" t="n">
        <f aca="false">COUNTIF(O456:O493,"H")</f>
        <v>0</v>
      </c>
      <c r="J510" s="95" t="inlineStr">
        <f aca="false">IF(E510=0,"",I510/E510%)</f>
        <is>
          <t/>
        </is>
      </c>
      <c r="K510" s="94" t="n">
        <f aca="false">COUNTIF(O456:O493,"C")</f>
        <v>0</v>
      </c>
      <c r="L510" s="95" t="inlineStr">
        <f aca="false">IF(E510=0,"",K510/E510%)</f>
        <is>
          <t/>
        </is>
      </c>
      <c r="M510" s="97"/>
      <c r="N510" s="97"/>
      <c r="O510" s="97"/>
      <c r="P510" s="98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  <c r="AF510" s="99"/>
      <c r="AG510" s="0"/>
      <c r="AH510" s="0"/>
      <c r="AI510" s="0"/>
      <c r="AJ510" s="0"/>
      <c r="AK510" s="0"/>
      <c r="AL510" s="0"/>
    </row>
    <row r="511" customFormat="false" ht="17.25" hidden="false" customHeight="true" outlineLevel="0" collapsed="false">
      <c r="A511" s="0"/>
      <c r="B511" s="0"/>
      <c r="C511" s="92" t="s">
        <v>38</v>
      </c>
      <c r="D511" s="92"/>
      <c r="E511" s="93" t="n">
        <f aca="false">B494</f>
        <v>0</v>
      </c>
      <c r="F511" s="93" t="n">
        <f aca="false">P494</f>
        <v>0</v>
      </c>
      <c r="G511" s="94" t="n">
        <f aca="false">COUNTIF(P456:P493,"T")</f>
        <v>0</v>
      </c>
      <c r="H511" s="95" t="inlineStr">
        <f aca="false">IF(E511=0,"",G511/E511%)</f>
        <is>
          <t/>
        </is>
      </c>
      <c r="I511" s="94" t="n">
        <f aca="false">COUNTIF(P456:P493,"H")</f>
        <v>0</v>
      </c>
      <c r="J511" s="95" t="inlineStr">
        <f aca="false">IF(E511=0,"",I511/E511%)</f>
        <is>
          <t/>
        </is>
      </c>
      <c r="K511" s="94" t="n">
        <f aca="false">COUNTIF(P456:P493,"C")</f>
        <v>0</v>
      </c>
      <c r="L511" s="95" t="inlineStr">
        <f aca="false">IF(E511=0,"",K511/E511%)</f>
        <is>
          <t/>
        </is>
      </c>
      <c r="M511" s="97"/>
      <c r="N511" s="97"/>
      <c r="O511" s="97"/>
      <c r="P511" s="98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9"/>
      <c r="AG511" s="0"/>
      <c r="AH511" s="0"/>
      <c r="AI511" s="0"/>
      <c r="AJ511" s="0"/>
      <c r="AK511" s="0"/>
      <c r="AL511" s="0"/>
    </row>
    <row r="512" customFormat="false" ht="17.25" hidden="false" customHeight="true" outlineLevel="0" collapsed="false">
      <c r="A512" s="0"/>
      <c r="B512" s="0"/>
      <c r="C512" s="92" t="s">
        <v>39</v>
      </c>
      <c r="D512" s="92"/>
      <c r="E512" s="93" t="n">
        <f aca="false">B494</f>
        <v>0</v>
      </c>
      <c r="F512" s="93" t="n">
        <f aca="false">Q494</f>
        <v>0</v>
      </c>
      <c r="G512" s="94" t="n">
        <f aca="false">COUNTIF(Q456:Q493,"T")</f>
        <v>0</v>
      </c>
      <c r="H512" s="95" t="inlineStr">
        <f aca="false">IF(E512=0,"",G512/E512%)</f>
        <is>
          <t/>
        </is>
      </c>
      <c r="I512" s="94" t="n">
        <f aca="false">COUNTIF(Q456:Q493,"H")</f>
        <v>0</v>
      </c>
      <c r="J512" s="95" t="inlineStr">
        <f aca="false">IF(E512=0,"",I512/E512%)</f>
        <is>
          <t/>
        </is>
      </c>
      <c r="K512" s="94" t="n">
        <f aca="false">COUNTIF(Q456:Q493,"C")</f>
        <v>0</v>
      </c>
      <c r="L512" s="95" t="inlineStr">
        <f aca="false">IF(E512=0,"",K512/E512%)</f>
        <is>
          <t/>
        </is>
      </c>
      <c r="M512" s="97"/>
      <c r="N512" s="97"/>
      <c r="O512" s="97"/>
      <c r="P512" s="98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9"/>
      <c r="AG512" s="0"/>
      <c r="AH512" s="0"/>
      <c r="AI512" s="0"/>
      <c r="AJ512" s="0"/>
      <c r="AK512" s="0"/>
      <c r="AL512" s="0"/>
    </row>
    <row r="513" customFormat="false" ht="17.25" hidden="false" customHeight="true" outlineLevel="0" collapsed="false">
      <c r="A513" s="0"/>
      <c r="B513" s="0"/>
      <c r="C513" s="92" t="s">
        <v>40</v>
      </c>
      <c r="D513" s="92"/>
      <c r="E513" s="93" t="n">
        <f aca="false">B494</f>
        <v>0</v>
      </c>
      <c r="F513" s="93" t="n">
        <f aca="false">R494</f>
        <v>0</v>
      </c>
      <c r="G513" s="94" t="n">
        <f aca="false">COUNTIF(R456:R493,"T")</f>
        <v>0</v>
      </c>
      <c r="H513" s="95" t="inlineStr">
        <f aca="false">IF(E513=0,"",G513/E513%)</f>
        <is>
          <t/>
        </is>
      </c>
      <c r="I513" s="94" t="n">
        <f aca="false">COUNTIF(R456:R493,"H")</f>
        <v>0</v>
      </c>
      <c r="J513" s="95" t="inlineStr">
        <f aca="false">IF(E513=0,"",I513/E513%)</f>
        <is>
          <t/>
        </is>
      </c>
      <c r="K513" s="94" t="n">
        <f aca="false">COUNTIF(R456:R493,"C")</f>
        <v>0</v>
      </c>
      <c r="L513" s="95" t="inlineStr">
        <f aca="false">IF(E513=0,"",K513/E513%)</f>
        <is>
          <t/>
        </is>
      </c>
      <c r="M513" s="94" t="n">
        <f aca="false">COUNTIF(S456:S493,"&gt;=9,5")</f>
        <v>0</v>
      </c>
      <c r="N513" s="95" t="str">
        <f aca="false">IF(E513=0,"",M513/E513%)</f>
        <v/>
      </c>
      <c r="O513" s="94" t="n">
        <f aca="false">COUNTIF(S456:S493,"&lt;=9,25")-COUNTIF(S456:S493,"&lt;=8,25")</f>
        <v>0</v>
      </c>
      <c r="P513" s="95" t="str">
        <f aca="false">IF(E513=0,"",O513/E513%)</f>
        <v/>
      </c>
      <c r="Q513" s="94" t="n">
        <f aca="false">COUNTIF(S456:S493,"&lt;=8,25")-COUNTIF(S456:S493,"&lt;=7,25")</f>
        <v>0</v>
      </c>
      <c r="R513" s="95" t="str">
        <f aca="false">IF(E513=0,"",Q513/E513%)</f>
        <v/>
      </c>
      <c r="S513" s="94" t="n">
        <f aca="false">COUNTIF(S456:S493,"&lt;=7,25")-COUNTIF(S456:S493,"&lt;=6,25")</f>
        <v>0</v>
      </c>
      <c r="T513" s="95" t="str">
        <f aca="false">IF(E513=0,"",S513/E$59%)</f>
        <v/>
      </c>
      <c r="U513" s="94" t="n">
        <f aca="false">COUNTIF(S456:S493,"&lt;=6,25")-COUNTIF(S456:S493,"&lt;=5,25")</f>
        <v>0</v>
      </c>
      <c r="V513" s="95" t="str">
        <f aca="false">IF(E513=0,"",U513/E513%)</f>
        <v/>
      </c>
      <c r="W513" s="94" t="n">
        <f aca="false">COUNTIF(S456:S493,"&lt;=5,25")-COUNTIF(S456:S493,"&lt;=4,25")</f>
        <v>0</v>
      </c>
      <c r="X513" s="95" t="str">
        <f aca="false">IF(E513=0,"",W513/E513%)</f>
        <v/>
      </c>
      <c r="Y513" s="94" t="n">
        <f aca="false">COUNTIF(S456:S493,"&lt;=4,25")-COUNTIF(S456:S493,"&lt;=3,25")</f>
        <v>0</v>
      </c>
      <c r="Z513" s="95" t="str">
        <f aca="false">IF(E513=0,"",Y513/E513%)</f>
        <v/>
      </c>
      <c r="AA513" s="94" t="n">
        <f aca="false">COUNTIF(S456:S493,"&lt;=3,25")-COUNTIF(S456:S493,"&lt;=2,25")</f>
        <v>0</v>
      </c>
      <c r="AB513" s="95" t="str">
        <f aca="false">IF(E513=0,"",AA513/E513%)</f>
        <v/>
      </c>
      <c r="AC513" s="94" t="n">
        <f aca="false">COUNTIF(S456:S493,"&lt;=2,25")-COUNTIF(S456:S493,"&lt;=1,25")</f>
        <v>0</v>
      </c>
      <c r="AD513" s="95" t="str">
        <f aca="false">IF(E513=0,"",AC513/E513%)</f>
        <v/>
      </c>
      <c r="AE513" s="94" t="n">
        <f aca="false">COUNTIF(S456:S493,"&lt;=1,25")</f>
        <v>0</v>
      </c>
      <c r="AF513" s="96" t="str">
        <f aca="false">IF(E513=0,"",AE513/E513%)</f>
        <v/>
      </c>
      <c r="AG513" s="0"/>
      <c r="AH513" s="0"/>
      <c r="AI513" s="0"/>
      <c r="AJ513" s="0"/>
      <c r="AK513" s="0"/>
      <c r="AL513" s="0"/>
    </row>
    <row r="514" customFormat="false" ht="17.25" hidden="false" customHeight="true" outlineLevel="0" collapsed="false">
      <c r="A514" s="0"/>
      <c r="B514" s="0"/>
      <c r="C514" s="92" t="s">
        <v>41</v>
      </c>
      <c r="D514" s="92"/>
      <c r="E514" s="93" t="n">
        <f aca="false">B494</f>
        <v>0</v>
      </c>
      <c r="F514" s="93" t="n">
        <f aca="false">T494</f>
        <v>0</v>
      </c>
      <c r="G514" s="94" t="n">
        <f aca="false">COUNTIF(T456:T493,"T")</f>
        <v>0</v>
      </c>
      <c r="H514" s="95" t="inlineStr">
        <f aca="false">IF(E514=0,"",G514/E514%)</f>
        <is>
          <t/>
        </is>
      </c>
      <c r="I514" s="94" t="n">
        <f aca="false">COUNTIF(T456:T493,"H")</f>
        <v>0</v>
      </c>
      <c r="J514" s="95" t="inlineStr">
        <f aca="false">IF(E514=0,"",I514/E514%)</f>
        <is>
          <t/>
        </is>
      </c>
      <c r="K514" s="94" t="n">
        <f aca="false">COUNTIF(T456:T493,"C")</f>
        <v>0</v>
      </c>
      <c r="L514" s="95" t="inlineStr">
        <f aca="false">IF(E514=0,"",K514/E514%)</f>
        <is>
          <t/>
        </is>
      </c>
      <c r="M514" s="94" t="n">
        <f aca="false">COUNTIF(U456:U493,"10")</f>
        <v>0</v>
      </c>
      <c r="N514" s="95" t="inlineStr">
        <f aca="false">IF(E514=0,"",M514/E514%)</f>
        <is>
          <t/>
        </is>
      </c>
      <c r="O514" s="94" t="n">
        <f aca="false">COUNTIF(U456:U493,"9")</f>
        <v>0</v>
      </c>
      <c r="P514" s="95" t="inlineStr">
        <f aca="false">IF(E514=0,"",O514/E514%)</f>
        <is>
          <t/>
        </is>
      </c>
      <c r="Q514" s="94" t="n">
        <f aca="false">COUNTIF(U456:U493,"8")</f>
        <v>0</v>
      </c>
      <c r="R514" s="95" t="inlineStr">
        <f aca="false">IF(E514=0,"",Q514/E514%)</f>
        <is>
          <t/>
        </is>
      </c>
      <c r="S514" s="94" t="n">
        <f aca="false">COUNTIF(U456:U493,"7")</f>
        <v>0</v>
      </c>
      <c r="T514" s="95" t="inlineStr">
        <f aca="false">IF(E514=0,"",S514/E$59%)</f>
        <is>
          <t/>
        </is>
      </c>
      <c r="U514" s="94" t="n">
        <f aca="false">COUNTIF(U456:U493,"6")</f>
        <v>0</v>
      </c>
      <c r="V514" s="95" t="inlineStr">
        <f aca="false">IF(E514=0,"",U514/E514%)</f>
        <is>
          <t/>
        </is>
      </c>
      <c r="W514" s="94" t="n">
        <f aca="false">COUNTIF(U456:U493,"5")</f>
        <v>0</v>
      </c>
      <c r="X514" s="95" t="inlineStr">
        <f aca="false">IF(E514=0,"",W514/E514%)</f>
        <is>
          <t/>
        </is>
      </c>
      <c r="Y514" s="94" t="n">
        <f aca="false">COUNTIF(U456:U493,"4")</f>
        <v>0</v>
      </c>
      <c r="Z514" s="95" t="inlineStr">
        <f aca="false">IF(E514=0,"",Y514/E514%)</f>
        <is>
          <t/>
        </is>
      </c>
      <c r="AA514" s="94" t="n">
        <f aca="false">COUNTIF(U456:U493,"3")</f>
        <v>0</v>
      </c>
      <c r="AB514" s="95" t="inlineStr">
        <f aca="false">IF(E514=0,"",AA514/E514%)</f>
        <is>
          <t/>
        </is>
      </c>
      <c r="AC514" s="94" t="n">
        <f aca="false">COUNTIF(U456:U493,"2")</f>
        <v>0</v>
      </c>
      <c r="AD514" s="95" t="inlineStr">
        <f aca="false">IF(E514=0,"",AC514/E514%)</f>
        <is>
          <t/>
        </is>
      </c>
      <c r="AE514" s="94" t="n">
        <f aca="false">COUNTIF(U456:U493,"1")</f>
        <v>0</v>
      </c>
      <c r="AF514" s="96" t="inlineStr">
        <f aca="false">IF(E514=0,"",AE514/E514%)</f>
        <is>
          <t/>
        </is>
      </c>
      <c r="AG514" s="0"/>
      <c r="AH514" s="0"/>
      <c r="AI514" s="0"/>
      <c r="AJ514" s="0"/>
      <c r="AK514" s="0"/>
      <c r="AL514" s="0"/>
    </row>
    <row r="515" customFormat="false" ht="17.25" hidden="false" customHeight="true" outlineLevel="0" collapsed="false">
      <c r="A515" s="0"/>
      <c r="B515" s="0"/>
      <c r="C515" s="92" t="s">
        <v>42</v>
      </c>
      <c r="D515" s="92"/>
      <c r="E515" s="93" t="n">
        <f aca="false">B494</f>
        <v>0</v>
      </c>
      <c r="F515" s="93" t="n">
        <f aca="false">V494</f>
        <v>0</v>
      </c>
      <c r="G515" s="94" t="n">
        <f aca="false">COUNTIF(V456:V493,"T")</f>
        <v>0</v>
      </c>
      <c r="H515" s="95" t="inlineStr">
        <f aca="false">IF(E515=0,"",G515/E515%)</f>
        <is>
          <t/>
        </is>
      </c>
      <c r="I515" s="94" t="n">
        <f aca="false">COUNTIF(V456:V493,"H")</f>
        <v>0</v>
      </c>
      <c r="J515" s="95" t="inlineStr">
        <f aca="false">IF(E515=0,"",I515/E515%)</f>
        <is>
          <t/>
        </is>
      </c>
      <c r="K515" s="94" t="n">
        <f aca="false">COUNTIF(V456:V493,"C")</f>
        <v>0</v>
      </c>
      <c r="L515" s="95" t="inlineStr">
        <f aca="false">IF(E515=0,"",K515/E515%)</f>
        <is>
          <t/>
        </is>
      </c>
      <c r="M515" s="94" t="n">
        <f aca="false">COUNTIF(W456:W493,"10")</f>
        <v>0</v>
      </c>
      <c r="N515" s="95" t="inlineStr">
        <f aca="false">IF(E515=0,"",M515/E515%)</f>
        <is>
          <t/>
        </is>
      </c>
      <c r="O515" s="94" t="n">
        <f aca="false">COUNTIF(W456:W493,"9")</f>
        <v>0</v>
      </c>
      <c r="P515" s="95" t="inlineStr">
        <f aca="false">IF(E515=0,"",O515/E515%)</f>
        <is>
          <t/>
        </is>
      </c>
      <c r="Q515" s="94" t="n">
        <f aca="false">COUNTIF(W456:W493,"8")</f>
        <v>0</v>
      </c>
      <c r="R515" s="95" t="inlineStr">
        <f aca="false">IF(E515=0,"",Q515/E515%)</f>
        <is>
          <t/>
        </is>
      </c>
      <c r="S515" s="94" t="n">
        <f aca="false">COUNTIF(W456:W493,"7")</f>
        <v>0</v>
      </c>
      <c r="T515" s="95" t="inlineStr">
        <f aca="false">IF(E515=0,"",S515/E$59%)</f>
        <is>
          <t/>
        </is>
      </c>
      <c r="U515" s="94" t="n">
        <f aca="false">COUNTIF(W456:W493,"6")</f>
        <v>0</v>
      </c>
      <c r="V515" s="95" t="inlineStr">
        <f aca="false">IF(E515=0,"",U515/E515%)</f>
        <is>
          <t/>
        </is>
      </c>
      <c r="W515" s="94" t="n">
        <f aca="false">COUNTIF(W456:W493,"5")</f>
        <v>0</v>
      </c>
      <c r="X515" s="95" t="inlineStr">
        <f aca="false">IF(E515=0,"",W515/E515%)</f>
        <is>
          <t/>
        </is>
      </c>
      <c r="Y515" s="94" t="n">
        <f aca="false">COUNTIF(W456:W493,"4")</f>
        <v>0</v>
      </c>
      <c r="Z515" s="95" t="inlineStr">
        <f aca="false">IF(E515=0,"",Y515/E515%)</f>
        <is>
          <t/>
        </is>
      </c>
      <c r="AA515" s="94" t="n">
        <f aca="false">COUNTIF(W456:W493,"3")</f>
        <v>0</v>
      </c>
      <c r="AB515" s="95" t="inlineStr">
        <f aca="false">IF(E515=0,"",AA515/E515%)</f>
        <is>
          <t/>
        </is>
      </c>
      <c r="AC515" s="94" t="n">
        <f aca="false">COUNTIF(W456:W493,"2")</f>
        <v>0</v>
      </c>
      <c r="AD515" s="95" t="inlineStr">
        <f aca="false">IF(E515=0,"",AC515/E515%)</f>
        <is>
          <t/>
        </is>
      </c>
      <c r="AE515" s="94" t="n">
        <f aca="false">COUNTIF(W456:W493,"1")</f>
        <v>0</v>
      </c>
      <c r="AF515" s="96" t="inlineStr">
        <f aca="false">IF(E515=0,"",AE515/E515%)</f>
        <is>
          <t/>
        </is>
      </c>
      <c r="AG515" s="0"/>
      <c r="AH515" s="0"/>
      <c r="AI515" s="0"/>
      <c r="AJ515" s="0"/>
      <c r="AK515" s="0"/>
      <c r="AL515" s="0"/>
    </row>
    <row r="516" customFormat="false" ht="14.25" hidden="false" customHeight="true" outlineLevel="0" collapsed="false">
      <c r="A516" s="0"/>
      <c r="B516" s="0"/>
      <c r="C516" s="100"/>
      <c r="D516" s="100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  <c r="AB516" s="101"/>
      <c r="AC516" s="101"/>
      <c r="AD516" s="102"/>
      <c r="AE516" s="67"/>
      <c r="AF516" s="103"/>
      <c r="AG516" s="0"/>
      <c r="AH516" s="0"/>
      <c r="AI516" s="0"/>
      <c r="AJ516" s="0"/>
      <c r="AK516" s="0"/>
      <c r="AL516" s="0"/>
    </row>
    <row r="517" customFormat="false" ht="14.2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</row>
    <row r="518" customFormat="false" ht="31.5" hidden="false" customHeight="true" outlineLevel="0" collapsed="false">
      <c r="A518" s="0"/>
      <c r="B518" s="0"/>
      <c r="C518" s="104" t="s">
        <v>126</v>
      </c>
      <c r="D518" s="104"/>
      <c r="E518" s="104"/>
      <c r="F518" s="104"/>
      <c r="G518" s="104"/>
      <c r="H518" s="104"/>
      <c r="I518" s="104"/>
      <c r="J518" s="104"/>
      <c r="K518" s="105" t="s">
        <v>127</v>
      </c>
      <c r="L518" s="105" t="s">
        <v>128</v>
      </c>
      <c r="M518" s="105"/>
      <c r="N518" s="105" t="s">
        <v>129</v>
      </c>
      <c r="O518" s="105"/>
      <c r="P518" s="105" t="s">
        <v>130</v>
      </c>
      <c r="Q518" s="105"/>
      <c r="R518" s="105" t="s">
        <v>131</v>
      </c>
      <c r="S518" s="105"/>
      <c r="T518" s="105" t="s">
        <v>126</v>
      </c>
      <c r="U518" s="105"/>
      <c r="V518" s="105"/>
      <c r="W518" s="105"/>
      <c r="X518" s="105" t="s">
        <v>127</v>
      </c>
      <c r="Y518" s="105" t="s">
        <v>128</v>
      </c>
      <c r="Z518" s="105"/>
      <c r="AA518" s="105" t="s">
        <v>121</v>
      </c>
      <c r="AB518" s="106" t="s">
        <v>122</v>
      </c>
      <c r="AC518" s="106"/>
      <c r="AD518" s="0"/>
      <c r="AE518" s="0"/>
      <c r="AF518" s="0"/>
      <c r="AG518" s="0"/>
      <c r="AH518" s="0"/>
      <c r="AI518" s="0"/>
      <c r="AJ518" s="0"/>
      <c r="AK518" s="0"/>
      <c r="AL518" s="0"/>
    </row>
    <row r="519" customFormat="false" ht="21" hidden="false" customHeight="true" outlineLevel="0" collapsed="false">
      <c r="A519" s="0"/>
      <c r="B519" s="0"/>
      <c r="C519" s="104"/>
      <c r="D519" s="104"/>
      <c r="E519" s="104"/>
      <c r="F519" s="104"/>
      <c r="G519" s="104"/>
      <c r="H519" s="104"/>
      <c r="I519" s="104"/>
      <c r="J519" s="104"/>
      <c r="K519" s="105"/>
      <c r="L519" s="105"/>
      <c r="M519" s="105"/>
      <c r="N519" s="107" t="s">
        <v>121</v>
      </c>
      <c r="O519" s="107" t="s">
        <v>122</v>
      </c>
      <c r="P519" s="107" t="s">
        <v>121</v>
      </c>
      <c r="Q519" s="107" t="s">
        <v>122</v>
      </c>
      <c r="R519" s="108" t="s">
        <v>121</v>
      </c>
      <c r="S519" s="108" t="s">
        <v>122</v>
      </c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6"/>
      <c r="AD519" s="0"/>
      <c r="AE519" s="0"/>
      <c r="AF519" s="0"/>
      <c r="AG519" s="0"/>
      <c r="AH519" s="0"/>
      <c r="AI519" s="0"/>
      <c r="AJ519" s="0"/>
      <c r="AK519" s="0"/>
      <c r="AL519" s="0"/>
    </row>
    <row r="520" customFormat="false" ht="19.5" hidden="false" customHeight="true" outlineLevel="0" collapsed="false">
      <c r="A520" s="0"/>
      <c r="B520" s="0"/>
      <c r="C520" s="109" t="s">
        <v>25</v>
      </c>
      <c r="D520" s="109"/>
      <c r="E520" s="109"/>
      <c r="F520" s="110" t="s">
        <v>43</v>
      </c>
      <c r="G520" s="110"/>
      <c r="H520" s="110"/>
      <c r="I520" s="110"/>
      <c r="J520" s="110"/>
      <c r="K520" s="111" t="n">
        <f aca="false">B494</f>
        <v>0</v>
      </c>
      <c r="L520" s="112" t="n">
        <f aca="false">X494</f>
        <v>0</v>
      </c>
      <c r="M520" s="112"/>
      <c r="N520" s="113" t="n">
        <f aca="false">COUNTIF(X456:X493,"T")</f>
        <v>0</v>
      </c>
      <c r="O520" s="113" t="str">
        <f aca="false">IF(L520=0,"",N520/L520%)</f>
        <v/>
      </c>
      <c r="P520" s="113" t="n">
        <f aca="false">COUNTIF(X456:X493,"Đ")</f>
        <v>0</v>
      </c>
      <c r="Q520" s="113" t="str">
        <f aca="false">IF(L520=0,"",P520/L520%)</f>
        <v/>
      </c>
      <c r="R520" s="113" t="n">
        <f aca="false">COUNTIF(X456:X493,"C")</f>
        <v>0</v>
      </c>
      <c r="S520" s="113" t="str">
        <f aca="false">IF(L520=0,"",R520/L520%)</f>
        <v/>
      </c>
      <c r="T520" s="114" t="s">
        <v>132</v>
      </c>
      <c r="U520" s="114"/>
      <c r="V520" s="114"/>
      <c r="W520" s="114"/>
      <c r="X520" s="115" t="n">
        <f aca="false">B494</f>
        <v>0</v>
      </c>
      <c r="Y520" s="115" t="n">
        <f aca="false">AE494+AF494</f>
        <v>0</v>
      </c>
      <c r="Z520" s="115"/>
      <c r="AA520" s="115" t="n">
        <f aca="false">COUNTIF(AE456:AE493,"X")+COUNTIF(AJ456:AJ493,"X")</f>
        <v>0</v>
      </c>
      <c r="AB520" s="116" t="str">
        <f aca="false">IF(X520=0,"",AA520/X520%)</f>
        <v/>
      </c>
      <c r="AC520" s="116"/>
      <c r="AD520" s="0"/>
      <c r="AE520" s="0"/>
      <c r="AF520" s="0"/>
      <c r="AG520" s="0"/>
      <c r="AH520" s="0"/>
      <c r="AI520" s="0"/>
      <c r="AJ520" s="0"/>
      <c r="AK520" s="0"/>
      <c r="AL520" s="0"/>
    </row>
    <row r="521" customFormat="false" ht="19.5" hidden="false" customHeight="true" outlineLevel="0" collapsed="false">
      <c r="A521" s="0"/>
      <c r="B521" s="0"/>
      <c r="C521" s="109"/>
      <c r="D521" s="109"/>
      <c r="E521" s="109"/>
      <c r="F521" s="110" t="s">
        <v>44</v>
      </c>
      <c r="G521" s="110"/>
      <c r="H521" s="110"/>
      <c r="I521" s="110"/>
      <c r="J521" s="110"/>
      <c r="K521" s="111" t="n">
        <f aca="false">B494</f>
        <v>0</v>
      </c>
      <c r="L521" s="112" t="n">
        <f aca="false">Y494</f>
        <v>0</v>
      </c>
      <c r="M521" s="112"/>
      <c r="N521" s="113" t="n">
        <f aca="false">COUNTIF(Y456:Y493,"T")</f>
        <v>0</v>
      </c>
      <c r="O521" s="113" t="inlineStr">
        <f aca="false">IF(L521=0,"",N521/L521%)</f>
        <is>
          <t/>
        </is>
      </c>
      <c r="P521" s="113" t="n">
        <f aca="false">COUNTIF(Y456:Y493,"Đ")</f>
        <v>0</v>
      </c>
      <c r="Q521" s="113" t="inlineStr">
        <f aca="false">IF(L521=0,"",P521/L521%)</f>
        <is>
          <t/>
        </is>
      </c>
      <c r="R521" s="113" t="n">
        <f aca="false">COUNTIF(Y456:Y493,"C")</f>
        <v>0</v>
      </c>
      <c r="S521" s="113" t="inlineStr">
        <f aca="false">IF(L521=0,"",R521/L521%)</f>
        <is>
          <t/>
        </is>
      </c>
      <c r="T521" s="114"/>
      <c r="U521" s="114"/>
      <c r="V521" s="114"/>
      <c r="W521" s="114"/>
      <c r="X521" s="115"/>
      <c r="Y521" s="115"/>
      <c r="Z521" s="115"/>
      <c r="AA521" s="115"/>
      <c r="AB521" s="116"/>
      <c r="AC521" s="116"/>
      <c r="AD521" s="0"/>
      <c r="AE521" s="0"/>
      <c r="AF521" s="0"/>
      <c r="AG521" s="0"/>
      <c r="AH521" s="0"/>
      <c r="AI521" s="0"/>
      <c r="AJ521" s="0"/>
      <c r="AK521" s="0"/>
      <c r="AL521" s="0"/>
    </row>
    <row r="522" customFormat="false" ht="19.5" hidden="false" customHeight="true" outlineLevel="0" collapsed="false">
      <c r="A522" s="0"/>
      <c r="B522" s="0"/>
      <c r="C522" s="109"/>
      <c r="D522" s="109"/>
      <c r="E522" s="109"/>
      <c r="F522" s="110" t="s">
        <v>45</v>
      </c>
      <c r="G522" s="110"/>
      <c r="H522" s="110"/>
      <c r="I522" s="110"/>
      <c r="J522" s="110"/>
      <c r="K522" s="111" t="n">
        <f aca="false">B494</f>
        <v>0</v>
      </c>
      <c r="L522" s="112" t="n">
        <f aca="false">Z494</f>
        <v>0</v>
      </c>
      <c r="M522" s="112"/>
      <c r="N522" s="113" t="n">
        <f aca="false">COUNTIF(Z456:Z493,"T")</f>
        <v>0</v>
      </c>
      <c r="O522" s="113" t="inlineStr">
        <f aca="false">IF(L522=0,"",N522/L522%)</f>
        <is>
          <t/>
        </is>
      </c>
      <c r="P522" s="113" t="n">
        <f aca="false">COUNTIF(Z456:Z493,"Đ")</f>
        <v>0</v>
      </c>
      <c r="Q522" s="113" t="inlineStr">
        <f aca="false">IF(L522=0,"",P522/L522%)</f>
        <is>
          <t/>
        </is>
      </c>
      <c r="R522" s="113" t="n">
        <f aca="false">COUNTIF(Z456:Z493,"C")</f>
        <v>0</v>
      </c>
      <c r="S522" s="113" t="inlineStr">
        <f aca="false">IF(L522=0,"",R522/L522%)</f>
        <is>
          <t/>
        </is>
      </c>
      <c r="T522" s="114" t="s">
        <v>133</v>
      </c>
      <c r="U522" s="114"/>
      <c r="V522" s="114"/>
      <c r="W522" s="114"/>
      <c r="X522" s="115" t="n">
        <f aca="false">B494</f>
        <v>0</v>
      </c>
      <c r="Y522" s="115" t="n">
        <f aca="false">AG494</f>
        <v>0</v>
      </c>
      <c r="Z522" s="115"/>
      <c r="AA522" s="115" t="n">
        <f aca="false">COUNTIF(AG456:AH493,"X")</f>
        <v>0</v>
      </c>
      <c r="AB522" s="116" t="str">
        <f aca="false">IF(X522=0,"",AA522/X522%)</f>
        <v/>
      </c>
      <c r="AC522" s="116"/>
      <c r="AD522" s="0"/>
      <c r="AE522" s="0"/>
      <c r="AF522" s="0"/>
      <c r="AG522" s="0"/>
      <c r="AH522" s="0"/>
      <c r="AI522" s="0"/>
      <c r="AJ522" s="0"/>
      <c r="AK522" s="0"/>
      <c r="AL522" s="0"/>
    </row>
    <row r="523" customFormat="false" ht="19.5" hidden="false" customHeight="true" outlineLevel="0" collapsed="false">
      <c r="A523" s="0"/>
      <c r="B523" s="0"/>
      <c r="C523" s="117" t="s">
        <v>26</v>
      </c>
      <c r="D523" s="117"/>
      <c r="E523" s="117"/>
      <c r="F523" s="110" t="s">
        <v>46</v>
      </c>
      <c r="G523" s="110"/>
      <c r="H523" s="110"/>
      <c r="I523" s="110"/>
      <c r="J523" s="110"/>
      <c r="K523" s="111" t="n">
        <f aca="false">B494</f>
        <v>0</v>
      </c>
      <c r="L523" s="112" t="n">
        <f aca="false">AA494</f>
        <v>0</v>
      </c>
      <c r="M523" s="112"/>
      <c r="N523" s="113" t="n">
        <f aca="false">COUNTIF(AA456:AA493,"T")</f>
        <v>0</v>
      </c>
      <c r="O523" s="113" t="inlineStr">
        <f aca="false">IF(L523=0,"",N523/L523%)</f>
        <is>
          <t/>
        </is>
      </c>
      <c r="P523" s="113" t="n">
        <f aca="false">COUNTIF(AA456:AA493,"Đ")</f>
        <v>0</v>
      </c>
      <c r="Q523" s="113" t="inlineStr">
        <f aca="false">IF(L523=0,"",P523/L523%)</f>
        <is>
          <t/>
        </is>
      </c>
      <c r="R523" s="113" t="n">
        <f aca="false">COUNTIF(AA456:AA493,"C")</f>
        <v>0</v>
      </c>
      <c r="S523" s="113" t="inlineStr">
        <f aca="false">IF(L523=0,"",R523/L523%)</f>
        <is>
          <t/>
        </is>
      </c>
      <c r="T523" s="114"/>
      <c r="U523" s="114"/>
      <c r="V523" s="114"/>
      <c r="W523" s="114"/>
      <c r="X523" s="115"/>
      <c r="Y523" s="115"/>
      <c r="Z523" s="115"/>
      <c r="AA523" s="115"/>
      <c r="AB523" s="116"/>
      <c r="AC523" s="116"/>
      <c r="AD523" s="0"/>
      <c r="AE523" s="0"/>
      <c r="AF523" s="0"/>
      <c r="AG523" s="0"/>
      <c r="AH523" s="0"/>
      <c r="AI523" s="0"/>
      <c r="AJ523" s="0"/>
      <c r="AK523" s="0"/>
      <c r="AL523" s="0"/>
    </row>
    <row r="524" customFormat="false" ht="19.5" hidden="false" customHeight="true" outlineLevel="0" collapsed="false">
      <c r="A524" s="0"/>
      <c r="B524" s="0"/>
      <c r="C524" s="117"/>
      <c r="D524" s="117"/>
      <c r="E524" s="117"/>
      <c r="F524" s="110" t="s">
        <v>47</v>
      </c>
      <c r="G524" s="110"/>
      <c r="H524" s="110"/>
      <c r="I524" s="110"/>
      <c r="J524" s="110"/>
      <c r="K524" s="111" t="n">
        <f aca="false">B494</f>
        <v>0</v>
      </c>
      <c r="L524" s="112" t="n">
        <f aca="false">AB494</f>
        <v>0</v>
      </c>
      <c r="M524" s="112"/>
      <c r="N524" s="113" t="n">
        <f aca="false">COUNTIF(AB456:AB493,"T")</f>
        <v>0</v>
      </c>
      <c r="O524" s="113" t="inlineStr">
        <f aca="false">IF(L524=0,"",N524/L524%)</f>
        <is>
          <t/>
        </is>
      </c>
      <c r="P524" s="113" t="n">
        <f aca="false">COUNTIF(AB456:AB493,"Đ")</f>
        <v>0</v>
      </c>
      <c r="Q524" s="113" t="inlineStr">
        <f aca="false">IF(L524=0,"",P524/L524%)</f>
        <is>
          <t/>
        </is>
      </c>
      <c r="R524" s="113" t="n">
        <f aca="false">COUNTIF(AB456:AB493,"C")</f>
        <v>0</v>
      </c>
      <c r="S524" s="113" t="inlineStr">
        <f aca="false">IF(L524=0,"",R524/L524%)</f>
        <is>
          <t/>
        </is>
      </c>
      <c r="T524" s="114"/>
      <c r="U524" s="114"/>
      <c r="V524" s="114"/>
      <c r="W524" s="114"/>
      <c r="X524" s="115"/>
      <c r="Y524" s="115"/>
      <c r="Z524" s="115"/>
      <c r="AA524" s="115"/>
      <c r="AB524" s="116"/>
      <c r="AC524" s="116"/>
      <c r="AD524" s="0"/>
      <c r="AE524" s="0"/>
      <c r="AF524" s="0"/>
      <c r="AG524" s="0"/>
      <c r="AH524" s="0"/>
      <c r="AI524" s="0"/>
      <c r="AJ524" s="0"/>
      <c r="AK524" s="0"/>
      <c r="AL524" s="0"/>
    </row>
    <row r="525" customFormat="false" ht="19.5" hidden="false" customHeight="true" outlineLevel="0" collapsed="false">
      <c r="A525" s="0"/>
      <c r="B525" s="0"/>
      <c r="C525" s="117"/>
      <c r="D525" s="117"/>
      <c r="E525" s="117"/>
      <c r="F525" s="110" t="s">
        <v>48</v>
      </c>
      <c r="G525" s="110"/>
      <c r="H525" s="110"/>
      <c r="I525" s="110"/>
      <c r="J525" s="110"/>
      <c r="K525" s="111" t="n">
        <f aca="false">B494</f>
        <v>0</v>
      </c>
      <c r="L525" s="112" t="n">
        <f aca="false">AC494</f>
        <v>0</v>
      </c>
      <c r="M525" s="112"/>
      <c r="N525" s="113" t="n">
        <f aca="false">COUNTIF(AC456:AC493,"T")</f>
        <v>0</v>
      </c>
      <c r="O525" s="113" t="inlineStr">
        <f aca="false">IF(L525=0,"",N525/L525%)</f>
        <is>
          <t/>
        </is>
      </c>
      <c r="P525" s="113" t="n">
        <f aca="false">COUNTIF(AC456:AC493,"Đ")</f>
        <v>0</v>
      </c>
      <c r="Q525" s="113" t="inlineStr">
        <f aca="false">IF(L525=0,"",P525/L525%)</f>
        <is>
          <t/>
        </is>
      </c>
      <c r="R525" s="113" t="n">
        <f aca="false">COUNTIF(AC456:AC493,"C")</f>
        <v>0</v>
      </c>
      <c r="S525" s="113" t="inlineStr">
        <f aca="false">IF(L525=0,"",R525/L525%)</f>
        <is>
          <t/>
        </is>
      </c>
      <c r="T525" s="118" t="s">
        <v>134</v>
      </c>
      <c r="U525" s="118"/>
      <c r="V525" s="118"/>
      <c r="W525" s="118"/>
      <c r="X525" s="119" t="n">
        <f aca="false">B494</f>
        <v>0</v>
      </c>
      <c r="Y525" s="119" t="n">
        <f aca="false">AI494</f>
        <v>0</v>
      </c>
      <c r="Z525" s="119"/>
      <c r="AA525" s="120" t="n">
        <f aca="false">COUNTIF(AI456:AJ493,"X")</f>
        <v>0</v>
      </c>
      <c r="AB525" s="121" t="str">
        <f aca="false">IF(Y525=0,"",AA525/Y525%)</f>
        <v/>
      </c>
      <c r="AC525" s="121"/>
      <c r="AD525" s="0"/>
      <c r="AE525" s="0"/>
      <c r="AF525" s="0"/>
      <c r="AG525" s="0"/>
      <c r="AH525" s="0"/>
      <c r="AI525" s="0"/>
      <c r="AJ525" s="0"/>
      <c r="AK525" s="0"/>
      <c r="AL525" s="0"/>
    </row>
    <row r="526" customFormat="false" ht="19.5" hidden="false" customHeight="true" outlineLevel="0" collapsed="false">
      <c r="A526" s="0"/>
      <c r="B526" s="0"/>
      <c r="C526" s="117"/>
      <c r="D526" s="117"/>
      <c r="E526" s="117"/>
      <c r="F526" s="122" t="s">
        <v>49</v>
      </c>
      <c r="G526" s="122"/>
      <c r="H526" s="122"/>
      <c r="I526" s="122"/>
      <c r="J526" s="122"/>
      <c r="K526" s="123" t="n">
        <f aca="false">B494</f>
        <v>0</v>
      </c>
      <c r="L526" s="124" t="n">
        <f aca="false">AD494</f>
        <v>0</v>
      </c>
      <c r="M526" s="124"/>
      <c r="N526" s="125" t="n">
        <f aca="false">COUNTIF(AD456:AD493,"T")</f>
        <v>0</v>
      </c>
      <c r="O526" s="125" t="inlineStr">
        <f aca="false">IF(L526=0,"",N526/L526%)</f>
        <is>
          <t/>
        </is>
      </c>
      <c r="P526" s="125" t="n">
        <f aca="false">COUNTIF(AD456:AD493,"Đ")</f>
        <v>0</v>
      </c>
      <c r="Q526" s="125" t="inlineStr">
        <f aca="false">IF(L526=0,"",P526/L526%)</f>
        <is>
          <t/>
        </is>
      </c>
      <c r="R526" s="125" t="n">
        <f aca="false">COUNTIF(AD456:AD493,"C")</f>
        <v>0</v>
      </c>
      <c r="S526" s="125" t="inlineStr">
        <f aca="false">IF(L526=0,"",R526/L526%)</f>
        <is>
          <t/>
        </is>
      </c>
      <c r="T526" s="118"/>
      <c r="U526" s="118"/>
      <c r="V526" s="118"/>
      <c r="W526" s="118"/>
      <c r="X526" s="119"/>
      <c r="Y526" s="119"/>
      <c r="Z526" s="119"/>
      <c r="AA526" s="120"/>
      <c r="AB526" s="121"/>
      <c r="AC526" s="121"/>
      <c r="AD526" s="0"/>
      <c r="AE526" s="0"/>
      <c r="AF526" s="0"/>
      <c r="AG526" s="0"/>
      <c r="AH526" s="0"/>
      <c r="AI526" s="0"/>
      <c r="AJ526" s="0"/>
      <c r="AK526" s="0"/>
      <c r="AL526" s="0"/>
    </row>
    <row r="527" customFormat="false" ht="11.25" hidden="false" customHeight="tru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87"/>
      <c r="O527" s="0"/>
      <c r="P527" s="87"/>
      <c r="Q527" s="87"/>
      <c r="R527" s="87"/>
      <c r="S527" s="87"/>
      <c r="T527" s="87"/>
      <c r="U527" s="87"/>
      <c r="V527" s="87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</row>
    <row r="528" customFormat="false" ht="15" hidden="false" customHeight="tru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87"/>
      <c r="O528" s="0"/>
      <c r="P528" s="87"/>
      <c r="Q528" s="87"/>
      <c r="R528" s="87"/>
      <c r="S528" s="87"/>
      <c r="T528" s="87"/>
      <c r="U528" s="87"/>
      <c r="V528" s="87"/>
      <c r="W528" s="0"/>
      <c r="X528" s="126" t="str">
        <f aca="false">'THONG TIN'!$F$7</f>
        <v>Nguyên Lý, ngày 20 tháng  5 năm 2017</v>
      </c>
      <c r="Y528" s="126"/>
      <c r="Z528" s="126"/>
      <c r="AA528" s="126"/>
      <c r="AB528" s="126"/>
      <c r="AC528" s="126"/>
      <c r="AD528" s="126"/>
      <c r="AE528" s="126"/>
      <c r="AF528" s="126"/>
      <c r="AG528" s="126"/>
      <c r="AH528" s="126"/>
      <c r="AI528" s="126"/>
      <c r="AJ528" s="126"/>
      <c r="AK528" s="126"/>
      <c r="AL528" s="126"/>
    </row>
    <row r="529" customFormat="false" ht="16.5" hidden="false" customHeight="true" outlineLevel="0" collapsed="false">
      <c r="A529" s="0"/>
      <c r="B529" s="32" t="s">
        <v>135</v>
      </c>
      <c r="C529" s="32"/>
      <c r="D529" s="32"/>
      <c r="E529" s="32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2" t="s">
        <v>11</v>
      </c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7.25" hidden="false" customHeight="true" outlineLevel="0" collapsed="false">
      <c r="A530" s="0"/>
      <c r="B530" s="127" t="s">
        <v>136</v>
      </c>
      <c r="C530" s="127"/>
      <c r="D530" s="127"/>
      <c r="E530" s="127"/>
      <c r="F530" s="128"/>
      <c r="G530" s="128"/>
      <c r="H530" s="128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  <c r="AA530" s="129"/>
      <c r="AB530" s="129"/>
      <c r="AC530" s="129"/>
      <c r="AD530" s="129"/>
      <c r="AE530" s="129"/>
      <c r="AF530" s="129"/>
      <c r="AG530" s="129"/>
      <c r="AH530" s="129"/>
      <c r="AI530" s="129"/>
      <c r="AJ530" s="129"/>
      <c r="AK530" s="129"/>
      <c r="AL530" s="129"/>
    </row>
    <row r="531" customFormat="false" ht="21.75" hidden="false" customHeight="true" outlineLevel="0" collapsed="false">
      <c r="A531" s="0"/>
      <c r="B531" s="129"/>
      <c r="C531" s="29"/>
      <c r="D531" s="29"/>
      <c r="E531" s="29"/>
      <c r="F531" s="29"/>
      <c r="G531" s="29"/>
      <c r="H531" s="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  <c r="AA531" s="129"/>
      <c r="AB531" s="129"/>
      <c r="AC531" s="129"/>
      <c r="AD531" s="129"/>
      <c r="AE531" s="129"/>
      <c r="AF531" s="129"/>
      <c r="AG531" s="129"/>
      <c r="AH531" s="129"/>
      <c r="AI531" s="129"/>
      <c r="AJ531" s="129"/>
      <c r="AK531" s="129"/>
      <c r="AL531" s="129"/>
    </row>
    <row r="532" customFormat="false" ht="21.75" hidden="false" customHeight="true" outlineLevel="0" collapsed="false">
      <c r="A532" s="0"/>
      <c r="B532" s="129"/>
      <c r="C532" s="129"/>
      <c r="D532" s="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  <c r="AA532" s="129"/>
      <c r="AB532" s="129"/>
      <c r="AC532" s="129"/>
      <c r="AD532" s="129"/>
      <c r="AE532" s="129"/>
      <c r="AF532" s="129"/>
      <c r="AG532" s="129"/>
      <c r="AH532" s="129"/>
      <c r="AI532" s="129"/>
      <c r="AJ532" s="129"/>
      <c r="AK532" s="129"/>
      <c r="AL532" s="129"/>
    </row>
    <row r="533" customFormat="false" ht="21.75" hidden="false" customHeight="true" outlineLevel="0" collapsed="false">
      <c r="A533" s="0"/>
      <c r="B533" s="129"/>
      <c r="C533" s="129"/>
      <c r="D533" s="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  <c r="AA533" s="129"/>
      <c r="AB533" s="129"/>
      <c r="AC533" s="129"/>
      <c r="AD533" s="129"/>
      <c r="AE533" s="129"/>
      <c r="AF533" s="129"/>
      <c r="AG533" s="129"/>
      <c r="AH533" s="129"/>
      <c r="AI533" s="129"/>
      <c r="AJ533" s="129"/>
      <c r="AK533" s="129"/>
      <c r="AL533" s="129"/>
    </row>
    <row r="534" customFormat="false" ht="21.75" hidden="false" customHeight="true" outlineLevel="0" collapsed="false">
      <c r="A534" s="0"/>
      <c r="B534" s="29"/>
      <c r="C534" s="29"/>
      <c r="D534" s="29"/>
      <c r="E534" s="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30" t="str">
        <f aca="false">'THONG TIN'!$G$16</f>
        <v>Phạm Thị Hường</v>
      </c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</row>
    <row r="535" customFormat="false" ht="15.75" hidden="false" customHeight="false" outlineLevel="0" collapsed="false">
      <c r="A535" s="29" t="s">
        <v>17</v>
      </c>
      <c r="B535" s="29"/>
      <c r="C535" s="29"/>
      <c r="D535" s="29"/>
      <c r="E535" s="29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</row>
    <row r="536" customFormat="false" ht="15.75" hidden="false" customHeight="false" outlineLevel="0" collapsed="false">
      <c r="A536" s="30" t="str">
        <f aca="false">'THONG TIN'!$C$2</f>
        <v>TRƯỜNG TIỂU HỌC XÃ NGUYÊN LÝ</v>
      </c>
      <c r="B536" s="30"/>
      <c r="C536" s="30"/>
      <c r="D536" s="30"/>
      <c r="E536" s="30"/>
      <c r="F536" s="31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</row>
    <row r="537" customFormat="false" ht="11.25" hidden="false" customHeight="true" outlineLevel="0" collapsed="false">
      <c r="A537" s="32"/>
      <c r="B537" s="32"/>
      <c r="C537" s="32"/>
      <c r="D537" s="32"/>
      <c r="E537" s="32"/>
      <c r="F537" s="31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</row>
    <row r="538" customFormat="false" ht="15.75" hidden="false" customHeight="false" outlineLevel="0" collapsed="false">
      <c r="A538" s="33" t="s">
        <v>18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4" t="str">
        <f aca="false">'THONG TIN'!$D$5</f>
        <v>CUỐI NĂM</v>
      </c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0"/>
      <c r="AK538" s="0"/>
      <c r="AL538" s="0"/>
    </row>
    <row r="539" customFormat="false" ht="15.75" hidden="false" customHeight="false" outlineLevel="0" collapsed="false">
      <c r="A539" s="33" t="s">
        <v>4</v>
      </c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6" t="str">
        <f aca="false">'THONG TIN'!$D$6</f>
        <v>2016 - 2017</v>
      </c>
      <c r="O539" s="36"/>
      <c r="P539" s="36"/>
      <c r="Q539" s="36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2" t="s">
        <v>809</v>
      </c>
      <c r="AF539" s="32"/>
      <c r="AG539" s="32"/>
      <c r="AH539" s="32"/>
      <c r="AI539" s="32"/>
      <c r="AJ539" s="32"/>
      <c r="AK539" s="32"/>
      <c r="AL539" s="32"/>
    </row>
    <row r="540" customFormat="false" ht="8.25" hidden="false" customHeight="tru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</row>
    <row r="541" customFormat="false" ht="17.25" hidden="false" customHeight="true" outlineLevel="0" collapsed="false">
      <c r="A541" s="37" t="s">
        <v>20</v>
      </c>
      <c r="B541" s="38" t="s">
        <v>21</v>
      </c>
      <c r="C541" s="39" t="s">
        <v>22</v>
      </c>
      <c r="D541" s="38" t="s">
        <v>23</v>
      </c>
      <c r="E541" s="39" t="s">
        <v>24</v>
      </c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 t="s">
        <v>25</v>
      </c>
      <c r="Y541" s="39"/>
      <c r="Z541" s="39"/>
      <c r="AA541" s="39" t="s">
        <v>26</v>
      </c>
      <c r="AB541" s="39"/>
      <c r="AC541" s="39"/>
      <c r="AD541" s="39"/>
      <c r="AE541" s="40" t="s">
        <v>27</v>
      </c>
      <c r="AF541" s="40"/>
      <c r="AG541" s="40" t="s">
        <v>28</v>
      </c>
      <c r="AH541" s="40"/>
      <c r="AI541" s="39" t="s">
        <v>29</v>
      </c>
      <c r="AJ541" s="39"/>
      <c r="AK541" s="41" t="s">
        <v>30</v>
      </c>
      <c r="AL541" s="41"/>
    </row>
    <row r="542" customFormat="false" ht="18" hidden="false" customHeight="true" outlineLevel="0" collapsed="false">
      <c r="A542" s="37"/>
      <c r="B542" s="38"/>
      <c r="C542" s="39"/>
      <c r="D542" s="38"/>
      <c r="E542" s="42" t="s">
        <v>31</v>
      </c>
      <c r="F542" s="42"/>
      <c r="G542" s="42" t="s">
        <v>32</v>
      </c>
      <c r="H542" s="42"/>
      <c r="I542" s="42" t="s">
        <v>33</v>
      </c>
      <c r="J542" s="42"/>
      <c r="K542" s="42" t="s">
        <v>34</v>
      </c>
      <c r="L542" s="42"/>
      <c r="M542" s="42" t="s">
        <v>35</v>
      </c>
      <c r="N542" s="42" t="s">
        <v>36</v>
      </c>
      <c r="O542" s="42" t="s">
        <v>37</v>
      </c>
      <c r="P542" s="42" t="s">
        <v>38</v>
      </c>
      <c r="Q542" s="42" t="s">
        <v>39</v>
      </c>
      <c r="R542" s="42" t="s">
        <v>40</v>
      </c>
      <c r="S542" s="42"/>
      <c r="T542" s="42" t="s">
        <v>41</v>
      </c>
      <c r="U542" s="42"/>
      <c r="V542" s="42" t="s">
        <v>42</v>
      </c>
      <c r="W542" s="42"/>
      <c r="X542" s="43" t="s">
        <v>43</v>
      </c>
      <c r="Y542" s="43" t="s">
        <v>44</v>
      </c>
      <c r="Z542" s="43" t="s">
        <v>45</v>
      </c>
      <c r="AA542" s="43" t="s">
        <v>46</v>
      </c>
      <c r="AB542" s="43" t="s">
        <v>47</v>
      </c>
      <c r="AC542" s="43" t="s">
        <v>48</v>
      </c>
      <c r="AD542" s="43" t="s">
        <v>49</v>
      </c>
      <c r="AE542" s="40"/>
      <c r="AF542" s="40"/>
      <c r="AG542" s="40"/>
      <c r="AH542" s="40"/>
      <c r="AI542" s="39"/>
      <c r="AJ542" s="39"/>
      <c r="AK542" s="41"/>
      <c r="AL542" s="41"/>
    </row>
    <row r="543" customFormat="false" ht="18" hidden="false" customHeight="true" outlineLevel="0" collapsed="false">
      <c r="A543" s="37"/>
      <c r="B543" s="38"/>
      <c r="C543" s="39"/>
      <c r="D543" s="38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3"/>
      <c r="Y543" s="43"/>
      <c r="Z543" s="43"/>
      <c r="AA543" s="43"/>
      <c r="AB543" s="43"/>
      <c r="AC543" s="43"/>
      <c r="AD543" s="43"/>
      <c r="AE543" s="40"/>
      <c r="AF543" s="40"/>
      <c r="AG543" s="40"/>
      <c r="AH543" s="40"/>
      <c r="AI543" s="39"/>
      <c r="AJ543" s="39"/>
      <c r="AK543" s="41"/>
      <c r="AL543" s="41"/>
    </row>
    <row r="544" customFormat="false" ht="63.75" hidden="false" customHeight="true" outlineLevel="0" collapsed="false">
      <c r="A544" s="37"/>
      <c r="B544" s="38"/>
      <c r="C544" s="39"/>
      <c r="D544" s="38"/>
      <c r="E544" s="43" t="s">
        <v>50</v>
      </c>
      <c r="F544" s="43" t="s">
        <v>51</v>
      </c>
      <c r="G544" s="43" t="s">
        <v>50</v>
      </c>
      <c r="H544" s="43" t="s">
        <v>51</v>
      </c>
      <c r="I544" s="43" t="s">
        <v>50</v>
      </c>
      <c r="J544" s="43" t="s">
        <v>51</v>
      </c>
      <c r="K544" s="43" t="s">
        <v>50</v>
      </c>
      <c r="L544" s="43" t="s">
        <v>51</v>
      </c>
      <c r="M544" s="43" t="s">
        <v>50</v>
      </c>
      <c r="N544" s="43" t="s">
        <v>50</v>
      </c>
      <c r="O544" s="43" t="s">
        <v>50</v>
      </c>
      <c r="P544" s="43" t="s">
        <v>50</v>
      </c>
      <c r="Q544" s="43" t="s">
        <v>50</v>
      </c>
      <c r="R544" s="43" t="s">
        <v>50</v>
      </c>
      <c r="S544" s="43" t="s">
        <v>51</v>
      </c>
      <c r="T544" s="43" t="s">
        <v>50</v>
      </c>
      <c r="U544" s="43" t="s">
        <v>51</v>
      </c>
      <c r="V544" s="43" t="s">
        <v>50</v>
      </c>
      <c r="W544" s="43" t="s">
        <v>51</v>
      </c>
      <c r="X544" s="43"/>
      <c r="Y544" s="43"/>
      <c r="Z544" s="43"/>
      <c r="AA544" s="43"/>
      <c r="AB544" s="43"/>
      <c r="AC544" s="43"/>
      <c r="AD544" s="43"/>
      <c r="AE544" s="43" t="s">
        <v>52</v>
      </c>
      <c r="AF544" s="43" t="s">
        <v>53</v>
      </c>
      <c r="AG544" s="40"/>
      <c r="AH544" s="40"/>
      <c r="AI544" s="39"/>
      <c r="AJ544" s="39"/>
      <c r="AK544" s="41"/>
      <c r="AL544" s="41"/>
    </row>
    <row r="545" customFormat="false" ht="12" hidden="false" customHeight="true" outlineLevel="0" collapsed="false">
      <c r="A545" s="44" t="str">
        <f aca="false">IF(B545&lt;&gt;"",COUNTA($B$545:B545),"")</f>
        <v/>
      </c>
      <c r="B545" s="63"/>
      <c r="C545" s="64"/>
      <c r="D545" s="65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2"/>
      <c r="AL545" s="52"/>
    </row>
    <row r="546" customFormat="false" ht="12" hidden="false" customHeight="true" outlineLevel="0" collapsed="false">
      <c r="A546" s="44" t="inlineStr">
        <f aca="false">IF(B546&lt;&gt;"",COUNTA($B$545:B546),"")</f>
        <is>
          <t/>
        </is>
      </c>
      <c r="B546" s="63"/>
      <c r="C546" s="64"/>
      <c r="D546" s="65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2"/>
      <c r="AL546" s="52"/>
    </row>
    <row r="547" customFormat="false" ht="12" hidden="false" customHeight="true" outlineLevel="0" collapsed="false">
      <c r="A547" s="44" t="inlineStr">
        <f aca="false">IF(B547&lt;&gt;"",COUNTA($B$545:B547),"")</f>
        <is>
          <t/>
        </is>
      </c>
      <c r="B547" s="63"/>
      <c r="C547" s="64"/>
      <c r="D547" s="65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2"/>
      <c r="AL547" s="52"/>
    </row>
    <row r="548" customFormat="false" ht="12" hidden="false" customHeight="true" outlineLevel="0" collapsed="false">
      <c r="A548" s="44" t="inlineStr">
        <f aca="false">IF(B548&lt;&gt;"",COUNTA($B$545:B548),"")</f>
        <is>
          <t/>
        </is>
      </c>
      <c r="B548" s="63"/>
      <c r="C548" s="64"/>
      <c r="D548" s="65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2"/>
      <c r="AL548" s="52"/>
    </row>
    <row r="549" customFormat="false" ht="12" hidden="false" customHeight="true" outlineLevel="0" collapsed="false">
      <c r="A549" s="44" t="inlineStr">
        <f aca="false">IF(B549&lt;&gt;"",COUNTA($B$545:B549),"")</f>
        <is>
          <t/>
        </is>
      </c>
      <c r="B549" s="63"/>
      <c r="C549" s="64"/>
      <c r="D549" s="65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2"/>
      <c r="AL549" s="52"/>
    </row>
    <row r="550" customFormat="false" ht="12" hidden="false" customHeight="true" outlineLevel="0" collapsed="false">
      <c r="A550" s="44" t="inlineStr">
        <f aca="false">IF(B550&lt;&gt;"",COUNTA($B$545:B550),"")</f>
        <is>
          <t/>
        </is>
      </c>
      <c r="B550" s="63"/>
      <c r="C550" s="64"/>
      <c r="D550" s="65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2"/>
      <c r="AL550" s="52"/>
    </row>
    <row r="551" customFormat="false" ht="12" hidden="false" customHeight="true" outlineLevel="0" collapsed="false">
      <c r="A551" s="44" t="inlineStr">
        <f aca="false">IF(B551&lt;&gt;"",COUNTA($B$545:B551),"")</f>
        <is>
          <t/>
        </is>
      </c>
      <c r="B551" s="63"/>
      <c r="C551" s="64"/>
      <c r="D551" s="65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2"/>
      <c r="AL551" s="52"/>
    </row>
    <row r="552" customFormat="false" ht="12" hidden="false" customHeight="true" outlineLevel="0" collapsed="false">
      <c r="A552" s="44" t="inlineStr">
        <f aca="false">IF(B552&lt;&gt;"",COUNTA($B$545:B552),"")</f>
        <is>
          <t/>
        </is>
      </c>
      <c r="B552" s="63"/>
      <c r="C552" s="64"/>
      <c r="D552" s="65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2"/>
      <c r="AL552" s="52"/>
    </row>
    <row r="553" customFormat="false" ht="12" hidden="false" customHeight="true" outlineLevel="0" collapsed="false">
      <c r="A553" s="44" t="inlineStr">
        <f aca="false">IF(B553&lt;&gt;"",COUNTA($B$545:B553),"")</f>
        <is>
          <t/>
        </is>
      </c>
      <c r="B553" s="63"/>
      <c r="C553" s="64"/>
      <c r="D553" s="65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2"/>
      <c r="AL553" s="52"/>
    </row>
    <row r="554" customFormat="false" ht="12" hidden="false" customHeight="true" outlineLevel="0" collapsed="false">
      <c r="A554" s="44" t="inlineStr">
        <f aca="false">IF(B554&lt;&gt;"",COUNTA($B$545:B554),"")</f>
        <is>
          <t/>
        </is>
      </c>
      <c r="B554" s="63"/>
      <c r="C554" s="64"/>
      <c r="D554" s="65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2"/>
      <c r="AL554" s="52"/>
    </row>
    <row r="555" customFormat="false" ht="12" hidden="false" customHeight="true" outlineLevel="0" collapsed="false">
      <c r="A555" s="44" t="inlineStr">
        <f aca="false">IF(B555&lt;&gt;"",COUNTA($B$545:B555),"")</f>
        <is>
          <t/>
        </is>
      </c>
      <c r="B555" s="63"/>
      <c r="C555" s="64"/>
      <c r="D555" s="65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2"/>
      <c r="AL555" s="52"/>
    </row>
    <row r="556" customFormat="false" ht="12" hidden="false" customHeight="true" outlineLevel="0" collapsed="false">
      <c r="A556" s="44" t="inlineStr">
        <f aca="false">IF(B556&lt;&gt;"",COUNTA($B$545:B556),"")</f>
        <is>
          <t/>
        </is>
      </c>
      <c r="B556" s="63"/>
      <c r="C556" s="64"/>
      <c r="D556" s="65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2"/>
      <c r="AL556" s="52"/>
    </row>
    <row r="557" customFormat="false" ht="12" hidden="false" customHeight="true" outlineLevel="0" collapsed="false">
      <c r="A557" s="44" t="inlineStr">
        <f aca="false">IF(B557&lt;&gt;"",COUNTA($B$545:B557),"")</f>
        <is>
          <t/>
        </is>
      </c>
      <c r="B557" s="63"/>
      <c r="C557" s="64"/>
      <c r="D557" s="65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2"/>
      <c r="AL557" s="52"/>
    </row>
    <row r="558" customFormat="false" ht="12" hidden="false" customHeight="true" outlineLevel="0" collapsed="false">
      <c r="A558" s="44" t="inlineStr">
        <f aca="false">IF(B558&lt;&gt;"",COUNTA($B$545:B558),"")</f>
        <is>
          <t/>
        </is>
      </c>
      <c r="B558" s="63"/>
      <c r="C558" s="64"/>
      <c r="D558" s="65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2"/>
      <c r="AL558" s="52"/>
    </row>
    <row r="559" customFormat="false" ht="12" hidden="false" customHeight="true" outlineLevel="0" collapsed="false">
      <c r="A559" s="44" t="inlineStr">
        <f aca="false">IF(B559&lt;&gt;"",COUNTA($B$545:B559),"")</f>
        <is>
          <t/>
        </is>
      </c>
      <c r="B559" s="63"/>
      <c r="C559" s="64"/>
      <c r="D559" s="65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2"/>
      <c r="AL559" s="52"/>
    </row>
    <row r="560" customFormat="false" ht="12" hidden="false" customHeight="true" outlineLevel="0" collapsed="false">
      <c r="A560" s="44" t="inlineStr">
        <f aca="false">IF(B560&lt;&gt;"",COUNTA($B$545:B560),"")</f>
        <is>
          <t/>
        </is>
      </c>
      <c r="B560" s="63"/>
      <c r="C560" s="64"/>
      <c r="D560" s="65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2"/>
      <c r="AL560" s="52"/>
    </row>
    <row r="561" customFormat="false" ht="12" hidden="false" customHeight="true" outlineLevel="0" collapsed="false">
      <c r="A561" s="44" t="inlineStr">
        <f aca="false">IF(B561&lt;&gt;"",COUNTA($B$545:B561),"")</f>
        <is>
          <t/>
        </is>
      </c>
      <c r="B561" s="63"/>
      <c r="C561" s="64"/>
      <c r="D561" s="65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2"/>
      <c r="AL561" s="52"/>
    </row>
    <row r="562" customFormat="false" ht="12" hidden="false" customHeight="true" outlineLevel="0" collapsed="false">
      <c r="A562" s="44" t="inlineStr">
        <f aca="false">IF(B562&lt;&gt;"",COUNTA($B$545:B562),"")</f>
        <is>
          <t/>
        </is>
      </c>
      <c r="B562" s="63"/>
      <c r="C562" s="64"/>
      <c r="D562" s="65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2"/>
      <c r="AL562" s="52"/>
    </row>
    <row r="563" customFormat="false" ht="12" hidden="false" customHeight="true" outlineLevel="0" collapsed="false">
      <c r="A563" s="44" t="inlineStr">
        <f aca="false">IF(B563&lt;&gt;"",COUNTA($B$545:B563),"")</f>
        <is>
          <t/>
        </is>
      </c>
      <c r="B563" s="63"/>
      <c r="C563" s="64"/>
      <c r="D563" s="65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2"/>
      <c r="AL563" s="52"/>
    </row>
    <row r="564" customFormat="false" ht="12" hidden="false" customHeight="true" outlineLevel="0" collapsed="false">
      <c r="A564" s="44" t="inlineStr">
        <f aca="false">IF(B564&lt;&gt;"",COUNTA($B$545:B564),"")</f>
        <is>
          <t/>
        </is>
      </c>
      <c r="B564" s="63"/>
      <c r="C564" s="64"/>
      <c r="D564" s="65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2"/>
      <c r="AL564" s="52"/>
    </row>
    <row r="565" customFormat="false" ht="12" hidden="false" customHeight="true" outlineLevel="0" collapsed="false">
      <c r="A565" s="44" t="inlineStr">
        <f aca="false">IF(B565&lt;&gt;"",COUNTA($B$545:B565),"")</f>
        <is>
          <t/>
        </is>
      </c>
      <c r="B565" s="63"/>
      <c r="C565" s="64"/>
      <c r="D565" s="65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2"/>
      <c r="AL565" s="52"/>
    </row>
    <row r="566" customFormat="false" ht="12" hidden="false" customHeight="true" outlineLevel="0" collapsed="false">
      <c r="A566" s="44" t="inlineStr">
        <f aca="false">IF(B566&lt;&gt;"",COUNTA($B$545:B566),"")</f>
        <is>
          <t/>
        </is>
      </c>
      <c r="B566" s="63"/>
      <c r="C566" s="64"/>
      <c r="D566" s="65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2"/>
      <c r="AL566" s="52"/>
    </row>
    <row r="567" customFormat="false" ht="12" hidden="false" customHeight="true" outlineLevel="0" collapsed="false">
      <c r="A567" s="44" t="inlineStr">
        <f aca="false">IF(B567&lt;&gt;"",COUNTA($B$545:B567),"")</f>
        <is>
          <t/>
        </is>
      </c>
      <c r="B567" s="63"/>
      <c r="C567" s="64"/>
      <c r="D567" s="65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2"/>
      <c r="AL567" s="52"/>
    </row>
    <row r="568" customFormat="false" ht="12" hidden="false" customHeight="true" outlineLevel="0" collapsed="false">
      <c r="A568" s="44" t="inlineStr">
        <f aca="false">IF(B568&lt;&gt;"",COUNTA($B$545:B568),"")</f>
        <is>
          <t/>
        </is>
      </c>
      <c r="B568" s="63"/>
      <c r="C568" s="64"/>
      <c r="D568" s="65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2"/>
      <c r="AL568" s="52"/>
    </row>
    <row r="569" customFormat="false" ht="12" hidden="false" customHeight="true" outlineLevel="0" collapsed="false">
      <c r="A569" s="44" t="inlineStr">
        <f aca="false">IF(B569&lt;&gt;"",COUNTA($B$545:B569),"")</f>
        <is>
          <t/>
        </is>
      </c>
      <c r="B569" s="63"/>
      <c r="C569" s="64"/>
      <c r="D569" s="65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2"/>
      <c r="AL569" s="52"/>
    </row>
    <row r="570" customFormat="false" ht="12" hidden="false" customHeight="true" outlineLevel="0" collapsed="false">
      <c r="A570" s="44" t="inlineStr">
        <f aca="false">IF(B570&lt;&gt;"",COUNTA($B$545:B570),"")</f>
        <is>
          <t/>
        </is>
      </c>
      <c r="B570" s="63"/>
      <c r="C570" s="64"/>
      <c r="D570" s="65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2"/>
      <c r="AL570" s="52"/>
    </row>
    <row r="571" customFormat="false" ht="12" hidden="false" customHeight="true" outlineLevel="0" collapsed="false">
      <c r="A571" s="44" t="inlineStr">
        <f aca="false">IF(B571&lt;&gt;"",COUNTA($B$545:B571),"")</f>
        <is>
          <t/>
        </is>
      </c>
      <c r="B571" s="63"/>
      <c r="C571" s="64"/>
      <c r="D571" s="65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2"/>
      <c r="AL571" s="52"/>
    </row>
    <row r="572" customFormat="false" ht="12" hidden="false" customHeight="true" outlineLevel="0" collapsed="false">
      <c r="A572" s="44" t="inlineStr">
        <f aca="false">IF(B572&lt;&gt;"",COUNTA($B$545:B572),"")</f>
        <is>
          <t/>
        </is>
      </c>
      <c r="B572" s="63"/>
      <c r="C572" s="64"/>
      <c r="D572" s="65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2"/>
      <c r="AL572" s="52"/>
    </row>
    <row r="573" customFormat="false" ht="12" hidden="false" customHeight="true" outlineLevel="0" collapsed="false">
      <c r="A573" s="44" t="inlineStr">
        <f aca="false">IF(B573&lt;&gt;"",COUNTA($B$545:B573),"")</f>
        <is>
          <t/>
        </is>
      </c>
      <c r="B573" s="63"/>
      <c r="C573" s="64"/>
      <c r="D573" s="65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2"/>
      <c r="AL573" s="52"/>
    </row>
    <row r="574" customFormat="false" ht="12" hidden="false" customHeight="true" outlineLevel="0" collapsed="false">
      <c r="A574" s="44" t="inlineStr">
        <f aca="false">IF(B574&lt;&gt;"",COUNTA($B$545:B574),"")</f>
        <is>
          <t/>
        </is>
      </c>
      <c r="B574" s="63"/>
      <c r="C574" s="64"/>
      <c r="D574" s="65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2"/>
      <c r="AL574" s="52"/>
    </row>
    <row r="575" customFormat="false" ht="12" hidden="false" customHeight="true" outlineLevel="0" collapsed="false">
      <c r="A575" s="44" t="inlineStr">
        <f aca="false">IF(B575&lt;&gt;"",COUNTA($B$545:B575),"")</f>
        <is>
          <t/>
        </is>
      </c>
      <c r="B575" s="63"/>
      <c r="C575" s="64"/>
      <c r="D575" s="65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2"/>
      <c r="AL575" s="52"/>
    </row>
    <row r="576" customFormat="false" ht="12" hidden="false" customHeight="true" outlineLevel="0" collapsed="false">
      <c r="A576" s="44" t="inlineStr">
        <f aca="false">IF(B576&lt;&gt;"",COUNTA($B$545:B576),"")</f>
        <is>
          <t/>
        </is>
      </c>
      <c r="B576" s="63"/>
      <c r="C576" s="64"/>
      <c r="D576" s="65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2"/>
      <c r="AL576" s="52"/>
    </row>
    <row r="577" customFormat="false" ht="12" hidden="false" customHeight="true" outlineLevel="0" collapsed="false">
      <c r="A577" s="44" t="inlineStr">
        <f aca="false">IF(B577&lt;&gt;"",COUNTA($B$545:B577),"")</f>
        <is>
          <t/>
        </is>
      </c>
      <c r="B577" s="63"/>
      <c r="C577" s="64"/>
      <c r="D577" s="65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2"/>
      <c r="AL577" s="52"/>
    </row>
    <row r="578" customFormat="false" ht="12" hidden="false" customHeight="true" outlineLevel="0" collapsed="false">
      <c r="A578" s="44" t="inlineStr">
        <f aca="false">IF(B578&lt;&gt;"",COUNTA($B$545:B578),"")</f>
        <is>
          <t/>
        </is>
      </c>
      <c r="B578" s="63"/>
      <c r="C578" s="64"/>
      <c r="D578" s="65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2"/>
      <c r="AL578" s="52"/>
    </row>
    <row r="579" customFormat="false" ht="12" hidden="false" customHeight="true" outlineLevel="0" collapsed="false">
      <c r="A579" s="44" t="inlineStr">
        <f aca="false">IF(B579&lt;&gt;"",COUNTA($B$545:B579),"")</f>
        <is>
          <t/>
        </is>
      </c>
      <c r="B579" s="63"/>
      <c r="C579" s="64"/>
      <c r="D579" s="65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2"/>
      <c r="AL579" s="52"/>
    </row>
    <row r="580" customFormat="false" ht="12" hidden="false" customHeight="true" outlineLevel="0" collapsed="false">
      <c r="A580" s="44" t="inlineStr">
        <f aca="false">IF(B580&lt;&gt;"",COUNTA($B$545:B580),"")</f>
        <is>
          <t/>
        </is>
      </c>
      <c r="B580" s="63"/>
      <c r="C580" s="64"/>
      <c r="D580" s="65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2"/>
      <c r="AL580" s="52"/>
    </row>
    <row r="581" customFormat="false" ht="12" hidden="false" customHeight="true" outlineLevel="0" collapsed="false">
      <c r="A581" s="44" t="inlineStr">
        <f aca="false">IF(B581&lt;&gt;"",COUNTA($B$545:B581),"")</f>
        <is>
          <t/>
        </is>
      </c>
      <c r="B581" s="63"/>
      <c r="C581" s="64"/>
      <c r="D581" s="65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2"/>
      <c r="AL581" s="52"/>
    </row>
    <row r="582" customFormat="false" ht="12" hidden="false" customHeight="true" outlineLevel="0" collapsed="false">
      <c r="A582" s="66" t="inlineStr">
        <f aca="false">IF(B582&lt;&gt;"",COUNTA($B$545:B582),"")</f>
        <is>
          <t/>
        </is>
      </c>
      <c r="B582" s="67"/>
      <c r="C582" s="67"/>
      <c r="D582" s="68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70"/>
      <c r="AL582" s="70"/>
    </row>
    <row r="583" customFormat="false" ht="13.5" hidden="false" customHeight="false" outlineLevel="0" collapsed="false">
      <c r="A583" s="71"/>
      <c r="B583" s="72" t="n">
        <f aca="false">COUNTA(B545:B582)</f>
        <v>0</v>
      </c>
      <c r="C583" s="73"/>
      <c r="D583" s="74" t="n">
        <f aca="false">COUNTA(D545:D582)</f>
        <v>0</v>
      </c>
      <c r="E583" s="75" t="n">
        <f aca="false">COUNTA(E545:E582)</f>
        <v>0</v>
      </c>
      <c r="F583" s="75" t="n">
        <f aca="false">COUNTA(F545:F582)</f>
        <v>0</v>
      </c>
      <c r="G583" s="75" t="n">
        <f aca="false">COUNTA(G545:G582)</f>
        <v>0</v>
      </c>
      <c r="H583" s="75" t="n">
        <f aca="false">COUNTA(H545:H582)</f>
        <v>0</v>
      </c>
      <c r="I583" s="75" t="n">
        <f aca="false">COUNTA(I545:I582)</f>
        <v>0</v>
      </c>
      <c r="J583" s="75" t="n">
        <f aca="false">COUNTA(J545:J582)</f>
        <v>0</v>
      </c>
      <c r="K583" s="75" t="n">
        <f aca="false">COUNTA(K545:K582)</f>
        <v>0</v>
      </c>
      <c r="L583" s="75" t="n">
        <f aca="false">COUNTA(L545:L582)</f>
        <v>0</v>
      </c>
      <c r="M583" s="75" t="n">
        <f aca="false">COUNTA(M545:M582)</f>
        <v>0</v>
      </c>
      <c r="N583" s="75" t="n">
        <f aca="false">COUNTA(N545:N582)</f>
        <v>0</v>
      </c>
      <c r="O583" s="75" t="n">
        <f aca="false">COUNTA(O545:O582)</f>
        <v>0</v>
      </c>
      <c r="P583" s="75" t="n">
        <f aca="false">COUNTA(P545:P582)</f>
        <v>0</v>
      </c>
      <c r="Q583" s="75" t="n">
        <f aca="false">COUNTA(Q545:Q582)</f>
        <v>0</v>
      </c>
      <c r="R583" s="75" t="n">
        <f aca="false">COUNTA(R545:R582)</f>
        <v>0</v>
      </c>
      <c r="S583" s="75" t="n">
        <f aca="false">COUNTA(S545:S582)</f>
        <v>0</v>
      </c>
      <c r="T583" s="75" t="n">
        <f aca="false">COUNTA(T545:T582)</f>
        <v>0</v>
      </c>
      <c r="U583" s="75" t="n">
        <f aca="false">COUNTA(U545:U582)</f>
        <v>0</v>
      </c>
      <c r="V583" s="75" t="n">
        <f aca="false">COUNTA(V545:V582)</f>
        <v>0</v>
      </c>
      <c r="W583" s="75" t="n">
        <f aca="false">COUNTA(W545:W582)</f>
        <v>0</v>
      </c>
      <c r="X583" s="75" t="n">
        <f aca="false">COUNTA(X545:X582)</f>
        <v>0</v>
      </c>
      <c r="Y583" s="75" t="n">
        <f aca="false">COUNTA(Y545:Y582)</f>
        <v>0</v>
      </c>
      <c r="Z583" s="75" t="n">
        <f aca="false">COUNTA(Z545:Z582)</f>
        <v>0</v>
      </c>
      <c r="AA583" s="75" t="n">
        <f aca="false">COUNTA(AA545:AA582)</f>
        <v>0</v>
      </c>
      <c r="AB583" s="75" t="n">
        <f aca="false">COUNTA(AB545:AB582)</f>
        <v>0</v>
      </c>
      <c r="AC583" s="75" t="n">
        <f aca="false">COUNTA(AC545:AC582)</f>
        <v>0</v>
      </c>
      <c r="AD583" s="75" t="n">
        <f aca="false">COUNTA(AD545:AD582)</f>
        <v>0</v>
      </c>
      <c r="AE583" s="75" t="n">
        <f aca="false">COUNTA(AE545:AE582)</f>
        <v>0</v>
      </c>
      <c r="AF583" s="75" t="n">
        <f aca="false">COUNTA(AF545:AF582)</f>
        <v>0</v>
      </c>
      <c r="AG583" s="76" t="n">
        <f aca="false">COUNTA(AG545:AH582)</f>
        <v>0</v>
      </c>
      <c r="AH583" s="76"/>
      <c r="AI583" s="76" t="n">
        <f aca="false">COUNTA(AI545:AJ582)</f>
        <v>0</v>
      </c>
      <c r="AJ583" s="76"/>
      <c r="AK583" s="77"/>
      <c r="AL583" s="77"/>
    </row>
    <row r="584" customFormat="false" ht="12.75" hidden="false" customHeight="false" outlineLevel="0" collapsed="false">
      <c r="A584" s="0"/>
      <c r="B584" s="78"/>
      <c r="C584" s="78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</row>
    <row r="585" customFormat="false" ht="12.75" hidden="false" customHeight="false" outlineLevel="0" collapsed="false">
      <c r="A585" s="79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80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</row>
    <row r="586" customFormat="false" ht="13.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</row>
    <row r="587" customFormat="false" ht="21.75" hidden="false" customHeight="true" outlineLevel="0" collapsed="false">
      <c r="A587" s="0"/>
      <c r="B587" s="0"/>
      <c r="C587" s="81" t="s">
        <v>112</v>
      </c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2"/>
      <c r="AH587" s="82"/>
      <c r="AI587" s="82"/>
      <c r="AJ587" s="82"/>
      <c r="AK587" s="82"/>
      <c r="AL587" s="82"/>
    </row>
    <row r="588" customFormat="false" ht="18.75" hidden="false" customHeight="true" outlineLevel="0" collapsed="false">
      <c r="A588" s="0"/>
      <c r="B588" s="0"/>
      <c r="C588" s="83" t="s">
        <v>113</v>
      </c>
      <c r="D588" s="83"/>
      <c r="E588" s="84" t="s">
        <v>114</v>
      </c>
      <c r="F588" s="84" t="s">
        <v>115</v>
      </c>
      <c r="G588" s="85" t="s">
        <v>116</v>
      </c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6"/>
      <c r="AH588" s="86"/>
      <c r="AI588" s="86"/>
      <c r="AJ588" s="86"/>
      <c r="AK588" s="86"/>
      <c r="AL588" s="86"/>
    </row>
    <row r="589" customFormat="false" ht="21.75" hidden="false" customHeight="true" outlineLevel="0" collapsed="false">
      <c r="A589" s="0"/>
      <c r="B589" s="0"/>
      <c r="C589" s="83"/>
      <c r="D589" s="83"/>
      <c r="E589" s="84"/>
      <c r="F589" s="84"/>
      <c r="G589" s="84" t="s">
        <v>50</v>
      </c>
      <c r="H589" s="84"/>
      <c r="I589" s="84"/>
      <c r="J589" s="84"/>
      <c r="K589" s="84"/>
      <c r="L589" s="84"/>
      <c r="M589" s="85" t="s">
        <v>117</v>
      </c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7"/>
      <c r="AH589" s="87"/>
      <c r="AI589" s="87"/>
      <c r="AJ589" s="87"/>
      <c r="AK589" s="87"/>
      <c r="AL589" s="87"/>
    </row>
    <row r="590" customFormat="false" ht="20.25" hidden="false" customHeight="true" outlineLevel="0" collapsed="false">
      <c r="A590" s="0"/>
      <c r="B590" s="0"/>
      <c r="C590" s="83"/>
      <c r="D590" s="83"/>
      <c r="E590" s="84"/>
      <c r="F590" s="84"/>
      <c r="G590" s="84" t="s">
        <v>118</v>
      </c>
      <c r="H590" s="84"/>
      <c r="I590" s="84" t="s">
        <v>119</v>
      </c>
      <c r="J590" s="84"/>
      <c r="K590" s="84" t="s">
        <v>120</v>
      </c>
      <c r="L590" s="84"/>
      <c r="M590" s="84" t="n">
        <v>10</v>
      </c>
      <c r="N590" s="84"/>
      <c r="O590" s="84" t="n">
        <v>9</v>
      </c>
      <c r="P590" s="84"/>
      <c r="Q590" s="84" t="n">
        <v>8</v>
      </c>
      <c r="R590" s="84"/>
      <c r="S590" s="84" t="n">
        <v>7</v>
      </c>
      <c r="T590" s="84"/>
      <c r="U590" s="84" t="n">
        <v>6</v>
      </c>
      <c r="V590" s="84"/>
      <c r="W590" s="88" t="n">
        <v>5</v>
      </c>
      <c r="X590" s="88"/>
      <c r="Y590" s="88" t="n">
        <v>4</v>
      </c>
      <c r="Z590" s="88"/>
      <c r="AA590" s="88" t="n">
        <v>3</v>
      </c>
      <c r="AB590" s="88"/>
      <c r="AC590" s="88" t="n">
        <v>2</v>
      </c>
      <c r="AD590" s="88"/>
      <c r="AE590" s="89" t="n">
        <v>1</v>
      </c>
      <c r="AF590" s="89"/>
      <c r="AG590" s="90"/>
      <c r="AH590" s="90"/>
      <c r="AI590" s="90"/>
      <c r="AJ590" s="90"/>
      <c r="AK590" s="90"/>
      <c r="AL590" s="90"/>
    </row>
    <row r="591" customFormat="false" ht="27" hidden="false" customHeight="true" outlineLevel="0" collapsed="false">
      <c r="A591" s="0"/>
      <c r="B591" s="0"/>
      <c r="C591" s="83"/>
      <c r="D591" s="83"/>
      <c r="E591" s="84"/>
      <c r="F591" s="84"/>
      <c r="G591" s="84"/>
      <c r="H591" s="84"/>
      <c r="I591" s="84"/>
      <c r="J591" s="84"/>
      <c r="K591" s="84"/>
      <c r="L591" s="84"/>
      <c r="M591" s="84" t="s">
        <v>121</v>
      </c>
      <c r="N591" s="84" t="s">
        <v>122</v>
      </c>
      <c r="O591" s="84" t="s">
        <v>121</v>
      </c>
      <c r="P591" s="84" t="s">
        <v>122</v>
      </c>
      <c r="Q591" s="84" t="s">
        <v>121</v>
      </c>
      <c r="R591" s="84" t="s">
        <v>122</v>
      </c>
      <c r="S591" s="84" t="s">
        <v>121</v>
      </c>
      <c r="T591" s="84" t="s">
        <v>122</v>
      </c>
      <c r="U591" s="84" t="s">
        <v>121</v>
      </c>
      <c r="V591" s="84" t="s">
        <v>122</v>
      </c>
      <c r="W591" s="84" t="s">
        <v>121</v>
      </c>
      <c r="X591" s="84" t="s">
        <v>122</v>
      </c>
      <c r="Y591" s="84" t="s">
        <v>121</v>
      </c>
      <c r="Z591" s="84" t="s">
        <v>122</v>
      </c>
      <c r="AA591" s="84" t="s">
        <v>121</v>
      </c>
      <c r="AB591" s="84" t="s">
        <v>122</v>
      </c>
      <c r="AC591" s="84" t="s">
        <v>121</v>
      </c>
      <c r="AD591" s="84" t="s">
        <v>122</v>
      </c>
      <c r="AE591" s="84" t="s">
        <v>121</v>
      </c>
      <c r="AF591" s="85" t="s">
        <v>122</v>
      </c>
      <c r="AG591" s="91"/>
      <c r="AH591" s="91"/>
      <c r="AI591" s="91"/>
      <c r="AJ591" s="91"/>
      <c r="AK591" s="91"/>
      <c r="AL591" s="91"/>
    </row>
    <row r="592" customFormat="false" ht="21" hidden="false" customHeight="true" outlineLevel="0" collapsed="false">
      <c r="A592" s="0"/>
      <c r="B592" s="0"/>
      <c r="C592" s="83"/>
      <c r="D592" s="83"/>
      <c r="E592" s="84"/>
      <c r="F592" s="84"/>
      <c r="G592" s="84" t="s">
        <v>121</v>
      </c>
      <c r="H592" s="84" t="s">
        <v>122</v>
      </c>
      <c r="I592" s="84" t="s">
        <v>121</v>
      </c>
      <c r="J592" s="84" t="s">
        <v>122</v>
      </c>
      <c r="K592" s="84" t="s">
        <v>121</v>
      </c>
      <c r="L592" s="84" t="s">
        <v>122</v>
      </c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5"/>
      <c r="AG592" s="91"/>
      <c r="AH592" s="91"/>
      <c r="AI592" s="91"/>
      <c r="AJ592" s="91"/>
      <c r="AK592" s="91"/>
      <c r="AL592" s="91"/>
    </row>
    <row r="593" customFormat="false" ht="17.25" hidden="false" customHeight="true" outlineLevel="0" collapsed="false">
      <c r="A593" s="0"/>
      <c r="B593" s="0"/>
      <c r="C593" s="92" t="s">
        <v>31</v>
      </c>
      <c r="D593" s="92"/>
      <c r="E593" s="93" t="n">
        <f aca="false">B583</f>
        <v>0</v>
      </c>
      <c r="F593" s="93" t="n">
        <f aca="false">E583</f>
        <v>0</v>
      </c>
      <c r="G593" s="94" t="n">
        <f aca="false">COUNTIF(E545:E582,"T")</f>
        <v>0</v>
      </c>
      <c r="H593" s="94" t="str">
        <f aca="false">IF(E593=0,"",G593/E593%)</f>
        <v/>
      </c>
      <c r="I593" s="94" t="n">
        <f aca="false">COUNTIF(E545:E582,"H")</f>
        <v>0</v>
      </c>
      <c r="J593" s="94" t="str">
        <f aca="false">IF(E593=0,"",I593/E593%)</f>
        <v/>
      </c>
      <c r="K593" s="94" t="n">
        <f aca="false">COUNTIF(E545:E582,"C")</f>
        <v>0</v>
      </c>
      <c r="L593" s="94" t="str">
        <f aca="false">IF(E593=0,"",K593/E593%)</f>
        <v/>
      </c>
      <c r="M593" s="94" t="n">
        <f aca="false">COUNTIF(F545:F582,"10")</f>
        <v>0</v>
      </c>
      <c r="N593" s="95" t="str">
        <f aca="false">IF(E593=0,"",M593/E593%)</f>
        <v/>
      </c>
      <c r="O593" s="94" t="n">
        <f aca="false">COUNTIF(F545:F582,"9")</f>
        <v>0</v>
      </c>
      <c r="P593" s="95" t="str">
        <f aca="false">IF(E593=0,"",O593/E593%)</f>
        <v/>
      </c>
      <c r="Q593" s="94" t="n">
        <f aca="false">COUNTIF(F545:F582,"8")</f>
        <v>0</v>
      </c>
      <c r="R593" s="95" t="str">
        <f aca="false">IF(E593=0,"",Q593/E593%)</f>
        <v/>
      </c>
      <c r="S593" s="94" t="n">
        <f aca="false">COUNTIF(F545:F582,"7")</f>
        <v>0</v>
      </c>
      <c r="T593" s="95" t="str">
        <f aca="false">IF(E593=0,"",S593/E$59%)</f>
        <v/>
      </c>
      <c r="U593" s="94" t="n">
        <f aca="false">COUNTIF(F545:F582,"6")</f>
        <v>0</v>
      </c>
      <c r="V593" s="95" t="str">
        <f aca="false">IF(E593=0,"",U593/E593%)</f>
        <v/>
      </c>
      <c r="W593" s="94" t="n">
        <f aca="false">COUNTIF(F545:F582,"5")</f>
        <v>0</v>
      </c>
      <c r="X593" s="95" t="str">
        <f aca="false">IF(E593=0,"",W593/E593%)</f>
        <v/>
      </c>
      <c r="Y593" s="94" t="n">
        <f aca="false">COUNTIF(F545:F582,"4")</f>
        <v>0</v>
      </c>
      <c r="Z593" s="95" t="str">
        <f aca="false">IF(E593=0,"",Y593/E593%)</f>
        <v/>
      </c>
      <c r="AA593" s="94" t="n">
        <f aca="false">COUNTIF(F545:F582,"3")</f>
        <v>0</v>
      </c>
      <c r="AB593" s="95" t="str">
        <f aca="false">IF(E593=0,"",AA593/E593%)</f>
        <v/>
      </c>
      <c r="AC593" s="94" t="n">
        <f aca="false">COUNTIF(F545:F582,"2")</f>
        <v>0</v>
      </c>
      <c r="AD593" s="95" t="str">
        <f aca="false">IF(E593=0,"",AC593/E593%)</f>
        <v/>
      </c>
      <c r="AE593" s="94" t="n">
        <f aca="false">COUNTIF(F545:F582,"1")</f>
        <v>0</v>
      </c>
      <c r="AF593" s="96" t="str">
        <f aca="false">IF(E593=0,"",AE593/E593%)</f>
        <v/>
      </c>
      <c r="AG593" s="0"/>
      <c r="AH593" s="0"/>
      <c r="AI593" s="0"/>
      <c r="AJ593" s="0"/>
      <c r="AK593" s="0"/>
      <c r="AL593" s="0"/>
    </row>
    <row r="594" customFormat="false" ht="17.25" hidden="false" customHeight="true" outlineLevel="0" collapsed="false">
      <c r="A594" s="0"/>
      <c r="B594" s="0"/>
      <c r="C594" s="92" t="s">
        <v>32</v>
      </c>
      <c r="D594" s="92"/>
      <c r="E594" s="93" t="n">
        <f aca="false">B583</f>
        <v>0</v>
      </c>
      <c r="F594" s="93" t="n">
        <f aca="false">G583</f>
        <v>0</v>
      </c>
      <c r="G594" s="94" t="n">
        <f aca="false">COUNTIF(G545:G582,"T")</f>
        <v>0</v>
      </c>
      <c r="H594" s="95" t="inlineStr">
        <f aca="false">IF(E594=0,"",G594/E594%)</f>
        <is>
          <t/>
        </is>
      </c>
      <c r="I594" s="94" t="n">
        <f aca="false">COUNTIF(G545:G582,"H")</f>
        <v>0</v>
      </c>
      <c r="J594" s="95" t="inlineStr">
        <f aca="false">IF(E594=0,"",I594/E594%)</f>
        <is>
          <t/>
        </is>
      </c>
      <c r="K594" s="94" t="n">
        <f aca="false">COUNTIF(G545:G582,"C")</f>
        <v>0</v>
      </c>
      <c r="L594" s="95" t="inlineStr">
        <f aca="false">IF(E594=0,"",K594/E594%)</f>
        <is>
          <t/>
        </is>
      </c>
      <c r="M594" s="94" t="n">
        <f aca="false">COUNTIF(H545:H582,"10")</f>
        <v>0</v>
      </c>
      <c r="N594" s="95" t="inlineStr">
        <f aca="false">IF(E594=0,"",M594/E594%)</f>
        <is>
          <t/>
        </is>
      </c>
      <c r="O594" s="94" t="n">
        <f aca="false">COUNTIF(H545:H582,"9")</f>
        <v>0</v>
      </c>
      <c r="P594" s="95" t="inlineStr">
        <f aca="false">IF(E594=0,"",O594/E594%)</f>
        <is>
          <t/>
        </is>
      </c>
      <c r="Q594" s="94" t="n">
        <f aca="false">COUNTIF(H545:H582,"8")</f>
        <v>0</v>
      </c>
      <c r="R594" s="95" t="inlineStr">
        <f aca="false">IF(E594=0,"",Q594/E594%)</f>
        <is>
          <t/>
        </is>
      </c>
      <c r="S594" s="94" t="n">
        <f aca="false">COUNTIF(H545:H582,"7")</f>
        <v>0</v>
      </c>
      <c r="T594" s="95" t="inlineStr">
        <f aca="false">IF(E594=0,"",S594/E$59%)</f>
        <is>
          <t/>
        </is>
      </c>
      <c r="U594" s="94" t="n">
        <f aca="false">COUNTIF(H545:H582,"6")</f>
        <v>0</v>
      </c>
      <c r="V594" s="95" t="inlineStr">
        <f aca="false">IF(E594=0,"",U594/E594%)</f>
        <is>
          <t/>
        </is>
      </c>
      <c r="W594" s="94" t="n">
        <f aca="false">COUNTIF(H545:H582,"5")</f>
        <v>0</v>
      </c>
      <c r="X594" s="95" t="inlineStr">
        <f aca="false">IF(E594=0,"",W594/E594%)</f>
        <is>
          <t/>
        </is>
      </c>
      <c r="Y594" s="94" t="n">
        <f aca="false">COUNTIF(H545:H582,"4")</f>
        <v>0</v>
      </c>
      <c r="Z594" s="95" t="inlineStr">
        <f aca="false">IF(E594=0,"",Y594/E594%)</f>
        <is>
          <t/>
        </is>
      </c>
      <c r="AA594" s="94" t="n">
        <f aca="false">COUNTIF(H545:H582,"3")</f>
        <v>0</v>
      </c>
      <c r="AB594" s="95" t="inlineStr">
        <f aca="false">IF(E594=0,"",AA594/E594%)</f>
        <is>
          <t/>
        </is>
      </c>
      <c r="AC594" s="94" t="n">
        <f aca="false">COUNTIF(H545:H582,"2")</f>
        <v>0</v>
      </c>
      <c r="AD594" s="95" t="inlineStr">
        <f aca="false">IF(E594=0,"",AC594/E594%)</f>
        <is>
          <t/>
        </is>
      </c>
      <c r="AE594" s="94" t="n">
        <f aca="false">COUNTIF(H545:H582,"1")</f>
        <v>0</v>
      </c>
      <c r="AF594" s="96" t="inlineStr">
        <f aca="false">IF(E594=0,"",AE594/E594%)</f>
        <is>
          <t/>
        </is>
      </c>
      <c r="AG594" s="0"/>
      <c r="AH594" s="0"/>
      <c r="AI594" s="0"/>
      <c r="AJ594" s="0"/>
      <c r="AK594" s="0"/>
      <c r="AL594" s="0"/>
    </row>
    <row r="595" customFormat="false" ht="17.25" hidden="false" customHeight="true" outlineLevel="0" collapsed="false">
      <c r="A595" s="0"/>
      <c r="B595" s="0"/>
      <c r="C595" s="92" t="s">
        <v>123</v>
      </c>
      <c r="D595" s="92"/>
      <c r="E595" s="93" t="n">
        <f aca="false">B583</f>
        <v>0</v>
      </c>
      <c r="F595" s="93" t="n">
        <f aca="false">I583</f>
        <v>0</v>
      </c>
      <c r="G595" s="94" t="n">
        <f aca="false">COUNTIF(I545:I582,"T")</f>
        <v>0</v>
      </c>
      <c r="H595" s="95" t="inlineStr">
        <f aca="false">IF(E595=0,"",G595/E595%)</f>
        <is>
          <t/>
        </is>
      </c>
      <c r="I595" s="94" t="n">
        <f aca="false">COUNTIF(I545:I582,"H")</f>
        <v>0</v>
      </c>
      <c r="J595" s="95" t="inlineStr">
        <f aca="false">IF(E595=0,"",I595/E595%)</f>
        <is>
          <t/>
        </is>
      </c>
      <c r="K595" s="94" t="n">
        <f aca="false">COUNTIF(I545:I582,"C")</f>
        <v>0</v>
      </c>
      <c r="L595" s="95" t="inlineStr">
        <f aca="false">IF(E595=0,"",K595/E595%)</f>
        <is>
          <t/>
        </is>
      </c>
      <c r="M595" s="94" t="n">
        <f aca="false">COUNTIF(J545:J582,"10")</f>
        <v>0</v>
      </c>
      <c r="N595" s="95" t="inlineStr">
        <f aca="false">IF(E595=0,"",M595/E595%)</f>
        <is>
          <t/>
        </is>
      </c>
      <c r="O595" s="94" t="n">
        <f aca="false">COUNTIF(J545:J582,"9")</f>
        <v>0</v>
      </c>
      <c r="P595" s="95" t="inlineStr">
        <f aca="false">IF(E595=0,"",O595/E595%)</f>
        <is>
          <t/>
        </is>
      </c>
      <c r="Q595" s="94" t="n">
        <f aca="false">COUNTIF(J545:J582,"8")</f>
        <v>0</v>
      </c>
      <c r="R595" s="95" t="inlineStr">
        <f aca="false">IF(E595=0,"",Q595/E595%)</f>
        <is>
          <t/>
        </is>
      </c>
      <c r="S595" s="94" t="n">
        <f aca="false">COUNTIF(J545:J582,"7")</f>
        <v>0</v>
      </c>
      <c r="T595" s="95" t="inlineStr">
        <f aca="false">IF(E595=0,"",S595/E$59%)</f>
        <is>
          <t/>
        </is>
      </c>
      <c r="U595" s="94" t="n">
        <f aca="false">COUNTIF(J545:J582,"6")</f>
        <v>0</v>
      </c>
      <c r="V595" s="95" t="inlineStr">
        <f aca="false">IF(E595=0,"",U595/E595%)</f>
        <is>
          <t/>
        </is>
      </c>
      <c r="W595" s="94" t="n">
        <f aca="false">COUNTIF(J545:J582,"5")</f>
        <v>0</v>
      </c>
      <c r="X595" s="95" t="inlineStr">
        <f aca="false">IF(E595=0,"",W595/E595%)</f>
        <is>
          <t/>
        </is>
      </c>
      <c r="Y595" s="94" t="n">
        <f aca="false">COUNTIF(J545:J582,"4")</f>
        <v>0</v>
      </c>
      <c r="Z595" s="95" t="inlineStr">
        <f aca="false">IF(E595=0,"",Y595/E595%)</f>
        <is>
          <t/>
        </is>
      </c>
      <c r="AA595" s="94" t="n">
        <f aca="false">COUNTIF(J545:J582,"3")</f>
        <v>0</v>
      </c>
      <c r="AB595" s="95" t="inlineStr">
        <f aca="false">IF(E595=0,"",AA595/E595%)</f>
        <is>
          <t/>
        </is>
      </c>
      <c r="AC595" s="94" t="n">
        <f aca="false">COUNTIF(J545:J582,"2")</f>
        <v>0</v>
      </c>
      <c r="AD595" s="95" t="inlineStr">
        <f aca="false">IF(E595=0,"",AC595/E595%)</f>
        <is>
          <t/>
        </is>
      </c>
      <c r="AE595" s="94" t="n">
        <f aca="false">COUNTIF(J545:J582,"1")</f>
        <v>0</v>
      </c>
      <c r="AF595" s="96" t="inlineStr">
        <f aca="false">IF(E595=0,"",AE595/E595%)</f>
        <is>
          <t/>
        </is>
      </c>
      <c r="AG595" s="0"/>
      <c r="AH595" s="0"/>
      <c r="AI595" s="0"/>
      <c r="AJ595" s="0"/>
      <c r="AK595" s="0"/>
      <c r="AL595" s="0"/>
    </row>
    <row r="596" customFormat="false" ht="17.25" hidden="false" customHeight="true" outlineLevel="0" collapsed="false">
      <c r="A596" s="0"/>
      <c r="B596" s="0"/>
      <c r="C596" s="92" t="s">
        <v>124</v>
      </c>
      <c r="D596" s="92"/>
      <c r="E596" s="93" t="n">
        <f aca="false">B583</f>
        <v>0</v>
      </c>
      <c r="F596" s="93" t="n">
        <f aca="false">K583</f>
        <v>0</v>
      </c>
      <c r="G596" s="94" t="n">
        <f aca="false">COUNTIF(K545:K582,"T")</f>
        <v>0</v>
      </c>
      <c r="H596" s="95" t="inlineStr">
        <f aca="false">IF(E596=0,"",G596/E596%)</f>
        <is>
          <t/>
        </is>
      </c>
      <c r="I596" s="94" t="n">
        <f aca="false">COUNTIF(K545:K582,"H")</f>
        <v>0</v>
      </c>
      <c r="J596" s="95" t="inlineStr">
        <f aca="false">IF(E596=0,"",I596/E596%)</f>
        <is>
          <t/>
        </is>
      </c>
      <c r="K596" s="94" t="n">
        <f aca="false">COUNTIF(K545:K582,"C")</f>
        <v>0</v>
      </c>
      <c r="L596" s="95" t="inlineStr">
        <f aca="false">IF(E596=0,"",K596/E596%)</f>
        <is>
          <t/>
        </is>
      </c>
      <c r="M596" s="94" t="n">
        <f aca="false">COUNTIF(L545:L582,"10")</f>
        <v>0</v>
      </c>
      <c r="N596" s="95" t="inlineStr">
        <f aca="false">IF(E596=0,"",M596/E596%)</f>
        <is>
          <t/>
        </is>
      </c>
      <c r="O596" s="94" t="n">
        <f aca="false">COUNTIF(L545:L582,"9")</f>
        <v>0</v>
      </c>
      <c r="P596" s="95" t="inlineStr">
        <f aca="false">IF(E596=0,"",O596/E596%)</f>
        <is>
          <t/>
        </is>
      </c>
      <c r="Q596" s="94" t="n">
        <f aca="false">COUNTIF(L545:L582,"8")</f>
        <v>0</v>
      </c>
      <c r="R596" s="95" t="inlineStr">
        <f aca="false">IF(E596=0,"",Q596/E596%)</f>
        <is>
          <t/>
        </is>
      </c>
      <c r="S596" s="94" t="n">
        <f aca="false">COUNTIF(L545:L582,"7")</f>
        <v>0</v>
      </c>
      <c r="T596" s="95" t="inlineStr">
        <f aca="false">IF(E596=0,"",S596/E$59%)</f>
        <is>
          <t/>
        </is>
      </c>
      <c r="U596" s="94" t="n">
        <f aca="false">COUNTIF(L545:L582,"6")</f>
        <v>0</v>
      </c>
      <c r="V596" s="95" t="inlineStr">
        <f aca="false">IF(E596=0,"",U596/E596%)</f>
        <is>
          <t/>
        </is>
      </c>
      <c r="W596" s="94" t="n">
        <f aca="false">COUNTIF(L545:L582,"5")</f>
        <v>0</v>
      </c>
      <c r="X596" s="95" t="inlineStr">
        <f aca="false">IF(E596=0,"",W596/E596%)</f>
        <is>
          <t/>
        </is>
      </c>
      <c r="Y596" s="94" t="n">
        <f aca="false">COUNTIF(L545:L582,"4")</f>
        <v>0</v>
      </c>
      <c r="Z596" s="95" t="inlineStr">
        <f aca="false">IF(E596=0,"",Y596/E596%)</f>
        <is>
          <t/>
        </is>
      </c>
      <c r="AA596" s="94" t="n">
        <f aca="false">COUNTIF(L545:L582,"3")</f>
        <v>0</v>
      </c>
      <c r="AB596" s="95" t="inlineStr">
        <f aca="false">IF(E596=0,"",AA596/E596%)</f>
        <is>
          <t/>
        </is>
      </c>
      <c r="AC596" s="94" t="n">
        <f aca="false">COUNTIF(L545:L582,"2")</f>
        <v>0</v>
      </c>
      <c r="AD596" s="95" t="inlineStr">
        <f aca="false">IF(E596=0,"",AC596/E596%)</f>
        <is>
          <t/>
        </is>
      </c>
      <c r="AE596" s="94" t="n">
        <f aca="false">COUNTIF(L545:L582,"1")</f>
        <v>0</v>
      </c>
      <c r="AF596" s="96" t="inlineStr">
        <f aca="false">IF(E596=0,"",AE596/E596%)</f>
        <is>
          <t/>
        </is>
      </c>
      <c r="AG596" s="0"/>
      <c r="AH596" s="0"/>
      <c r="AI596" s="0"/>
      <c r="AJ596" s="0"/>
      <c r="AK596" s="0"/>
      <c r="AL596" s="0"/>
    </row>
    <row r="597" customFormat="false" ht="17.25" hidden="false" customHeight="true" outlineLevel="0" collapsed="false">
      <c r="A597" s="0"/>
      <c r="B597" s="0"/>
      <c r="C597" s="92" t="s">
        <v>35</v>
      </c>
      <c r="D597" s="92"/>
      <c r="E597" s="93" t="n">
        <f aca="false">B583</f>
        <v>0</v>
      </c>
      <c r="F597" s="93" t="n">
        <f aca="false">M583</f>
        <v>0</v>
      </c>
      <c r="G597" s="94" t="n">
        <f aca="false">COUNTIF(M545:M582,"T")</f>
        <v>0</v>
      </c>
      <c r="H597" s="95" t="inlineStr">
        <f aca="false">IF(E597=0,"",G597/E597%)</f>
        <is>
          <t/>
        </is>
      </c>
      <c r="I597" s="94" t="n">
        <f aca="false">COUNTIF(M545:M582,"H")</f>
        <v>0</v>
      </c>
      <c r="J597" s="95" t="inlineStr">
        <f aca="false">IF(E597=0,"",I597/E597%)</f>
        <is>
          <t/>
        </is>
      </c>
      <c r="K597" s="94" t="n">
        <f aca="false">COUNTIF(M545:M582,"C")</f>
        <v>0</v>
      </c>
      <c r="L597" s="95" t="inlineStr">
        <f aca="false">IF(E597=0,"",K597/E597%)</f>
        <is>
          <t/>
        </is>
      </c>
      <c r="M597" s="97"/>
      <c r="N597" s="97"/>
      <c r="O597" s="97"/>
      <c r="P597" s="98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  <c r="AF597" s="99"/>
      <c r="AG597" s="0"/>
      <c r="AH597" s="0"/>
      <c r="AI597" s="0"/>
      <c r="AJ597" s="0"/>
      <c r="AK597" s="0"/>
      <c r="AL597" s="0"/>
    </row>
    <row r="598" customFormat="false" ht="21.75" hidden="false" customHeight="true" outlineLevel="0" collapsed="false">
      <c r="A598" s="0"/>
      <c r="B598" s="0"/>
      <c r="C598" s="92" t="s">
        <v>125</v>
      </c>
      <c r="D598" s="92"/>
      <c r="E598" s="93" t="n">
        <f aca="false">B583</f>
        <v>0</v>
      </c>
      <c r="F598" s="93" t="n">
        <f aca="false">N583</f>
        <v>0</v>
      </c>
      <c r="G598" s="94" t="n">
        <f aca="false">COUNTIF(N545:N582,"T")</f>
        <v>0</v>
      </c>
      <c r="H598" s="95" t="inlineStr">
        <f aca="false">IF(E598=0,"",G598/E598%)</f>
        <is>
          <t/>
        </is>
      </c>
      <c r="I598" s="94" t="n">
        <f aca="false">COUNTIF(N545:N582,"H")</f>
        <v>0</v>
      </c>
      <c r="J598" s="95" t="inlineStr">
        <f aca="false">IF(E598=0,"",I598/E598%)</f>
        <is>
          <t/>
        </is>
      </c>
      <c r="K598" s="94" t="n">
        <f aca="false">COUNTIF(N545:N582,"C")</f>
        <v>0</v>
      </c>
      <c r="L598" s="95" t="inlineStr">
        <f aca="false">IF(E598=0,"",K598/E598%)</f>
        <is>
          <t/>
        </is>
      </c>
      <c r="M598" s="97"/>
      <c r="N598" s="97"/>
      <c r="O598" s="97"/>
      <c r="P598" s="98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9"/>
      <c r="AG598" s="0"/>
      <c r="AH598" s="0"/>
      <c r="AI598" s="0"/>
      <c r="AJ598" s="0"/>
      <c r="AK598" s="0"/>
      <c r="AL598" s="0"/>
    </row>
    <row r="599" customFormat="false" ht="17.25" hidden="false" customHeight="true" outlineLevel="0" collapsed="false">
      <c r="A599" s="0"/>
      <c r="B599" s="0"/>
      <c r="C599" s="92" t="s">
        <v>37</v>
      </c>
      <c r="D599" s="92"/>
      <c r="E599" s="93" t="n">
        <f aca="false">B583</f>
        <v>0</v>
      </c>
      <c r="F599" s="93" t="n">
        <f aca="false">O583</f>
        <v>0</v>
      </c>
      <c r="G599" s="94" t="n">
        <f aca="false">COUNTIF(O545:O582,"T")</f>
        <v>0</v>
      </c>
      <c r="H599" s="95" t="inlineStr">
        <f aca="false">IF(E599=0,"",G599/E599%)</f>
        <is>
          <t/>
        </is>
      </c>
      <c r="I599" s="94" t="n">
        <f aca="false">COUNTIF(O545:O582,"H")</f>
        <v>0</v>
      </c>
      <c r="J599" s="95" t="inlineStr">
        <f aca="false">IF(E599=0,"",I599/E599%)</f>
        <is>
          <t/>
        </is>
      </c>
      <c r="K599" s="94" t="n">
        <f aca="false">COUNTIF(O545:O582,"C")</f>
        <v>0</v>
      </c>
      <c r="L599" s="95" t="inlineStr">
        <f aca="false">IF(E599=0,"",K599/E599%)</f>
        <is>
          <t/>
        </is>
      </c>
      <c r="M599" s="97"/>
      <c r="N599" s="97"/>
      <c r="O599" s="97"/>
      <c r="P599" s="98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9"/>
      <c r="AG599" s="0"/>
      <c r="AH599" s="0"/>
      <c r="AI599" s="0"/>
      <c r="AJ599" s="0"/>
      <c r="AK599" s="0"/>
      <c r="AL599" s="0"/>
    </row>
    <row r="600" customFormat="false" ht="17.25" hidden="false" customHeight="true" outlineLevel="0" collapsed="false">
      <c r="A600" s="0"/>
      <c r="B600" s="0"/>
      <c r="C600" s="92" t="s">
        <v>38</v>
      </c>
      <c r="D600" s="92"/>
      <c r="E600" s="93" t="n">
        <f aca="false">B583</f>
        <v>0</v>
      </c>
      <c r="F600" s="93" t="n">
        <f aca="false">P583</f>
        <v>0</v>
      </c>
      <c r="G600" s="94" t="n">
        <f aca="false">COUNTIF(P545:P582,"T")</f>
        <v>0</v>
      </c>
      <c r="H600" s="95" t="inlineStr">
        <f aca="false">IF(E600=0,"",G600/E600%)</f>
        <is>
          <t/>
        </is>
      </c>
      <c r="I600" s="94" t="n">
        <f aca="false">COUNTIF(P545:P582,"H")</f>
        <v>0</v>
      </c>
      <c r="J600" s="95" t="inlineStr">
        <f aca="false">IF(E600=0,"",I600/E600%)</f>
        <is>
          <t/>
        </is>
      </c>
      <c r="K600" s="94" t="n">
        <f aca="false">COUNTIF(P545:P582,"C")</f>
        <v>0</v>
      </c>
      <c r="L600" s="95" t="inlineStr">
        <f aca="false">IF(E600=0,"",K600/E600%)</f>
        <is>
          <t/>
        </is>
      </c>
      <c r="M600" s="97"/>
      <c r="N600" s="97"/>
      <c r="O600" s="97"/>
      <c r="P600" s="98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  <c r="AF600" s="99"/>
      <c r="AG600" s="0"/>
      <c r="AH600" s="0"/>
      <c r="AI600" s="0"/>
      <c r="AJ600" s="0"/>
      <c r="AK600" s="0"/>
      <c r="AL600" s="0"/>
    </row>
    <row r="601" customFormat="false" ht="17.25" hidden="false" customHeight="true" outlineLevel="0" collapsed="false">
      <c r="A601" s="0"/>
      <c r="B601" s="0"/>
      <c r="C601" s="92" t="s">
        <v>39</v>
      </c>
      <c r="D601" s="92"/>
      <c r="E601" s="93" t="n">
        <f aca="false">B583</f>
        <v>0</v>
      </c>
      <c r="F601" s="93" t="n">
        <f aca="false">Q583</f>
        <v>0</v>
      </c>
      <c r="G601" s="94" t="n">
        <f aca="false">COUNTIF(Q545:Q582,"T")</f>
        <v>0</v>
      </c>
      <c r="H601" s="95" t="inlineStr">
        <f aca="false">IF(E601=0,"",G601/E601%)</f>
        <is>
          <t/>
        </is>
      </c>
      <c r="I601" s="94" t="n">
        <f aca="false">COUNTIF(Q545:Q582,"H")</f>
        <v>0</v>
      </c>
      <c r="J601" s="95" t="inlineStr">
        <f aca="false">IF(E601=0,"",I601/E601%)</f>
        <is>
          <t/>
        </is>
      </c>
      <c r="K601" s="94" t="n">
        <f aca="false">COUNTIF(Q545:Q582,"C")</f>
        <v>0</v>
      </c>
      <c r="L601" s="95" t="inlineStr">
        <f aca="false">IF(E601=0,"",K601/E601%)</f>
        <is>
          <t/>
        </is>
      </c>
      <c r="M601" s="97"/>
      <c r="N601" s="97"/>
      <c r="O601" s="97"/>
      <c r="P601" s="98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9"/>
      <c r="AG601" s="0"/>
      <c r="AH601" s="0"/>
      <c r="AI601" s="0"/>
      <c r="AJ601" s="0"/>
      <c r="AK601" s="0"/>
      <c r="AL601" s="0"/>
    </row>
    <row r="602" customFormat="false" ht="17.25" hidden="false" customHeight="true" outlineLevel="0" collapsed="false">
      <c r="A602" s="0"/>
      <c r="B602" s="0"/>
      <c r="C602" s="92" t="s">
        <v>40</v>
      </c>
      <c r="D602" s="92"/>
      <c r="E602" s="93" t="n">
        <f aca="false">B583</f>
        <v>0</v>
      </c>
      <c r="F602" s="93" t="n">
        <f aca="false">R583</f>
        <v>0</v>
      </c>
      <c r="G602" s="94" t="n">
        <f aca="false">COUNTIF(R545:R582,"T")</f>
        <v>0</v>
      </c>
      <c r="H602" s="95" t="inlineStr">
        <f aca="false">IF(E602=0,"",G602/E602%)</f>
        <is>
          <t/>
        </is>
      </c>
      <c r="I602" s="94" t="n">
        <f aca="false">COUNTIF(R545:R582,"H")</f>
        <v>0</v>
      </c>
      <c r="J602" s="95" t="inlineStr">
        <f aca="false">IF(E602=0,"",I602/E602%)</f>
        <is>
          <t/>
        </is>
      </c>
      <c r="K602" s="94" t="n">
        <f aca="false">COUNTIF(R545:R582,"C")</f>
        <v>0</v>
      </c>
      <c r="L602" s="95" t="inlineStr">
        <f aca="false">IF(E602=0,"",K602/E602%)</f>
        <is>
          <t/>
        </is>
      </c>
      <c r="M602" s="94" t="n">
        <f aca="false">COUNTIF(S545:S582,"&gt;=9,5")</f>
        <v>0</v>
      </c>
      <c r="N602" s="95" t="str">
        <f aca="false">IF(E602=0,"",M602/E602%)</f>
        <v/>
      </c>
      <c r="O602" s="94" t="n">
        <f aca="false">COUNTIF(S545:S582,"&lt;=9,25")-COUNTIF(S545:S582,"&lt;=8,25")</f>
        <v>0</v>
      </c>
      <c r="P602" s="95" t="str">
        <f aca="false">IF(E602=0,"",O602/E602%)</f>
        <v/>
      </c>
      <c r="Q602" s="94" t="n">
        <f aca="false">COUNTIF(S545:S582,"&lt;=8,25")-COUNTIF(S545:S582,"&lt;=7,25")</f>
        <v>0</v>
      </c>
      <c r="R602" s="95" t="str">
        <f aca="false">IF(E602=0,"",Q602/E602%)</f>
        <v/>
      </c>
      <c r="S602" s="94" t="n">
        <f aca="false">COUNTIF(S545:S582,"&lt;=7,25")-COUNTIF(S545:S582,"&lt;=6,25")</f>
        <v>0</v>
      </c>
      <c r="T602" s="95" t="str">
        <f aca="false">IF(E602=0,"",S602/E$59%)</f>
        <v/>
      </c>
      <c r="U602" s="94" t="n">
        <f aca="false">COUNTIF(S545:S582,"&lt;=6,25")-COUNTIF(S545:S582,"&lt;=5,25")</f>
        <v>0</v>
      </c>
      <c r="V602" s="95" t="str">
        <f aca="false">IF(E602=0,"",U602/E602%)</f>
        <v/>
      </c>
      <c r="W602" s="94" t="n">
        <f aca="false">COUNTIF(S545:S582,"&lt;=5,25")-COUNTIF(S545:S582,"&lt;=4,25")</f>
        <v>0</v>
      </c>
      <c r="X602" s="95" t="str">
        <f aca="false">IF(E602=0,"",W602/E602%)</f>
        <v/>
      </c>
      <c r="Y602" s="94" t="n">
        <f aca="false">COUNTIF(S545:S582,"&lt;=4,25")-COUNTIF(S545:S582,"&lt;=3,25")</f>
        <v>0</v>
      </c>
      <c r="Z602" s="95" t="str">
        <f aca="false">IF(E602=0,"",Y602/E602%)</f>
        <v/>
      </c>
      <c r="AA602" s="94" t="n">
        <f aca="false">COUNTIF(S545:S582,"&lt;=3,25")-COUNTIF(S545:S582,"&lt;=2,25")</f>
        <v>0</v>
      </c>
      <c r="AB602" s="95" t="str">
        <f aca="false">IF(E602=0,"",AA602/E602%)</f>
        <v/>
      </c>
      <c r="AC602" s="94" t="n">
        <f aca="false">COUNTIF(S545:S582,"&lt;=2,25")-COUNTIF(S545:S582,"&lt;=1,25")</f>
        <v>0</v>
      </c>
      <c r="AD602" s="95" t="str">
        <f aca="false">IF(E602=0,"",AC602/E602%)</f>
        <v/>
      </c>
      <c r="AE602" s="94" t="n">
        <f aca="false">COUNTIF(S545:S582,"&lt;=1,25")</f>
        <v>0</v>
      </c>
      <c r="AF602" s="96" t="str">
        <f aca="false">IF(E602=0,"",AE602/E602%)</f>
        <v/>
      </c>
      <c r="AG602" s="0"/>
      <c r="AH602" s="0"/>
      <c r="AI602" s="0"/>
      <c r="AJ602" s="0"/>
      <c r="AK602" s="0"/>
      <c r="AL602" s="0"/>
    </row>
    <row r="603" customFormat="false" ht="17.25" hidden="false" customHeight="true" outlineLevel="0" collapsed="false">
      <c r="A603" s="0"/>
      <c r="B603" s="0"/>
      <c r="C603" s="92" t="s">
        <v>41</v>
      </c>
      <c r="D603" s="92"/>
      <c r="E603" s="93" t="n">
        <f aca="false">B583</f>
        <v>0</v>
      </c>
      <c r="F603" s="93" t="n">
        <f aca="false">T583</f>
        <v>0</v>
      </c>
      <c r="G603" s="94" t="n">
        <f aca="false">COUNTIF(T545:T582,"T")</f>
        <v>0</v>
      </c>
      <c r="H603" s="95" t="inlineStr">
        <f aca="false">IF(E603=0,"",G603/E603%)</f>
        <is>
          <t/>
        </is>
      </c>
      <c r="I603" s="94" t="n">
        <f aca="false">COUNTIF(T545:T582,"H")</f>
        <v>0</v>
      </c>
      <c r="J603" s="95" t="inlineStr">
        <f aca="false">IF(E603=0,"",I603/E603%)</f>
        <is>
          <t/>
        </is>
      </c>
      <c r="K603" s="94" t="n">
        <f aca="false">COUNTIF(T545:T582,"C")</f>
        <v>0</v>
      </c>
      <c r="L603" s="95" t="inlineStr">
        <f aca="false">IF(E603=0,"",K603/E603%)</f>
        <is>
          <t/>
        </is>
      </c>
      <c r="M603" s="94" t="n">
        <f aca="false">COUNTIF(U545:U582,"10")</f>
        <v>0</v>
      </c>
      <c r="N603" s="95" t="inlineStr">
        <f aca="false">IF(E603=0,"",M603/E603%)</f>
        <is>
          <t/>
        </is>
      </c>
      <c r="O603" s="94" t="n">
        <f aca="false">COUNTIF(U545:U582,"9")</f>
        <v>0</v>
      </c>
      <c r="P603" s="95" t="inlineStr">
        <f aca="false">IF(E603=0,"",O603/E603%)</f>
        <is>
          <t/>
        </is>
      </c>
      <c r="Q603" s="94" t="n">
        <f aca="false">COUNTIF(U545:U582,"8")</f>
        <v>0</v>
      </c>
      <c r="R603" s="95" t="inlineStr">
        <f aca="false">IF(E603=0,"",Q603/E603%)</f>
        <is>
          <t/>
        </is>
      </c>
      <c r="S603" s="94" t="n">
        <f aca="false">COUNTIF(U545:U582,"7")</f>
        <v>0</v>
      </c>
      <c r="T603" s="95" t="inlineStr">
        <f aca="false">IF(E603=0,"",S603/E$59%)</f>
        <is>
          <t/>
        </is>
      </c>
      <c r="U603" s="94" t="n">
        <f aca="false">COUNTIF(U545:U582,"6")</f>
        <v>0</v>
      </c>
      <c r="V603" s="95" t="inlineStr">
        <f aca="false">IF(E603=0,"",U603/E603%)</f>
        <is>
          <t/>
        </is>
      </c>
      <c r="W603" s="94" t="n">
        <f aca="false">COUNTIF(U545:U582,"5")</f>
        <v>0</v>
      </c>
      <c r="X603" s="95" t="inlineStr">
        <f aca="false">IF(E603=0,"",W603/E603%)</f>
        <is>
          <t/>
        </is>
      </c>
      <c r="Y603" s="94" t="n">
        <f aca="false">COUNTIF(U545:U582,"4")</f>
        <v>0</v>
      </c>
      <c r="Z603" s="95" t="inlineStr">
        <f aca="false">IF(E603=0,"",Y603/E603%)</f>
        <is>
          <t/>
        </is>
      </c>
      <c r="AA603" s="94" t="n">
        <f aca="false">COUNTIF(U545:U582,"3")</f>
        <v>0</v>
      </c>
      <c r="AB603" s="95" t="inlineStr">
        <f aca="false">IF(E603=0,"",AA603/E603%)</f>
        <is>
          <t/>
        </is>
      </c>
      <c r="AC603" s="94" t="n">
        <f aca="false">COUNTIF(U545:U582,"2")</f>
        <v>0</v>
      </c>
      <c r="AD603" s="95" t="inlineStr">
        <f aca="false">IF(E603=0,"",AC603/E603%)</f>
        <is>
          <t/>
        </is>
      </c>
      <c r="AE603" s="94" t="n">
        <f aca="false">COUNTIF(U545:U582,"1")</f>
        <v>0</v>
      </c>
      <c r="AF603" s="96" t="inlineStr">
        <f aca="false">IF(E603=0,"",AE603/E603%)</f>
        <is>
          <t/>
        </is>
      </c>
      <c r="AG603" s="0"/>
      <c r="AH603" s="0"/>
      <c r="AI603" s="0"/>
      <c r="AJ603" s="0"/>
      <c r="AK603" s="0"/>
      <c r="AL603" s="0"/>
    </row>
    <row r="604" customFormat="false" ht="17.25" hidden="false" customHeight="true" outlineLevel="0" collapsed="false">
      <c r="A604" s="0"/>
      <c r="B604" s="0"/>
      <c r="C604" s="92" t="s">
        <v>42</v>
      </c>
      <c r="D604" s="92"/>
      <c r="E604" s="93" t="n">
        <f aca="false">B583</f>
        <v>0</v>
      </c>
      <c r="F604" s="93" t="n">
        <f aca="false">V583</f>
        <v>0</v>
      </c>
      <c r="G604" s="94" t="n">
        <f aca="false">COUNTIF(V545:V582,"T")</f>
        <v>0</v>
      </c>
      <c r="H604" s="95" t="inlineStr">
        <f aca="false">IF(E604=0,"",G604/E604%)</f>
        <is>
          <t/>
        </is>
      </c>
      <c r="I604" s="94" t="n">
        <f aca="false">COUNTIF(V545:V582,"H")</f>
        <v>0</v>
      </c>
      <c r="J604" s="95" t="inlineStr">
        <f aca="false">IF(E604=0,"",I604/E604%)</f>
        <is>
          <t/>
        </is>
      </c>
      <c r="K604" s="94" t="n">
        <f aca="false">COUNTIF(V545:V582,"C")</f>
        <v>0</v>
      </c>
      <c r="L604" s="95" t="inlineStr">
        <f aca="false">IF(E604=0,"",K604/E604%)</f>
        <is>
          <t/>
        </is>
      </c>
      <c r="M604" s="94" t="n">
        <f aca="false">COUNTIF(W545:W582,"10")</f>
        <v>0</v>
      </c>
      <c r="N604" s="95" t="inlineStr">
        <f aca="false">IF(E604=0,"",M604/E604%)</f>
        <is>
          <t/>
        </is>
      </c>
      <c r="O604" s="94" t="n">
        <f aca="false">COUNTIF(W545:W582,"9")</f>
        <v>0</v>
      </c>
      <c r="P604" s="95" t="inlineStr">
        <f aca="false">IF(E604=0,"",O604/E604%)</f>
        <is>
          <t/>
        </is>
      </c>
      <c r="Q604" s="94" t="n">
        <f aca="false">COUNTIF(W545:W582,"8")</f>
        <v>0</v>
      </c>
      <c r="R604" s="95" t="inlineStr">
        <f aca="false">IF(E604=0,"",Q604/E604%)</f>
        <is>
          <t/>
        </is>
      </c>
      <c r="S604" s="94" t="n">
        <f aca="false">COUNTIF(W545:W582,"7")</f>
        <v>0</v>
      </c>
      <c r="T604" s="95" t="inlineStr">
        <f aca="false">IF(E604=0,"",S604/E$59%)</f>
        <is>
          <t/>
        </is>
      </c>
      <c r="U604" s="94" t="n">
        <f aca="false">COUNTIF(W545:W582,"6")</f>
        <v>0</v>
      </c>
      <c r="V604" s="95" t="inlineStr">
        <f aca="false">IF(E604=0,"",U604/E604%)</f>
        <is>
          <t/>
        </is>
      </c>
      <c r="W604" s="94" t="n">
        <f aca="false">COUNTIF(W545:W582,"5")</f>
        <v>0</v>
      </c>
      <c r="X604" s="95" t="inlineStr">
        <f aca="false">IF(E604=0,"",W604/E604%)</f>
        <is>
          <t/>
        </is>
      </c>
      <c r="Y604" s="94" t="n">
        <f aca="false">COUNTIF(W545:W582,"4")</f>
        <v>0</v>
      </c>
      <c r="Z604" s="95" t="inlineStr">
        <f aca="false">IF(E604=0,"",Y604/E604%)</f>
        <is>
          <t/>
        </is>
      </c>
      <c r="AA604" s="94" t="n">
        <f aca="false">COUNTIF(W545:W582,"3")</f>
        <v>0</v>
      </c>
      <c r="AB604" s="95" t="inlineStr">
        <f aca="false">IF(E604=0,"",AA604/E604%)</f>
        <is>
          <t/>
        </is>
      </c>
      <c r="AC604" s="94" t="n">
        <f aca="false">COUNTIF(W545:W582,"2")</f>
        <v>0</v>
      </c>
      <c r="AD604" s="95" t="inlineStr">
        <f aca="false">IF(E604=0,"",AC604/E604%)</f>
        <is>
          <t/>
        </is>
      </c>
      <c r="AE604" s="94" t="n">
        <f aca="false">COUNTIF(W545:W582,"1")</f>
        <v>0</v>
      </c>
      <c r="AF604" s="96" t="inlineStr">
        <f aca="false">IF(E604=0,"",AE604/E604%)</f>
        <is>
          <t/>
        </is>
      </c>
      <c r="AG604" s="0"/>
      <c r="AH604" s="0"/>
      <c r="AI604" s="0"/>
      <c r="AJ604" s="0"/>
      <c r="AK604" s="0"/>
      <c r="AL604" s="0"/>
    </row>
    <row r="605" customFormat="false" ht="14.25" hidden="false" customHeight="true" outlineLevel="0" collapsed="false">
      <c r="A605" s="0"/>
      <c r="B605" s="0"/>
      <c r="C605" s="100"/>
      <c r="D605" s="100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  <c r="AB605" s="101"/>
      <c r="AC605" s="101"/>
      <c r="AD605" s="102"/>
      <c r="AE605" s="67"/>
      <c r="AF605" s="103"/>
      <c r="AG605" s="0"/>
      <c r="AH605" s="0"/>
      <c r="AI605" s="0"/>
      <c r="AJ605" s="0"/>
      <c r="AK605" s="0"/>
      <c r="AL605" s="0"/>
    </row>
    <row r="606" customFormat="false" ht="14.2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</row>
    <row r="607" customFormat="false" ht="31.5" hidden="false" customHeight="true" outlineLevel="0" collapsed="false">
      <c r="A607" s="0"/>
      <c r="B607" s="0"/>
      <c r="C607" s="104" t="s">
        <v>126</v>
      </c>
      <c r="D607" s="104"/>
      <c r="E607" s="104"/>
      <c r="F607" s="104"/>
      <c r="G607" s="104"/>
      <c r="H607" s="104"/>
      <c r="I607" s="104"/>
      <c r="J607" s="104"/>
      <c r="K607" s="105" t="s">
        <v>127</v>
      </c>
      <c r="L607" s="105" t="s">
        <v>128</v>
      </c>
      <c r="M607" s="105"/>
      <c r="N607" s="105" t="s">
        <v>129</v>
      </c>
      <c r="O607" s="105"/>
      <c r="P607" s="105" t="s">
        <v>130</v>
      </c>
      <c r="Q607" s="105"/>
      <c r="R607" s="105" t="s">
        <v>131</v>
      </c>
      <c r="S607" s="105"/>
      <c r="T607" s="105" t="s">
        <v>126</v>
      </c>
      <c r="U607" s="105"/>
      <c r="V607" s="105"/>
      <c r="W607" s="105"/>
      <c r="X607" s="105" t="s">
        <v>127</v>
      </c>
      <c r="Y607" s="105" t="s">
        <v>128</v>
      </c>
      <c r="Z607" s="105"/>
      <c r="AA607" s="105" t="s">
        <v>121</v>
      </c>
      <c r="AB607" s="106" t="s">
        <v>122</v>
      </c>
      <c r="AC607" s="106"/>
      <c r="AD607" s="0"/>
      <c r="AE607" s="0"/>
      <c r="AF607" s="0"/>
      <c r="AG607" s="0"/>
      <c r="AH607" s="0"/>
      <c r="AI607" s="0"/>
      <c r="AJ607" s="0"/>
      <c r="AK607" s="0"/>
      <c r="AL607" s="0"/>
    </row>
    <row r="608" customFormat="false" ht="21" hidden="false" customHeight="true" outlineLevel="0" collapsed="false">
      <c r="A608" s="0"/>
      <c r="B608" s="0"/>
      <c r="C608" s="104"/>
      <c r="D608" s="104"/>
      <c r="E608" s="104"/>
      <c r="F608" s="104"/>
      <c r="G608" s="104"/>
      <c r="H608" s="104"/>
      <c r="I608" s="104"/>
      <c r="J608" s="104"/>
      <c r="K608" s="105"/>
      <c r="L608" s="105"/>
      <c r="M608" s="105"/>
      <c r="N608" s="107" t="s">
        <v>121</v>
      </c>
      <c r="O608" s="107" t="s">
        <v>122</v>
      </c>
      <c r="P608" s="107" t="s">
        <v>121</v>
      </c>
      <c r="Q608" s="107" t="s">
        <v>122</v>
      </c>
      <c r="R608" s="108" t="s">
        <v>121</v>
      </c>
      <c r="S608" s="108" t="s">
        <v>122</v>
      </c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6"/>
      <c r="AD608" s="0"/>
      <c r="AE608" s="0"/>
      <c r="AF608" s="0"/>
      <c r="AG608" s="0"/>
      <c r="AH608" s="0"/>
      <c r="AI608" s="0"/>
      <c r="AJ608" s="0"/>
      <c r="AK608" s="0"/>
      <c r="AL608" s="0"/>
    </row>
    <row r="609" customFormat="false" ht="19.5" hidden="false" customHeight="true" outlineLevel="0" collapsed="false">
      <c r="A609" s="0"/>
      <c r="B609" s="0"/>
      <c r="C609" s="109" t="s">
        <v>25</v>
      </c>
      <c r="D609" s="109"/>
      <c r="E609" s="109"/>
      <c r="F609" s="110" t="s">
        <v>43</v>
      </c>
      <c r="G609" s="110"/>
      <c r="H609" s="110"/>
      <c r="I609" s="110"/>
      <c r="J609" s="110"/>
      <c r="K609" s="111" t="n">
        <f aca="false">B583</f>
        <v>0</v>
      </c>
      <c r="L609" s="112" t="n">
        <f aca="false">X583</f>
        <v>0</v>
      </c>
      <c r="M609" s="112"/>
      <c r="N609" s="113" t="n">
        <f aca="false">COUNTIF(X545:X582,"T")</f>
        <v>0</v>
      </c>
      <c r="O609" s="113" t="str">
        <f aca="false">IF(L609=0,"",N609/L609%)</f>
        <v/>
      </c>
      <c r="P609" s="113" t="n">
        <f aca="false">COUNTIF(X545:X582,"Đ")</f>
        <v>0</v>
      </c>
      <c r="Q609" s="113" t="str">
        <f aca="false">IF(L609=0,"",P609/L609%)</f>
        <v/>
      </c>
      <c r="R609" s="113" t="n">
        <f aca="false">COUNTIF(X545:X582,"C")</f>
        <v>0</v>
      </c>
      <c r="S609" s="113" t="str">
        <f aca="false">IF(L609=0,"",R609/L609%)</f>
        <v/>
      </c>
      <c r="T609" s="114" t="s">
        <v>132</v>
      </c>
      <c r="U609" s="114"/>
      <c r="V609" s="114"/>
      <c r="W609" s="114"/>
      <c r="X609" s="115" t="n">
        <f aca="false">B583</f>
        <v>0</v>
      </c>
      <c r="Y609" s="115" t="n">
        <f aca="false">AE583+AF583</f>
        <v>0</v>
      </c>
      <c r="Z609" s="115"/>
      <c r="AA609" s="115" t="n">
        <f aca="false">COUNTIF(AE545:AE582,"X")+COUNTIF(AJ545:AJ582,"X")</f>
        <v>0</v>
      </c>
      <c r="AB609" s="116" t="str">
        <f aca="false">IF(X609=0,"",AA609/X609%)</f>
        <v/>
      </c>
      <c r="AC609" s="116"/>
      <c r="AD609" s="0"/>
      <c r="AE609" s="0"/>
      <c r="AF609" s="0"/>
      <c r="AG609" s="0"/>
      <c r="AH609" s="0"/>
      <c r="AI609" s="0"/>
      <c r="AJ609" s="0"/>
      <c r="AK609" s="0"/>
      <c r="AL609" s="0"/>
    </row>
    <row r="610" customFormat="false" ht="19.5" hidden="false" customHeight="true" outlineLevel="0" collapsed="false">
      <c r="A610" s="0"/>
      <c r="B610" s="0"/>
      <c r="C610" s="109"/>
      <c r="D610" s="109"/>
      <c r="E610" s="109"/>
      <c r="F610" s="110" t="s">
        <v>44</v>
      </c>
      <c r="G610" s="110"/>
      <c r="H610" s="110"/>
      <c r="I610" s="110"/>
      <c r="J610" s="110"/>
      <c r="K610" s="111" t="n">
        <f aca="false">B583</f>
        <v>0</v>
      </c>
      <c r="L610" s="112" t="n">
        <f aca="false">Y583</f>
        <v>0</v>
      </c>
      <c r="M610" s="112"/>
      <c r="N610" s="113" t="n">
        <f aca="false">COUNTIF(Y545:Y582,"T")</f>
        <v>0</v>
      </c>
      <c r="O610" s="113" t="inlineStr">
        <f aca="false">IF(L610=0,"",N610/L610%)</f>
        <is>
          <t/>
        </is>
      </c>
      <c r="P610" s="113" t="n">
        <f aca="false">COUNTIF(Y545:Y582,"Đ")</f>
        <v>0</v>
      </c>
      <c r="Q610" s="113" t="inlineStr">
        <f aca="false">IF(L610=0,"",P610/L610%)</f>
        <is>
          <t/>
        </is>
      </c>
      <c r="R610" s="113" t="n">
        <f aca="false">COUNTIF(Y545:Y582,"C")</f>
        <v>0</v>
      </c>
      <c r="S610" s="113" t="inlineStr">
        <f aca="false">IF(L610=0,"",R610/L610%)</f>
        <is>
          <t/>
        </is>
      </c>
      <c r="T610" s="114"/>
      <c r="U610" s="114"/>
      <c r="V610" s="114"/>
      <c r="W610" s="114"/>
      <c r="X610" s="115"/>
      <c r="Y610" s="115"/>
      <c r="Z610" s="115"/>
      <c r="AA610" s="115"/>
      <c r="AB610" s="116"/>
      <c r="AC610" s="116"/>
      <c r="AD610" s="0"/>
      <c r="AE610" s="0"/>
      <c r="AF610" s="0"/>
      <c r="AG610" s="0"/>
      <c r="AH610" s="0"/>
      <c r="AI610" s="0"/>
      <c r="AJ610" s="0"/>
      <c r="AK610" s="0"/>
      <c r="AL610" s="0"/>
    </row>
    <row r="611" customFormat="false" ht="19.5" hidden="false" customHeight="true" outlineLevel="0" collapsed="false">
      <c r="A611" s="0"/>
      <c r="B611" s="0"/>
      <c r="C611" s="109"/>
      <c r="D611" s="109"/>
      <c r="E611" s="109"/>
      <c r="F611" s="110" t="s">
        <v>45</v>
      </c>
      <c r="G611" s="110"/>
      <c r="H611" s="110"/>
      <c r="I611" s="110"/>
      <c r="J611" s="110"/>
      <c r="K611" s="111" t="n">
        <f aca="false">B583</f>
        <v>0</v>
      </c>
      <c r="L611" s="112" t="n">
        <f aca="false">Z583</f>
        <v>0</v>
      </c>
      <c r="M611" s="112"/>
      <c r="N611" s="113" t="n">
        <f aca="false">COUNTIF(Z545:Z582,"T")</f>
        <v>0</v>
      </c>
      <c r="O611" s="113" t="inlineStr">
        <f aca="false">IF(L611=0,"",N611/L611%)</f>
        <is>
          <t/>
        </is>
      </c>
      <c r="P611" s="113" t="n">
        <f aca="false">COUNTIF(Z545:Z582,"Đ")</f>
        <v>0</v>
      </c>
      <c r="Q611" s="113" t="inlineStr">
        <f aca="false">IF(L611=0,"",P611/L611%)</f>
        <is>
          <t/>
        </is>
      </c>
      <c r="R611" s="113" t="n">
        <f aca="false">COUNTIF(Z545:Z582,"C")</f>
        <v>0</v>
      </c>
      <c r="S611" s="113" t="inlineStr">
        <f aca="false">IF(L611=0,"",R611/L611%)</f>
        <is>
          <t/>
        </is>
      </c>
      <c r="T611" s="114" t="s">
        <v>133</v>
      </c>
      <c r="U611" s="114"/>
      <c r="V611" s="114"/>
      <c r="W611" s="114"/>
      <c r="X611" s="115" t="n">
        <f aca="false">B583</f>
        <v>0</v>
      </c>
      <c r="Y611" s="115" t="n">
        <f aca="false">AG583</f>
        <v>0</v>
      </c>
      <c r="Z611" s="115"/>
      <c r="AA611" s="115" t="n">
        <f aca="false">COUNTIF(AG545:AH582,"X")</f>
        <v>0</v>
      </c>
      <c r="AB611" s="116" t="str">
        <f aca="false">IF(X611=0,"",AA611/X611%)</f>
        <v/>
      </c>
      <c r="AC611" s="116"/>
      <c r="AD611" s="0"/>
      <c r="AE611" s="0"/>
      <c r="AF611" s="0"/>
      <c r="AG611" s="0"/>
      <c r="AH611" s="0"/>
      <c r="AI611" s="0"/>
      <c r="AJ611" s="0"/>
      <c r="AK611" s="0"/>
      <c r="AL611" s="0"/>
    </row>
    <row r="612" customFormat="false" ht="19.5" hidden="false" customHeight="true" outlineLevel="0" collapsed="false">
      <c r="A612" s="0"/>
      <c r="B612" s="0"/>
      <c r="C612" s="117" t="s">
        <v>26</v>
      </c>
      <c r="D612" s="117"/>
      <c r="E612" s="117"/>
      <c r="F612" s="110" t="s">
        <v>46</v>
      </c>
      <c r="G612" s="110"/>
      <c r="H612" s="110"/>
      <c r="I612" s="110"/>
      <c r="J612" s="110"/>
      <c r="K612" s="111" t="n">
        <f aca="false">B583</f>
        <v>0</v>
      </c>
      <c r="L612" s="112" t="n">
        <f aca="false">AA583</f>
        <v>0</v>
      </c>
      <c r="M612" s="112"/>
      <c r="N612" s="113" t="n">
        <f aca="false">COUNTIF(AA545:AA582,"T")</f>
        <v>0</v>
      </c>
      <c r="O612" s="113" t="inlineStr">
        <f aca="false">IF(L612=0,"",N612/L612%)</f>
        <is>
          <t/>
        </is>
      </c>
      <c r="P612" s="113" t="n">
        <f aca="false">COUNTIF(AA545:AA582,"Đ")</f>
        <v>0</v>
      </c>
      <c r="Q612" s="113" t="inlineStr">
        <f aca="false">IF(L612=0,"",P612/L612%)</f>
        <is>
          <t/>
        </is>
      </c>
      <c r="R612" s="113" t="n">
        <f aca="false">COUNTIF(AA545:AA582,"C")</f>
        <v>0</v>
      </c>
      <c r="S612" s="113" t="inlineStr">
        <f aca="false">IF(L612=0,"",R612/L612%)</f>
        <is>
          <t/>
        </is>
      </c>
      <c r="T612" s="114"/>
      <c r="U612" s="114"/>
      <c r="V612" s="114"/>
      <c r="W612" s="114"/>
      <c r="X612" s="115"/>
      <c r="Y612" s="115"/>
      <c r="Z612" s="115"/>
      <c r="AA612" s="115"/>
      <c r="AB612" s="116"/>
      <c r="AC612" s="116"/>
      <c r="AD612" s="0"/>
      <c r="AE612" s="0"/>
      <c r="AF612" s="0"/>
      <c r="AG612" s="0"/>
      <c r="AH612" s="0"/>
      <c r="AI612" s="0"/>
      <c r="AJ612" s="0"/>
      <c r="AK612" s="0"/>
      <c r="AL612" s="0"/>
    </row>
    <row r="613" customFormat="false" ht="19.5" hidden="false" customHeight="true" outlineLevel="0" collapsed="false">
      <c r="A613" s="0"/>
      <c r="B613" s="0"/>
      <c r="C613" s="117"/>
      <c r="D613" s="117"/>
      <c r="E613" s="117"/>
      <c r="F613" s="110" t="s">
        <v>47</v>
      </c>
      <c r="G613" s="110"/>
      <c r="H613" s="110"/>
      <c r="I613" s="110"/>
      <c r="J613" s="110"/>
      <c r="K613" s="111" t="n">
        <f aca="false">B583</f>
        <v>0</v>
      </c>
      <c r="L613" s="112" t="n">
        <f aca="false">AB583</f>
        <v>0</v>
      </c>
      <c r="M613" s="112"/>
      <c r="N613" s="113" t="n">
        <f aca="false">COUNTIF(AB545:AB582,"T")</f>
        <v>0</v>
      </c>
      <c r="O613" s="113" t="inlineStr">
        <f aca="false">IF(L613=0,"",N613/L613%)</f>
        <is>
          <t/>
        </is>
      </c>
      <c r="P613" s="113" t="n">
        <f aca="false">COUNTIF(AB545:AB582,"Đ")</f>
        <v>0</v>
      </c>
      <c r="Q613" s="113" t="inlineStr">
        <f aca="false">IF(L613=0,"",P613/L613%)</f>
        <is>
          <t/>
        </is>
      </c>
      <c r="R613" s="113" t="n">
        <f aca="false">COUNTIF(AB545:AB582,"C")</f>
        <v>0</v>
      </c>
      <c r="S613" s="113" t="inlineStr">
        <f aca="false">IF(L613=0,"",R613/L613%)</f>
        <is>
          <t/>
        </is>
      </c>
      <c r="T613" s="114"/>
      <c r="U613" s="114"/>
      <c r="V613" s="114"/>
      <c r="W613" s="114"/>
      <c r="X613" s="115"/>
      <c r="Y613" s="115"/>
      <c r="Z613" s="115"/>
      <c r="AA613" s="115"/>
      <c r="AB613" s="116"/>
      <c r="AC613" s="116"/>
      <c r="AD613" s="0"/>
      <c r="AE613" s="0"/>
      <c r="AF613" s="0"/>
      <c r="AG613" s="0"/>
      <c r="AH613" s="0"/>
      <c r="AI613" s="0"/>
      <c r="AJ613" s="0"/>
      <c r="AK613" s="0"/>
      <c r="AL613" s="0"/>
    </row>
    <row r="614" customFormat="false" ht="19.5" hidden="false" customHeight="true" outlineLevel="0" collapsed="false">
      <c r="A614" s="0"/>
      <c r="B614" s="0"/>
      <c r="C614" s="117"/>
      <c r="D614" s="117"/>
      <c r="E614" s="117"/>
      <c r="F614" s="110" t="s">
        <v>48</v>
      </c>
      <c r="G614" s="110"/>
      <c r="H614" s="110"/>
      <c r="I614" s="110"/>
      <c r="J614" s="110"/>
      <c r="K614" s="111" t="n">
        <f aca="false">B583</f>
        <v>0</v>
      </c>
      <c r="L614" s="112" t="n">
        <f aca="false">AC583</f>
        <v>0</v>
      </c>
      <c r="M614" s="112"/>
      <c r="N614" s="113" t="n">
        <f aca="false">COUNTIF(AC545:AC582,"T")</f>
        <v>0</v>
      </c>
      <c r="O614" s="113" t="inlineStr">
        <f aca="false">IF(L614=0,"",N614/L614%)</f>
        <is>
          <t/>
        </is>
      </c>
      <c r="P614" s="113" t="n">
        <f aca="false">COUNTIF(AC545:AC582,"Đ")</f>
        <v>0</v>
      </c>
      <c r="Q614" s="113" t="inlineStr">
        <f aca="false">IF(L614=0,"",P614/L614%)</f>
        <is>
          <t/>
        </is>
      </c>
      <c r="R614" s="113" t="n">
        <f aca="false">COUNTIF(AC545:AC582,"C")</f>
        <v>0</v>
      </c>
      <c r="S614" s="113" t="inlineStr">
        <f aca="false">IF(L614=0,"",R614/L614%)</f>
        <is>
          <t/>
        </is>
      </c>
      <c r="T614" s="118" t="s">
        <v>134</v>
      </c>
      <c r="U614" s="118"/>
      <c r="V614" s="118"/>
      <c r="W614" s="118"/>
      <c r="X614" s="119" t="n">
        <f aca="false">B583</f>
        <v>0</v>
      </c>
      <c r="Y614" s="119" t="n">
        <f aca="false">AI583</f>
        <v>0</v>
      </c>
      <c r="Z614" s="119"/>
      <c r="AA614" s="120" t="n">
        <f aca="false">COUNTIF(AI545:AJ582,"X")</f>
        <v>0</v>
      </c>
      <c r="AB614" s="121" t="str">
        <f aca="false">IF(Y614=0,"",AA614/Y614%)</f>
        <v/>
      </c>
      <c r="AC614" s="121"/>
      <c r="AD614" s="0"/>
      <c r="AE614" s="0"/>
      <c r="AF614" s="0"/>
      <c r="AG614" s="0"/>
      <c r="AH614" s="0"/>
      <c r="AI614" s="0"/>
      <c r="AJ614" s="0"/>
      <c r="AK614" s="0"/>
      <c r="AL614" s="0"/>
    </row>
    <row r="615" customFormat="false" ht="19.5" hidden="false" customHeight="true" outlineLevel="0" collapsed="false">
      <c r="A615" s="0"/>
      <c r="B615" s="0"/>
      <c r="C615" s="117"/>
      <c r="D615" s="117"/>
      <c r="E615" s="117"/>
      <c r="F615" s="122" t="s">
        <v>49</v>
      </c>
      <c r="G615" s="122"/>
      <c r="H615" s="122"/>
      <c r="I615" s="122"/>
      <c r="J615" s="122"/>
      <c r="K615" s="123" t="n">
        <f aca="false">B583</f>
        <v>0</v>
      </c>
      <c r="L615" s="124" t="n">
        <f aca="false">AD583</f>
        <v>0</v>
      </c>
      <c r="M615" s="124"/>
      <c r="N615" s="125" t="n">
        <f aca="false">COUNTIF(AD545:AD582,"T")</f>
        <v>0</v>
      </c>
      <c r="O615" s="125" t="inlineStr">
        <f aca="false">IF(L615=0,"",N615/L615%)</f>
        <is>
          <t/>
        </is>
      </c>
      <c r="P615" s="125" t="n">
        <f aca="false">COUNTIF(AD545:AD582,"Đ")</f>
        <v>0</v>
      </c>
      <c r="Q615" s="125" t="inlineStr">
        <f aca="false">IF(L615=0,"",P615/L615%)</f>
        <is>
          <t/>
        </is>
      </c>
      <c r="R615" s="125" t="n">
        <f aca="false">COUNTIF(AD545:AD582,"C")</f>
        <v>0</v>
      </c>
      <c r="S615" s="125" t="inlineStr">
        <f aca="false">IF(L615=0,"",R615/L615%)</f>
        <is>
          <t/>
        </is>
      </c>
      <c r="T615" s="118"/>
      <c r="U615" s="118"/>
      <c r="V615" s="118"/>
      <c r="W615" s="118"/>
      <c r="X615" s="119"/>
      <c r="Y615" s="119"/>
      <c r="Z615" s="119"/>
      <c r="AA615" s="120"/>
      <c r="AB615" s="121"/>
      <c r="AC615" s="121"/>
      <c r="AD615" s="0"/>
      <c r="AE615" s="0"/>
      <c r="AF615" s="0"/>
      <c r="AG615" s="0"/>
      <c r="AH615" s="0"/>
      <c r="AI615" s="0"/>
      <c r="AJ615" s="0"/>
      <c r="AK615" s="0"/>
      <c r="AL615" s="0"/>
    </row>
    <row r="616" customFormat="false" ht="11.25" hidden="false" customHeight="tru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87"/>
      <c r="O616" s="0"/>
      <c r="P616" s="87"/>
      <c r="Q616" s="87"/>
      <c r="R616" s="87"/>
      <c r="S616" s="87"/>
      <c r="T616" s="87"/>
      <c r="U616" s="87"/>
      <c r="V616" s="87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</row>
    <row r="617" customFormat="false" ht="15" hidden="false" customHeight="tru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87"/>
      <c r="O617" s="0"/>
      <c r="P617" s="87"/>
      <c r="Q617" s="87"/>
      <c r="R617" s="87"/>
      <c r="S617" s="87"/>
      <c r="T617" s="87"/>
      <c r="U617" s="87"/>
      <c r="V617" s="87"/>
      <c r="W617" s="0"/>
      <c r="X617" s="126" t="str">
        <f aca="false">'THONG TIN'!$F$7</f>
        <v>Nguyên Lý, ngày 20 tháng  5 năm 2017</v>
      </c>
      <c r="Y617" s="126"/>
      <c r="Z617" s="126"/>
      <c r="AA617" s="126"/>
      <c r="AB617" s="126"/>
      <c r="AC617" s="126"/>
      <c r="AD617" s="126"/>
      <c r="AE617" s="126"/>
      <c r="AF617" s="126"/>
      <c r="AG617" s="126"/>
      <c r="AH617" s="126"/>
      <c r="AI617" s="126"/>
      <c r="AJ617" s="126"/>
      <c r="AK617" s="126"/>
      <c r="AL617" s="126"/>
    </row>
    <row r="618" customFormat="false" ht="16.5" hidden="false" customHeight="true" outlineLevel="0" collapsed="false">
      <c r="A618" s="0"/>
      <c r="B618" s="32" t="s">
        <v>135</v>
      </c>
      <c r="C618" s="32"/>
      <c r="D618" s="32"/>
      <c r="E618" s="32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2" t="s">
        <v>11</v>
      </c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7.25" hidden="false" customHeight="true" outlineLevel="0" collapsed="false">
      <c r="A619" s="0"/>
      <c r="B619" s="127" t="s">
        <v>136</v>
      </c>
      <c r="C619" s="127"/>
      <c r="D619" s="127"/>
      <c r="E619" s="127"/>
      <c r="F619" s="128"/>
      <c r="G619" s="128"/>
      <c r="H619" s="128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  <c r="AA619" s="129"/>
      <c r="AB619" s="129"/>
      <c r="AC619" s="129"/>
      <c r="AD619" s="129"/>
      <c r="AE619" s="129"/>
      <c r="AF619" s="129"/>
      <c r="AG619" s="129"/>
      <c r="AH619" s="129"/>
      <c r="AI619" s="129"/>
      <c r="AJ619" s="129"/>
      <c r="AK619" s="129"/>
      <c r="AL619" s="129"/>
    </row>
    <row r="620" customFormat="false" ht="21.75" hidden="false" customHeight="true" outlineLevel="0" collapsed="false">
      <c r="A620" s="0"/>
      <c r="B620" s="129"/>
      <c r="C620" s="29"/>
      <c r="D620" s="29"/>
      <c r="E620" s="29"/>
      <c r="F620" s="29"/>
      <c r="G620" s="29"/>
      <c r="H620" s="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  <c r="AA620" s="129"/>
      <c r="AB620" s="129"/>
      <c r="AC620" s="129"/>
      <c r="AD620" s="129"/>
      <c r="AE620" s="129"/>
      <c r="AF620" s="129"/>
      <c r="AG620" s="129"/>
      <c r="AH620" s="129"/>
      <c r="AI620" s="129"/>
      <c r="AJ620" s="129"/>
      <c r="AK620" s="129"/>
      <c r="AL620" s="129"/>
    </row>
    <row r="621" customFormat="false" ht="21.75" hidden="false" customHeight="true" outlineLevel="0" collapsed="false">
      <c r="A621" s="0"/>
      <c r="B621" s="129"/>
      <c r="C621" s="129"/>
      <c r="D621" s="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  <c r="AC621" s="129"/>
      <c r="AD621" s="129"/>
      <c r="AE621" s="129"/>
      <c r="AF621" s="129"/>
      <c r="AG621" s="129"/>
      <c r="AH621" s="129"/>
      <c r="AI621" s="129"/>
      <c r="AJ621" s="129"/>
      <c r="AK621" s="129"/>
      <c r="AL621" s="129"/>
    </row>
    <row r="622" customFormat="false" ht="21.75" hidden="false" customHeight="true" outlineLevel="0" collapsed="false">
      <c r="A622" s="0"/>
      <c r="B622" s="129"/>
      <c r="C622" s="129"/>
      <c r="D622" s="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  <c r="AA622" s="129"/>
      <c r="AB622" s="129"/>
      <c r="AC622" s="129"/>
      <c r="AD622" s="129"/>
      <c r="AE622" s="129"/>
      <c r="AF622" s="129"/>
      <c r="AG622" s="129"/>
      <c r="AH622" s="129"/>
      <c r="AI622" s="129"/>
      <c r="AJ622" s="129"/>
      <c r="AK622" s="129"/>
      <c r="AL622" s="129"/>
    </row>
    <row r="623" customFormat="false" ht="21.75" hidden="false" customHeight="true" outlineLevel="0" collapsed="false">
      <c r="A623" s="0"/>
      <c r="B623" s="29"/>
      <c r="C623" s="29"/>
      <c r="D623" s="29"/>
      <c r="E623" s="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30" t="str">
        <f aca="false">'THONG TIN'!$G$16</f>
        <v>Phạm Thị Hường</v>
      </c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</row>
    <row r="624" customFormat="false" ht="15.75" hidden="false" customHeight="false" outlineLevel="0" collapsed="false">
      <c r="A624" s="29" t="s">
        <v>17</v>
      </c>
      <c r="B624" s="29"/>
      <c r="C624" s="29"/>
      <c r="D624" s="29"/>
      <c r="E624" s="29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</row>
    <row r="625" customFormat="false" ht="15.75" hidden="false" customHeight="false" outlineLevel="0" collapsed="false">
      <c r="A625" s="30" t="str">
        <f aca="false">'THONG TIN'!$C$2</f>
        <v>TRƯỜNG TIỂU HỌC XÃ NGUYÊN LÝ</v>
      </c>
      <c r="B625" s="30"/>
      <c r="C625" s="30"/>
      <c r="D625" s="30"/>
      <c r="E625" s="30"/>
      <c r="F625" s="31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</row>
    <row r="626" customFormat="false" ht="11.25" hidden="false" customHeight="true" outlineLevel="0" collapsed="false">
      <c r="A626" s="32"/>
      <c r="B626" s="32"/>
      <c r="C626" s="32"/>
      <c r="D626" s="32"/>
      <c r="E626" s="32"/>
      <c r="F626" s="31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</row>
    <row r="627" customFormat="false" ht="15.75" hidden="false" customHeight="false" outlineLevel="0" collapsed="false">
      <c r="A627" s="33" t="s">
        <v>18</v>
      </c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4" t="str">
        <f aca="false">'THONG TIN'!$D$5</f>
        <v>CUỐI NĂM</v>
      </c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0"/>
      <c r="AK627" s="0"/>
      <c r="AL627" s="0"/>
    </row>
    <row r="628" customFormat="false" ht="15.75" hidden="false" customHeight="false" outlineLevel="0" collapsed="false">
      <c r="A628" s="33" t="s">
        <v>4</v>
      </c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6" t="str">
        <f aca="false">'THONG TIN'!$D$6</f>
        <v>2016 - 2017</v>
      </c>
      <c r="O628" s="36"/>
      <c r="P628" s="36"/>
      <c r="Q628" s="36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2" t="s">
        <v>810</v>
      </c>
      <c r="AF628" s="32"/>
      <c r="AG628" s="32"/>
      <c r="AH628" s="32"/>
      <c r="AI628" s="32"/>
      <c r="AJ628" s="32"/>
      <c r="AK628" s="32"/>
      <c r="AL628" s="32"/>
    </row>
    <row r="629" customFormat="false" ht="8.25" hidden="false" customHeight="tru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</row>
    <row r="630" customFormat="false" ht="17.25" hidden="false" customHeight="true" outlineLevel="0" collapsed="false">
      <c r="A630" s="37" t="s">
        <v>20</v>
      </c>
      <c r="B630" s="38" t="s">
        <v>21</v>
      </c>
      <c r="C630" s="39" t="s">
        <v>22</v>
      </c>
      <c r="D630" s="38" t="s">
        <v>23</v>
      </c>
      <c r="E630" s="39" t="s">
        <v>24</v>
      </c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 t="s">
        <v>25</v>
      </c>
      <c r="Y630" s="39"/>
      <c r="Z630" s="39"/>
      <c r="AA630" s="39" t="s">
        <v>26</v>
      </c>
      <c r="AB630" s="39"/>
      <c r="AC630" s="39"/>
      <c r="AD630" s="39"/>
      <c r="AE630" s="40" t="s">
        <v>27</v>
      </c>
      <c r="AF630" s="40"/>
      <c r="AG630" s="40" t="s">
        <v>28</v>
      </c>
      <c r="AH630" s="40"/>
      <c r="AI630" s="39" t="s">
        <v>29</v>
      </c>
      <c r="AJ630" s="39"/>
      <c r="AK630" s="41" t="s">
        <v>30</v>
      </c>
      <c r="AL630" s="41"/>
    </row>
    <row r="631" customFormat="false" ht="18" hidden="false" customHeight="true" outlineLevel="0" collapsed="false">
      <c r="A631" s="37"/>
      <c r="B631" s="38"/>
      <c r="C631" s="39"/>
      <c r="D631" s="38"/>
      <c r="E631" s="42" t="s">
        <v>31</v>
      </c>
      <c r="F631" s="42"/>
      <c r="G631" s="42" t="s">
        <v>32</v>
      </c>
      <c r="H631" s="42"/>
      <c r="I631" s="42" t="s">
        <v>33</v>
      </c>
      <c r="J631" s="42"/>
      <c r="K631" s="42" t="s">
        <v>34</v>
      </c>
      <c r="L631" s="42"/>
      <c r="M631" s="42" t="s">
        <v>35</v>
      </c>
      <c r="N631" s="42" t="s">
        <v>36</v>
      </c>
      <c r="O631" s="42" t="s">
        <v>37</v>
      </c>
      <c r="P631" s="42" t="s">
        <v>38</v>
      </c>
      <c r="Q631" s="42" t="s">
        <v>39</v>
      </c>
      <c r="R631" s="42" t="s">
        <v>40</v>
      </c>
      <c r="S631" s="42"/>
      <c r="T631" s="42" t="s">
        <v>41</v>
      </c>
      <c r="U631" s="42"/>
      <c r="V631" s="42" t="s">
        <v>42</v>
      </c>
      <c r="W631" s="42"/>
      <c r="X631" s="43" t="s">
        <v>43</v>
      </c>
      <c r="Y631" s="43" t="s">
        <v>44</v>
      </c>
      <c r="Z631" s="43" t="s">
        <v>45</v>
      </c>
      <c r="AA631" s="43" t="s">
        <v>46</v>
      </c>
      <c r="AB631" s="43" t="s">
        <v>47</v>
      </c>
      <c r="AC631" s="43" t="s">
        <v>48</v>
      </c>
      <c r="AD631" s="43" t="s">
        <v>49</v>
      </c>
      <c r="AE631" s="40"/>
      <c r="AF631" s="40"/>
      <c r="AG631" s="40"/>
      <c r="AH631" s="40"/>
      <c r="AI631" s="39"/>
      <c r="AJ631" s="39"/>
      <c r="AK631" s="41"/>
      <c r="AL631" s="41"/>
    </row>
    <row r="632" customFormat="false" ht="18" hidden="false" customHeight="true" outlineLevel="0" collapsed="false">
      <c r="A632" s="37"/>
      <c r="B632" s="38"/>
      <c r="C632" s="39"/>
      <c r="D632" s="38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3"/>
      <c r="Y632" s="43"/>
      <c r="Z632" s="43"/>
      <c r="AA632" s="43"/>
      <c r="AB632" s="43"/>
      <c r="AC632" s="43"/>
      <c r="AD632" s="43"/>
      <c r="AE632" s="40"/>
      <c r="AF632" s="40"/>
      <c r="AG632" s="40"/>
      <c r="AH632" s="40"/>
      <c r="AI632" s="39"/>
      <c r="AJ632" s="39"/>
      <c r="AK632" s="41"/>
      <c r="AL632" s="41"/>
    </row>
    <row r="633" customFormat="false" ht="63.75" hidden="false" customHeight="true" outlineLevel="0" collapsed="false">
      <c r="A633" s="37"/>
      <c r="B633" s="38"/>
      <c r="C633" s="39"/>
      <c r="D633" s="38"/>
      <c r="E633" s="43" t="s">
        <v>50</v>
      </c>
      <c r="F633" s="43" t="s">
        <v>51</v>
      </c>
      <c r="G633" s="43" t="s">
        <v>50</v>
      </c>
      <c r="H633" s="43" t="s">
        <v>51</v>
      </c>
      <c r="I633" s="43" t="s">
        <v>50</v>
      </c>
      <c r="J633" s="43" t="s">
        <v>51</v>
      </c>
      <c r="K633" s="43" t="s">
        <v>50</v>
      </c>
      <c r="L633" s="43" t="s">
        <v>51</v>
      </c>
      <c r="M633" s="43" t="s">
        <v>50</v>
      </c>
      <c r="N633" s="43" t="s">
        <v>50</v>
      </c>
      <c r="O633" s="43" t="s">
        <v>50</v>
      </c>
      <c r="P633" s="43" t="s">
        <v>50</v>
      </c>
      <c r="Q633" s="43" t="s">
        <v>50</v>
      </c>
      <c r="R633" s="43" t="s">
        <v>50</v>
      </c>
      <c r="S633" s="43" t="s">
        <v>51</v>
      </c>
      <c r="T633" s="43" t="s">
        <v>50</v>
      </c>
      <c r="U633" s="43" t="s">
        <v>51</v>
      </c>
      <c r="V633" s="43" t="s">
        <v>50</v>
      </c>
      <c r="W633" s="43" t="s">
        <v>51</v>
      </c>
      <c r="X633" s="43"/>
      <c r="Y633" s="43"/>
      <c r="Z633" s="43"/>
      <c r="AA633" s="43"/>
      <c r="AB633" s="43"/>
      <c r="AC633" s="43"/>
      <c r="AD633" s="43"/>
      <c r="AE633" s="43" t="s">
        <v>52</v>
      </c>
      <c r="AF633" s="43" t="s">
        <v>53</v>
      </c>
      <c r="AG633" s="40"/>
      <c r="AH633" s="40"/>
      <c r="AI633" s="39"/>
      <c r="AJ633" s="39"/>
      <c r="AK633" s="41"/>
      <c r="AL633" s="41"/>
    </row>
    <row r="634" customFormat="false" ht="12" hidden="false" customHeight="true" outlineLevel="0" collapsed="false">
      <c r="A634" s="44" t="str">
        <f aca="false">IF(B634&lt;&gt;"",COUNTA($B$634:B634),"")</f>
        <v/>
      </c>
      <c r="B634" s="63"/>
      <c r="C634" s="64"/>
      <c r="D634" s="65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2"/>
      <c r="AL634" s="52"/>
    </row>
    <row r="635" customFormat="false" ht="12" hidden="false" customHeight="true" outlineLevel="0" collapsed="false">
      <c r="A635" s="44" t="inlineStr">
        <f aca="false">IF(B635&lt;&gt;"",COUNTA($B$634:B635),"")</f>
        <is>
          <t/>
        </is>
      </c>
      <c r="B635" s="63"/>
      <c r="C635" s="64"/>
      <c r="D635" s="65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2"/>
      <c r="AL635" s="52"/>
    </row>
    <row r="636" customFormat="false" ht="12" hidden="false" customHeight="true" outlineLevel="0" collapsed="false">
      <c r="A636" s="44" t="inlineStr">
        <f aca="false">IF(B636&lt;&gt;"",COUNTA($B$634:B636),"")</f>
        <is>
          <t/>
        </is>
      </c>
      <c r="B636" s="63"/>
      <c r="C636" s="64"/>
      <c r="D636" s="65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2"/>
      <c r="AL636" s="52"/>
    </row>
    <row r="637" customFormat="false" ht="12" hidden="false" customHeight="true" outlineLevel="0" collapsed="false">
      <c r="A637" s="44" t="inlineStr">
        <f aca="false">IF(B637&lt;&gt;"",COUNTA($B$634:B637),"")</f>
        <is>
          <t/>
        </is>
      </c>
      <c r="B637" s="63"/>
      <c r="C637" s="64"/>
      <c r="D637" s="65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2"/>
      <c r="AL637" s="52"/>
    </row>
    <row r="638" customFormat="false" ht="12" hidden="false" customHeight="true" outlineLevel="0" collapsed="false">
      <c r="A638" s="44" t="inlineStr">
        <f aca="false">IF(B638&lt;&gt;"",COUNTA($B$634:B638),"")</f>
        <is>
          <t/>
        </is>
      </c>
      <c r="B638" s="63"/>
      <c r="C638" s="64"/>
      <c r="D638" s="65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2"/>
      <c r="AL638" s="52"/>
    </row>
    <row r="639" customFormat="false" ht="12" hidden="false" customHeight="true" outlineLevel="0" collapsed="false">
      <c r="A639" s="44" t="inlineStr">
        <f aca="false">IF(B639&lt;&gt;"",COUNTA($B$634:B639),"")</f>
        <is>
          <t/>
        </is>
      </c>
      <c r="B639" s="63"/>
      <c r="C639" s="64"/>
      <c r="D639" s="65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2"/>
      <c r="AL639" s="52"/>
    </row>
    <row r="640" customFormat="false" ht="12" hidden="false" customHeight="true" outlineLevel="0" collapsed="false">
      <c r="A640" s="44" t="inlineStr">
        <f aca="false">IF(B640&lt;&gt;"",COUNTA($B$634:B640),"")</f>
        <is>
          <t/>
        </is>
      </c>
      <c r="B640" s="63"/>
      <c r="C640" s="64"/>
      <c r="D640" s="65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2"/>
      <c r="AL640" s="52"/>
    </row>
    <row r="641" customFormat="false" ht="12" hidden="false" customHeight="true" outlineLevel="0" collapsed="false">
      <c r="A641" s="44" t="inlineStr">
        <f aca="false">IF(B641&lt;&gt;"",COUNTA($B$634:B641),"")</f>
        <is>
          <t/>
        </is>
      </c>
      <c r="B641" s="63"/>
      <c r="C641" s="64"/>
      <c r="D641" s="65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2"/>
      <c r="AL641" s="52"/>
    </row>
    <row r="642" customFormat="false" ht="12" hidden="false" customHeight="true" outlineLevel="0" collapsed="false">
      <c r="A642" s="44" t="inlineStr">
        <f aca="false">IF(B642&lt;&gt;"",COUNTA($B$634:B642),"")</f>
        <is>
          <t/>
        </is>
      </c>
      <c r="B642" s="63"/>
      <c r="C642" s="64"/>
      <c r="D642" s="65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2"/>
      <c r="AL642" s="52"/>
    </row>
    <row r="643" customFormat="false" ht="12" hidden="false" customHeight="true" outlineLevel="0" collapsed="false">
      <c r="A643" s="44" t="inlineStr">
        <f aca="false">IF(B643&lt;&gt;"",COUNTA($B$634:B643),"")</f>
        <is>
          <t/>
        </is>
      </c>
      <c r="B643" s="63"/>
      <c r="C643" s="64"/>
      <c r="D643" s="65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2"/>
      <c r="AL643" s="52"/>
    </row>
    <row r="644" customFormat="false" ht="12" hidden="false" customHeight="true" outlineLevel="0" collapsed="false">
      <c r="A644" s="44" t="inlineStr">
        <f aca="false">IF(B644&lt;&gt;"",COUNTA($B$634:B644),"")</f>
        <is>
          <t/>
        </is>
      </c>
      <c r="B644" s="63"/>
      <c r="C644" s="64"/>
      <c r="D644" s="65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2"/>
      <c r="AL644" s="52"/>
    </row>
    <row r="645" customFormat="false" ht="12" hidden="false" customHeight="true" outlineLevel="0" collapsed="false">
      <c r="A645" s="44" t="inlineStr">
        <f aca="false">IF(B645&lt;&gt;"",COUNTA($B$634:B645),"")</f>
        <is>
          <t/>
        </is>
      </c>
      <c r="B645" s="63"/>
      <c r="C645" s="64"/>
      <c r="D645" s="65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2"/>
      <c r="AL645" s="52"/>
    </row>
    <row r="646" customFormat="false" ht="12" hidden="false" customHeight="true" outlineLevel="0" collapsed="false">
      <c r="A646" s="44" t="inlineStr">
        <f aca="false">IF(B646&lt;&gt;"",COUNTA($B$634:B646),"")</f>
        <is>
          <t/>
        </is>
      </c>
      <c r="B646" s="63"/>
      <c r="C646" s="64"/>
      <c r="D646" s="65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2"/>
      <c r="AL646" s="52"/>
    </row>
    <row r="647" customFormat="false" ht="12" hidden="false" customHeight="true" outlineLevel="0" collapsed="false">
      <c r="A647" s="44" t="inlineStr">
        <f aca="false">IF(B647&lt;&gt;"",COUNTA($B$634:B647),"")</f>
        <is>
          <t/>
        </is>
      </c>
      <c r="B647" s="63"/>
      <c r="C647" s="64"/>
      <c r="D647" s="65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2"/>
      <c r="AL647" s="52"/>
    </row>
    <row r="648" customFormat="false" ht="12" hidden="false" customHeight="true" outlineLevel="0" collapsed="false">
      <c r="A648" s="44" t="inlineStr">
        <f aca="false">IF(B648&lt;&gt;"",COUNTA($B$634:B648),"")</f>
        <is>
          <t/>
        </is>
      </c>
      <c r="B648" s="63"/>
      <c r="C648" s="64"/>
      <c r="D648" s="65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2"/>
      <c r="AL648" s="52"/>
    </row>
    <row r="649" customFormat="false" ht="12" hidden="false" customHeight="true" outlineLevel="0" collapsed="false">
      <c r="A649" s="44" t="inlineStr">
        <f aca="false">IF(B649&lt;&gt;"",COUNTA($B$634:B649),"")</f>
        <is>
          <t/>
        </is>
      </c>
      <c r="B649" s="63"/>
      <c r="C649" s="64"/>
      <c r="D649" s="65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2"/>
      <c r="AL649" s="52"/>
    </row>
    <row r="650" customFormat="false" ht="12" hidden="false" customHeight="true" outlineLevel="0" collapsed="false">
      <c r="A650" s="44" t="inlineStr">
        <f aca="false">IF(B650&lt;&gt;"",COUNTA($B$634:B650),"")</f>
        <is>
          <t/>
        </is>
      </c>
      <c r="B650" s="63"/>
      <c r="C650" s="64"/>
      <c r="D650" s="65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2"/>
      <c r="AL650" s="52"/>
    </row>
    <row r="651" customFormat="false" ht="12" hidden="false" customHeight="true" outlineLevel="0" collapsed="false">
      <c r="A651" s="44" t="inlineStr">
        <f aca="false">IF(B651&lt;&gt;"",COUNTA($B$634:B651),"")</f>
        <is>
          <t/>
        </is>
      </c>
      <c r="B651" s="63"/>
      <c r="C651" s="64"/>
      <c r="D651" s="65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2"/>
      <c r="AL651" s="52"/>
    </row>
    <row r="652" customFormat="false" ht="12" hidden="false" customHeight="true" outlineLevel="0" collapsed="false">
      <c r="A652" s="44" t="inlineStr">
        <f aca="false">IF(B652&lt;&gt;"",COUNTA($B$634:B652),"")</f>
        <is>
          <t/>
        </is>
      </c>
      <c r="B652" s="63"/>
      <c r="C652" s="64"/>
      <c r="D652" s="65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2"/>
      <c r="AL652" s="52"/>
    </row>
    <row r="653" customFormat="false" ht="12" hidden="false" customHeight="true" outlineLevel="0" collapsed="false">
      <c r="A653" s="44" t="inlineStr">
        <f aca="false">IF(B653&lt;&gt;"",COUNTA($B$634:B653),"")</f>
        <is>
          <t/>
        </is>
      </c>
      <c r="B653" s="63"/>
      <c r="C653" s="64"/>
      <c r="D653" s="65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2"/>
      <c r="AL653" s="52"/>
    </row>
    <row r="654" customFormat="false" ht="12" hidden="false" customHeight="true" outlineLevel="0" collapsed="false">
      <c r="A654" s="44" t="inlineStr">
        <f aca="false">IF(B654&lt;&gt;"",COUNTA($B$634:B654),"")</f>
        <is>
          <t/>
        </is>
      </c>
      <c r="B654" s="63"/>
      <c r="C654" s="64"/>
      <c r="D654" s="65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2"/>
      <c r="AL654" s="52"/>
    </row>
    <row r="655" customFormat="false" ht="12" hidden="false" customHeight="true" outlineLevel="0" collapsed="false">
      <c r="A655" s="44" t="inlineStr">
        <f aca="false">IF(B655&lt;&gt;"",COUNTA($B$634:B655),"")</f>
        <is>
          <t/>
        </is>
      </c>
      <c r="B655" s="63"/>
      <c r="C655" s="64"/>
      <c r="D655" s="65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2"/>
      <c r="AL655" s="52"/>
    </row>
    <row r="656" customFormat="false" ht="12" hidden="false" customHeight="true" outlineLevel="0" collapsed="false">
      <c r="A656" s="44" t="inlineStr">
        <f aca="false">IF(B656&lt;&gt;"",COUNTA($B$634:B656),"")</f>
        <is>
          <t/>
        </is>
      </c>
      <c r="B656" s="63"/>
      <c r="C656" s="64"/>
      <c r="D656" s="65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2"/>
      <c r="AL656" s="52"/>
    </row>
    <row r="657" customFormat="false" ht="12" hidden="false" customHeight="true" outlineLevel="0" collapsed="false">
      <c r="A657" s="44" t="inlineStr">
        <f aca="false">IF(B657&lt;&gt;"",COUNTA($B$634:B657),"")</f>
        <is>
          <t/>
        </is>
      </c>
      <c r="B657" s="63"/>
      <c r="C657" s="64"/>
      <c r="D657" s="65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2"/>
      <c r="AL657" s="52"/>
    </row>
    <row r="658" customFormat="false" ht="12" hidden="false" customHeight="true" outlineLevel="0" collapsed="false">
      <c r="A658" s="44" t="inlineStr">
        <f aca="false">IF(B658&lt;&gt;"",COUNTA($B$634:B658),"")</f>
        <is>
          <t/>
        </is>
      </c>
      <c r="B658" s="63"/>
      <c r="C658" s="64"/>
      <c r="D658" s="65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2"/>
      <c r="AL658" s="52"/>
    </row>
    <row r="659" customFormat="false" ht="12" hidden="false" customHeight="true" outlineLevel="0" collapsed="false">
      <c r="A659" s="44" t="inlineStr">
        <f aca="false">IF(B659&lt;&gt;"",COUNTA($B$634:B659),"")</f>
        <is>
          <t/>
        </is>
      </c>
      <c r="B659" s="63"/>
      <c r="C659" s="64"/>
      <c r="D659" s="65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2"/>
      <c r="AL659" s="52"/>
    </row>
    <row r="660" customFormat="false" ht="12" hidden="false" customHeight="true" outlineLevel="0" collapsed="false">
      <c r="A660" s="44" t="inlineStr">
        <f aca="false">IF(B660&lt;&gt;"",COUNTA($B$634:B660),"")</f>
        <is>
          <t/>
        </is>
      </c>
      <c r="B660" s="63"/>
      <c r="C660" s="64"/>
      <c r="D660" s="65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2"/>
      <c r="AL660" s="52"/>
    </row>
    <row r="661" customFormat="false" ht="12" hidden="false" customHeight="true" outlineLevel="0" collapsed="false">
      <c r="A661" s="44" t="inlineStr">
        <f aca="false">IF(B661&lt;&gt;"",COUNTA($B$634:B661),"")</f>
        <is>
          <t/>
        </is>
      </c>
      <c r="B661" s="63"/>
      <c r="C661" s="64"/>
      <c r="D661" s="65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2"/>
      <c r="AL661" s="52"/>
    </row>
    <row r="662" customFormat="false" ht="12" hidden="false" customHeight="true" outlineLevel="0" collapsed="false">
      <c r="A662" s="44" t="inlineStr">
        <f aca="false">IF(B662&lt;&gt;"",COUNTA($B$634:B662),"")</f>
        <is>
          <t/>
        </is>
      </c>
      <c r="B662" s="63"/>
      <c r="C662" s="64"/>
      <c r="D662" s="65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2"/>
      <c r="AL662" s="52"/>
    </row>
    <row r="663" customFormat="false" ht="12" hidden="false" customHeight="true" outlineLevel="0" collapsed="false">
      <c r="A663" s="44" t="inlineStr">
        <f aca="false">IF(B663&lt;&gt;"",COUNTA($B$634:B663),"")</f>
        <is>
          <t/>
        </is>
      </c>
      <c r="B663" s="63"/>
      <c r="C663" s="64"/>
      <c r="D663" s="65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2"/>
      <c r="AL663" s="52"/>
    </row>
    <row r="664" customFormat="false" ht="12" hidden="false" customHeight="true" outlineLevel="0" collapsed="false">
      <c r="A664" s="44" t="inlineStr">
        <f aca="false">IF(B664&lt;&gt;"",COUNTA($B$634:B664),"")</f>
        <is>
          <t/>
        </is>
      </c>
      <c r="B664" s="63"/>
      <c r="C664" s="64"/>
      <c r="D664" s="65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2"/>
      <c r="AL664" s="52"/>
    </row>
    <row r="665" customFormat="false" ht="12" hidden="false" customHeight="true" outlineLevel="0" collapsed="false">
      <c r="A665" s="44" t="inlineStr">
        <f aca="false">IF(B665&lt;&gt;"",COUNTA($B$634:B665),"")</f>
        <is>
          <t/>
        </is>
      </c>
      <c r="B665" s="63"/>
      <c r="C665" s="64"/>
      <c r="D665" s="65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2"/>
      <c r="AL665" s="52"/>
    </row>
    <row r="666" customFormat="false" ht="12" hidden="false" customHeight="true" outlineLevel="0" collapsed="false">
      <c r="A666" s="44" t="inlineStr">
        <f aca="false">IF(B666&lt;&gt;"",COUNTA($B$634:B666),"")</f>
        <is>
          <t/>
        </is>
      </c>
      <c r="B666" s="63"/>
      <c r="C666" s="64"/>
      <c r="D666" s="65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2"/>
      <c r="AL666" s="52"/>
    </row>
    <row r="667" customFormat="false" ht="12" hidden="false" customHeight="true" outlineLevel="0" collapsed="false">
      <c r="A667" s="44" t="inlineStr">
        <f aca="false">IF(B667&lt;&gt;"",COUNTA($B$634:B667),"")</f>
        <is>
          <t/>
        </is>
      </c>
      <c r="B667" s="63"/>
      <c r="C667" s="64"/>
      <c r="D667" s="65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2"/>
      <c r="AL667" s="52"/>
    </row>
    <row r="668" customFormat="false" ht="12" hidden="false" customHeight="true" outlineLevel="0" collapsed="false">
      <c r="A668" s="44" t="inlineStr">
        <f aca="false">IF(B668&lt;&gt;"",COUNTA($B$634:B668),"")</f>
        <is>
          <t/>
        </is>
      </c>
      <c r="B668" s="63"/>
      <c r="C668" s="64"/>
      <c r="D668" s="65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2"/>
      <c r="AL668" s="52"/>
    </row>
    <row r="669" customFormat="false" ht="12" hidden="false" customHeight="true" outlineLevel="0" collapsed="false">
      <c r="A669" s="44" t="inlineStr">
        <f aca="false">IF(B669&lt;&gt;"",COUNTA($B$634:B669),"")</f>
        <is>
          <t/>
        </is>
      </c>
      <c r="B669" s="63"/>
      <c r="C669" s="64"/>
      <c r="D669" s="65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2"/>
      <c r="AL669" s="52"/>
    </row>
    <row r="670" customFormat="false" ht="12" hidden="false" customHeight="true" outlineLevel="0" collapsed="false">
      <c r="A670" s="44" t="inlineStr">
        <f aca="false">IF(B670&lt;&gt;"",COUNTA($B$634:B670),"")</f>
        <is>
          <t/>
        </is>
      </c>
      <c r="B670" s="63"/>
      <c r="C670" s="64"/>
      <c r="D670" s="65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2"/>
      <c r="AL670" s="52"/>
    </row>
    <row r="671" customFormat="false" ht="12" hidden="false" customHeight="true" outlineLevel="0" collapsed="false">
      <c r="A671" s="66" t="inlineStr">
        <f aca="false">IF(B671&lt;&gt;"",COUNTA($B$634:B671),"")</f>
        <is>
          <t/>
        </is>
      </c>
      <c r="B671" s="67"/>
      <c r="C671" s="67"/>
      <c r="D671" s="68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70"/>
      <c r="AL671" s="70"/>
    </row>
    <row r="672" customFormat="false" ht="13.5" hidden="false" customHeight="false" outlineLevel="0" collapsed="false">
      <c r="A672" s="71"/>
      <c r="B672" s="72" t="n">
        <f aca="false">COUNTA(B634:B671)</f>
        <v>0</v>
      </c>
      <c r="C672" s="73"/>
      <c r="D672" s="74" t="n">
        <f aca="false">COUNTA(D634:D671)</f>
        <v>0</v>
      </c>
      <c r="E672" s="75" t="n">
        <f aca="false">COUNTA(E634:E671)</f>
        <v>0</v>
      </c>
      <c r="F672" s="75" t="n">
        <f aca="false">COUNTA(F634:F671)</f>
        <v>0</v>
      </c>
      <c r="G672" s="75" t="n">
        <f aca="false">COUNTA(G634:G671)</f>
        <v>0</v>
      </c>
      <c r="H672" s="75" t="n">
        <f aca="false">COUNTA(H634:H671)</f>
        <v>0</v>
      </c>
      <c r="I672" s="75" t="n">
        <f aca="false">COUNTA(I634:I671)</f>
        <v>0</v>
      </c>
      <c r="J672" s="75" t="n">
        <f aca="false">COUNTA(J634:J671)</f>
        <v>0</v>
      </c>
      <c r="K672" s="75" t="n">
        <f aca="false">COUNTA(K634:K671)</f>
        <v>0</v>
      </c>
      <c r="L672" s="75" t="n">
        <f aca="false">COUNTA(L634:L671)</f>
        <v>0</v>
      </c>
      <c r="M672" s="75" t="n">
        <f aca="false">COUNTA(M634:M671)</f>
        <v>0</v>
      </c>
      <c r="N672" s="75" t="n">
        <f aca="false">COUNTA(N634:N671)</f>
        <v>0</v>
      </c>
      <c r="O672" s="75" t="n">
        <f aca="false">COUNTA(O634:O671)</f>
        <v>0</v>
      </c>
      <c r="P672" s="75" t="n">
        <f aca="false">COUNTA(P634:P671)</f>
        <v>0</v>
      </c>
      <c r="Q672" s="75" t="n">
        <f aca="false">COUNTA(Q634:Q671)</f>
        <v>0</v>
      </c>
      <c r="R672" s="75" t="n">
        <f aca="false">COUNTA(R634:R671)</f>
        <v>0</v>
      </c>
      <c r="S672" s="75" t="n">
        <f aca="false">COUNTA(S634:S671)</f>
        <v>0</v>
      </c>
      <c r="T672" s="75" t="n">
        <f aca="false">COUNTA(T634:T671)</f>
        <v>0</v>
      </c>
      <c r="U672" s="75" t="n">
        <f aca="false">COUNTA(U634:U671)</f>
        <v>0</v>
      </c>
      <c r="V672" s="75" t="n">
        <f aca="false">COUNTA(V634:V671)</f>
        <v>0</v>
      </c>
      <c r="W672" s="75" t="n">
        <f aca="false">COUNTA(W634:W671)</f>
        <v>0</v>
      </c>
      <c r="X672" s="75" t="n">
        <f aca="false">COUNTA(X634:X671)</f>
        <v>0</v>
      </c>
      <c r="Y672" s="75" t="n">
        <f aca="false">COUNTA(Y634:Y671)</f>
        <v>0</v>
      </c>
      <c r="Z672" s="75" t="n">
        <f aca="false">COUNTA(Z634:Z671)</f>
        <v>0</v>
      </c>
      <c r="AA672" s="75" t="n">
        <f aca="false">COUNTA(AA634:AA671)</f>
        <v>0</v>
      </c>
      <c r="AB672" s="75" t="n">
        <f aca="false">COUNTA(AB634:AB671)</f>
        <v>0</v>
      </c>
      <c r="AC672" s="75" t="n">
        <f aca="false">COUNTA(AC634:AC671)</f>
        <v>0</v>
      </c>
      <c r="AD672" s="75" t="n">
        <f aca="false">COUNTA(AD634:AD671)</f>
        <v>0</v>
      </c>
      <c r="AE672" s="75" t="n">
        <f aca="false">COUNTA(AE634:AE671)</f>
        <v>0</v>
      </c>
      <c r="AF672" s="75" t="n">
        <f aca="false">COUNTA(AF634:AF671)</f>
        <v>0</v>
      </c>
      <c r="AG672" s="76" t="n">
        <f aca="false">COUNTA(AG634:AH671)</f>
        <v>0</v>
      </c>
      <c r="AH672" s="76"/>
      <c r="AI672" s="76" t="n">
        <f aca="false">COUNTA(AI634:AJ671)</f>
        <v>0</v>
      </c>
      <c r="AJ672" s="76"/>
      <c r="AK672" s="77"/>
      <c r="AL672" s="77"/>
    </row>
    <row r="673" customFormat="false" ht="12.75" hidden="false" customHeight="false" outlineLevel="0" collapsed="false">
      <c r="A673" s="0"/>
      <c r="B673" s="78"/>
      <c r="C673" s="78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</row>
    <row r="674" customFormat="false" ht="12.75" hidden="false" customHeight="false" outlineLevel="0" collapsed="false">
      <c r="A674" s="79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80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</row>
    <row r="675" customFormat="false" ht="13.5" hidden="false" customHeight="false" outlineLevel="0" collapsed="false"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</row>
    <row r="676" customFormat="false" ht="21.75" hidden="false" customHeight="true" outlineLevel="0" collapsed="false">
      <c r="B676" s="0"/>
      <c r="C676" s="81" t="s">
        <v>112</v>
      </c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2"/>
      <c r="AH676" s="82"/>
      <c r="AI676" s="82"/>
      <c r="AJ676" s="82"/>
      <c r="AK676" s="82"/>
      <c r="AL676" s="82"/>
    </row>
    <row r="677" customFormat="false" ht="18.75" hidden="false" customHeight="true" outlineLevel="0" collapsed="false">
      <c r="B677" s="0"/>
      <c r="C677" s="83" t="s">
        <v>113</v>
      </c>
      <c r="D677" s="83"/>
      <c r="E677" s="84" t="s">
        <v>114</v>
      </c>
      <c r="F677" s="84" t="s">
        <v>115</v>
      </c>
      <c r="G677" s="85" t="s">
        <v>116</v>
      </c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6"/>
      <c r="AH677" s="86"/>
      <c r="AI677" s="86"/>
      <c r="AJ677" s="86"/>
      <c r="AK677" s="86"/>
      <c r="AL677" s="86"/>
    </row>
    <row r="678" customFormat="false" ht="21.75" hidden="false" customHeight="true" outlineLevel="0" collapsed="false">
      <c r="B678" s="0"/>
      <c r="C678" s="83"/>
      <c r="D678" s="83"/>
      <c r="E678" s="84"/>
      <c r="F678" s="84"/>
      <c r="G678" s="84" t="s">
        <v>50</v>
      </c>
      <c r="H678" s="84"/>
      <c r="I678" s="84"/>
      <c r="J678" s="84"/>
      <c r="K678" s="84"/>
      <c r="L678" s="84"/>
      <c r="M678" s="85" t="s">
        <v>117</v>
      </c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7"/>
      <c r="AH678" s="87"/>
      <c r="AI678" s="87"/>
      <c r="AJ678" s="87"/>
      <c r="AK678" s="87"/>
      <c r="AL678" s="87"/>
    </row>
    <row r="679" customFormat="false" ht="20.25" hidden="false" customHeight="true" outlineLevel="0" collapsed="false">
      <c r="B679" s="0"/>
      <c r="C679" s="83"/>
      <c r="D679" s="83"/>
      <c r="E679" s="84"/>
      <c r="F679" s="84"/>
      <c r="G679" s="84" t="s">
        <v>118</v>
      </c>
      <c r="H679" s="84"/>
      <c r="I679" s="84" t="s">
        <v>119</v>
      </c>
      <c r="J679" s="84"/>
      <c r="K679" s="84" t="s">
        <v>120</v>
      </c>
      <c r="L679" s="84"/>
      <c r="M679" s="84" t="n">
        <v>10</v>
      </c>
      <c r="N679" s="84"/>
      <c r="O679" s="84" t="n">
        <v>9</v>
      </c>
      <c r="P679" s="84"/>
      <c r="Q679" s="84" t="n">
        <v>8</v>
      </c>
      <c r="R679" s="84"/>
      <c r="S679" s="84" t="n">
        <v>7</v>
      </c>
      <c r="T679" s="84"/>
      <c r="U679" s="84" t="n">
        <v>6</v>
      </c>
      <c r="V679" s="84"/>
      <c r="W679" s="88" t="n">
        <v>5</v>
      </c>
      <c r="X679" s="88"/>
      <c r="Y679" s="88" t="n">
        <v>4</v>
      </c>
      <c r="Z679" s="88"/>
      <c r="AA679" s="88" t="n">
        <v>3</v>
      </c>
      <c r="AB679" s="88"/>
      <c r="AC679" s="88" t="n">
        <v>2</v>
      </c>
      <c r="AD679" s="88"/>
      <c r="AE679" s="89" t="n">
        <v>1</v>
      </c>
      <c r="AF679" s="89"/>
      <c r="AG679" s="90"/>
      <c r="AH679" s="90"/>
      <c r="AI679" s="90"/>
      <c r="AJ679" s="90"/>
      <c r="AK679" s="90"/>
      <c r="AL679" s="90"/>
    </row>
    <row r="680" customFormat="false" ht="27" hidden="false" customHeight="true" outlineLevel="0" collapsed="false">
      <c r="B680" s="0"/>
      <c r="C680" s="83"/>
      <c r="D680" s="83"/>
      <c r="E680" s="84"/>
      <c r="F680" s="84"/>
      <c r="G680" s="84"/>
      <c r="H680" s="84"/>
      <c r="I680" s="84"/>
      <c r="J680" s="84"/>
      <c r="K680" s="84"/>
      <c r="L680" s="84"/>
      <c r="M680" s="84" t="s">
        <v>121</v>
      </c>
      <c r="N680" s="84" t="s">
        <v>122</v>
      </c>
      <c r="O680" s="84" t="s">
        <v>121</v>
      </c>
      <c r="P680" s="84" t="s">
        <v>122</v>
      </c>
      <c r="Q680" s="84" t="s">
        <v>121</v>
      </c>
      <c r="R680" s="84" t="s">
        <v>122</v>
      </c>
      <c r="S680" s="84" t="s">
        <v>121</v>
      </c>
      <c r="T680" s="84" t="s">
        <v>122</v>
      </c>
      <c r="U680" s="84" t="s">
        <v>121</v>
      </c>
      <c r="V680" s="84" t="s">
        <v>122</v>
      </c>
      <c r="W680" s="84" t="s">
        <v>121</v>
      </c>
      <c r="X680" s="84" t="s">
        <v>122</v>
      </c>
      <c r="Y680" s="84" t="s">
        <v>121</v>
      </c>
      <c r="Z680" s="84" t="s">
        <v>122</v>
      </c>
      <c r="AA680" s="84" t="s">
        <v>121</v>
      </c>
      <c r="AB680" s="84" t="s">
        <v>122</v>
      </c>
      <c r="AC680" s="84" t="s">
        <v>121</v>
      </c>
      <c r="AD680" s="84" t="s">
        <v>122</v>
      </c>
      <c r="AE680" s="84" t="s">
        <v>121</v>
      </c>
      <c r="AF680" s="85" t="s">
        <v>122</v>
      </c>
      <c r="AG680" s="91"/>
      <c r="AH680" s="91"/>
      <c r="AI680" s="91"/>
      <c r="AJ680" s="91"/>
      <c r="AK680" s="91"/>
      <c r="AL680" s="91"/>
    </row>
    <row r="681" customFormat="false" ht="21" hidden="false" customHeight="true" outlineLevel="0" collapsed="false">
      <c r="B681" s="0"/>
      <c r="C681" s="83"/>
      <c r="D681" s="83"/>
      <c r="E681" s="84"/>
      <c r="F681" s="84"/>
      <c r="G681" s="84" t="s">
        <v>121</v>
      </c>
      <c r="H681" s="84" t="s">
        <v>122</v>
      </c>
      <c r="I681" s="84" t="s">
        <v>121</v>
      </c>
      <c r="J681" s="84" t="s">
        <v>122</v>
      </c>
      <c r="K681" s="84" t="s">
        <v>121</v>
      </c>
      <c r="L681" s="84" t="s">
        <v>122</v>
      </c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5"/>
      <c r="AG681" s="91"/>
      <c r="AH681" s="91"/>
      <c r="AI681" s="91"/>
      <c r="AJ681" s="91"/>
      <c r="AK681" s="91"/>
      <c r="AL681" s="91"/>
    </row>
    <row r="682" customFormat="false" ht="17.25" hidden="false" customHeight="true" outlineLevel="0" collapsed="false">
      <c r="B682" s="0"/>
      <c r="C682" s="92" t="s">
        <v>31</v>
      </c>
      <c r="D682" s="92"/>
      <c r="E682" s="93" t="n">
        <f aca="false">B672</f>
        <v>0</v>
      </c>
      <c r="F682" s="93" t="n">
        <f aca="false">E672</f>
        <v>0</v>
      </c>
      <c r="G682" s="94" t="n">
        <f aca="false">COUNTIF(E634:E671,"T")</f>
        <v>0</v>
      </c>
      <c r="H682" s="94" t="str">
        <f aca="false">IF(E682=0,"",G682/E682%)</f>
        <v/>
      </c>
      <c r="I682" s="94" t="n">
        <f aca="false">COUNTIF(E634:E671,"H")</f>
        <v>0</v>
      </c>
      <c r="J682" s="94" t="str">
        <f aca="false">IF(E682=0,"",I682/E682%)</f>
        <v/>
      </c>
      <c r="K682" s="94" t="n">
        <f aca="false">COUNTIF(E634:E671,"C")</f>
        <v>0</v>
      </c>
      <c r="L682" s="94" t="str">
        <f aca="false">IF(E682=0,"",K682/E682%)</f>
        <v/>
      </c>
      <c r="M682" s="94" t="n">
        <f aca="false">COUNTIF(F634:F671,"10")</f>
        <v>0</v>
      </c>
      <c r="N682" s="95" t="str">
        <f aca="false">IF(E682=0,"",M682/E682%)</f>
        <v/>
      </c>
      <c r="O682" s="94" t="n">
        <f aca="false">COUNTIF(F634:F671,"9")</f>
        <v>0</v>
      </c>
      <c r="P682" s="95" t="str">
        <f aca="false">IF(E682=0,"",O682/E682%)</f>
        <v/>
      </c>
      <c r="Q682" s="94" t="n">
        <f aca="false">COUNTIF(F634:F671,"8")</f>
        <v>0</v>
      </c>
      <c r="R682" s="95" t="str">
        <f aca="false">IF(E682=0,"",Q682/E682%)</f>
        <v/>
      </c>
      <c r="S682" s="94" t="n">
        <f aca="false">COUNTIF(F634:F671,"7")</f>
        <v>0</v>
      </c>
      <c r="T682" s="95" t="str">
        <f aca="false">IF(E682=0,"",S682/E$59%)</f>
        <v/>
      </c>
      <c r="U682" s="94" t="n">
        <f aca="false">COUNTIF(F634:F671,"6")</f>
        <v>0</v>
      </c>
      <c r="V682" s="95" t="str">
        <f aca="false">IF(E682=0,"",U682/E682%)</f>
        <v/>
      </c>
      <c r="W682" s="94" t="n">
        <f aca="false">COUNTIF(F634:F671,"5")</f>
        <v>0</v>
      </c>
      <c r="X682" s="95" t="str">
        <f aca="false">IF(E682=0,"",W682/E682%)</f>
        <v/>
      </c>
      <c r="Y682" s="94" t="n">
        <f aca="false">COUNTIF(F634:F671,"4")</f>
        <v>0</v>
      </c>
      <c r="Z682" s="95" t="str">
        <f aca="false">IF(E682=0,"",Y682/E682%)</f>
        <v/>
      </c>
      <c r="AA682" s="94" t="n">
        <f aca="false">COUNTIF(F634:F671,"3")</f>
        <v>0</v>
      </c>
      <c r="AB682" s="95" t="str">
        <f aca="false">IF(E682=0,"",AA682/E682%)</f>
        <v/>
      </c>
      <c r="AC682" s="94" t="n">
        <f aca="false">COUNTIF(F634:F671,"2")</f>
        <v>0</v>
      </c>
      <c r="AD682" s="95" t="str">
        <f aca="false">IF(E682=0,"",AC682/E682%)</f>
        <v/>
      </c>
      <c r="AE682" s="94" t="n">
        <f aca="false">COUNTIF(F634:F671,"1")</f>
        <v>0</v>
      </c>
      <c r="AF682" s="96" t="str">
        <f aca="false">IF(E682=0,"",AE682/E682%)</f>
        <v/>
      </c>
      <c r="AG682" s="0"/>
      <c r="AH682" s="0"/>
      <c r="AI682" s="0"/>
      <c r="AJ682" s="0"/>
      <c r="AK682" s="0"/>
      <c r="AL682" s="0"/>
    </row>
    <row r="683" customFormat="false" ht="17.25" hidden="false" customHeight="true" outlineLevel="0" collapsed="false">
      <c r="B683" s="0"/>
      <c r="C683" s="92" t="s">
        <v>32</v>
      </c>
      <c r="D683" s="92"/>
      <c r="E683" s="93" t="n">
        <f aca="false">B672</f>
        <v>0</v>
      </c>
      <c r="F683" s="93" t="n">
        <f aca="false">G672</f>
        <v>0</v>
      </c>
      <c r="G683" s="94" t="n">
        <f aca="false">COUNTIF(G634:G671,"T")</f>
        <v>0</v>
      </c>
      <c r="H683" s="95" t="inlineStr">
        <f aca="false">IF(E683=0,"",G683/E683%)</f>
        <is>
          <t/>
        </is>
      </c>
      <c r="I683" s="94" t="n">
        <f aca="false">COUNTIF(G634:G671,"H")</f>
        <v>0</v>
      </c>
      <c r="J683" s="95" t="inlineStr">
        <f aca="false">IF(E683=0,"",I683/E683%)</f>
        <is>
          <t/>
        </is>
      </c>
      <c r="K683" s="94" t="n">
        <f aca="false">COUNTIF(G634:G671,"C")</f>
        <v>0</v>
      </c>
      <c r="L683" s="95" t="inlineStr">
        <f aca="false">IF(E683=0,"",K683/E683%)</f>
        <is>
          <t/>
        </is>
      </c>
      <c r="M683" s="94" t="n">
        <f aca="false">COUNTIF(H634:H671,"10")</f>
        <v>0</v>
      </c>
      <c r="N683" s="95" t="inlineStr">
        <f aca="false">IF(E683=0,"",M683/E683%)</f>
        <is>
          <t/>
        </is>
      </c>
      <c r="O683" s="94" t="n">
        <f aca="false">COUNTIF(H634:H671,"9")</f>
        <v>0</v>
      </c>
      <c r="P683" s="95" t="inlineStr">
        <f aca="false">IF(E683=0,"",O683/E683%)</f>
        <is>
          <t/>
        </is>
      </c>
      <c r="Q683" s="94" t="n">
        <f aca="false">COUNTIF(H634:H671,"8")</f>
        <v>0</v>
      </c>
      <c r="R683" s="95" t="inlineStr">
        <f aca="false">IF(E683=0,"",Q683/E683%)</f>
        <is>
          <t/>
        </is>
      </c>
      <c r="S683" s="94" t="n">
        <f aca="false">COUNTIF(H634:H671,"7")</f>
        <v>0</v>
      </c>
      <c r="T683" s="95" t="inlineStr">
        <f aca="false">IF(E683=0,"",S683/E$59%)</f>
        <is>
          <t/>
        </is>
      </c>
      <c r="U683" s="94" t="n">
        <f aca="false">COUNTIF(H634:H671,"6")</f>
        <v>0</v>
      </c>
      <c r="V683" s="95" t="inlineStr">
        <f aca="false">IF(E683=0,"",U683/E683%)</f>
        <is>
          <t/>
        </is>
      </c>
      <c r="W683" s="94" t="n">
        <f aca="false">COUNTIF(H634:H671,"5")</f>
        <v>0</v>
      </c>
      <c r="X683" s="95" t="inlineStr">
        <f aca="false">IF(E683=0,"",W683/E683%)</f>
        <is>
          <t/>
        </is>
      </c>
      <c r="Y683" s="94" t="n">
        <f aca="false">COUNTIF(H634:H671,"4")</f>
        <v>0</v>
      </c>
      <c r="Z683" s="95" t="inlineStr">
        <f aca="false">IF(E683=0,"",Y683/E683%)</f>
        <is>
          <t/>
        </is>
      </c>
      <c r="AA683" s="94" t="n">
        <f aca="false">COUNTIF(H634:H671,"3")</f>
        <v>0</v>
      </c>
      <c r="AB683" s="95" t="inlineStr">
        <f aca="false">IF(E683=0,"",AA683/E683%)</f>
        <is>
          <t/>
        </is>
      </c>
      <c r="AC683" s="94" t="n">
        <f aca="false">COUNTIF(H634:H671,"2")</f>
        <v>0</v>
      </c>
      <c r="AD683" s="95" t="inlineStr">
        <f aca="false">IF(E683=0,"",AC683/E683%)</f>
        <is>
          <t/>
        </is>
      </c>
      <c r="AE683" s="94" t="n">
        <f aca="false">COUNTIF(H634:H671,"1")</f>
        <v>0</v>
      </c>
      <c r="AF683" s="96" t="inlineStr">
        <f aca="false">IF(E683=0,"",AE683/E683%)</f>
        <is>
          <t/>
        </is>
      </c>
      <c r="AG683" s="0"/>
      <c r="AH683" s="0"/>
      <c r="AI683" s="0"/>
      <c r="AJ683" s="0"/>
      <c r="AK683" s="0"/>
      <c r="AL683" s="0"/>
    </row>
    <row r="684" customFormat="false" ht="17.25" hidden="false" customHeight="true" outlineLevel="0" collapsed="false">
      <c r="B684" s="0"/>
      <c r="C684" s="92" t="s">
        <v>123</v>
      </c>
      <c r="D684" s="92"/>
      <c r="E684" s="93" t="n">
        <f aca="false">B672</f>
        <v>0</v>
      </c>
      <c r="F684" s="93" t="n">
        <f aca="false">I672</f>
        <v>0</v>
      </c>
      <c r="G684" s="94" t="n">
        <f aca="false">COUNTIF(I634:I671,"T")</f>
        <v>0</v>
      </c>
      <c r="H684" s="95" t="inlineStr">
        <f aca="false">IF(E684=0,"",G684/E684%)</f>
        <is>
          <t/>
        </is>
      </c>
      <c r="I684" s="94" t="n">
        <f aca="false">COUNTIF(I634:I671,"H")</f>
        <v>0</v>
      </c>
      <c r="J684" s="95" t="inlineStr">
        <f aca="false">IF(E684=0,"",I684/E684%)</f>
        <is>
          <t/>
        </is>
      </c>
      <c r="K684" s="94" t="n">
        <f aca="false">COUNTIF(I634:I671,"C")</f>
        <v>0</v>
      </c>
      <c r="L684" s="95" t="inlineStr">
        <f aca="false">IF(E684=0,"",K684/E684%)</f>
        <is>
          <t/>
        </is>
      </c>
      <c r="M684" s="94" t="n">
        <f aca="false">COUNTIF(J634:J671,"10")</f>
        <v>0</v>
      </c>
      <c r="N684" s="95" t="inlineStr">
        <f aca="false">IF(E684=0,"",M684/E684%)</f>
        <is>
          <t/>
        </is>
      </c>
      <c r="O684" s="94" t="n">
        <f aca="false">COUNTIF(J634:J671,"9")</f>
        <v>0</v>
      </c>
      <c r="P684" s="95" t="inlineStr">
        <f aca="false">IF(E684=0,"",O684/E684%)</f>
        <is>
          <t/>
        </is>
      </c>
      <c r="Q684" s="94" t="n">
        <f aca="false">COUNTIF(J634:J671,"8")</f>
        <v>0</v>
      </c>
      <c r="R684" s="95" t="inlineStr">
        <f aca="false">IF(E684=0,"",Q684/E684%)</f>
        <is>
          <t/>
        </is>
      </c>
      <c r="S684" s="94" t="n">
        <f aca="false">COUNTIF(J634:J671,"7")</f>
        <v>0</v>
      </c>
      <c r="T684" s="95" t="inlineStr">
        <f aca="false">IF(E684=0,"",S684/E$59%)</f>
        <is>
          <t/>
        </is>
      </c>
      <c r="U684" s="94" t="n">
        <f aca="false">COUNTIF(J634:J671,"6")</f>
        <v>0</v>
      </c>
      <c r="V684" s="95" t="inlineStr">
        <f aca="false">IF(E684=0,"",U684/E684%)</f>
        <is>
          <t/>
        </is>
      </c>
      <c r="W684" s="94" t="n">
        <f aca="false">COUNTIF(J634:J671,"5")</f>
        <v>0</v>
      </c>
      <c r="X684" s="95" t="inlineStr">
        <f aca="false">IF(E684=0,"",W684/E684%)</f>
        <is>
          <t/>
        </is>
      </c>
      <c r="Y684" s="94" t="n">
        <f aca="false">COUNTIF(J634:J671,"4")</f>
        <v>0</v>
      </c>
      <c r="Z684" s="95" t="inlineStr">
        <f aca="false">IF(E684=0,"",Y684/E684%)</f>
        <is>
          <t/>
        </is>
      </c>
      <c r="AA684" s="94" t="n">
        <f aca="false">COUNTIF(J634:J671,"3")</f>
        <v>0</v>
      </c>
      <c r="AB684" s="95" t="inlineStr">
        <f aca="false">IF(E684=0,"",AA684/E684%)</f>
        <is>
          <t/>
        </is>
      </c>
      <c r="AC684" s="94" t="n">
        <f aca="false">COUNTIF(J634:J671,"2")</f>
        <v>0</v>
      </c>
      <c r="AD684" s="95" t="inlineStr">
        <f aca="false">IF(E684=0,"",AC684/E684%)</f>
        <is>
          <t/>
        </is>
      </c>
      <c r="AE684" s="94" t="n">
        <f aca="false">COUNTIF(J634:J671,"1")</f>
        <v>0</v>
      </c>
      <c r="AF684" s="96" t="inlineStr">
        <f aca="false">IF(E684=0,"",AE684/E684%)</f>
        <is>
          <t/>
        </is>
      </c>
      <c r="AG684" s="0"/>
      <c r="AH684" s="0"/>
      <c r="AI684" s="0"/>
      <c r="AJ684" s="0"/>
      <c r="AK684" s="0"/>
      <c r="AL684" s="0"/>
    </row>
    <row r="685" customFormat="false" ht="17.25" hidden="false" customHeight="true" outlineLevel="0" collapsed="false">
      <c r="B685" s="0"/>
      <c r="C685" s="92" t="s">
        <v>124</v>
      </c>
      <c r="D685" s="92"/>
      <c r="E685" s="93" t="n">
        <f aca="false">B672</f>
        <v>0</v>
      </c>
      <c r="F685" s="93" t="n">
        <f aca="false">K672</f>
        <v>0</v>
      </c>
      <c r="G685" s="94" t="n">
        <f aca="false">COUNTIF(K634:K671,"T")</f>
        <v>0</v>
      </c>
      <c r="H685" s="95" t="inlineStr">
        <f aca="false">IF(E685=0,"",G685/E685%)</f>
        <is>
          <t/>
        </is>
      </c>
      <c r="I685" s="94" t="n">
        <f aca="false">COUNTIF(K634:K671,"H")</f>
        <v>0</v>
      </c>
      <c r="J685" s="95" t="inlineStr">
        <f aca="false">IF(E685=0,"",I685/E685%)</f>
        <is>
          <t/>
        </is>
      </c>
      <c r="K685" s="94" t="n">
        <f aca="false">COUNTIF(K634:K671,"C")</f>
        <v>0</v>
      </c>
      <c r="L685" s="95" t="inlineStr">
        <f aca="false">IF(E685=0,"",K685/E685%)</f>
        <is>
          <t/>
        </is>
      </c>
      <c r="M685" s="94" t="n">
        <f aca="false">COUNTIF(L634:L671,"10")</f>
        <v>0</v>
      </c>
      <c r="N685" s="95" t="inlineStr">
        <f aca="false">IF(E685=0,"",M685/E685%)</f>
        <is>
          <t/>
        </is>
      </c>
      <c r="O685" s="94" t="n">
        <f aca="false">COUNTIF(L634:L671,"9")</f>
        <v>0</v>
      </c>
      <c r="P685" s="95" t="inlineStr">
        <f aca="false">IF(E685=0,"",O685/E685%)</f>
        <is>
          <t/>
        </is>
      </c>
      <c r="Q685" s="94" t="n">
        <f aca="false">COUNTIF(L634:L671,"8")</f>
        <v>0</v>
      </c>
      <c r="R685" s="95" t="inlineStr">
        <f aca="false">IF(E685=0,"",Q685/E685%)</f>
        <is>
          <t/>
        </is>
      </c>
      <c r="S685" s="94" t="n">
        <f aca="false">COUNTIF(L634:L671,"7")</f>
        <v>0</v>
      </c>
      <c r="T685" s="95" t="inlineStr">
        <f aca="false">IF(E685=0,"",S685/E$59%)</f>
        <is>
          <t/>
        </is>
      </c>
      <c r="U685" s="94" t="n">
        <f aca="false">COUNTIF(L634:L671,"6")</f>
        <v>0</v>
      </c>
      <c r="V685" s="95" t="inlineStr">
        <f aca="false">IF(E685=0,"",U685/E685%)</f>
        <is>
          <t/>
        </is>
      </c>
      <c r="W685" s="94" t="n">
        <f aca="false">COUNTIF(L634:L671,"5")</f>
        <v>0</v>
      </c>
      <c r="X685" s="95" t="inlineStr">
        <f aca="false">IF(E685=0,"",W685/E685%)</f>
        <is>
          <t/>
        </is>
      </c>
      <c r="Y685" s="94" t="n">
        <f aca="false">COUNTIF(L634:L671,"4")</f>
        <v>0</v>
      </c>
      <c r="Z685" s="95" t="inlineStr">
        <f aca="false">IF(E685=0,"",Y685/E685%)</f>
        <is>
          <t/>
        </is>
      </c>
      <c r="AA685" s="94" t="n">
        <f aca="false">COUNTIF(L634:L671,"3")</f>
        <v>0</v>
      </c>
      <c r="AB685" s="95" t="inlineStr">
        <f aca="false">IF(E685=0,"",AA685/E685%)</f>
        <is>
          <t/>
        </is>
      </c>
      <c r="AC685" s="94" t="n">
        <f aca="false">COUNTIF(L634:L671,"2")</f>
        <v>0</v>
      </c>
      <c r="AD685" s="95" t="inlineStr">
        <f aca="false">IF(E685=0,"",AC685/E685%)</f>
        <is>
          <t/>
        </is>
      </c>
      <c r="AE685" s="94" t="n">
        <f aca="false">COUNTIF(L634:L671,"1")</f>
        <v>0</v>
      </c>
      <c r="AF685" s="96" t="inlineStr">
        <f aca="false">IF(E685=0,"",AE685/E685%)</f>
        <is>
          <t/>
        </is>
      </c>
      <c r="AG685" s="0"/>
      <c r="AH685" s="0"/>
      <c r="AI685" s="0"/>
      <c r="AJ685" s="0"/>
      <c r="AK685" s="0"/>
      <c r="AL685" s="0"/>
    </row>
    <row r="686" customFormat="false" ht="17.25" hidden="false" customHeight="true" outlineLevel="0" collapsed="false">
      <c r="B686" s="0"/>
      <c r="C686" s="92" t="s">
        <v>35</v>
      </c>
      <c r="D686" s="92"/>
      <c r="E686" s="93" t="n">
        <f aca="false">B672</f>
        <v>0</v>
      </c>
      <c r="F686" s="93" t="n">
        <f aca="false">M672</f>
        <v>0</v>
      </c>
      <c r="G686" s="94" t="n">
        <f aca="false">COUNTIF(M634:M671,"T")</f>
        <v>0</v>
      </c>
      <c r="H686" s="95" t="inlineStr">
        <f aca="false">IF(E686=0,"",G686/E686%)</f>
        <is>
          <t/>
        </is>
      </c>
      <c r="I686" s="94" t="n">
        <f aca="false">COUNTIF(M634:M671,"H")</f>
        <v>0</v>
      </c>
      <c r="J686" s="95" t="inlineStr">
        <f aca="false">IF(E686=0,"",I686/E686%)</f>
        <is>
          <t/>
        </is>
      </c>
      <c r="K686" s="94" t="n">
        <f aca="false">COUNTIF(M634:M671,"C")</f>
        <v>0</v>
      </c>
      <c r="L686" s="95" t="inlineStr">
        <f aca="false">IF(E686=0,"",K686/E686%)</f>
        <is>
          <t/>
        </is>
      </c>
      <c r="M686" s="97"/>
      <c r="N686" s="97"/>
      <c r="O686" s="97"/>
      <c r="P686" s="98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  <c r="AF686" s="99"/>
      <c r="AG686" s="0"/>
      <c r="AH686" s="0"/>
      <c r="AI686" s="0"/>
      <c r="AJ686" s="0"/>
      <c r="AK686" s="0"/>
      <c r="AL686" s="0"/>
    </row>
    <row r="687" customFormat="false" ht="21.75" hidden="false" customHeight="true" outlineLevel="0" collapsed="false">
      <c r="B687" s="0"/>
      <c r="C687" s="92" t="s">
        <v>125</v>
      </c>
      <c r="D687" s="92"/>
      <c r="E687" s="93" t="n">
        <f aca="false">B672</f>
        <v>0</v>
      </c>
      <c r="F687" s="93" t="n">
        <f aca="false">N672</f>
        <v>0</v>
      </c>
      <c r="G687" s="94" t="n">
        <f aca="false">COUNTIF(N634:N671,"T")</f>
        <v>0</v>
      </c>
      <c r="H687" s="95" t="inlineStr">
        <f aca="false">IF(E687=0,"",G687/E687%)</f>
        <is>
          <t/>
        </is>
      </c>
      <c r="I687" s="94" t="n">
        <f aca="false">COUNTIF(N634:N671,"H")</f>
        <v>0</v>
      </c>
      <c r="J687" s="95" t="inlineStr">
        <f aca="false">IF(E687=0,"",I687/E687%)</f>
        <is>
          <t/>
        </is>
      </c>
      <c r="K687" s="94" t="n">
        <f aca="false">COUNTIF(N634:N671,"C")</f>
        <v>0</v>
      </c>
      <c r="L687" s="95" t="inlineStr">
        <f aca="false">IF(E687=0,"",K687/E687%)</f>
        <is>
          <t/>
        </is>
      </c>
      <c r="M687" s="97"/>
      <c r="N687" s="97"/>
      <c r="O687" s="97"/>
      <c r="P687" s="98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  <c r="AF687" s="99"/>
      <c r="AG687" s="0"/>
      <c r="AH687" s="0"/>
      <c r="AI687" s="0"/>
      <c r="AJ687" s="0"/>
      <c r="AK687" s="0"/>
      <c r="AL687" s="0"/>
    </row>
    <row r="688" customFormat="false" ht="17.25" hidden="false" customHeight="true" outlineLevel="0" collapsed="false">
      <c r="B688" s="0"/>
      <c r="C688" s="92" t="s">
        <v>37</v>
      </c>
      <c r="D688" s="92"/>
      <c r="E688" s="93" t="n">
        <f aca="false">B672</f>
        <v>0</v>
      </c>
      <c r="F688" s="93" t="n">
        <f aca="false">O672</f>
        <v>0</v>
      </c>
      <c r="G688" s="94" t="n">
        <f aca="false">COUNTIF(O634:O671,"T")</f>
        <v>0</v>
      </c>
      <c r="H688" s="95" t="inlineStr">
        <f aca="false">IF(E688=0,"",G688/E688%)</f>
        <is>
          <t/>
        </is>
      </c>
      <c r="I688" s="94" t="n">
        <f aca="false">COUNTIF(O634:O671,"H")</f>
        <v>0</v>
      </c>
      <c r="J688" s="95" t="inlineStr">
        <f aca="false">IF(E688=0,"",I688/E688%)</f>
        <is>
          <t/>
        </is>
      </c>
      <c r="K688" s="94" t="n">
        <f aca="false">COUNTIF(O634:O671,"C")</f>
        <v>0</v>
      </c>
      <c r="L688" s="95" t="inlineStr">
        <f aca="false">IF(E688=0,"",K688/E688%)</f>
        <is>
          <t/>
        </is>
      </c>
      <c r="M688" s="97"/>
      <c r="N688" s="97"/>
      <c r="O688" s="97"/>
      <c r="P688" s="98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  <c r="AF688" s="99"/>
      <c r="AG688" s="0"/>
      <c r="AH688" s="0"/>
      <c r="AI688" s="0"/>
      <c r="AJ688" s="0"/>
      <c r="AK688" s="0"/>
      <c r="AL688" s="0"/>
    </row>
    <row r="689" customFormat="false" ht="17.25" hidden="false" customHeight="true" outlineLevel="0" collapsed="false">
      <c r="B689" s="0"/>
      <c r="C689" s="92" t="s">
        <v>38</v>
      </c>
      <c r="D689" s="92"/>
      <c r="E689" s="93" t="n">
        <f aca="false">B672</f>
        <v>0</v>
      </c>
      <c r="F689" s="93" t="n">
        <f aca="false">P672</f>
        <v>0</v>
      </c>
      <c r="G689" s="94" t="n">
        <f aca="false">COUNTIF(P634:P671,"T")</f>
        <v>0</v>
      </c>
      <c r="H689" s="95" t="inlineStr">
        <f aca="false">IF(E689=0,"",G689/E689%)</f>
        <is>
          <t/>
        </is>
      </c>
      <c r="I689" s="94" t="n">
        <f aca="false">COUNTIF(P634:P671,"H")</f>
        <v>0</v>
      </c>
      <c r="J689" s="95" t="inlineStr">
        <f aca="false">IF(E689=0,"",I689/E689%)</f>
        <is>
          <t/>
        </is>
      </c>
      <c r="K689" s="94" t="n">
        <f aca="false">COUNTIF(P634:P671,"C")</f>
        <v>0</v>
      </c>
      <c r="L689" s="95" t="inlineStr">
        <f aca="false">IF(E689=0,"",K689/E689%)</f>
        <is>
          <t/>
        </is>
      </c>
      <c r="M689" s="97"/>
      <c r="N689" s="97"/>
      <c r="O689" s="97"/>
      <c r="P689" s="98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  <c r="AF689" s="99"/>
      <c r="AG689" s="0"/>
      <c r="AH689" s="0"/>
      <c r="AI689" s="0"/>
      <c r="AJ689" s="0"/>
      <c r="AK689" s="0"/>
      <c r="AL689" s="0"/>
    </row>
    <row r="690" customFormat="false" ht="17.25" hidden="false" customHeight="true" outlineLevel="0" collapsed="false">
      <c r="B690" s="0"/>
      <c r="C690" s="92" t="s">
        <v>39</v>
      </c>
      <c r="D690" s="92"/>
      <c r="E690" s="93" t="n">
        <f aca="false">B672</f>
        <v>0</v>
      </c>
      <c r="F690" s="93" t="n">
        <f aca="false">Q672</f>
        <v>0</v>
      </c>
      <c r="G690" s="94" t="n">
        <f aca="false">COUNTIF(Q634:Q671,"T")</f>
        <v>0</v>
      </c>
      <c r="H690" s="95" t="inlineStr">
        <f aca="false">IF(E690=0,"",G690/E690%)</f>
        <is>
          <t/>
        </is>
      </c>
      <c r="I690" s="94" t="n">
        <f aca="false">COUNTIF(Q634:Q671,"H")</f>
        <v>0</v>
      </c>
      <c r="J690" s="95" t="inlineStr">
        <f aca="false">IF(E690=0,"",I690/E690%)</f>
        <is>
          <t/>
        </is>
      </c>
      <c r="K690" s="94" t="n">
        <f aca="false">COUNTIF(Q634:Q671,"C")</f>
        <v>0</v>
      </c>
      <c r="L690" s="95" t="inlineStr">
        <f aca="false">IF(E690=0,"",K690/E690%)</f>
        <is>
          <t/>
        </is>
      </c>
      <c r="M690" s="97"/>
      <c r="N690" s="97"/>
      <c r="O690" s="97"/>
      <c r="P690" s="98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  <c r="AF690" s="99"/>
      <c r="AG690" s="0"/>
      <c r="AH690" s="0"/>
      <c r="AI690" s="0"/>
      <c r="AJ690" s="0"/>
      <c r="AK690" s="0"/>
      <c r="AL690" s="0"/>
    </row>
    <row r="691" customFormat="false" ht="17.25" hidden="false" customHeight="true" outlineLevel="0" collapsed="false">
      <c r="B691" s="0"/>
      <c r="C691" s="92" t="s">
        <v>40</v>
      </c>
      <c r="D691" s="92"/>
      <c r="E691" s="93" t="n">
        <f aca="false">B672</f>
        <v>0</v>
      </c>
      <c r="F691" s="93" t="n">
        <f aca="false">R672</f>
        <v>0</v>
      </c>
      <c r="G691" s="94" t="n">
        <f aca="false">COUNTIF(R634:R671,"T")</f>
        <v>0</v>
      </c>
      <c r="H691" s="95" t="inlineStr">
        <f aca="false">IF(E691=0,"",G691/E691%)</f>
        <is>
          <t/>
        </is>
      </c>
      <c r="I691" s="94" t="n">
        <f aca="false">COUNTIF(R634:R671,"H")</f>
        <v>0</v>
      </c>
      <c r="J691" s="95" t="inlineStr">
        <f aca="false">IF(E691=0,"",I691/E691%)</f>
        <is>
          <t/>
        </is>
      </c>
      <c r="K691" s="94" t="n">
        <f aca="false">COUNTIF(R634:R671,"C")</f>
        <v>0</v>
      </c>
      <c r="L691" s="95" t="inlineStr">
        <f aca="false">IF(E691=0,"",K691/E691%)</f>
        <is>
          <t/>
        </is>
      </c>
      <c r="M691" s="94" t="n">
        <f aca="false">COUNTIF(S634:S671,"&gt;=9,5")</f>
        <v>0</v>
      </c>
      <c r="N691" s="95" t="str">
        <f aca="false">IF(E691=0,"",M691/E691%)</f>
        <v/>
      </c>
      <c r="O691" s="94" t="n">
        <f aca="false">COUNTIF(S634:S671,"&lt;=9,25")-COUNTIF(S634:S671,"&lt;=8,25")</f>
        <v>0</v>
      </c>
      <c r="P691" s="95" t="str">
        <f aca="false">IF(E691=0,"",O691/E691%)</f>
        <v/>
      </c>
      <c r="Q691" s="94" t="n">
        <f aca="false">COUNTIF(S634:S671,"&lt;=8,25")-COUNTIF(S634:S671,"&lt;=7,25")</f>
        <v>0</v>
      </c>
      <c r="R691" s="95" t="str">
        <f aca="false">IF(E691=0,"",Q691/E691%)</f>
        <v/>
      </c>
      <c r="S691" s="94" t="n">
        <f aca="false">COUNTIF(S634:S671,"&lt;=7,25")-COUNTIF(S634:S671,"&lt;=6,25")</f>
        <v>0</v>
      </c>
      <c r="T691" s="95" t="str">
        <f aca="false">IF(E691=0,"",S691/E$59%)</f>
        <v/>
      </c>
      <c r="U691" s="94" t="n">
        <f aca="false">COUNTIF(S634:S671,"&lt;=6,25")-COUNTIF(S634:S671,"&lt;=5,25")</f>
        <v>0</v>
      </c>
      <c r="V691" s="95" t="str">
        <f aca="false">IF(E691=0,"",U691/E691%)</f>
        <v/>
      </c>
      <c r="W691" s="94" t="n">
        <f aca="false">COUNTIF(S634:S671,"&lt;=5,25")-COUNTIF(S634:S671,"&lt;=4,25")</f>
        <v>0</v>
      </c>
      <c r="X691" s="95" t="str">
        <f aca="false">IF(E691=0,"",W691/E691%)</f>
        <v/>
      </c>
      <c r="Y691" s="94" t="n">
        <f aca="false">COUNTIF(S634:S671,"&lt;=4,25")-COUNTIF(S634:S671,"&lt;=3,25")</f>
        <v>0</v>
      </c>
      <c r="Z691" s="95" t="str">
        <f aca="false">IF(E691=0,"",Y691/E691%)</f>
        <v/>
      </c>
      <c r="AA691" s="94" t="n">
        <f aca="false">COUNTIF(S634:S671,"&lt;=3,25")-COUNTIF(S634:S671,"&lt;=2,25")</f>
        <v>0</v>
      </c>
      <c r="AB691" s="95" t="str">
        <f aca="false">IF(E691=0,"",AA691/E691%)</f>
        <v/>
      </c>
      <c r="AC691" s="94" t="n">
        <f aca="false">COUNTIF(S634:S671,"&lt;=2,25")-COUNTIF(S634:S671,"&lt;=1,25")</f>
        <v>0</v>
      </c>
      <c r="AD691" s="95" t="str">
        <f aca="false">IF(E691=0,"",AC691/E691%)</f>
        <v/>
      </c>
      <c r="AE691" s="94" t="n">
        <f aca="false">COUNTIF(S634:S671,"&lt;=1,25")</f>
        <v>0</v>
      </c>
      <c r="AF691" s="96" t="str">
        <f aca="false">IF(E691=0,"",AE691/E691%)</f>
        <v/>
      </c>
      <c r="AG691" s="0"/>
      <c r="AH691" s="0"/>
      <c r="AI691" s="0"/>
      <c r="AJ691" s="0"/>
      <c r="AK691" s="0"/>
      <c r="AL691" s="0"/>
    </row>
    <row r="692" customFormat="false" ht="17.25" hidden="false" customHeight="true" outlineLevel="0" collapsed="false">
      <c r="B692" s="0"/>
      <c r="C692" s="92" t="s">
        <v>41</v>
      </c>
      <c r="D692" s="92"/>
      <c r="E692" s="93" t="n">
        <f aca="false">B672</f>
        <v>0</v>
      </c>
      <c r="F692" s="93" t="n">
        <f aca="false">T672</f>
        <v>0</v>
      </c>
      <c r="G692" s="94" t="n">
        <f aca="false">COUNTIF(T634:T671,"T")</f>
        <v>0</v>
      </c>
      <c r="H692" s="95" t="inlineStr">
        <f aca="false">IF(E692=0,"",G692/E692%)</f>
        <is>
          <t/>
        </is>
      </c>
      <c r="I692" s="94" t="n">
        <f aca="false">COUNTIF(T634:T671,"H")</f>
        <v>0</v>
      </c>
      <c r="J692" s="95" t="inlineStr">
        <f aca="false">IF(E692=0,"",I692/E692%)</f>
        <is>
          <t/>
        </is>
      </c>
      <c r="K692" s="94" t="n">
        <f aca="false">COUNTIF(T634:T671,"C")</f>
        <v>0</v>
      </c>
      <c r="L692" s="95" t="inlineStr">
        <f aca="false">IF(E692=0,"",K692/E692%)</f>
        <is>
          <t/>
        </is>
      </c>
      <c r="M692" s="94" t="n">
        <f aca="false">COUNTIF(U634:U671,"10")</f>
        <v>0</v>
      </c>
      <c r="N692" s="95" t="inlineStr">
        <f aca="false">IF(E692=0,"",M692/E692%)</f>
        <is>
          <t/>
        </is>
      </c>
      <c r="O692" s="94" t="n">
        <f aca="false">COUNTIF(U634:U671,"9")</f>
        <v>0</v>
      </c>
      <c r="P692" s="95" t="inlineStr">
        <f aca="false">IF(E692=0,"",O692/E692%)</f>
        <is>
          <t/>
        </is>
      </c>
      <c r="Q692" s="94" t="n">
        <f aca="false">COUNTIF(U634:U671,"8")</f>
        <v>0</v>
      </c>
      <c r="R692" s="95" t="inlineStr">
        <f aca="false">IF(E692=0,"",Q692/E692%)</f>
        <is>
          <t/>
        </is>
      </c>
      <c r="S692" s="94" t="n">
        <f aca="false">COUNTIF(U634:U671,"7")</f>
        <v>0</v>
      </c>
      <c r="T692" s="95" t="inlineStr">
        <f aca="false">IF(E692=0,"",S692/E$59%)</f>
        <is>
          <t/>
        </is>
      </c>
      <c r="U692" s="94" t="n">
        <f aca="false">COUNTIF(U634:U671,"6")</f>
        <v>0</v>
      </c>
      <c r="V692" s="95" t="inlineStr">
        <f aca="false">IF(E692=0,"",U692/E692%)</f>
        <is>
          <t/>
        </is>
      </c>
      <c r="W692" s="94" t="n">
        <f aca="false">COUNTIF(U634:U671,"5")</f>
        <v>0</v>
      </c>
      <c r="X692" s="95" t="inlineStr">
        <f aca="false">IF(E692=0,"",W692/E692%)</f>
        <is>
          <t/>
        </is>
      </c>
      <c r="Y692" s="94" t="n">
        <f aca="false">COUNTIF(U634:U671,"4")</f>
        <v>0</v>
      </c>
      <c r="Z692" s="95" t="inlineStr">
        <f aca="false">IF(E692=0,"",Y692/E692%)</f>
        <is>
          <t/>
        </is>
      </c>
      <c r="AA692" s="94" t="n">
        <f aca="false">COUNTIF(U634:U671,"3")</f>
        <v>0</v>
      </c>
      <c r="AB692" s="95" t="inlineStr">
        <f aca="false">IF(E692=0,"",AA692/E692%)</f>
        <is>
          <t/>
        </is>
      </c>
      <c r="AC692" s="94" t="n">
        <f aca="false">COUNTIF(U634:U671,"2")</f>
        <v>0</v>
      </c>
      <c r="AD692" s="95" t="inlineStr">
        <f aca="false">IF(E692=0,"",AC692/E692%)</f>
        <is>
          <t/>
        </is>
      </c>
      <c r="AE692" s="94" t="n">
        <f aca="false">COUNTIF(U634:U671,"1")</f>
        <v>0</v>
      </c>
      <c r="AF692" s="96" t="inlineStr">
        <f aca="false">IF(E692=0,"",AE692/E692%)</f>
        <is>
          <t/>
        </is>
      </c>
      <c r="AG692" s="0"/>
      <c r="AH692" s="0"/>
      <c r="AI692" s="0"/>
      <c r="AJ692" s="0"/>
      <c r="AK692" s="0"/>
      <c r="AL692" s="0"/>
    </row>
    <row r="693" customFormat="false" ht="17.25" hidden="false" customHeight="true" outlineLevel="0" collapsed="false">
      <c r="B693" s="0"/>
      <c r="C693" s="92" t="s">
        <v>42</v>
      </c>
      <c r="D693" s="92"/>
      <c r="E693" s="93" t="n">
        <f aca="false">B672</f>
        <v>0</v>
      </c>
      <c r="F693" s="93" t="n">
        <f aca="false">V672</f>
        <v>0</v>
      </c>
      <c r="G693" s="94" t="n">
        <f aca="false">COUNTIF(V634:V671,"T")</f>
        <v>0</v>
      </c>
      <c r="H693" s="95" t="inlineStr">
        <f aca="false">IF(E693=0,"",G693/E693%)</f>
        <is>
          <t/>
        </is>
      </c>
      <c r="I693" s="94" t="n">
        <f aca="false">COUNTIF(V634:V671,"H")</f>
        <v>0</v>
      </c>
      <c r="J693" s="95" t="inlineStr">
        <f aca="false">IF(E693=0,"",I693/E693%)</f>
        <is>
          <t/>
        </is>
      </c>
      <c r="K693" s="94" t="n">
        <f aca="false">COUNTIF(V634:V671,"C")</f>
        <v>0</v>
      </c>
      <c r="L693" s="95" t="inlineStr">
        <f aca="false">IF(E693=0,"",K693/E693%)</f>
        <is>
          <t/>
        </is>
      </c>
      <c r="M693" s="94" t="n">
        <f aca="false">COUNTIF(W634:W671,"10")</f>
        <v>0</v>
      </c>
      <c r="N693" s="95" t="inlineStr">
        <f aca="false">IF(E693=0,"",M693/E693%)</f>
        <is>
          <t/>
        </is>
      </c>
      <c r="O693" s="94" t="n">
        <f aca="false">COUNTIF(W634:W671,"9")</f>
        <v>0</v>
      </c>
      <c r="P693" s="95" t="inlineStr">
        <f aca="false">IF(E693=0,"",O693/E693%)</f>
        <is>
          <t/>
        </is>
      </c>
      <c r="Q693" s="94" t="n">
        <f aca="false">COUNTIF(W634:W671,"8")</f>
        <v>0</v>
      </c>
      <c r="R693" s="95" t="inlineStr">
        <f aca="false">IF(E693=0,"",Q693/E693%)</f>
        <is>
          <t/>
        </is>
      </c>
      <c r="S693" s="94" t="n">
        <f aca="false">COUNTIF(W634:W671,"7")</f>
        <v>0</v>
      </c>
      <c r="T693" s="95" t="inlineStr">
        <f aca="false">IF(E693=0,"",S693/E$59%)</f>
        <is>
          <t/>
        </is>
      </c>
      <c r="U693" s="94" t="n">
        <f aca="false">COUNTIF(W634:W671,"6")</f>
        <v>0</v>
      </c>
      <c r="V693" s="95" t="inlineStr">
        <f aca="false">IF(E693=0,"",U693/E693%)</f>
        <is>
          <t/>
        </is>
      </c>
      <c r="W693" s="94" t="n">
        <f aca="false">COUNTIF(W634:W671,"5")</f>
        <v>0</v>
      </c>
      <c r="X693" s="95" t="inlineStr">
        <f aca="false">IF(E693=0,"",W693/E693%)</f>
        <is>
          <t/>
        </is>
      </c>
      <c r="Y693" s="94" t="n">
        <f aca="false">COUNTIF(W634:W671,"4")</f>
        <v>0</v>
      </c>
      <c r="Z693" s="95" t="inlineStr">
        <f aca="false">IF(E693=0,"",Y693/E693%)</f>
        <is>
          <t/>
        </is>
      </c>
      <c r="AA693" s="94" t="n">
        <f aca="false">COUNTIF(W634:W671,"3")</f>
        <v>0</v>
      </c>
      <c r="AB693" s="95" t="inlineStr">
        <f aca="false">IF(E693=0,"",AA693/E693%)</f>
        <is>
          <t/>
        </is>
      </c>
      <c r="AC693" s="94" t="n">
        <f aca="false">COUNTIF(W634:W671,"2")</f>
        <v>0</v>
      </c>
      <c r="AD693" s="95" t="inlineStr">
        <f aca="false">IF(E693=0,"",AC693/E693%)</f>
        <is>
          <t/>
        </is>
      </c>
      <c r="AE693" s="94" t="n">
        <f aca="false">COUNTIF(W634:W671,"1")</f>
        <v>0</v>
      </c>
      <c r="AF693" s="96" t="inlineStr">
        <f aca="false">IF(E693=0,"",AE693/E693%)</f>
        <is>
          <t/>
        </is>
      </c>
      <c r="AG693" s="0"/>
      <c r="AH693" s="0"/>
      <c r="AI693" s="0"/>
      <c r="AJ693" s="0"/>
      <c r="AK693" s="0"/>
      <c r="AL693" s="0"/>
    </row>
    <row r="694" customFormat="false" ht="14.25" hidden="false" customHeight="true" outlineLevel="0" collapsed="false">
      <c r="B694" s="0"/>
      <c r="C694" s="100"/>
      <c r="D694" s="100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  <c r="AB694" s="101"/>
      <c r="AC694" s="101"/>
      <c r="AD694" s="102"/>
      <c r="AE694" s="67"/>
      <c r="AF694" s="103"/>
      <c r="AG694" s="0"/>
      <c r="AH694" s="0"/>
      <c r="AI694" s="0"/>
      <c r="AJ694" s="0"/>
      <c r="AK694" s="0"/>
      <c r="AL694" s="0"/>
    </row>
    <row r="695" customFormat="false" ht="14.25" hidden="false" customHeight="false" outlineLevel="0" collapsed="false"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</row>
    <row r="696" customFormat="false" ht="31.5" hidden="false" customHeight="true" outlineLevel="0" collapsed="false">
      <c r="B696" s="0"/>
      <c r="C696" s="104" t="s">
        <v>126</v>
      </c>
      <c r="D696" s="104"/>
      <c r="E696" s="104"/>
      <c r="F696" s="104"/>
      <c r="G696" s="104"/>
      <c r="H696" s="104"/>
      <c r="I696" s="104"/>
      <c r="J696" s="104"/>
      <c r="K696" s="105" t="s">
        <v>127</v>
      </c>
      <c r="L696" s="105" t="s">
        <v>128</v>
      </c>
      <c r="M696" s="105"/>
      <c r="N696" s="105" t="s">
        <v>129</v>
      </c>
      <c r="O696" s="105"/>
      <c r="P696" s="105" t="s">
        <v>130</v>
      </c>
      <c r="Q696" s="105"/>
      <c r="R696" s="105" t="s">
        <v>131</v>
      </c>
      <c r="S696" s="105"/>
      <c r="T696" s="105" t="s">
        <v>126</v>
      </c>
      <c r="U696" s="105"/>
      <c r="V696" s="105"/>
      <c r="W696" s="105"/>
      <c r="X696" s="105" t="s">
        <v>127</v>
      </c>
      <c r="Y696" s="105" t="s">
        <v>128</v>
      </c>
      <c r="Z696" s="105"/>
      <c r="AA696" s="105" t="s">
        <v>121</v>
      </c>
      <c r="AB696" s="106" t="s">
        <v>122</v>
      </c>
      <c r="AC696" s="106"/>
      <c r="AD696" s="0"/>
      <c r="AE696" s="0"/>
      <c r="AF696" s="0"/>
      <c r="AG696" s="0"/>
      <c r="AH696" s="0"/>
      <c r="AI696" s="0"/>
      <c r="AJ696" s="0"/>
      <c r="AK696" s="0"/>
      <c r="AL696" s="0"/>
    </row>
    <row r="697" customFormat="false" ht="21" hidden="false" customHeight="true" outlineLevel="0" collapsed="false">
      <c r="B697" s="0"/>
      <c r="C697" s="104"/>
      <c r="D697" s="104"/>
      <c r="E697" s="104"/>
      <c r="F697" s="104"/>
      <c r="G697" s="104"/>
      <c r="H697" s="104"/>
      <c r="I697" s="104"/>
      <c r="J697" s="104"/>
      <c r="K697" s="105"/>
      <c r="L697" s="105"/>
      <c r="M697" s="105"/>
      <c r="N697" s="107" t="s">
        <v>121</v>
      </c>
      <c r="O697" s="107" t="s">
        <v>122</v>
      </c>
      <c r="P697" s="107" t="s">
        <v>121</v>
      </c>
      <c r="Q697" s="107" t="s">
        <v>122</v>
      </c>
      <c r="R697" s="108" t="s">
        <v>121</v>
      </c>
      <c r="S697" s="108" t="s">
        <v>122</v>
      </c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6"/>
      <c r="AD697" s="0"/>
      <c r="AE697" s="0"/>
      <c r="AF697" s="0"/>
      <c r="AG697" s="0"/>
      <c r="AH697" s="0"/>
      <c r="AI697" s="0"/>
      <c r="AJ697" s="0"/>
      <c r="AK697" s="0"/>
      <c r="AL697" s="0"/>
    </row>
    <row r="698" customFormat="false" ht="19.5" hidden="false" customHeight="true" outlineLevel="0" collapsed="false">
      <c r="B698" s="0"/>
      <c r="C698" s="109" t="s">
        <v>25</v>
      </c>
      <c r="D698" s="109"/>
      <c r="E698" s="109"/>
      <c r="F698" s="110" t="s">
        <v>43</v>
      </c>
      <c r="G698" s="110"/>
      <c r="H698" s="110"/>
      <c r="I698" s="110"/>
      <c r="J698" s="110"/>
      <c r="K698" s="111" t="n">
        <f aca="false">B672</f>
        <v>0</v>
      </c>
      <c r="L698" s="112" t="n">
        <f aca="false">X672</f>
        <v>0</v>
      </c>
      <c r="M698" s="112"/>
      <c r="N698" s="113" t="n">
        <f aca="false">COUNTIF(X634:X671,"T")</f>
        <v>0</v>
      </c>
      <c r="O698" s="113" t="str">
        <f aca="false">IF(L698=0,"",N698/L698%)</f>
        <v/>
      </c>
      <c r="P698" s="113" t="n">
        <f aca="false">COUNTIF(X634:X671,"Đ")</f>
        <v>0</v>
      </c>
      <c r="Q698" s="113" t="str">
        <f aca="false">IF(L698=0,"",P698/L698%)</f>
        <v/>
      </c>
      <c r="R698" s="113" t="n">
        <f aca="false">COUNTIF(X634:X671,"C")</f>
        <v>0</v>
      </c>
      <c r="S698" s="113" t="str">
        <f aca="false">IF(L698=0,"",R698/L698%)</f>
        <v/>
      </c>
      <c r="T698" s="114" t="s">
        <v>132</v>
      </c>
      <c r="U698" s="114"/>
      <c r="V698" s="114"/>
      <c r="W698" s="114"/>
      <c r="X698" s="115" t="n">
        <f aca="false">B672</f>
        <v>0</v>
      </c>
      <c r="Y698" s="115" t="n">
        <f aca="false">AE672+AF672</f>
        <v>0</v>
      </c>
      <c r="Z698" s="115"/>
      <c r="AA698" s="115" t="n">
        <f aca="false">COUNTIF(AE634:AE671,"X")+COUNTIF(AJ634:AJ671,"X")</f>
        <v>0</v>
      </c>
      <c r="AB698" s="116" t="str">
        <f aca="false">IF(X698=0,"",AA698/X698%)</f>
        <v/>
      </c>
      <c r="AC698" s="116"/>
      <c r="AD698" s="0"/>
      <c r="AE698" s="0"/>
      <c r="AF698" s="0"/>
      <c r="AG698" s="0"/>
      <c r="AH698" s="0"/>
      <c r="AI698" s="0"/>
      <c r="AJ698" s="0"/>
      <c r="AK698" s="0"/>
      <c r="AL698" s="0"/>
    </row>
    <row r="699" customFormat="false" ht="19.5" hidden="false" customHeight="true" outlineLevel="0" collapsed="false">
      <c r="B699" s="0"/>
      <c r="C699" s="109"/>
      <c r="D699" s="109"/>
      <c r="E699" s="109"/>
      <c r="F699" s="110" t="s">
        <v>44</v>
      </c>
      <c r="G699" s="110"/>
      <c r="H699" s="110"/>
      <c r="I699" s="110"/>
      <c r="J699" s="110"/>
      <c r="K699" s="111" t="n">
        <f aca="false">B672</f>
        <v>0</v>
      </c>
      <c r="L699" s="112" t="n">
        <f aca="false">Y672</f>
        <v>0</v>
      </c>
      <c r="M699" s="112"/>
      <c r="N699" s="113" t="n">
        <f aca="false">COUNTIF(Y634:Y671,"T")</f>
        <v>0</v>
      </c>
      <c r="O699" s="113" t="inlineStr">
        <f aca="false">IF(L699=0,"",N699/L699%)</f>
        <is>
          <t/>
        </is>
      </c>
      <c r="P699" s="113" t="n">
        <f aca="false">COUNTIF(Y634:Y671,"Đ")</f>
        <v>0</v>
      </c>
      <c r="Q699" s="113" t="inlineStr">
        <f aca="false">IF(L699=0,"",P699/L699%)</f>
        <is>
          <t/>
        </is>
      </c>
      <c r="R699" s="113" t="n">
        <f aca="false">COUNTIF(Y634:Y671,"C")</f>
        <v>0</v>
      </c>
      <c r="S699" s="113" t="inlineStr">
        <f aca="false">IF(L699=0,"",R699/L699%)</f>
        <is>
          <t/>
        </is>
      </c>
      <c r="T699" s="114"/>
      <c r="U699" s="114"/>
      <c r="V699" s="114"/>
      <c r="W699" s="114"/>
      <c r="X699" s="115"/>
      <c r="Y699" s="115"/>
      <c r="Z699" s="115"/>
      <c r="AA699" s="115"/>
      <c r="AB699" s="116"/>
      <c r="AC699" s="116"/>
      <c r="AD699" s="0"/>
      <c r="AE699" s="0"/>
      <c r="AF699" s="0"/>
      <c r="AG699" s="0"/>
      <c r="AH699" s="0"/>
      <c r="AI699" s="0"/>
      <c r="AJ699" s="0"/>
      <c r="AK699" s="0"/>
      <c r="AL699" s="0"/>
    </row>
    <row r="700" customFormat="false" ht="19.5" hidden="false" customHeight="true" outlineLevel="0" collapsed="false">
      <c r="B700" s="0"/>
      <c r="C700" s="109"/>
      <c r="D700" s="109"/>
      <c r="E700" s="109"/>
      <c r="F700" s="110" t="s">
        <v>45</v>
      </c>
      <c r="G700" s="110"/>
      <c r="H700" s="110"/>
      <c r="I700" s="110"/>
      <c r="J700" s="110"/>
      <c r="K700" s="111" t="n">
        <f aca="false">B672</f>
        <v>0</v>
      </c>
      <c r="L700" s="112" t="n">
        <f aca="false">Z672</f>
        <v>0</v>
      </c>
      <c r="M700" s="112"/>
      <c r="N700" s="113" t="n">
        <f aca="false">COUNTIF(Z634:Z671,"T")</f>
        <v>0</v>
      </c>
      <c r="O700" s="113" t="inlineStr">
        <f aca="false">IF(L700=0,"",N700/L700%)</f>
        <is>
          <t/>
        </is>
      </c>
      <c r="P700" s="113" t="n">
        <f aca="false">COUNTIF(Z634:Z671,"Đ")</f>
        <v>0</v>
      </c>
      <c r="Q700" s="113" t="inlineStr">
        <f aca="false">IF(L700=0,"",P700/L700%)</f>
        <is>
          <t/>
        </is>
      </c>
      <c r="R700" s="113" t="n">
        <f aca="false">COUNTIF(Z634:Z671,"C")</f>
        <v>0</v>
      </c>
      <c r="S700" s="113" t="inlineStr">
        <f aca="false">IF(L700=0,"",R700/L700%)</f>
        <is>
          <t/>
        </is>
      </c>
      <c r="T700" s="114" t="s">
        <v>133</v>
      </c>
      <c r="U700" s="114"/>
      <c r="V700" s="114"/>
      <c r="W700" s="114"/>
      <c r="X700" s="115" t="n">
        <f aca="false">B672</f>
        <v>0</v>
      </c>
      <c r="Y700" s="115" t="n">
        <f aca="false">AG672</f>
        <v>0</v>
      </c>
      <c r="Z700" s="115"/>
      <c r="AA700" s="115" t="n">
        <f aca="false">COUNTIF(AG634:AH671,"X")</f>
        <v>0</v>
      </c>
      <c r="AB700" s="116" t="str">
        <f aca="false">IF(X700=0,"",AA700/X700%)</f>
        <v/>
      </c>
      <c r="AC700" s="116"/>
      <c r="AD700" s="0"/>
      <c r="AE700" s="0"/>
      <c r="AF700" s="0"/>
      <c r="AG700" s="0"/>
      <c r="AH700" s="0"/>
      <c r="AI700" s="0"/>
      <c r="AJ700" s="0"/>
      <c r="AK700" s="0"/>
      <c r="AL700" s="0"/>
    </row>
    <row r="701" customFormat="false" ht="19.5" hidden="false" customHeight="true" outlineLevel="0" collapsed="false">
      <c r="B701" s="0"/>
      <c r="C701" s="117" t="s">
        <v>26</v>
      </c>
      <c r="D701" s="117"/>
      <c r="E701" s="117"/>
      <c r="F701" s="110" t="s">
        <v>46</v>
      </c>
      <c r="G701" s="110"/>
      <c r="H701" s="110"/>
      <c r="I701" s="110"/>
      <c r="J701" s="110"/>
      <c r="K701" s="111" t="n">
        <f aca="false">B672</f>
        <v>0</v>
      </c>
      <c r="L701" s="112" t="n">
        <f aca="false">AA672</f>
        <v>0</v>
      </c>
      <c r="M701" s="112"/>
      <c r="N701" s="113" t="n">
        <f aca="false">COUNTIF(AA634:AA671,"T")</f>
        <v>0</v>
      </c>
      <c r="O701" s="113" t="inlineStr">
        <f aca="false">IF(L701=0,"",N701/L701%)</f>
        <is>
          <t/>
        </is>
      </c>
      <c r="P701" s="113" t="n">
        <f aca="false">COUNTIF(AA634:AA671,"Đ")</f>
        <v>0</v>
      </c>
      <c r="Q701" s="113" t="inlineStr">
        <f aca="false">IF(L701=0,"",P701/L701%)</f>
        <is>
          <t/>
        </is>
      </c>
      <c r="R701" s="113" t="n">
        <f aca="false">COUNTIF(AA634:AA671,"C")</f>
        <v>0</v>
      </c>
      <c r="S701" s="113" t="inlineStr">
        <f aca="false">IF(L701=0,"",R701/L701%)</f>
        <is>
          <t/>
        </is>
      </c>
      <c r="T701" s="114"/>
      <c r="U701" s="114"/>
      <c r="V701" s="114"/>
      <c r="W701" s="114"/>
      <c r="X701" s="115"/>
      <c r="Y701" s="115"/>
      <c r="Z701" s="115"/>
      <c r="AA701" s="115"/>
      <c r="AB701" s="116"/>
      <c r="AC701" s="116"/>
      <c r="AD701" s="0"/>
      <c r="AE701" s="0"/>
      <c r="AF701" s="0"/>
      <c r="AG701" s="0"/>
      <c r="AH701" s="0"/>
      <c r="AI701" s="0"/>
      <c r="AJ701" s="0"/>
      <c r="AK701" s="0"/>
      <c r="AL701" s="0"/>
    </row>
    <row r="702" customFormat="false" ht="19.5" hidden="false" customHeight="true" outlineLevel="0" collapsed="false">
      <c r="B702" s="0"/>
      <c r="C702" s="117"/>
      <c r="D702" s="117"/>
      <c r="E702" s="117"/>
      <c r="F702" s="110" t="s">
        <v>47</v>
      </c>
      <c r="G702" s="110"/>
      <c r="H702" s="110"/>
      <c r="I702" s="110"/>
      <c r="J702" s="110"/>
      <c r="K702" s="111" t="n">
        <f aca="false">B672</f>
        <v>0</v>
      </c>
      <c r="L702" s="112" t="n">
        <f aca="false">AB672</f>
        <v>0</v>
      </c>
      <c r="M702" s="112"/>
      <c r="N702" s="113" t="n">
        <f aca="false">COUNTIF(AB634:AB671,"T")</f>
        <v>0</v>
      </c>
      <c r="O702" s="113" t="inlineStr">
        <f aca="false">IF(L702=0,"",N702/L702%)</f>
        <is>
          <t/>
        </is>
      </c>
      <c r="P702" s="113" t="n">
        <f aca="false">COUNTIF(AB634:AB671,"Đ")</f>
        <v>0</v>
      </c>
      <c r="Q702" s="113" t="inlineStr">
        <f aca="false">IF(L702=0,"",P702/L702%)</f>
        <is>
          <t/>
        </is>
      </c>
      <c r="R702" s="113" t="n">
        <f aca="false">COUNTIF(AB634:AB671,"C")</f>
        <v>0</v>
      </c>
      <c r="S702" s="113" t="inlineStr">
        <f aca="false">IF(L702=0,"",R702/L702%)</f>
        <is>
          <t/>
        </is>
      </c>
      <c r="T702" s="114"/>
      <c r="U702" s="114"/>
      <c r="V702" s="114"/>
      <c r="W702" s="114"/>
      <c r="X702" s="115"/>
      <c r="Y702" s="115"/>
      <c r="Z702" s="115"/>
      <c r="AA702" s="115"/>
      <c r="AB702" s="116"/>
      <c r="AC702" s="116"/>
      <c r="AD702" s="0"/>
      <c r="AE702" s="0"/>
      <c r="AF702" s="0"/>
      <c r="AG702" s="0"/>
      <c r="AH702" s="0"/>
      <c r="AI702" s="0"/>
      <c r="AJ702" s="0"/>
      <c r="AK702" s="0"/>
      <c r="AL702" s="0"/>
    </row>
    <row r="703" customFormat="false" ht="19.5" hidden="false" customHeight="true" outlineLevel="0" collapsed="false">
      <c r="B703" s="0"/>
      <c r="C703" s="117"/>
      <c r="D703" s="117"/>
      <c r="E703" s="117"/>
      <c r="F703" s="110" t="s">
        <v>48</v>
      </c>
      <c r="G703" s="110"/>
      <c r="H703" s="110"/>
      <c r="I703" s="110"/>
      <c r="J703" s="110"/>
      <c r="K703" s="111" t="n">
        <f aca="false">B672</f>
        <v>0</v>
      </c>
      <c r="L703" s="112" t="n">
        <f aca="false">AC672</f>
        <v>0</v>
      </c>
      <c r="M703" s="112"/>
      <c r="N703" s="113" t="n">
        <f aca="false">COUNTIF(AC634:AC671,"T")</f>
        <v>0</v>
      </c>
      <c r="O703" s="113" t="inlineStr">
        <f aca="false">IF(L703=0,"",N703/L703%)</f>
        <is>
          <t/>
        </is>
      </c>
      <c r="P703" s="113" t="n">
        <f aca="false">COUNTIF(AC634:AC671,"Đ")</f>
        <v>0</v>
      </c>
      <c r="Q703" s="113" t="inlineStr">
        <f aca="false">IF(L703=0,"",P703/L703%)</f>
        <is>
          <t/>
        </is>
      </c>
      <c r="R703" s="113" t="n">
        <f aca="false">COUNTIF(AC634:AC671,"C")</f>
        <v>0</v>
      </c>
      <c r="S703" s="113" t="inlineStr">
        <f aca="false">IF(L703=0,"",R703/L703%)</f>
        <is>
          <t/>
        </is>
      </c>
      <c r="T703" s="118" t="s">
        <v>134</v>
      </c>
      <c r="U703" s="118"/>
      <c r="V703" s="118"/>
      <c r="W703" s="118"/>
      <c r="X703" s="119" t="n">
        <f aca="false">B672</f>
        <v>0</v>
      </c>
      <c r="Y703" s="119" t="n">
        <f aca="false">AI672</f>
        <v>0</v>
      </c>
      <c r="Z703" s="119"/>
      <c r="AA703" s="120" t="n">
        <f aca="false">COUNTIF(AI634:AJ671,"X")</f>
        <v>0</v>
      </c>
      <c r="AB703" s="121" t="str">
        <f aca="false">IF(Y703=0,"",AA703/Y703%)</f>
        <v/>
      </c>
      <c r="AC703" s="121"/>
      <c r="AD703" s="0"/>
      <c r="AE703" s="0"/>
      <c r="AF703" s="0"/>
      <c r="AG703" s="0"/>
      <c r="AH703" s="0"/>
      <c r="AI703" s="0"/>
      <c r="AJ703" s="0"/>
      <c r="AK703" s="0"/>
      <c r="AL703" s="0"/>
    </row>
    <row r="704" customFormat="false" ht="19.5" hidden="false" customHeight="true" outlineLevel="0" collapsed="false">
      <c r="B704" s="0"/>
      <c r="C704" s="117"/>
      <c r="D704" s="117"/>
      <c r="E704" s="117"/>
      <c r="F704" s="122" t="s">
        <v>49</v>
      </c>
      <c r="G704" s="122"/>
      <c r="H704" s="122"/>
      <c r="I704" s="122"/>
      <c r="J704" s="122"/>
      <c r="K704" s="123" t="n">
        <f aca="false">B672</f>
        <v>0</v>
      </c>
      <c r="L704" s="124" t="n">
        <f aca="false">AD672</f>
        <v>0</v>
      </c>
      <c r="M704" s="124"/>
      <c r="N704" s="125" t="n">
        <f aca="false">COUNTIF(AD634:AD671,"T")</f>
        <v>0</v>
      </c>
      <c r="O704" s="125" t="inlineStr">
        <f aca="false">IF(L704=0,"",N704/L704%)</f>
        <is>
          <t/>
        </is>
      </c>
      <c r="P704" s="125" t="n">
        <f aca="false">COUNTIF(AD634:AD671,"Đ")</f>
        <v>0</v>
      </c>
      <c r="Q704" s="125" t="inlineStr">
        <f aca="false">IF(L704=0,"",P704/L704%)</f>
        <is>
          <t/>
        </is>
      </c>
      <c r="R704" s="125" t="n">
        <f aca="false">COUNTIF(AD634:AD671,"C")</f>
        <v>0</v>
      </c>
      <c r="S704" s="125" t="inlineStr">
        <f aca="false">IF(L704=0,"",R704/L704%)</f>
        <is>
          <t/>
        </is>
      </c>
      <c r="T704" s="118"/>
      <c r="U704" s="118"/>
      <c r="V704" s="118"/>
      <c r="W704" s="118"/>
      <c r="X704" s="119"/>
      <c r="Y704" s="119"/>
      <c r="Z704" s="119"/>
      <c r="AA704" s="120"/>
      <c r="AB704" s="121"/>
      <c r="AC704" s="121"/>
      <c r="AD704" s="0"/>
      <c r="AE704" s="0"/>
      <c r="AF704" s="0"/>
      <c r="AG704" s="0"/>
      <c r="AH704" s="0"/>
      <c r="AI704" s="0"/>
      <c r="AJ704" s="0"/>
      <c r="AK704" s="0"/>
      <c r="AL704" s="0"/>
    </row>
    <row r="705" customFormat="false" ht="11.25" hidden="false" customHeight="true" outlineLevel="0" collapsed="false"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87"/>
      <c r="O705" s="0"/>
      <c r="P705" s="87"/>
      <c r="Q705" s="87"/>
      <c r="R705" s="87"/>
      <c r="S705" s="87"/>
      <c r="T705" s="87"/>
      <c r="U705" s="87"/>
      <c r="V705" s="87"/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</row>
    <row r="706" customFormat="false" ht="15" hidden="false" customHeight="true" outlineLevel="0" collapsed="false"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87"/>
      <c r="O706" s="0"/>
      <c r="P706" s="87"/>
      <c r="Q706" s="87"/>
      <c r="R706" s="87"/>
      <c r="S706" s="87"/>
      <c r="T706" s="87"/>
      <c r="U706" s="87"/>
      <c r="V706" s="87"/>
      <c r="W706" s="0"/>
      <c r="X706" s="126" t="str">
        <f aca="false">'THONG TIN'!$F$7</f>
        <v>Nguyên Lý, ngày 20 tháng  5 năm 2017</v>
      </c>
      <c r="Y706" s="126"/>
      <c r="Z706" s="126"/>
      <c r="AA706" s="126"/>
      <c r="AB706" s="126"/>
      <c r="AC706" s="126"/>
      <c r="AD706" s="126"/>
      <c r="AE706" s="126"/>
      <c r="AF706" s="126"/>
      <c r="AG706" s="126"/>
      <c r="AH706" s="126"/>
      <c r="AI706" s="126"/>
      <c r="AJ706" s="126"/>
      <c r="AK706" s="126"/>
      <c r="AL706" s="126"/>
    </row>
    <row r="707" customFormat="false" ht="16.5" hidden="false" customHeight="true" outlineLevel="0" collapsed="false">
      <c r="B707" s="32" t="s">
        <v>135</v>
      </c>
      <c r="C707" s="32"/>
      <c r="D707" s="32"/>
      <c r="E707" s="32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2" t="s">
        <v>11</v>
      </c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7.25" hidden="false" customHeight="true" outlineLevel="0" collapsed="false">
      <c r="B708" s="127" t="s">
        <v>136</v>
      </c>
      <c r="C708" s="127"/>
      <c r="D708" s="127"/>
      <c r="E708" s="127"/>
      <c r="F708" s="128"/>
      <c r="G708" s="128"/>
      <c r="H708" s="128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  <c r="AA708" s="129"/>
      <c r="AB708" s="129"/>
      <c r="AC708" s="129"/>
      <c r="AD708" s="129"/>
      <c r="AE708" s="129"/>
      <c r="AF708" s="129"/>
      <c r="AG708" s="129"/>
      <c r="AH708" s="129"/>
      <c r="AI708" s="129"/>
      <c r="AJ708" s="129"/>
      <c r="AK708" s="129"/>
      <c r="AL708" s="129"/>
    </row>
    <row r="709" customFormat="false" ht="21.75" hidden="false" customHeight="true" outlineLevel="0" collapsed="false">
      <c r="B709" s="129"/>
      <c r="C709" s="29"/>
      <c r="D709" s="29"/>
      <c r="E709" s="29"/>
      <c r="F709" s="29"/>
      <c r="G709" s="29"/>
      <c r="H709" s="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  <c r="AA709" s="129"/>
      <c r="AB709" s="129"/>
      <c r="AC709" s="129"/>
      <c r="AD709" s="129"/>
      <c r="AE709" s="129"/>
      <c r="AF709" s="129"/>
      <c r="AG709" s="129"/>
      <c r="AH709" s="129"/>
      <c r="AI709" s="129"/>
      <c r="AJ709" s="129"/>
      <c r="AK709" s="129"/>
      <c r="AL709" s="129"/>
    </row>
    <row r="710" customFormat="false" ht="21.75" hidden="false" customHeight="true" outlineLevel="0" collapsed="false">
      <c r="B710" s="129"/>
      <c r="C710" s="129"/>
      <c r="D710" s="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  <c r="AA710" s="129"/>
      <c r="AB710" s="129"/>
      <c r="AC710" s="129"/>
      <c r="AD710" s="129"/>
      <c r="AE710" s="129"/>
      <c r="AF710" s="129"/>
      <c r="AG710" s="129"/>
      <c r="AH710" s="129"/>
      <c r="AI710" s="129"/>
      <c r="AJ710" s="129"/>
      <c r="AK710" s="129"/>
      <c r="AL710" s="129"/>
    </row>
    <row r="711" customFormat="false" ht="21.75" hidden="false" customHeight="true" outlineLevel="0" collapsed="false">
      <c r="B711" s="129"/>
      <c r="C711" s="129"/>
      <c r="D711" s="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  <c r="AA711" s="129"/>
      <c r="AB711" s="129"/>
      <c r="AC711" s="129"/>
      <c r="AD711" s="129"/>
      <c r="AE711" s="129"/>
      <c r="AF711" s="129"/>
      <c r="AG711" s="129"/>
      <c r="AH711" s="129"/>
      <c r="AI711" s="129"/>
      <c r="AJ711" s="129"/>
      <c r="AK711" s="129"/>
      <c r="AL711" s="129"/>
    </row>
    <row r="712" customFormat="false" ht="15.75" hidden="false" customHeight="false" outlineLevel="0" collapsed="false">
      <c r="B712" s="29"/>
      <c r="C712" s="29"/>
      <c r="D712" s="29"/>
      <c r="E712" s="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30" t="str">
        <f aca="false">'THONG TIN'!$G$16</f>
        <v>Phạm Thị Hường</v>
      </c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</row>
  </sheetData>
  <sheetProtection sheet="true" password="ec6e" objects="true" scenarios="true"/>
  <mergeCells count="1897">
    <mergeCell ref="A1:E1"/>
    <mergeCell ref="A2:E2"/>
    <mergeCell ref="A4:R4"/>
    <mergeCell ref="A5:M5"/>
    <mergeCell ref="N5:Q5"/>
    <mergeCell ref="AE5:AL5"/>
    <mergeCell ref="A7:A10"/>
    <mergeCell ref="B7:B10"/>
    <mergeCell ref="C7:C10"/>
    <mergeCell ref="D7:D10"/>
    <mergeCell ref="E7:W7"/>
    <mergeCell ref="X7:Z7"/>
    <mergeCell ref="AA7:AD7"/>
    <mergeCell ref="AE7:AF9"/>
    <mergeCell ref="AG7:AH10"/>
    <mergeCell ref="AI7:AJ10"/>
    <mergeCell ref="AK7:AL10"/>
    <mergeCell ref="E8:F9"/>
    <mergeCell ref="G8:H9"/>
    <mergeCell ref="I8:J9"/>
    <mergeCell ref="K8:L9"/>
    <mergeCell ref="M8:M9"/>
    <mergeCell ref="N8:N9"/>
    <mergeCell ref="O8:O9"/>
    <mergeCell ref="P8:P9"/>
    <mergeCell ref="Q8:Q9"/>
    <mergeCell ref="R8:S9"/>
    <mergeCell ref="T8:U9"/>
    <mergeCell ref="V8:W9"/>
    <mergeCell ref="X8:X10"/>
    <mergeCell ref="Y8:Y10"/>
    <mergeCell ref="Z8:Z10"/>
    <mergeCell ref="AA8:AA10"/>
    <mergeCell ref="AB8:AB10"/>
    <mergeCell ref="AC8:AC10"/>
    <mergeCell ref="AD8:AD10"/>
    <mergeCell ref="AG11:AH11"/>
    <mergeCell ref="AI11:AJ11"/>
    <mergeCell ref="AK11:AL11"/>
    <mergeCell ref="AG12:AH12"/>
    <mergeCell ref="AI12:AJ12"/>
    <mergeCell ref="AK12:AL12"/>
    <mergeCell ref="AG13:AH13"/>
    <mergeCell ref="AI13:AJ13"/>
    <mergeCell ref="AK13:AL13"/>
    <mergeCell ref="AG14:AH14"/>
    <mergeCell ref="AI14:AJ14"/>
    <mergeCell ref="AK14:AL14"/>
    <mergeCell ref="AG15:AH15"/>
    <mergeCell ref="AI15:AJ15"/>
    <mergeCell ref="AK15:AL15"/>
    <mergeCell ref="AG16:AH16"/>
    <mergeCell ref="AI16:AJ16"/>
    <mergeCell ref="AK16:AL16"/>
    <mergeCell ref="AG17:AH17"/>
    <mergeCell ref="AI17:AJ17"/>
    <mergeCell ref="AK17:AL17"/>
    <mergeCell ref="AG18:AH18"/>
    <mergeCell ref="AI18:AJ18"/>
    <mergeCell ref="AK18:AL18"/>
    <mergeCell ref="AG19:AH19"/>
    <mergeCell ref="AI19:AJ19"/>
    <mergeCell ref="AK19:AL19"/>
    <mergeCell ref="AG20:AH20"/>
    <mergeCell ref="AI20:AJ20"/>
    <mergeCell ref="AK20:AL20"/>
    <mergeCell ref="AG21:AH21"/>
    <mergeCell ref="AI21:AJ21"/>
    <mergeCell ref="AK21:AL21"/>
    <mergeCell ref="AG22:AH22"/>
    <mergeCell ref="AI22:AJ22"/>
    <mergeCell ref="AK22:AL22"/>
    <mergeCell ref="AG23:AH23"/>
    <mergeCell ref="AI23:AJ23"/>
    <mergeCell ref="AK23:AL23"/>
    <mergeCell ref="AG24:AH24"/>
    <mergeCell ref="AI24:AJ24"/>
    <mergeCell ref="AK24:AL24"/>
    <mergeCell ref="AG25:AH25"/>
    <mergeCell ref="AI25:AJ25"/>
    <mergeCell ref="AK25:AL25"/>
    <mergeCell ref="AG26:AH26"/>
    <mergeCell ref="AI26:AJ26"/>
    <mergeCell ref="AK26:AL26"/>
    <mergeCell ref="AG27:AH27"/>
    <mergeCell ref="AI27:AJ27"/>
    <mergeCell ref="AK27:AL27"/>
    <mergeCell ref="AG28:AH28"/>
    <mergeCell ref="AI28:AJ28"/>
    <mergeCell ref="AK28:AL28"/>
    <mergeCell ref="AG29:AH29"/>
    <mergeCell ref="AI29:AJ29"/>
    <mergeCell ref="AK29:AL29"/>
    <mergeCell ref="AG30:AH30"/>
    <mergeCell ref="AI30:AJ30"/>
    <mergeCell ref="AK30:AL30"/>
    <mergeCell ref="AG31:AH31"/>
    <mergeCell ref="AI31:AJ31"/>
    <mergeCell ref="AK31:AL31"/>
    <mergeCell ref="AG32:AH32"/>
    <mergeCell ref="AI32:AJ32"/>
    <mergeCell ref="AK32:AL32"/>
    <mergeCell ref="AG33:AH33"/>
    <mergeCell ref="AI33:AJ33"/>
    <mergeCell ref="AK33:AL33"/>
    <mergeCell ref="AG34:AH34"/>
    <mergeCell ref="AI34:AJ34"/>
    <mergeCell ref="AK34:AL34"/>
    <mergeCell ref="AG35:AH35"/>
    <mergeCell ref="AI35:AJ35"/>
    <mergeCell ref="AK35:AL35"/>
    <mergeCell ref="AG36:AH36"/>
    <mergeCell ref="AI36:AJ36"/>
    <mergeCell ref="AK36:AL36"/>
    <mergeCell ref="AG37:AH37"/>
    <mergeCell ref="AI37:AJ37"/>
    <mergeCell ref="AK37:AL37"/>
    <mergeCell ref="AG38:AH38"/>
    <mergeCell ref="AI38:AJ38"/>
    <mergeCell ref="AK38:AL38"/>
    <mergeCell ref="AG39:AH39"/>
    <mergeCell ref="AI39:AJ39"/>
    <mergeCell ref="AK39:AL39"/>
    <mergeCell ref="AG40:AH40"/>
    <mergeCell ref="AI40:AJ40"/>
    <mergeCell ref="AK40:AL40"/>
    <mergeCell ref="AG41:AH41"/>
    <mergeCell ref="AI41:AJ41"/>
    <mergeCell ref="AK41:AL41"/>
    <mergeCell ref="AG42:AH42"/>
    <mergeCell ref="AI42:AJ42"/>
    <mergeCell ref="AK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AG46:AH46"/>
    <mergeCell ref="AI46:AJ46"/>
    <mergeCell ref="AK46:AL46"/>
    <mergeCell ref="AG47:AH47"/>
    <mergeCell ref="AI47:AJ47"/>
    <mergeCell ref="AK47:AL47"/>
    <mergeCell ref="AG48:AH48"/>
    <mergeCell ref="AI48:AJ48"/>
    <mergeCell ref="AK48:AL48"/>
    <mergeCell ref="AG49:AH49"/>
    <mergeCell ref="AI49:AJ49"/>
    <mergeCell ref="AK49:AL49"/>
    <mergeCell ref="C53:AF53"/>
    <mergeCell ref="C54:D58"/>
    <mergeCell ref="E54:E58"/>
    <mergeCell ref="F54:F58"/>
    <mergeCell ref="G54:AF54"/>
    <mergeCell ref="G55:L55"/>
    <mergeCell ref="M55:AF55"/>
    <mergeCell ref="G56:H57"/>
    <mergeCell ref="I56:J57"/>
    <mergeCell ref="K56:L57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3:J74"/>
    <mergeCell ref="K73:K74"/>
    <mergeCell ref="L73:M74"/>
    <mergeCell ref="N73:O73"/>
    <mergeCell ref="P73:Q73"/>
    <mergeCell ref="R73:S73"/>
    <mergeCell ref="T73:W74"/>
    <mergeCell ref="X73:X74"/>
    <mergeCell ref="Y73:Z74"/>
    <mergeCell ref="AA73:AA74"/>
    <mergeCell ref="AB73:AC74"/>
    <mergeCell ref="C75:E77"/>
    <mergeCell ref="F75:J75"/>
    <mergeCell ref="L75:M75"/>
    <mergeCell ref="T75:W76"/>
    <mergeCell ref="X75:X76"/>
    <mergeCell ref="Y75:Z76"/>
    <mergeCell ref="AA75:AA76"/>
    <mergeCell ref="AB75:AC76"/>
    <mergeCell ref="F76:J76"/>
    <mergeCell ref="L76:M76"/>
    <mergeCell ref="F77:J77"/>
    <mergeCell ref="L77:M77"/>
    <mergeCell ref="T77:W79"/>
    <mergeCell ref="X77:X79"/>
    <mergeCell ref="Y77:Z79"/>
    <mergeCell ref="AA77:AA79"/>
    <mergeCell ref="AB77:AC79"/>
    <mergeCell ref="C78:E81"/>
    <mergeCell ref="F78:J78"/>
    <mergeCell ref="L78:M78"/>
    <mergeCell ref="F79:J79"/>
    <mergeCell ref="L79:M79"/>
    <mergeCell ref="F80:J80"/>
    <mergeCell ref="L80:M80"/>
    <mergeCell ref="T80:W81"/>
    <mergeCell ref="X80:X81"/>
    <mergeCell ref="Y80:Z81"/>
    <mergeCell ref="AA80:AA81"/>
    <mergeCell ref="AB80:AC81"/>
    <mergeCell ref="F81:J81"/>
    <mergeCell ref="L81:M81"/>
    <mergeCell ref="X83:AL83"/>
    <mergeCell ref="B84:E84"/>
    <mergeCell ref="X84:AL84"/>
    <mergeCell ref="B85:E85"/>
    <mergeCell ref="C86:D86"/>
    <mergeCell ref="E86:F86"/>
    <mergeCell ref="G86:H86"/>
    <mergeCell ref="B88:E88"/>
    <mergeCell ref="B89:E89"/>
    <mergeCell ref="X89:AL89"/>
    <mergeCell ref="A90:E90"/>
    <mergeCell ref="A91:E91"/>
    <mergeCell ref="A93:R93"/>
    <mergeCell ref="A94:M94"/>
    <mergeCell ref="N94:Q94"/>
    <mergeCell ref="AE94:AL94"/>
    <mergeCell ref="A96:A99"/>
    <mergeCell ref="B96:B99"/>
    <mergeCell ref="C96:C99"/>
    <mergeCell ref="D96:D99"/>
    <mergeCell ref="E96:W96"/>
    <mergeCell ref="X96:Z96"/>
    <mergeCell ref="AA96:AD96"/>
    <mergeCell ref="AE96:AF98"/>
    <mergeCell ref="AG96:AH99"/>
    <mergeCell ref="AI96:AJ99"/>
    <mergeCell ref="AK96:AL99"/>
    <mergeCell ref="E97:F98"/>
    <mergeCell ref="G97:H98"/>
    <mergeCell ref="I97:J98"/>
    <mergeCell ref="K97:L98"/>
    <mergeCell ref="M97:M98"/>
    <mergeCell ref="N97:N98"/>
    <mergeCell ref="O97:O98"/>
    <mergeCell ref="P97:P98"/>
    <mergeCell ref="Q97:Q98"/>
    <mergeCell ref="R97:S98"/>
    <mergeCell ref="T97:U98"/>
    <mergeCell ref="V97:W98"/>
    <mergeCell ref="X97:X99"/>
    <mergeCell ref="Y97:Y99"/>
    <mergeCell ref="Z97:Z99"/>
    <mergeCell ref="AA97:AA99"/>
    <mergeCell ref="AB97:AB99"/>
    <mergeCell ref="AC97:AC99"/>
    <mergeCell ref="AD97:AD99"/>
    <mergeCell ref="AG100:AH100"/>
    <mergeCell ref="AI100:AJ100"/>
    <mergeCell ref="AK100:AL100"/>
    <mergeCell ref="AG101:AH101"/>
    <mergeCell ref="AI101:AJ101"/>
    <mergeCell ref="AK101:AL101"/>
    <mergeCell ref="AG102:AH102"/>
    <mergeCell ref="AI102:AJ102"/>
    <mergeCell ref="AK102:AL102"/>
    <mergeCell ref="AG103:AH103"/>
    <mergeCell ref="AI103:AJ103"/>
    <mergeCell ref="AK103:AL103"/>
    <mergeCell ref="AG104:AH104"/>
    <mergeCell ref="AI104:AJ104"/>
    <mergeCell ref="AK104:AL104"/>
    <mergeCell ref="AG105:AH105"/>
    <mergeCell ref="AI105:AJ105"/>
    <mergeCell ref="AK105:AL105"/>
    <mergeCell ref="AG106:AH106"/>
    <mergeCell ref="AI106:AJ106"/>
    <mergeCell ref="AK106:AL106"/>
    <mergeCell ref="AG107:AH107"/>
    <mergeCell ref="AI107:AJ107"/>
    <mergeCell ref="AK107:AL107"/>
    <mergeCell ref="AG108:AH108"/>
    <mergeCell ref="AI108:AJ108"/>
    <mergeCell ref="AK108:AL108"/>
    <mergeCell ref="AG109:AH109"/>
    <mergeCell ref="AI109:AJ109"/>
    <mergeCell ref="AK109:AL109"/>
    <mergeCell ref="AG110:AH110"/>
    <mergeCell ref="AI110:AJ110"/>
    <mergeCell ref="AK110:AL110"/>
    <mergeCell ref="AG111:AH111"/>
    <mergeCell ref="AI111:AJ111"/>
    <mergeCell ref="AK111:AL111"/>
    <mergeCell ref="AG112:AH112"/>
    <mergeCell ref="AI112:AJ112"/>
    <mergeCell ref="AK112:AL112"/>
    <mergeCell ref="AG113:AH113"/>
    <mergeCell ref="AI113:AJ113"/>
    <mergeCell ref="AK113:AL113"/>
    <mergeCell ref="AG114:AH114"/>
    <mergeCell ref="AI114:AJ114"/>
    <mergeCell ref="AK114:AL114"/>
    <mergeCell ref="AG115:AH115"/>
    <mergeCell ref="AI115:AJ115"/>
    <mergeCell ref="AK115:AL115"/>
    <mergeCell ref="AG116:AH116"/>
    <mergeCell ref="AI116:AJ116"/>
    <mergeCell ref="AK116:AL116"/>
    <mergeCell ref="AG117:AH117"/>
    <mergeCell ref="AI117:AJ117"/>
    <mergeCell ref="AK117:AL117"/>
    <mergeCell ref="AG118:AH118"/>
    <mergeCell ref="AI118:AJ118"/>
    <mergeCell ref="AK118:AL118"/>
    <mergeCell ref="AG119:AH119"/>
    <mergeCell ref="AI119:AJ119"/>
    <mergeCell ref="AK119:AL119"/>
    <mergeCell ref="AG120:AH120"/>
    <mergeCell ref="AI120:AJ120"/>
    <mergeCell ref="AK120:AL120"/>
    <mergeCell ref="AG121:AH121"/>
    <mergeCell ref="AI121:AJ121"/>
    <mergeCell ref="AK121:AL121"/>
    <mergeCell ref="AG122:AH122"/>
    <mergeCell ref="AI122:AJ122"/>
    <mergeCell ref="AK122:AL122"/>
    <mergeCell ref="AG123:AH123"/>
    <mergeCell ref="AI123:AJ123"/>
    <mergeCell ref="AK123:AL123"/>
    <mergeCell ref="AG124:AH124"/>
    <mergeCell ref="AI124:AJ124"/>
    <mergeCell ref="AK124:AL124"/>
    <mergeCell ref="AG125:AH125"/>
    <mergeCell ref="AI125:AJ125"/>
    <mergeCell ref="AK125:AL125"/>
    <mergeCell ref="AG126:AH126"/>
    <mergeCell ref="AI126:AJ126"/>
    <mergeCell ref="AK126:AL126"/>
    <mergeCell ref="AG127:AH127"/>
    <mergeCell ref="AI127:AJ127"/>
    <mergeCell ref="AK127:AL127"/>
    <mergeCell ref="AG128:AH128"/>
    <mergeCell ref="AI128:AJ128"/>
    <mergeCell ref="AK128:AL128"/>
    <mergeCell ref="AG129:AH129"/>
    <mergeCell ref="AI129:AJ129"/>
    <mergeCell ref="AK129:AL129"/>
    <mergeCell ref="AG130:AH130"/>
    <mergeCell ref="AI130:AJ130"/>
    <mergeCell ref="AK130:AL130"/>
    <mergeCell ref="AG131:AH131"/>
    <mergeCell ref="AI131:AJ131"/>
    <mergeCell ref="AK131:AL131"/>
    <mergeCell ref="AG132:AH132"/>
    <mergeCell ref="AI132:AJ132"/>
    <mergeCell ref="AK132:AL132"/>
    <mergeCell ref="AG133:AH133"/>
    <mergeCell ref="AI133:AJ133"/>
    <mergeCell ref="AK133:AL133"/>
    <mergeCell ref="AG134:AH134"/>
    <mergeCell ref="AI134:AJ134"/>
    <mergeCell ref="AK134:AL134"/>
    <mergeCell ref="AG135:AH135"/>
    <mergeCell ref="AI135:AJ135"/>
    <mergeCell ref="AK135:AL135"/>
    <mergeCell ref="AG136:AH136"/>
    <mergeCell ref="AI136:AJ136"/>
    <mergeCell ref="AK136:AL136"/>
    <mergeCell ref="AG137:AH137"/>
    <mergeCell ref="AI137:AJ137"/>
    <mergeCell ref="AK137:AL137"/>
    <mergeCell ref="AG138:AH138"/>
    <mergeCell ref="AI138:AJ138"/>
    <mergeCell ref="AK138:AL138"/>
    <mergeCell ref="C142:AF142"/>
    <mergeCell ref="C143:D147"/>
    <mergeCell ref="E143:E147"/>
    <mergeCell ref="F143:F147"/>
    <mergeCell ref="G143:AF143"/>
    <mergeCell ref="G144:L144"/>
    <mergeCell ref="M144:AF144"/>
    <mergeCell ref="G145:H146"/>
    <mergeCell ref="I145:J146"/>
    <mergeCell ref="K145:L146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2:J163"/>
    <mergeCell ref="K162:K163"/>
    <mergeCell ref="L162:M163"/>
    <mergeCell ref="N162:O162"/>
    <mergeCell ref="P162:Q162"/>
    <mergeCell ref="R162:S162"/>
    <mergeCell ref="T162:W163"/>
    <mergeCell ref="X162:X163"/>
    <mergeCell ref="Y162:Z163"/>
    <mergeCell ref="AA162:AA163"/>
    <mergeCell ref="AB162:AC163"/>
    <mergeCell ref="C164:E166"/>
    <mergeCell ref="F164:J164"/>
    <mergeCell ref="L164:M164"/>
    <mergeCell ref="T164:W165"/>
    <mergeCell ref="X164:X165"/>
    <mergeCell ref="Y164:Z165"/>
    <mergeCell ref="AA164:AA165"/>
    <mergeCell ref="AB164:AC165"/>
    <mergeCell ref="F165:J165"/>
    <mergeCell ref="L165:M165"/>
    <mergeCell ref="F166:J166"/>
    <mergeCell ref="L166:M166"/>
    <mergeCell ref="T166:W168"/>
    <mergeCell ref="X166:X168"/>
    <mergeCell ref="Y166:Z168"/>
    <mergeCell ref="AA166:AA168"/>
    <mergeCell ref="AB166:AC168"/>
    <mergeCell ref="C167:E170"/>
    <mergeCell ref="F167:J167"/>
    <mergeCell ref="L167:M167"/>
    <mergeCell ref="F168:J168"/>
    <mergeCell ref="L168:M168"/>
    <mergeCell ref="F169:J169"/>
    <mergeCell ref="L169:M169"/>
    <mergeCell ref="T169:W170"/>
    <mergeCell ref="X169:X170"/>
    <mergeCell ref="Y169:Z170"/>
    <mergeCell ref="AA169:AA170"/>
    <mergeCell ref="AB169:AC170"/>
    <mergeCell ref="F170:J170"/>
    <mergeCell ref="L170:M170"/>
    <mergeCell ref="X172:AL172"/>
    <mergeCell ref="B173:E173"/>
    <mergeCell ref="X173:AL173"/>
    <mergeCell ref="B174:E174"/>
    <mergeCell ref="C175:D175"/>
    <mergeCell ref="E175:F175"/>
    <mergeCell ref="G175:H175"/>
    <mergeCell ref="B178:E178"/>
    <mergeCell ref="X178:AL178"/>
    <mergeCell ref="A179:E179"/>
    <mergeCell ref="A180:E180"/>
    <mergeCell ref="A182:R182"/>
    <mergeCell ref="A183:M183"/>
    <mergeCell ref="N183:Q183"/>
    <mergeCell ref="AE183:AL183"/>
    <mergeCell ref="A185:A188"/>
    <mergeCell ref="B185:B188"/>
    <mergeCell ref="C185:C188"/>
    <mergeCell ref="D185:D188"/>
    <mergeCell ref="E185:W185"/>
    <mergeCell ref="X185:Z185"/>
    <mergeCell ref="AA185:AD185"/>
    <mergeCell ref="AE185:AF187"/>
    <mergeCell ref="AG185:AH188"/>
    <mergeCell ref="AI185:AJ188"/>
    <mergeCell ref="AK185:AL188"/>
    <mergeCell ref="E186:F187"/>
    <mergeCell ref="G186:H187"/>
    <mergeCell ref="I186:J187"/>
    <mergeCell ref="K186:L187"/>
    <mergeCell ref="M186:M187"/>
    <mergeCell ref="N186:N187"/>
    <mergeCell ref="O186:O187"/>
    <mergeCell ref="P186:P187"/>
    <mergeCell ref="Q186:Q187"/>
    <mergeCell ref="R186:S187"/>
    <mergeCell ref="T186:U187"/>
    <mergeCell ref="V186:W187"/>
    <mergeCell ref="X186:X188"/>
    <mergeCell ref="Y186:Y188"/>
    <mergeCell ref="Z186:Z188"/>
    <mergeCell ref="AA186:AA188"/>
    <mergeCell ref="AB186:AB188"/>
    <mergeCell ref="AC186:AC188"/>
    <mergeCell ref="AD186:AD188"/>
    <mergeCell ref="AG189:AH189"/>
    <mergeCell ref="AI189:AJ189"/>
    <mergeCell ref="AK189:AL189"/>
    <mergeCell ref="AG190:AH190"/>
    <mergeCell ref="AI190:AJ190"/>
    <mergeCell ref="AK190:AL190"/>
    <mergeCell ref="AG191:AH191"/>
    <mergeCell ref="AI191:AJ191"/>
    <mergeCell ref="AK191:AL191"/>
    <mergeCell ref="AG192:AH192"/>
    <mergeCell ref="AI192:AJ192"/>
    <mergeCell ref="AK192:AL192"/>
    <mergeCell ref="AG193:AH193"/>
    <mergeCell ref="AI193:AJ193"/>
    <mergeCell ref="AK193:AL193"/>
    <mergeCell ref="AG194:AH194"/>
    <mergeCell ref="AI194:AJ194"/>
    <mergeCell ref="AK194:AL194"/>
    <mergeCell ref="AG195:AH195"/>
    <mergeCell ref="AI195:AJ195"/>
    <mergeCell ref="AK195:AL195"/>
    <mergeCell ref="AG196:AH196"/>
    <mergeCell ref="AI196:AJ196"/>
    <mergeCell ref="AK196:AL196"/>
    <mergeCell ref="AG197:AH197"/>
    <mergeCell ref="AI197:AJ197"/>
    <mergeCell ref="AK197:AL197"/>
    <mergeCell ref="AG198:AH198"/>
    <mergeCell ref="AI198:AJ198"/>
    <mergeCell ref="AK198:AL198"/>
    <mergeCell ref="AG199:AH199"/>
    <mergeCell ref="AI199:AJ199"/>
    <mergeCell ref="AK199:AL199"/>
    <mergeCell ref="AG200:AH200"/>
    <mergeCell ref="AI200:AJ200"/>
    <mergeCell ref="AK200:AL200"/>
    <mergeCell ref="AG201:AH201"/>
    <mergeCell ref="AI201:AJ201"/>
    <mergeCell ref="AK201:AL201"/>
    <mergeCell ref="AG202:AH202"/>
    <mergeCell ref="AI202:AJ202"/>
    <mergeCell ref="AK202:AL202"/>
    <mergeCell ref="AG203:AH203"/>
    <mergeCell ref="AI203:AJ203"/>
    <mergeCell ref="AK203:AL203"/>
    <mergeCell ref="AG204:AH204"/>
    <mergeCell ref="AI204:AJ204"/>
    <mergeCell ref="AK204:AL204"/>
    <mergeCell ref="AG205:AH205"/>
    <mergeCell ref="AI205:AJ205"/>
    <mergeCell ref="AK205:AL205"/>
    <mergeCell ref="AG206:AH206"/>
    <mergeCell ref="AI206:AJ206"/>
    <mergeCell ref="AK206:AL206"/>
    <mergeCell ref="AG207:AH207"/>
    <mergeCell ref="AI207:AJ207"/>
    <mergeCell ref="AK207:AL207"/>
    <mergeCell ref="AG208:AH208"/>
    <mergeCell ref="AI208:AJ208"/>
    <mergeCell ref="AK208:AL208"/>
    <mergeCell ref="AG209:AH209"/>
    <mergeCell ref="AI209:AJ209"/>
    <mergeCell ref="AK209:AL209"/>
    <mergeCell ref="AG210:AH210"/>
    <mergeCell ref="AI210:AJ210"/>
    <mergeCell ref="AK210:AL210"/>
    <mergeCell ref="AG211:AH211"/>
    <mergeCell ref="AI211:AJ211"/>
    <mergeCell ref="AK211:AL211"/>
    <mergeCell ref="AG212:AH212"/>
    <mergeCell ref="AI212:AJ212"/>
    <mergeCell ref="AK212:AL212"/>
    <mergeCell ref="AG213:AH213"/>
    <mergeCell ref="AI213:AJ213"/>
    <mergeCell ref="AK213:AL213"/>
    <mergeCell ref="AG214:AH214"/>
    <mergeCell ref="AI214:AJ214"/>
    <mergeCell ref="AK214:AL214"/>
    <mergeCell ref="AG215:AH215"/>
    <mergeCell ref="AI215:AJ215"/>
    <mergeCell ref="AK215:AL215"/>
    <mergeCell ref="AG216:AH216"/>
    <mergeCell ref="AI216:AJ216"/>
    <mergeCell ref="AK216:AL216"/>
    <mergeCell ref="AG217:AH217"/>
    <mergeCell ref="AI217:AJ217"/>
    <mergeCell ref="AK217:AL217"/>
    <mergeCell ref="AG218:AH218"/>
    <mergeCell ref="AI218:AJ218"/>
    <mergeCell ref="AK218:AL218"/>
    <mergeCell ref="AG219:AH219"/>
    <mergeCell ref="AI219:AJ219"/>
    <mergeCell ref="AK219:AL219"/>
    <mergeCell ref="AG220:AH220"/>
    <mergeCell ref="AI220:AJ220"/>
    <mergeCell ref="AK220:AL220"/>
    <mergeCell ref="AG221:AH221"/>
    <mergeCell ref="AI221:AJ221"/>
    <mergeCell ref="AK221:AL221"/>
    <mergeCell ref="AG222:AH222"/>
    <mergeCell ref="AI222:AJ222"/>
    <mergeCell ref="AK222:AL222"/>
    <mergeCell ref="AG223:AH223"/>
    <mergeCell ref="AI223:AJ223"/>
    <mergeCell ref="AK223:AL223"/>
    <mergeCell ref="AG224:AH224"/>
    <mergeCell ref="AI224:AJ224"/>
    <mergeCell ref="AK224:AL224"/>
    <mergeCell ref="AG225:AH225"/>
    <mergeCell ref="AI225:AJ225"/>
    <mergeCell ref="AK225:AL225"/>
    <mergeCell ref="AG226:AH226"/>
    <mergeCell ref="AI226:AJ226"/>
    <mergeCell ref="AK226:AL226"/>
    <mergeCell ref="AG227:AH227"/>
    <mergeCell ref="AI227:AJ227"/>
    <mergeCell ref="AK227:AL227"/>
    <mergeCell ref="C231:AF231"/>
    <mergeCell ref="C232:D236"/>
    <mergeCell ref="E232:E236"/>
    <mergeCell ref="F232:F236"/>
    <mergeCell ref="G232:AF232"/>
    <mergeCell ref="G233:L233"/>
    <mergeCell ref="M233:AF233"/>
    <mergeCell ref="G234:H235"/>
    <mergeCell ref="I234:J235"/>
    <mergeCell ref="K234:L235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C234:AD234"/>
    <mergeCell ref="AE234:AF234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1:J252"/>
    <mergeCell ref="K251:K252"/>
    <mergeCell ref="L251:M252"/>
    <mergeCell ref="N251:O251"/>
    <mergeCell ref="P251:Q251"/>
    <mergeCell ref="R251:S251"/>
    <mergeCell ref="T251:W252"/>
    <mergeCell ref="X251:X252"/>
    <mergeCell ref="Y251:Z252"/>
    <mergeCell ref="AA251:AA252"/>
    <mergeCell ref="AB251:AC252"/>
    <mergeCell ref="C253:E255"/>
    <mergeCell ref="F253:J253"/>
    <mergeCell ref="L253:M253"/>
    <mergeCell ref="T253:W254"/>
    <mergeCell ref="X253:X254"/>
    <mergeCell ref="Y253:Z254"/>
    <mergeCell ref="AA253:AA254"/>
    <mergeCell ref="AB253:AC254"/>
    <mergeCell ref="F254:J254"/>
    <mergeCell ref="L254:M254"/>
    <mergeCell ref="F255:J255"/>
    <mergeCell ref="L255:M255"/>
    <mergeCell ref="T255:W257"/>
    <mergeCell ref="X255:X257"/>
    <mergeCell ref="Y255:Z257"/>
    <mergeCell ref="AA255:AA257"/>
    <mergeCell ref="AB255:AC257"/>
    <mergeCell ref="C256:E259"/>
    <mergeCell ref="F256:J256"/>
    <mergeCell ref="L256:M256"/>
    <mergeCell ref="F257:J257"/>
    <mergeCell ref="L257:M257"/>
    <mergeCell ref="F258:J258"/>
    <mergeCell ref="L258:M258"/>
    <mergeCell ref="T258:W259"/>
    <mergeCell ref="X258:X259"/>
    <mergeCell ref="Y258:Z259"/>
    <mergeCell ref="AA258:AA259"/>
    <mergeCell ref="AB258:AC259"/>
    <mergeCell ref="F259:J259"/>
    <mergeCell ref="L259:M259"/>
    <mergeCell ref="X261:AL261"/>
    <mergeCell ref="B262:E262"/>
    <mergeCell ref="X262:AL262"/>
    <mergeCell ref="B263:E263"/>
    <mergeCell ref="C264:D264"/>
    <mergeCell ref="E264:F264"/>
    <mergeCell ref="G264:H264"/>
    <mergeCell ref="B267:E267"/>
    <mergeCell ref="X267:AL267"/>
    <mergeCell ref="A268:E268"/>
    <mergeCell ref="A269:E269"/>
    <mergeCell ref="A271:R271"/>
    <mergeCell ref="A272:M272"/>
    <mergeCell ref="N272:Q272"/>
    <mergeCell ref="AE272:AL272"/>
    <mergeCell ref="A274:A277"/>
    <mergeCell ref="B274:B277"/>
    <mergeCell ref="C274:C277"/>
    <mergeCell ref="D274:D277"/>
    <mergeCell ref="E274:W274"/>
    <mergeCell ref="X274:Z274"/>
    <mergeCell ref="AA274:AD274"/>
    <mergeCell ref="AE274:AF276"/>
    <mergeCell ref="AG274:AH277"/>
    <mergeCell ref="AI274:AJ277"/>
    <mergeCell ref="AK274:AL277"/>
    <mergeCell ref="E275:F276"/>
    <mergeCell ref="G275:H276"/>
    <mergeCell ref="I275:J276"/>
    <mergeCell ref="K275:L276"/>
    <mergeCell ref="M275:M276"/>
    <mergeCell ref="N275:N276"/>
    <mergeCell ref="O275:O276"/>
    <mergeCell ref="P275:P276"/>
    <mergeCell ref="Q275:Q276"/>
    <mergeCell ref="R275:S276"/>
    <mergeCell ref="T275:U276"/>
    <mergeCell ref="V275:W276"/>
    <mergeCell ref="X275:X277"/>
    <mergeCell ref="Y275:Y277"/>
    <mergeCell ref="Z275:Z277"/>
    <mergeCell ref="AA275:AA277"/>
    <mergeCell ref="AB275:AB277"/>
    <mergeCell ref="AC275:AC277"/>
    <mergeCell ref="AD275:AD277"/>
    <mergeCell ref="AG278:AH278"/>
    <mergeCell ref="AI278:AJ278"/>
    <mergeCell ref="AK278:AL278"/>
    <mergeCell ref="AG279:AH279"/>
    <mergeCell ref="AI279:AJ279"/>
    <mergeCell ref="AK279:AL279"/>
    <mergeCell ref="AG280:AH280"/>
    <mergeCell ref="AI280:AJ280"/>
    <mergeCell ref="AK280:AL280"/>
    <mergeCell ref="AG281:AH281"/>
    <mergeCell ref="AI281:AJ281"/>
    <mergeCell ref="AK281:AL281"/>
    <mergeCell ref="AG282:AH282"/>
    <mergeCell ref="AI282:AJ282"/>
    <mergeCell ref="AK282:AL282"/>
    <mergeCell ref="AG283:AH283"/>
    <mergeCell ref="AI283:AJ283"/>
    <mergeCell ref="AK283:AL283"/>
    <mergeCell ref="AG284:AH284"/>
    <mergeCell ref="AI284:AJ284"/>
    <mergeCell ref="AK284:AL284"/>
    <mergeCell ref="AG285:AH285"/>
    <mergeCell ref="AI285:AJ285"/>
    <mergeCell ref="AK285:AL285"/>
    <mergeCell ref="AG286:AH286"/>
    <mergeCell ref="AI286:AJ286"/>
    <mergeCell ref="AK286:AL286"/>
    <mergeCell ref="AG287:AH287"/>
    <mergeCell ref="AI287:AJ287"/>
    <mergeCell ref="AK287:AL287"/>
    <mergeCell ref="AG288:AH288"/>
    <mergeCell ref="AI288:AJ288"/>
    <mergeCell ref="AK288:AL288"/>
    <mergeCell ref="AG289:AH289"/>
    <mergeCell ref="AI289:AJ289"/>
    <mergeCell ref="AK289:AL289"/>
    <mergeCell ref="AG290:AH290"/>
    <mergeCell ref="AI290:AJ290"/>
    <mergeCell ref="AK290:AL290"/>
    <mergeCell ref="AG291:AH291"/>
    <mergeCell ref="AI291:AJ291"/>
    <mergeCell ref="AK291:AL291"/>
    <mergeCell ref="AG292:AH292"/>
    <mergeCell ref="AI292:AJ292"/>
    <mergeCell ref="AK292:AL292"/>
    <mergeCell ref="AG293:AH293"/>
    <mergeCell ref="AI293:AJ293"/>
    <mergeCell ref="AK293:AL293"/>
    <mergeCell ref="AG294:AH294"/>
    <mergeCell ref="AI294:AJ294"/>
    <mergeCell ref="AK294:AL294"/>
    <mergeCell ref="AG295:AH295"/>
    <mergeCell ref="AI295:AJ295"/>
    <mergeCell ref="AK295:AL295"/>
    <mergeCell ref="AG296:AH296"/>
    <mergeCell ref="AI296:AJ296"/>
    <mergeCell ref="AK296:AL296"/>
    <mergeCell ref="AG297:AH297"/>
    <mergeCell ref="AI297:AJ297"/>
    <mergeCell ref="AK297:AL297"/>
    <mergeCell ref="AG298:AH298"/>
    <mergeCell ref="AI298:AJ298"/>
    <mergeCell ref="AK298:AL298"/>
    <mergeCell ref="AG299:AH299"/>
    <mergeCell ref="AI299:AJ299"/>
    <mergeCell ref="AK299:AL299"/>
    <mergeCell ref="AG300:AH300"/>
    <mergeCell ref="AI300:AJ300"/>
    <mergeCell ref="AK300:AL300"/>
    <mergeCell ref="AG301:AH301"/>
    <mergeCell ref="AI301:AJ301"/>
    <mergeCell ref="AK301:AL301"/>
    <mergeCell ref="AG302:AH302"/>
    <mergeCell ref="AI302:AJ302"/>
    <mergeCell ref="AK302:AL302"/>
    <mergeCell ref="AG303:AH303"/>
    <mergeCell ref="AI303:AJ303"/>
    <mergeCell ref="AK303:AL303"/>
    <mergeCell ref="AG304:AH304"/>
    <mergeCell ref="AI304:AJ304"/>
    <mergeCell ref="AK304:AL304"/>
    <mergeCell ref="AG305:AH305"/>
    <mergeCell ref="AI305:AJ305"/>
    <mergeCell ref="AK305:AL305"/>
    <mergeCell ref="AG306:AH306"/>
    <mergeCell ref="AI306:AJ306"/>
    <mergeCell ref="AK306:AL306"/>
    <mergeCell ref="AG307:AH307"/>
    <mergeCell ref="AI307:AJ307"/>
    <mergeCell ref="AK307:AL307"/>
    <mergeCell ref="AG308:AH308"/>
    <mergeCell ref="AI308:AJ308"/>
    <mergeCell ref="AK308:AL308"/>
    <mergeCell ref="AG309:AH309"/>
    <mergeCell ref="AI309:AJ309"/>
    <mergeCell ref="AK309:AL309"/>
    <mergeCell ref="AG310:AH310"/>
    <mergeCell ref="AI310:AJ310"/>
    <mergeCell ref="AK310:AL310"/>
    <mergeCell ref="AG311:AH311"/>
    <mergeCell ref="AI311:AJ311"/>
    <mergeCell ref="AK311:AL311"/>
    <mergeCell ref="AG312:AH312"/>
    <mergeCell ref="AI312:AJ312"/>
    <mergeCell ref="AK312:AL312"/>
    <mergeCell ref="AG313:AH313"/>
    <mergeCell ref="AI313:AJ313"/>
    <mergeCell ref="AK313:AL313"/>
    <mergeCell ref="AG314:AH314"/>
    <mergeCell ref="AI314:AJ314"/>
    <mergeCell ref="AK314:AL314"/>
    <mergeCell ref="AG315:AH315"/>
    <mergeCell ref="AI315:AJ315"/>
    <mergeCell ref="AK315:AL315"/>
    <mergeCell ref="AG316:AH316"/>
    <mergeCell ref="AI316:AJ316"/>
    <mergeCell ref="AK316:AL316"/>
    <mergeCell ref="C320:AF320"/>
    <mergeCell ref="C321:D325"/>
    <mergeCell ref="E321:E325"/>
    <mergeCell ref="F321:F325"/>
    <mergeCell ref="G321:AF321"/>
    <mergeCell ref="G322:L322"/>
    <mergeCell ref="M322:AF322"/>
    <mergeCell ref="G323:H324"/>
    <mergeCell ref="I323:J324"/>
    <mergeCell ref="K323:L324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40:J341"/>
    <mergeCell ref="K340:K341"/>
    <mergeCell ref="L340:M341"/>
    <mergeCell ref="N340:O340"/>
    <mergeCell ref="P340:Q340"/>
    <mergeCell ref="R340:S340"/>
    <mergeCell ref="T340:W341"/>
    <mergeCell ref="X340:X341"/>
    <mergeCell ref="Y340:Z341"/>
    <mergeCell ref="AA340:AA341"/>
    <mergeCell ref="AB340:AC341"/>
    <mergeCell ref="C342:E344"/>
    <mergeCell ref="F342:J342"/>
    <mergeCell ref="L342:M342"/>
    <mergeCell ref="T342:W343"/>
    <mergeCell ref="X342:X343"/>
    <mergeCell ref="Y342:Z343"/>
    <mergeCell ref="AA342:AA343"/>
    <mergeCell ref="AB342:AC343"/>
    <mergeCell ref="F343:J343"/>
    <mergeCell ref="L343:M343"/>
    <mergeCell ref="F344:J344"/>
    <mergeCell ref="L344:M344"/>
    <mergeCell ref="T344:W346"/>
    <mergeCell ref="X344:X346"/>
    <mergeCell ref="Y344:Z346"/>
    <mergeCell ref="AA344:AA346"/>
    <mergeCell ref="AB344:AC346"/>
    <mergeCell ref="C345:E348"/>
    <mergeCell ref="F345:J345"/>
    <mergeCell ref="L345:M345"/>
    <mergeCell ref="F346:J346"/>
    <mergeCell ref="L346:M346"/>
    <mergeCell ref="F347:J347"/>
    <mergeCell ref="L347:M347"/>
    <mergeCell ref="T347:W348"/>
    <mergeCell ref="X347:X348"/>
    <mergeCell ref="Y347:Z348"/>
    <mergeCell ref="AA347:AA348"/>
    <mergeCell ref="AB347:AC348"/>
    <mergeCell ref="F348:J348"/>
    <mergeCell ref="L348:M348"/>
    <mergeCell ref="X350:AL350"/>
    <mergeCell ref="B351:E351"/>
    <mergeCell ref="X351:AL351"/>
    <mergeCell ref="B352:E352"/>
    <mergeCell ref="C353:D353"/>
    <mergeCell ref="E353:F353"/>
    <mergeCell ref="G353:H353"/>
    <mergeCell ref="B356:E356"/>
    <mergeCell ref="X356:AL356"/>
    <mergeCell ref="A357:E357"/>
    <mergeCell ref="A358:E358"/>
    <mergeCell ref="A360:R360"/>
    <mergeCell ref="A361:M361"/>
    <mergeCell ref="N361:Q361"/>
    <mergeCell ref="AE361:AL361"/>
    <mergeCell ref="A363:A366"/>
    <mergeCell ref="B363:B366"/>
    <mergeCell ref="C363:C366"/>
    <mergeCell ref="D363:D366"/>
    <mergeCell ref="E363:W363"/>
    <mergeCell ref="X363:Z363"/>
    <mergeCell ref="AA363:AD363"/>
    <mergeCell ref="AE363:AF365"/>
    <mergeCell ref="AG363:AH366"/>
    <mergeCell ref="AI363:AJ366"/>
    <mergeCell ref="AK363:AL366"/>
    <mergeCell ref="E364:F365"/>
    <mergeCell ref="G364:H365"/>
    <mergeCell ref="I364:J365"/>
    <mergeCell ref="K364:L365"/>
    <mergeCell ref="M364:M365"/>
    <mergeCell ref="N364:N365"/>
    <mergeCell ref="O364:O365"/>
    <mergeCell ref="P364:P365"/>
    <mergeCell ref="Q364:Q365"/>
    <mergeCell ref="R364:S365"/>
    <mergeCell ref="T364:U365"/>
    <mergeCell ref="V364:W365"/>
    <mergeCell ref="X364:X366"/>
    <mergeCell ref="Y364:Y366"/>
    <mergeCell ref="Z364:Z366"/>
    <mergeCell ref="AA364:AA366"/>
    <mergeCell ref="AB364:AB366"/>
    <mergeCell ref="AC364:AC366"/>
    <mergeCell ref="AD364:AD366"/>
    <mergeCell ref="AG367:AH367"/>
    <mergeCell ref="AI367:AJ367"/>
    <mergeCell ref="AK367:AL367"/>
    <mergeCell ref="AG368:AH368"/>
    <mergeCell ref="AI368:AJ368"/>
    <mergeCell ref="AK368:AL368"/>
    <mergeCell ref="AG369:AH369"/>
    <mergeCell ref="AI369:AJ369"/>
    <mergeCell ref="AK369:AL369"/>
    <mergeCell ref="AG370:AH370"/>
    <mergeCell ref="AI370:AJ370"/>
    <mergeCell ref="AK370:AL370"/>
    <mergeCell ref="AG371:AH371"/>
    <mergeCell ref="AI371:AJ371"/>
    <mergeCell ref="AK371:AL371"/>
    <mergeCell ref="AG372:AH372"/>
    <mergeCell ref="AI372:AJ372"/>
    <mergeCell ref="AK372:AL372"/>
    <mergeCell ref="AG373:AH373"/>
    <mergeCell ref="AI373:AJ373"/>
    <mergeCell ref="AK373:AL373"/>
    <mergeCell ref="AG374:AH374"/>
    <mergeCell ref="AI374:AJ374"/>
    <mergeCell ref="AK374:AL374"/>
    <mergeCell ref="AG375:AH375"/>
    <mergeCell ref="AI375:AJ375"/>
    <mergeCell ref="AK375:AL375"/>
    <mergeCell ref="AG376:AH376"/>
    <mergeCell ref="AI376:AJ376"/>
    <mergeCell ref="AK376:AL376"/>
    <mergeCell ref="AG377:AH377"/>
    <mergeCell ref="AI377:AJ377"/>
    <mergeCell ref="AK377:AL377"/>
    <mergeCell ref="AG378:AH378"/>
    <mergeCell ref="AI378:AJ378"/>
    <mergeCell ref="AK378:AL378"/>
    <mergeCell ref="AG379:AH379"/>
    <mergeCell ref="AI379:AJ379"/>
    <mergeCell ref="AK379:AL379"/>
    <mergeCell ref="AG380:AH380"/>
    <mergeCell ref="AI380:AJ380"/>
    <mergeCell ref="AK380:AL380"/>
    <mergeCell ref="AG381:AH381"/>
    <mergeCell ref="AI381:AJ381"/>
    <mergeCell ref="AK381:AL381"/>
    <mergeCell ref="AG382:AH382"/>
    <mergeCell ref="AI382:AJ382"/>
    <mergeCell ref="AK382:AL382"/>
    <mergeCell ref="AG383:AH383"/>
    <mergeCell ref="AI383:AJ383"/>
    <mergeCell ref="AK383:AL383"/>
    <mergeCell ref="AG384:AH384"/>
    <mergeCell ref="AI384:AJ384"/>
    <mergeCell ref="AK384:AL384"/>
    <mergeCell ref="AG385:AH385"/>
    <mergeCell ref="AI385:AJ385"/>
    <mergeCell ref="AK385:AL385"/>
    <mergeCell ref="AG386:AH386"/>
    <mergeCell ref="AI386:AJ386"/>
    <mergeCell ref="AK386:AL386"/>
    <mergeCell ref="AG387:AH387"/>
    <mergeCell ref="AI387:AJ387"/>
    <mergeCell ref="AK387:AL387"/>
    <mergeCell ref="AG388:AH388"/>
    <mergeCell ref="AI388:AJ388"/>
    <mergeCell ref="AK388:AL388"/>
    <mergeCell ref="AG389:AH389"/>
    <mergeCell ref="AI389:AJ389"/>
    <mergeCell ref="AK389:AL389"/>
    <mergeCell ref="AG390:AH390"/>
    <mergeCell ref="AI390:AJ390"/>
    <mergeCell ref="AK390:AL390"/>
    <mergeCell ref="AG391:AH391"/>
    <mergeCell ref="AI391:AJ391"/>
    <mergeCell ref="AK391:AL391"/>
    <mergeCell ref="AG392:AH392"/>
    <mergeCell ref="AI392:AJ392"/>
    <mergeCell ref="AK392:AL392"/>
    <mergeCell ref="AG393:AH393"/>
    <mergeCell ref="AI393:AJ393"/>
    <mergeCell ref="AK393:AL393"/>
    <mergeCell ref="AG394:AH394"/>
    <mergeCell ref="AI394:AJ394"/>
    <mergeCell ref="AK394:AL394"/>
    <mergeCell ref="AG395:AH395"/>
    <mergeCell ref="AI395:AJ395"/>
    <mergeCell ref="AK395:AL395"/>
    <mergeCell ref="AG396:AH396"/>
    <mergeCell ref="AI396:AJ396"/>
    <mergeCell ref="AK396:AL396"/>
    <mergeCell ref="AG397:AH397"/>
    <mergeCell ref="AI397:AJ397"/>
    <mergeCell ref="AK397:AL397"/>
    <mergeCell ref="AG398:AH398"/>
    <mergeCell ref="AI398:AJ398"/>
    <mergeCell ref="AK398:AL398"/>
    <mergeCell ref="AG399:AH399"/>
    <mergeCell ref="AI399:AJ399"/>
    <mergeCell ref="AK399:AL399"/>
    <mergeCell ref="AG400:AH400"/>
    <mergeCell ref="AI400:AJ400"/>
    <mergeCell ref="AK400:AL400"/>
    <mergeCell ref="AG401:AH401"/>
    <mergeCell ref="AI401:AJ401"/>
    <mergeCell ref="AK401:AL401"/>
    <mergeCell ref="AG402:AH402"/>
    <mergeCell ref="AI402:AJ402"/>
    <mergeCell ref="AK402:AL402"/>
    <mergeCell ref="AG403:AH403"/>
    <mergeCell ref="AI403:AJ403"/>
    <mergeCell ref="AK403:AL403"/>
    <mergeCell ref="AG404:AH404"/>
    <mergeCell ref="AI404:AJ404"/>
    <mergeCell ref="AK404:AL404"/>
    <mergeCell ref="AG405:AH405"/>
    <mergeCell ref="AI405:AJ405"/>
    <mergeCell ref="AK405:AL405"/>
    <mergeCell ref="C409:AF409"/>
    <mergeCell ref="C410:D414"/>
    <mergeCell ref="E410:E414"/>
    <mergeCell ref="F410:F414"/>
    <mergeCell ref="G410:AF410"/>
    <mergeCell ref="G411:L411"/>
    <mergeCell ref="M411:AF411"/>
    <mergeCell ref="G412:H413"/>
    <mergeCell ref="I412:J413"/>
    <mergeCell ref="K412:L413"/>
    <mergeCell ref="M412:N412"/>
    <mergeCell ref="O412:P412"/>
    <mergeCell ref="Q412:R412"/>
    <mergeCell ref="S412:T412"/>
    <mergeCell ref="U412:V412"/>
    <mergeCell ref="W412:X412"/>
    <mergeCell ref="Y412:Z412"/>
    <mergeCell ref="AA412:AB412"/>
    <mergeCell ref="AC412:AD412"/>
    <mergeCell ref="AE412:AF412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9:J430"/>
    <mergeCell ref="K429:K430"/>
    <mergeCell ref="L429:M430"/>
    <mergeCell ref="N429:O429"/>
    <mergeCell ref="P429:Q429"/>
    <mergeCell ref="R429:S429"/>
    <mergeCell ref="T429:W430"/>
    <mergeCell ref="X429:X430"/>
    <mergeCell ref="Y429:Z430"/>
    <mergeCell ref="AA429:AA430"/>
    <mergeCell ref="AB429:AC430"/>
    <mergeCell ref="C431:E433"/>
    <mergeCell ref="F431:J431"/>
    <mergeCell ref="L431:M431"/>
    <mergeCell ref="T431:W432"/>
    <mergeCell ref="X431:X432"/>
    <mergeCell ref="Y431:Z432"/>
    <mergeCell ref="AA431:AA432"/>
    <mergeCell ref="AB431:AC432"/>
    <mergeCell ref="F432:J432"/>
    <mergeCell ref="L432:M432"/>
    <mergeCell ref="F433:J433"/>
    <mergeCell ref="L433:M433"/>
    <mergeCell ref="T433:W435"/>
    <mergeCell ref="X433:X435"/>
    <mergeCell ref="Y433:Z435"/>
    <mergeCell ref="AA433:AA435"/>
    <mergeCell ref="AB433:AC435"/>
    <mergeCell ref="C434:E437"/>
    <mergeCell ref="F434:J434"/>
    <mergeCell ref="L434:M434"/>
    <mergeCell ref="F435:J435"/>
    <mergeCell ref="L435:M435"/>
    <mergeCell ref="F436:J436"/>
    <mergeCell ref="L436:M436"/>
    <mergeCell ref="T436:W437"/>
    <mergeCell ref="X436:X437"/>
    <mergeCell ref="Y436:Z437"/>
    <mergeCell ref="AA436:AA437"/>
    <mergeCell ref="AB436:AC437"/>
    <mergeCell ref="F437:J437"/>
    <mergeCell ref="L437:M437"/>
    <mergeCell ref="X439:AL439"/>
    <mergeCell ref="B440:E440"/>
    <mergeCell ref="X440:AL440"/>
    <mergeCell ref="B441:E441"/>
    <mergeCell ref="C442:D442"/>
    <mergeCell ref="E442:F442"/>
    <mergeCell ref="G442:H442"/>
    <mergeCell ref="B445:E445"/>
    <mergeCell ref="X445:AL445"/>
    <mergeCell ref="A446:E446"/>
    <mergeCell ref="A447:E447"/>
    <mergeCell ref="A449:R449"/>
    <mergeCell ref="A450:M450"/>
    <mergeCell ref="N450:Q450"/>
    <mergeCell ref="AE450:AL450"/>
    <mergeCell ref="A452:A455"/>
    <mergeCell ref="B452:B455"/>
    <mergeCell ref="C452:C455"/>
    <mergeCell ref="D452:D455"/>
    <mergeCell ref="E452:W452"/>
    <mergeCell ref="X452:Z452"/>
    <mergeCell ref="AA452:AD452"/>
    <mergeCell ref="AE452:AF454"/>
    <mergeCell ref="AG452:AH455"/>
    <mergeCell ref="AI452:AJ455"/>
    <mergeCell ref="AK452:AL455"/>
    <mergeCell ref="E453:F454"/>
    <mergeCell ref="G453:H454"/>
    <mergeCell ref="I453:J454"/>
    <mergeCell ref="K453:L454"/>
    <mergeCell ref="M453:M454"/>
    <mergeCell ref="N453:N454"/>
    <mergeCell ref="O453:O454"/>
    <mergeCell ref="P453:P454"/>
    <mergeCell ref="Q453:Q454"/>
    <mergeCell ref="R453:S454"/>
    <mergeCell ref="T453:U454"/>
    <mergeCell ref="V453:W454"/>
    <mergeCell ref="X453:X455"/>
    <mergeCell ref="Y453:Y455"/>
    <mergeCell ref="Z453:Z455"/>
    <mergeCell ref="AA453:AA455"/>
    <mergeCell ref="AB453:AB455"/>
    <mergeCell ref="AC453:AC455"/>
    <mergeCell ref="AD453:AD455"/>
    <mergeCell ref="AG456:AH456"/>
    <mergeCell ref="AI456:AJ456"/>
    <mergeCell ref="AK456:AL456"/>
    <mergeCell ref="AG457:AH457"/>
    <mergeCell ref="AI457:AJ457"/>
    <mergeCell ref="AK457:AL457"/>
    <mergeCell ref="AG458:AH458"/>
    <mergeCell ref="AI458:AJ458"/>
    <mergeCell ref="AK458:AL458"/>
    <mergeCell ref="AG459:AH459"/>
    <mergeCell ref="AI459:AJ459"/>
    <mergeCell ref="AK459:AL459"/>
    <mergeCell ref="AG460:AH460"/>
    <mergeCell ref="AI460:AJ460"/>
    <mergeCell ref="AK460:AL460"/>
    <mergeCell ref="AG461:AH461"/>
    <mergeCell ref="AI461:AJ461"/>
    <mergeCell ref="AK461:AL461"/>
    <mergeCell ref="AG462:AH462"/>
    <mergeCell ref="AI462:AJ462"/>
    <mergeCell ref="AK462:AL462"/>
    <mergeCell ref="AG463:AH463"/>
    <mergeCell ref="AI463:AJ463"/>
    <mergeCell ref="AK463:AL463"/>
    <mergeCell ref="AG464:AH464"/>
    <mergeCell ref="AI464:AJ464"/>
    <mergeCell ref="AK464:AL464"/>
    <mergeCell ref="AG465:AH465"/>
    <mergeCell ref="AI465:AJ465"/>
    <mergeCell ref="AK465:AL465"/>
    <mergeCell ref="AG466:AH466"/>
    <mergeCell ref="AI466:AJ466"/>
    <mergeCell ref="AK466:AL466"/>
    <mergeCell ref="AG467:AH467"/>
    <mergeCell ref="AI467:AJ467"/>
    <mergeCell ref="AK467:AL467"/>
    <mergeCell ref="AG468:AH468"/>
    <mergeCell ref="AI468:AJ468"/>
    <mergeCell ref="AK468:AL468"/>
    <mergeCell ref="AG469:AH469"/>
    <mergeCell ref="AI469:AJ469"/>
    <mergeCell ref="AK469:AL469"/>
    <mergeCell ref="AG470:AH470"/>
    <mergeCell ref="AI470:AJ470"/>
    <mergeCell ref="AK470:AL470"/>
    <mergeCell ref="AG471:AH471"/>
    <mergeCell ref="AI471:AJ471"/>
    <mergeCell ref="AK471:AL471"/>
    <mergeCell ref="AG472:AH472"/>
    <mergeCell ref="AI472:AJ472"/>
    <mergeCell ref="AK472:AL472"/>
    <mergeCell ref="AG473:AH473"/>
    <mergeCell ref="AI473:AJ473"/>
    <mergeCell ref="AK473:AL473"/>
    <mergeCell ref="AG474:AH474"/>
    <mergeCell ref="AI474:AJ474"/>
    <mergeCell ref="AK474:AL474"/>
    <mergeCell ref="AG475:AH475"/>
    <mergeCell ref="AI475:AJ475"/>
    <mergeCell ref="AK475:AL475"/>
    <mergeCell ref="AG476:AH476"/>
    <mergeCell ref="AI476:AJ476"/>
    <mergeCell ref="AK476:AL476"/>
    <mergeCell ref="AG477:AH477"/>
    <mergeCell ref="AI477:AJ477"/>
    <mergeCell ref="AK477:AL477"/>
    <mergeCell ref="AG478:AH478"/>
    <mergeCell ref="AI478:AJ478"/>
    <mergeCell ref="AK478:AL478"/>
    <mergeCell ref="AG479:AH479"/>
    <mergeCell ref="AI479:AJ479"/>
    <mergeCell ref="AK479:AL479"/>
    <mergeCell ref="AG480:AH480"/>
    <mergeCell ref="AI480:AJ480"/>
    <mergeCell ref="AK480:AL480"/>
    <mergeCell ref="AG481:AH481"/>
    <mergeCell ref="AI481:AJ481"/>
    <mergeCell ref="AK481:AL481"/>
    <mergeCell ref="AG482:AH482"/>
    <mergeCell ref="AI482:AJ482"/>
    <mergeCell ref="AK482:AL482"/>
    <mergeCell ref="AG483:AH483"/>
    <mergeCell ref="AI483:AJ483"/>
    <mergeCell ref="AK483:AL483"/>
    <mergeCell ref="AG484:AH484"/>
    <mergeCell ref="AI484:AJ484"/>
    <mergeCell ref="AK484:AL484"/>
    <mergeCell ref="AG485:AH485"/>
    <mergeCell ref="AI485:AJ485"/>
    <mergeCell ref="AK485:AL485"/>
    <mergeCell ref="AG486:AH486"/>
    <mergeCell ref="AI486:AJ486"/>
    <mergeCell ref="AK486:AL486"/>
    <mergeCell ref="AG487:AH487"/>
    <mergeCell ref="AI487:AJ487"/>
    <mergeCell ref="AK487:AL487"/>
    <mergeCell ref="AG488:AH488"/>
    <mergeCell ref="AI488:AJ488"/>
    <mergeCell ref="AK488:AL488"/>
    <mergeCell ref="AG489:AH489"/>
    <mergeCell ref="AI489:AJ489"/>
    <mergeCell ref="AK489:AL489"/>
    <mergeCell ref="AG490:AH490"/>
    <mergeCell ref="AI490:AJ490"/>
    <mergeCell ref="AK490:AL490"/>
    <mergeCell ref="AG491:AH491"/>
    <mergeCell ref="AI491:AJ491"/>
    <mergeCell ref="AK491:AL491"/>
    <mergeCell ref="AG492:AH492"/>
    <mergeCell ref="AI492:AJ492"/>
    <mergeCell ref="AK492:AL492"/>
    <mergeCell ref="AG493:AH493"/>
    <mergeCell ref="AI493:AJ493"/>
    <mergeCell ref="AK493:AL493"/>
    <mergeCell ref="AG494:AH494"/>
    <mergeCell ref="AI494:AJ494"/>
    <mergeCell ref="AK494:AL494"/>
    <mergeCell ref="C498:AF498"/>
    <mergeCell ref="C499:D503"/>
    <mergeCell ref="E499:E503"/>
    <mergeCell ref="F499:F503"/>
    <mergeCell ref="G499:AF499"/>
    <mergeCell ref="G500:L500"/>
    <mergeCell ref="M500:AF500"/>
    <mergeCell ref="G501:H502"/>
    <mergeCell ref="I501:J502"/>
    <mergeCell ref="K501:L502"/>
    <mergeCell ref="M501:N501"/>
    <mergeCell ref="O501:P501"/>
    <mergeCell ref="Q501:R501"/>
    <mergeCell ref="S501:T501"/>
    <mergeCell ref="U501:V501"/>
    <mergeCell ref="W501:X501"/>
    <mergeCell ref="Y501:Z501"/>
    <mergeCell ref="AA501:AB501"/>
    <mergeCell ref="AC501:AD501"/>
    <mergeCell ref="AE501:AF501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8:J519"/>
    <mergeCell ref="K518:K519"/>
    <mergeCell ref="L518:M519"/>
    <mergeCell ref="N518:O518"/>
    <mergeCell ref="P518:Q518"/>
    <mergeCell ref="R518:S518"/>
    <mergeCell ref="T518:W519"/>
    <mergeCell ref="X518:X519"/>
    <mergeCell ref="Y518:Z519"/>
    <mergeCell ref="AA518:AA519"/>
    <mergeCell ref="AB518:AC519"/>
    <mergeCell ref="C520:E522"/>
    <mergeCell ref="F520:J520"/>
    <mergeCell ref="L520:M520"/>
    <mergeCell ref="T520:W521"/>
    <mergeCell ref="X520:X521"/>
    <mergeCell ref="Y520:Z521"/>
    <mergeCell ref="AA520:AA521"/>
    <mergeCell ref="AB520:AC521"/>
    <mergeCell ref="F521:J521"/>
    <mergeCell ref="L521:M521"/>
    <mergeCell ref="F522:J522"/>
    <mergeCell ref="L522:M522"/>
    <mergeCell ref="T522:W524"/>
    <mergeCell ref="X522:X524"/>
    <mergeCell ref="Y522:Z524"/>
    <mergeCell ref="AA522:AA524"/>
    <mergeCell ref="AB522:AC524"/>
    <mergeCell ref="C523:E526"/>
    <mergeCell ref="F523:J523"/>
    <mergeCell ref="L523:M523"/>
    <mergeCell ref="F524:J524"/>
    <mergeCell ref="L524:M524"/>
    <mergeCell ref="F525:J525"/>
    <mergeCell ref="L525:M525"/>
    <mergeCell ref="T525:W526"/>
    <mergeCell ref="X525:X526"/>
    <mergeCell ref="Y525:Z526"/>
    <mergeCell ref="AA525:AA526"/>
    <mergeCell ref="AB525:AC526"/>
    <mergeCell ref="F526:J526"/>
    <mergeCell ref="L526:M526"/>
    <mergeCell ref="X528:AL528"/>
    <mergeCell ref="B529:E529"/>
    <mergeCell ref="X529:AL529"/>
    <mergeCell ref="B530:E530"/>
    <mergeCell ref="C531:D531"/>
    <mergeCell ref="E531:F531"/>
    <mergeCell ref="G531:H531"/>
    <mergeCell ref="B534:E534"/>
    <mergeCell ref="X534:AL534"/>
    <mergeCell ref="A535:E535"/>
    <mergeCell ref="A536:E536"/>
    <mergeCell ref="A538:R538"/>
    <mergeCell ref="A539:M539"/>
    <mergeCell ref="N539:Q539"/>
    <mergeCell ref="AE539:AL539"/>
    <mergeCell ref="A541:A544"/>
    <mergeCell ref="B541:B544"/>
    <mergeCell ref="C541:C544"/>
    <mergeCell ref="D541:D544"/>
    <mergeCell ref="E541:W541"/>
    <mergeCell ref="X541:Z541"/>
    <mergeCell ref="AA541:AD541"/>
    <mergeCell ref="AE541:AF543"/>
    <mergeCell ref="AG541:AH544"/>
    <mergeCell ref="AI541:AJ544"/>
    <mergeCell ref="AK541:AL544"/>
    <mergeCell ref="E542:F543"/>
    <mergeCell ref="G542:H543"/>
    <mergeCell ref="I542:J543"/>
    <mergeCell ref="K542:L543"/>
    <mergeCell ref="M542:M543"/>
    <mergeCell ref="N542:N543"/>
    <mergeCell ref="O542:O543"/>
    <mergeCell ref="P542:P543"/>
    <mergeCell ref="Q542:Q543"/>
    <mergeCell ref="R542:S543"/>
    <mergeCell ref="T542:U543"/>
    <mergeCell ref="V542:W543"/>
    <mergeCell ref="X542:X544"/>
    <mergeCell ref="Y542:Y544"/>
    <mergeCell ref="Z542:Z544"/>
    <mergeCell ref="AA542:AA544"/>
    <mergeCell ref="AB542:AB544"/>
    <mergeCell ref="AC542:AC544"/>
    <mergeCell ref="AD542:AD544"/>
    <mergeCell ref="AG545:AH545"/>
    <mergeCell ref="AI545:AJ545"/>
    <mergeCell ref="AK545:AL545"/>
    <mergeCell ref="AG546:AH546"/>
    <mergeCell ref="AI546:AJ546"/>
    <mergeCell ref="AK546:AL546"/>
    <mergeCell ref="AG547:AH547"/>
    <mergeCell ref="AI547:AJ547"/>
    <mergeCell ref="AK547:AL547"/>
    <mergeCell ref="AG548:AH548"/>
    <mergeCell ref="AI548:AJ548"/>
    <mergeCell ref="AK548:AL548"/>
    <mergeCell ref="AG549:AH549"/>
    <mergeCell ref="AI549:AJ549"/>
    <mergeCell ref="AK549:AL549"/>
    <mergeCell ref="AG550:AH550"/>
    <mergeCell ref="AI550:AJ550"/>
    <mergeCell ref="AK550:AL550"/>
    <mergeCell ref="AG551:AH551"/>
    <mergeCell ref="AI551:AJ551"/>
    <mergeCell ref="AK551:AL551"/>
    <mergeCell ref="AG552:AH552"/>
    <mergeCell ref="AI552:AJ552"/>
    <mergeCell ref="AK552:AL552"/>
    <mergeCell ref="AG553:AH553"/>
    <mergeCell ref="AI553:AJ553"/>
    <mergeCell ref="AK553:AL553"/>
    <mergeCell ref="AG554:AH554"/>
    <mergeCell ref="AI554:AJ554"/>
    <mergeCell ref="AK554:AL554"/>
    <mergeCell ref="AG555:AH555"/>
    <mergeCell ref="AI555:AJ555"/>
    <mergeCell ref="AK555:AL555"/>
    <mergeCell ref="AG556:AH556"/>
    <mergeCell ref="AI556:AJ556"/>
    <mergeCell ref="AK556:AL556"/>
    <mergeCell ref="AG557:AH557"/>
    <mergeCell ref="AI557:AJ557"/>
    <mergeCell ref="AK557:AL557"/>
    <mergeCell ref="AG558:AH558"/>
    <mergeCell ref="AI558:AJ558"/>
    <mergeCell ref="AK558:AL558"/>
    <mergeCell ref="AG559:AH559"/>
    <mergeCell ref="AI559:AJ559"/>
    <mergeCell ref="AK559:AL559"/>
    <mergeCell ref="AG560:AH560"/>
    <mergeCell ref="AI560:AJ560"/>
    <mergeCell ref="AK560:AL560"/>
    <mergeCell ref="AG561:AH561"/>
    <mergeCell ref="AI561:AJ561"/>
    <mergeCell ref="AK561:AL561"/>
    <mergeCell ref="AG562:AH562"/>
    <mergeCell ref="AI562:AJ562"/>
    <mergeCell ref="AK562:AL562"/>
    <mergeCell ref="AG563:AH563"/>
    <mergeCell ref="AI563:AJ563"/>
    <mergeCell ref="AK563:AL563"/>
    <mergeCell ref="AG564:AH564"/>
    <mergeCell ref="AI564:AJ564"/>
    <mergeCell ref="AK564:AL564"/>
    <mergeCell ref="AG565:AH565"/>
    <mergeCell ref="AI565:AJ565"/>
    <mergeCell ref="AK565:AL565"/>
    <mergeCell ref="AG566:AH566"/>
    <mergeCell ref="AI566:AJ566"/>
    <mergeCell ref="AK566:AL566"/>
    <mergeCell ref="AG567:AH567"/>
    <mergeCell ref="AI567:AJ567"/>
    <mergeCell ref="AK567:AL567"/>
    <mergeCell ref="AG568:AH568"/>
    <mergeCell ref="AI568:AJ568"/>
    <mergeCell ref="AK568:AL568"/>
    <mergeCell ref="AG569:AH569"/>
    <mergeCell ref="AI569:AJ569"/>
    <mergeCell ref="AK569:AL569"/>
    <mergeCell ref="AG570:AH570"/>
    <mergeCell ref="AI570:AJ570"/>
    <mergeCell ref="AK570:AL570"/>
    <mergeCell ref="AG571:AH571"/>
    <mergeCell ref="AI571:AJ571"/>
    <mergeCell ref="AK571:AL571"/>
    <mergeCell ref="AG572:AH572"/>
    <mergeCell ref="AI572:AJ572"/>
    <mergeCell ref="AK572:AL572"/>
    <mergeCell ref="AG573:AH573"/>
    <mergeCell ref="AI573:AJ573"/>
    <mergeCell ref="AK573:AL573"/>
    <mergeCell ref="AG574:AH574"/>
    <mergeCell ref="AI574:AJ574"/>
    <mergeCell ref="AK574:AL574"/>
    <mergeCell ref="AG575:AH575"/>
    <mergeCell ref="AI575:AJ575"/>
    <mergeCell ref="AK575:AL575"/>
    <mergeCell ref="AG576:AH576"/>
    <mergeCell ref="AI576:AJ576"/>
    <mergeCell ref="AK576:AL576"/>
    <mergeCell ref="AG577:AH577"/>
    <mergeCell ref="AI577:AJ577"/>
    <mergeCell ref="AK577:AL577"/>
    <mergeCell ref="AG578:AH578"/>
    <mergeCell ref="AI578:AJ578"/>
    <mergeCell ref="AK578:AL578"/>
    <mergeCell ref="AG579:AH579"/>
    <mergeCell ref="AI579:AJ579"/>
    <mergeCell ref="AK579:AL579"/>
    <mergeCell ref="AG580:AH580"/>
    <mergeCell ref="AI580:AJ580"/>
    <mergeCell ref="AK580:AL580"/>
    <mergeCell ref="AG581:AH581"/>
    <mergeCell ref="AI581:AJ581"/>
    <mergeCell ref="AK581:AL581"/>
    <mergeCell ref="AG582:AH582"/>
    <mergeCell ref="AI582:AJ582"/>
    <mergeCell ref="AK582:AL582"/>
    <mergeCell ref="AG583:AH583"/>
    <mergeCell ref="AI583:AJ583"/>
    <mergeCell ref="AK583:AL583"/>
    <mergeCell ref="C587:AF587"/>
    <mergeCell ref="C588:D592"/>
    <mergeCell ref="E588:E592"/>
    <mergeCell ref="F588:F592"/>
    <mergeCell ref="G588:AF588"/>
    <mergeCell ref="G589:L589"/>
    <mergeCell ref="M589:AF589"/>
    <mergeCell ref="G590:H591"/>
    <mergeCell ref="I590:J591"/>
    <mergeCell ref="K590:L591"/>
    <mergeCell ref="M590:N590"/>
    <mergeCell ref="O590:P590"/>
    <mergeCell ref="Q590:R590"/>
    <mergeCell ref="S590:T590"/>
    <mergeCell ref="U590:V590"/>
    <mergeCell ref="W590:X590"/>
    <mergeCell ref="Y590:Z590"/>
    <mergeCell ref="AA590:AB590"/>
    <mergeCell ref="AC590:AD590"/>
    <mergeCell ref="AE590:AF590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7:J608"/>
    <mergeCell ref="K607:K608"/>
    <mergeCell ref="L607:M608"/>
    <mergeCell ref="N607:O607"/>
    <mergeCell ref="P607:Q607"/>
    <mergeCell ref="R607:S607"/>
    <mergeCell ref="T607:W608"/>
    <mergeCell ref="X607:X608"/>
    <mergeCell ref="Y607:Z608"/>
    <mergeCell ref="AA607:AA608"/>
    <mergeCell ref="AB607:AC608"/>
    <mergeCell ref="C609:E611"/>
    <mergeCell ref="F609:J609"/>
    <mergeCell ref="L609:M609"/>
    <mergeCell ref="T609:W610"/>
    <mergeCell ref="X609:X610"/>
    <mergeCell ref="Y609:Z610"/>
    <mergeCell ref="AA609:AA610"/>
    <mergeCell ref="AB609:AC610"/>
    <mergeCell ref="F610:J610"/>
    <mergeCell ref="L610:M610"/>
    <mergeCell ref="F611:J611"/>
    <mergeCell ref="L611:M611"/>
    <mergeCell ref="T611:W613"/>
    <mergeCell ref="X611:X613"/>
    <mergeCell ref="Y611:Z613"/>
    <mergeCell ref="AA611:AA613"/>
    <mergeCell ref="AB611:AC613"/>
    <mergeCell ref="C612:E615"/>
    <mergeCell ref="F612:J612"/>
    <mergeCell ref="L612:M612"/>
    <mergeCell ref="F613:J613"/>
    <mergeCell ref="L613:M613"/>
    <mergeCell ref="F614:J614"/>
    <mergeCell ref="L614:M614"/>
    <mergeCell ref="T614:W615"/>
    <mergeCell ref="X614:X615"/>
    <mergeCell ref="Y614:Z615"/>
    <mergeCell ref="AA614:AA615"/>
    <mergeCell ref="AB614:AC615"/>
    <mergeCell ref="F615:J615"/>
    <mergeCell ref="L615:M615"/>
    <mergeCell ref="X617:AL617"/>
    <mergeCell ref="B618:E618"/>
    <mergeCell ref="X618:AL618"/>
    <mergeCell ref="B619:E619"/>
    <mergeCell ref="C620:D620"/>
    <mergeCell ref="E620:F620"/>
    <mergeCell ref="G620:H620"/>
    <mergeCell ref="B623:E623"/>
    <mergeCell ref="X623:AL623"/>
    <mergeCell ref="A624:E624"/>
    <mergeCell ref="A625:E625"/>
    <mergeCell ref="A627:R627"/>
    <mergeCell ref="A628:M628"/>
    <mergeCell ref="N628:Q628"/>
    <mergeCell ref="AE628:AL628"/>
    <mergeCell ref="A630:A633"/>
    <mergeCell ref="B630:B633"/>
    <mergeCell ref="C630:C633"/>
    <mergeCell ref="D630:D633"/>
    <mergeCell ref="E630:W630"/>
    <mergeCell ref="X630:Z630"/>
    <mergeCell ref="AA630:AD630"/>
    <mergeCell ref="AE630:AF632"/>
    <mergeCell ref="AG630:AH633"/>
    <mergeCell ref="AI630:AJ633"/>
    <mergeCell ref="AK630:AL633"/>
    <mergeCell ref="E631:F632"/>
    <mergeCell ref="G631:H632"/>
    <mergeCell ref="I631:J632"/>
    <mergeCell ref="K631:L632"/>
    <mergeCell ref="M631:M632"/>
    <mergeCell ref="N631:N632"/>
    <mergeCell ref="O631:O632"/>
    <mergeCell ref="P631:P632"/>
    <mergeCell ref="Q631:Q632"/>
    <mergeCell ref="R631:S632"/>
    <mergeCell ref="T631:U632"/>
    <mergeCell ref="V631:W632"/>
    <mergeCell ref="X631:X633"/>
    <mergeCell ref="Y631:Y633"/>
    <mergeCell ref="Z631:Z633"/>
    <mergeCell ref="AA631:AA633"/>
    <mergeCell ref="AB631:AB633"/>
    <mergeCell ref="AC631:AC633"/>
    <mergeCell ref="AD631:AD633"/>
    <mergeCell ref="AG634:AH634"/>
    <mergeCell ref="AI634:AJ634"/>
    <mergeCell ref="AK634:AL634"/>
    <mergeCell ref="AG635:AH635"/>
    <mergeCell ref="AI635:AJ635"/>
    <mergeCell ref="AK635:AL635"/>
    <mergeCell ref="AG636:AH636"/>
    <mergeCell ref="AI636:AJ636"/>
    <mergeCell ref="AK636:AL636"/>
    <mergeCell ref="AG637:AH637"/>
    <mergeCell ref="AI637:AJ637"/>
    <mergeCell ref="AK637:AL637"/>
    <mergeCell ref="AG638:AH638"/>
    <mergeCell ref="AI638:AJ638"/>
    <mergeCell ref="AK638:AL638"/>
    <mergeCell ref="AG639:AH639"/>
    <mergeCell ref="AI639:AJ639"/>
    <mergeCell ref="AK639:AL639"/>
    <mergeCell ref="AG640:AH640"/>
    <mergeCell ref="AI640:AJ640"/>
    <mergeCell ref="AK640:AL640"/>
    <mergeCell ref="AG641:AH641"/>
    <mergeCell ref="AI641:AJ641"/>
    <mergeCell ref="AK641:AL641"/>
    <mergeCell ref="AG642:AH642"/>
    <mergeCell ref="AI642:AJ642"/>
    <mergeCell ref="AK642:AL642"/>
    <mergeCell ref="AG643:AH643"/>
    <mergeCell ref="AI643:AJ643"/>
    <mergeCell ref="AK643:AL643"/>
    <mergeCell ref="AG644:AH644"/>
    <mergeCell ref="AI644:AJ644"/>
    <mergeCell ref="AK644:AL644"/>
    <mergeCell ref="AG645:AH645"/>
    <mergeCell ref="AI645:AJ645"/>
    <mergeCell ref="AK645:AL645"/>
    <mergeCell ref="AG646:AH646"/>
    <mergeCell ref="AI646:AJ646"/>
    <mergeCell ref="AK646:AL646"/>
    <mergeCell ref="AG647:AH647"/>
    <mergeCell ref="AI647:AJ647"/>
    <mergeCell ref="AK647:AL647"/>
    <mergeCell ref="AG648:AH648"/>
    <mergeCell ref="AI648:AJ648"/>
    <mergeCell ref="AK648:AL648"/>
    <mergeCell ref="AG649:AH649"/>
    <mergeCell ref="AI649:AJ649"/>
    <mergeCell ref="AK649:AL649"/>
    <mergeCell ref="AG650:AH650"/>
    <mergeCell ref="AI650:AJ650"/>
    <mergeCell ref="AK650:AL650"/>
    <mergeCell ref="AG651:AH651"/>
    <mergeCell ref="AI651:AJ651"/>
    <mergeCell ref="AK651:AL651"/>
    <mergeCell ref="AG652:AH652"/>
    <mergeCell ref="AI652:AJ652"/>
    <mergeCell ref="AK652:AL652"/>
    <mergeCell ref="AG653:AH653"/>
    <mergeCell ref="AI653:AJ653"/>
    <mergeCell ref="AK653:AL653"/>
    <mergeCell ref="AG654:AH654"/>
    <mergeCell ref="AI654:AJ654"/>
    <mergeCell ref="AK654:AL654"/>
    <mergeCell ref="AG655:AH655"/>
    <mergeCell ref="AI655:AJ655"/>
    <mergeCell ref="AK655:AL655"/>
    <mergeCell ref="AG656:AH656"/>
    <mergeCell ref="AI656:AJ656"/>
    <mergeCell ref="AK656:AL656"/>
    <mergeCell ref="AG657:AH657"/>
    <mergeCell ref="AI657:AJ657"/>
    <mergeCell ref="AK657:AL657"/>
    <mergeCell ref="AG658:AH658"/>
    <mergeCell ref="AI658:AJ658"/>
    <mergeCell ref="AK658:AL658"/>
    <mergeCell ref="AG659:AH659"/>
    <mergeCell ref="AI659:AJ659"/>
    <mergeCell ref="AK659:AL659"/>
    <mergeCell ref="AG660:AH660"/>
    <mergeCell ref="AI660:AJ660"/>
    <mergeCell ref="AK660:AL660"/>
    <mergeCell ref="AG661:AH661"/>
    <mergeCell ref="AI661:AJ661"/>
    <mergeCell ref="AK661:AL661"/>
    <mergeCell ref="AG662:AH662"/>
    <mergeCell ref="AI662:AJ662"/>
    <mergeCell ref="AK662:AL662"/>
    <mergeCell ref="AG663:AH663"/>
    <mergeCell ref="AI663:AJ663"/>
    <mergeCell ref="AK663:AL663"/>
    <mergeCell ref="AG664:AH664"/>
    <mergeCell ref="AI664:AJ664"/>
    <mergeCell ref="AK664:AL664"/>
    <mergeCell ref="AG665:AH665"/>
    <mergeCell ref="AI665:AJ665"/>
    <mergeCell ref="AK665:AL665"/>
    <mergeCell ref="AG666:AH666"/>
    <mergeCell ref="AI666:AJ666"/>
    <mergeCell ref="AK666:AL666"/>
    <mergeCell ref="AG667:AH667"/>
    <mergeCell ref="AI667:AJ667"/>
    <mergeCell ref="AK667:AL667"/>
    <mergeCell ref="AG668:AH668"/>
    <mergeCell ref="AI668:AJ668"/>
    <mergeCell ref="AK668:AL668"/>
    <mergeCell ref="AG669:AH669"/>
    <mergeCell ref="AI669:AJ669"/>
    <mergeCell ref="AK669:AL669"/>
    <mergeCell ref="AG670:AH670"/>
    <mergeCell ref="AI670:AJ670"/>
    <mergeCell ref="AK670:AL670"/>
    <mergeCell ref="AG671:AH671"/>
    <mergeCell ref="AI671:AJ671"/>
    <mergeCell ref="AK671:AL671"/>
    <mergeCell ref="AG672:AH672"/>
    <mergeCell ref="AI672:AJ672"/>
    <mergeCell ref="AK672:AL672"/>
    <mergeCell ref="C676:AF676"/>
    <mergeCell ref="C677:D681"/>
    <mergeCell ref="E677:E681"/>
    <mergeCell ref="F677:F681"/>
    <mergeCell ref="G677:AF677"/>
    <mergeCell ref="G678:L678"/>
    <mergeCell ref="M678:AF678"/>
    <mergeCell ref="G679:H680"/>
    <mergeCell ref="I679:J680"/>
    <mergeCell ref="K679:L680"/>
    <mergeCell ref="M679:N679"/>
    <mergeCell ref="O679:P679"/>
    <mergeCell ref="Q679:R679"/>
    <mergeCell ref="S679:T679"/>
    <mergeCell ref="U679:V679"/>
    <mergeCell ref="W679:X679"/>
    <mergeCell ref="Y679:Z679"/>
    <mergeCell ref="AA679:AB679"/>
    <mergeCell ref="AC679:AD679"/>
    <mergeCell ref="AE679:AF679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0:D690"/>
    <mergeCell ref="C691:D691"/>
    <mergeCell ref="C692:D692"/>
    <mergeCell ref="C693:D693"/>
    <mergeCell ref="C694:D694"/>
    <mergeCell ref="C696:J697"/>
    <mergeCell ref="K696:K697"/>
    <mergeCell ref="L696:M697"/>
    <mergeCell ref="N696:O696"/>
    <mergeCell ref="P696:Q696"/>
    <mergeCell ref="R696:S696"/>
    <mergeCell ref="T696:W697"/>
    <mergeCell ref="X696:X697"/>
    <mergeCell ref="Y696:Z697"/>
    <mergeCell ref="AA696:AA697"/>
    <mergeCell ref="AB696:AC697"/>
    <mergeCell ref="C698:E700"/>
    <mergeCell ref="F698:J698"/>
    <mergeCell ref="L698:M698"/>
    <mergeCell ref="T698:W699"/>
    <mergeCell ref="X698:X699"/>
    <mergeCell ref="Y698:Z699"/>
    <mergeCell ref="AA698:AA699"/>
    <mergeCell ref="AB698:AC699"/>
    <mergeCell ref="F699:J699"/>
    <mergeCell ref="L699:M699"/>
    <mergeCell ref="F700:J700"/>
    <mergeCell ref="L700:M700"/>
    <mergeCell ref="T700:W702"/>
    <mergeCell ref="X700:X702"/>
    <mergeCell ref="Y700:Z702"/>
    <mergeCell ref="AA700:AA702"/>
    <mergeCell ref="AB700:AC702"/>
    <mergeCell ref="C701:E704"/>
    <mergeCell ref="F701:J701"/>
    <mergeCell ref="L701:M701"/>
    <mergeCell ref="F702:J702"/>
    <mergeCell ref="L702:M702"/>
    <mergeCell ref="F703:J703"/>
    <mergeCell ref="L703:M703"/>
    <mergeCell ref="T703:W704"/>
    <mergeCell ref="X703:X704"/>
    <mergeCell ref="Y703:Z704"/>
    <mergeCell ref="AA703:AA704"/>
    <mergeCell ref="AB703:AC704"/>
    <mergeCell ref="F704:J704"/>
    <mergeCell ref="L704:M704"/>
    <mergeCell ref="X706:AL706"/>
    <mergeCell ref="B707:E707"/>
    <mergeCell ref="X707:AL707"/>
    <mergeCell ref="B708:E708"/>
    <mergeCell ref="C709:D709"/>
    <mergeCell ref="E709:F709"/>
    <mergeCell ref="G709:H709"/>
    <mergeCell ref="B712:E712"/>
    <mergeCell ref="X712:AL712"/>
  </mergeCells>
  <printOptions headings="false" gridLines="false" gridLinesSet="true" horizontalCentered="false" verticalCentered="false"/>
  <pageMargins left="0.259722222222222" right="0.170138888888889" top="0.290277777777778" bottom="0.2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141" man="true" max="16383" min="0"/>
    <brk id="178" man="true" max="16383" min="0"/>
    <brk id="267" man="true" max="16383" min="0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4"/>
  <sheetViews>
    <sheetView windowProtection="false" showFormulas="false" showGridLines="true" showRowColHeaders="true" showZeros="true" rightToLeft="false" tabSelected="false" showOutlineSymbols="true" defaultGridColor="true" view="pageBreakPreview" topLeftCell="A74" colorId="64" zoomScale="100" zoomScaleNormal="130" zoomScalePageLayoutView="100" workbookViewId="0">
      <selection pane="topLeft" activeCell="E98" activeCellId="0" sqref="E98"/>
    </sheetView>
  </sheetViews>
  <sheetFormatPr defaultRowHeight="12.75"/>
  <cols>
    <col collapsed="false" hidden="false" max="1" min="1" style="27" width="4.70918367346939"/>
    <col collapsed="false" hidden="false" max="2" min="2" style="27" width="7.29081632653061"/>
    <col collapsed="false" hidden="false" max="3" min="3" style="27" width="5.28061224489796"/>
    <col collapsed="false" hidden="false" max="4" min="4" style="27" width="5.70408163265306"/>
    <col collapsed="false" hidden="false" max="5" min="5" style="27" width="4.70918367346939"/>
    <col collapsed="false" hidden="false" max="6" min="6" style="188" width="3.99489795918367"/>
    <col collapsed="false" hidden="false" max="7" min="7" style="27" width="3.99489795918367"/>
    <col collapsed="false" hidden="false" max="8" min="8" style="188" width="5.00510204081633"/>
    <col collapsed="false" hidden="false" max="9" min="9" style="27" width="3.70918367346939"/>
    <col collapsed="false" hidden="false" max="10" min="10" style="188" width="3.70918367346939"/>
    <col collapsed="false" hidden="false" max="11" min="11" style="27" width="5.00510204081633"/>
    <col collapsed="false" hidden="false" max="12" min="12" style="188" width="3.86224489795918"/>
    <col collapsed="false" hidden="false" max="13" min="13" style="27" width="3.86224489795918"/>
    <col collapsed="false" hidden="false" max="14" min="14" style="188" width="4.86224489795918"/>
    <col collapsed="false" hidden="false" max="15" min="15" style="27" width="3.70918367346939"/>
    <col collapsed="false" hidden="false" max="16" min="16" style="188" width="3.70918367346939"/>
    <col collapsed="false" hidden="false" max="17" min="17" style="27" width="4.70918367346939"/>
    <col collapsed="false" hidden="false" max="18" min="18" style="188" width="3.99489795918367"/>
    <col collapsed="false" hidden="false" max="19" min="19" style="27" width="3.99489795918367"/>
    <col collapsed="false" hidden="false" max="20" min="20" style="188" width="4.42857142857143"/>
    <col collapsed="false" hidden="false" max="21" min="21" style="27" width="3.99489795918367"/>
    <col collapsed="false" hidden="false" max="22" min="22" style="188" width="3.99489795918367"/>
    <col collapsed="false" hidden="false" max="23" min="23" style="27" width="4.70918367346939"/>
    <col collapsed="false" hidden="false" max="24" min="24" style="188" width="4.42857142857143"/>
    <col collapsed="false" hidden="false" max="25" min="25" style="27" width="4.42857142857143"/>
    <col collapsed="false" hidden="false" max="26" min="26" style="188" width="3.99489795918367"/>
    <col collapsed="false" hidden="false" max="27" min="27" style="27" width="4.57142857142857"/>
    <col collapsed="false" hidden="false" max="28" min="28" style="188" width="3.99489795918367"/>
    <col collapsed="false" hidden="false" max="29" min="29" style="27" width="4.57142857142857"/>
    <col collapsed="false" hidden="false" max="30" min="30" style="188" width="5.13775510204082"/>
    <col collapsed="false" hidden="false" max="1025" min="31" style="27" width="9.14285714285714"/>
  </cols>
  <sheetData>
    <row r="1" customFormat="false" ht="15.75" hidden="false" customHeight="false" outlineLevel="0" collapsed="false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</row>
    <row r="2" customFormat="false" ht="15.75" hidden="false" customHeight="false" outlineLevel="0" collapsed="false">
      <c r="A2" s="30" t="str">
        <f aca="false">'THONG TIN'!$C$2</f>
        <v>TRƯỜNG TIỂU HỌC XÃ NGUYÊN LÝ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</row>
    <row r="3" customFormat="false" ht="6" hidden="false" customHeight="true" outlineLevel="0" collapsed="false">
      <c r="A3" s="35"/>
      <c r="B3" s="35"/>
      <c r="C3" s="35"/>
      <c r="D3" s="35"/>
      <c r="E3" s="35"/>
      <c r="F3" s="189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5.75" hidden="false" customHeight="false" outlineLevel="0" collapsed="false">
      <c r="A4" s="33" t="s">
        <v>811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 t="str">
        <f aca="false">'THONG TIN'!$D$5</f>
        <v>CUỐI NĂM</v>
      </c>
      <c r="R4" s="189"/>
      <c r="S4" s="35"/>
      <c r="T4" s="189"/>
      <c r="U4" s="35"/>
      <c r="V4" s="189"/>
      <c r="W4" s="35"/>
      <c r="X4" s="189"/>
      <c r="Y4" s="35"/>
      <c r="Z4" s="189"/>
      <c r="AA4" s="35"/>
      <c r="AB4" s="189"/>
      <c r="AC4" s="35"/>
      <c r="AD4" s="189"/>
    </row>
    <row r="5" customFormat="false" ht="15.75" hidden="false" customHeight="false" outlineLevel="0" collapsed="false">
      <c r="A5" s="33" t="s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 t="str">
        <f aca="false">'THONG TIN'!$D$6</f>
        <v>2016 - 2017</v>
      </c>
      <c r="R5" s="189"/>
      <c r="S5" s="35"/>
      <c r="T5" s="190"/>
      <c r="U5" s="35"/>
      <c r="V5" s="189"/>
      <c r="W5" s="35"/>
      <c r="X5" s="189"/>
      <c r="Y5" s="35"/>
      <c r="Z5" s="189"/>
      <c r="AA5" s="35"/>
      <c r="AB5" s="189"/>
      <c r="AC5" s="35"/>
      <c r="AD5" s="189"/>
    </row>
    <row r="6" customFormat="false" ht="3.7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3.5" hidden="false" customHeight="true" outlineLevel="0" collapsed="false">
      <c r="A7" s="104" t="s">
        <v>20</v>
      </c>
      <c r="B7" s="105" t="s">
        <v>113</v>
      </c>
      <c r="C7" s="105" t="s">
        <v>812</v>
      </c>
      <c r="D7" s="105" t="s">
        <v>115</v>
      </c>
      <c r="E7" s="191" t="s">
        <v>813</v>
      </c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</row>
    <row r="8" customFormat="false" ht="12.75" hidden="false" customHeight="true" outlineLevel="0" collapsed="false">
      <c r="A8" s="104"/>
      <c r="B8" s="105"/>
      <c r="C8" s="105"/>
      <c r="D8" s="105"/>
      <c r="E8" s="84" t="s">
        <v>50</v>
      </c>
      <c r="F8" s="84"/>
      <c r="G8" s="84"/>
      <c r="H8" s="84"/>
      <c r="I8" s="84"/>
      <c r="J8" s="84"/>
      <c r="K8" s="85" t="s">
        <v>117</v>
      </c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</row>
    <row r="9" customFormat="false" ht="12.75" hidden="false" customHeight="true" outlineLevel="0" collapsed="false">
      <c r="A9" s="104"/>
      <c r="B9" s="105"/>
      <c r="C9" s="105"/>
      <c r="D9" s="105"/>
      <c r="E9" s="84" t="s">
        <v>118</v>
      </c>
      <c r="F9" s="84"/>
      <c r="G9" s="84" t="s">
        <v>119</v>
      </c>
      <c r="H9" s="84"/>
      <c r="I9" s="84" t="s">
        <v>120</v>
      </c>
      <c r="J9" s="84"/>
      <c r="K9" s="84" t="n">
        <v>10</v>
      </c>
      <c r="L9" s="84"/>
      <c r="M9" s="84" t="n">
        <v>9</v>
      </c>
      <c r="N9" s="84"/>
      <c r="O9" s="84" t="n">
        <v>8</v>
      </c>
      <c r="P9" s="84"/>
      <c r="Q9" s="84" t="n">
        <v>7</v>
      </c>
      <c r="R9" s="84"/>
      <c r="S9" s="84" t="n">
        <v>6</v>
      </c>
      <c r="T9" s="84"/>
      <c r="U9" s="84" t="n">
        <v>5</v>
      </c>
      <c r="V9" s="84"/>
      <c r="W9" s="84" t="n">
        <v>4</v>
      </c>
      <c r="X9" s="84"/>
      <c r="Y9" s="84" t="n">
        <v>3</v>
      </c>
      <c r="Z9" s="84"/>
      <c r="AA9" s="84" t="n">
        <v>2</v>
      </c>
      <c r="AB9" s="84"/>
      <c r="AC9" s="85" t="n">
        <v>1</v>
      </c>
      <c r="AD9" s="85"/>
    </row>
    <row r="10" customFormat="false" ht="9.75" hidden="false" customHeight="true" outlineLevel="0" collapsed="false">
      <c r="A10" s="104"/>
      <c r="B10" s="105"/>
      <c r="C10" s="105"/>
      <c r="D10" s="105"/>
      <c r="E10" s="84"/>
      <c r="F10" s="84"/>
      <c r="G10" s="84"/>
      <c r="H10" s="84"/>
      <c r="I10" s="84"/>
      <c r="J10" s="84"/>
      <c r="K10" s="84" t="s">
        <v>121</v>
      </c>
      <c r="L10" s="84" t="s">
        <v>122</v>
      </c>
      <c r="M10" s="84" t="s">
        <v>121</v>
      </c>
      <c r="N10" s="84" t="s">
        <v>122</v>
      </c>
      <c r="O10" s="84" t="s">
        <v>121</v>
      </c>
      <c r="P10" s="84" t="s">
        <v>122</v>
      </c>
      <c r="Q10" s="84" t="s">
        <v>121</v>
      </c>
      <c r="R10" s="84" t="s">
        <v>122</v>
      </c>
      <c r="S10" s="84" t="s">
        <v>121</v>
      </c>
      <c r="T10" s="84" t="s">
        <v>122</v>
      </c>
      <c r="U10" s="84" t="s">
        <v>121</v>
      </c>
      <c r="V10" s="84" t="s">
        <v>122</v>
      </c>
      <c r="W10" s="84" t="s">
        <v>121</v>
      </c>
      <c r="X10" s="84" t="s">
        <v>122</v>
      </c>
      <c r="Y10" s="84" t="s">
        <v>121</v>
      </c>
      <c r="Z10" s="84" t="s">
        <v>122</v>
      </c>
      <c r="AA10" s="84" t="s">
        <v>121</v>
      </c>
      <c r="AB10" s="84" t="s">
        <v>122</v>
      </c>
      <c r="AC10" s="84" t="s">
        <v>121</v>
      </c>
      <c r="AD10" s="85" t="s">
        <v>122</v>
      </c>
    </row>
    <row r="11" customFormat="false" ht="12.75" hidden="false" customHeight="true" outlineLevel="0" collapsed="false">
      <c r="A11" s="104"/>
      <c r="B11" s="105"/>
      <c r="C11" s="105"/>
      <c r="D11" s="105"/>
      <c r="E11" s="84" t="s">
        <v>121</v>
      </c>
      <c r="F11" s="84" t="s">
        <v>122</v>
      </c>
      <c r="G11" s="84" t="s">
        <v>121</v>
      </c>
      <c r="H11" s="84" t="s">
        <v>122</v>
      </c>
      <c r="I11" s="84" t="s">
        <v>121</v>
      </c>
      <c r="J11" s="84" t="s">
        <v>122</v>
      </c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5"/>
    </row>
    <row r="12" customFormat="false" ht="10.5" hidden="false" customHeight="true" outlineLevel="0" collapsed="false">
      <c r="A12" s="192" t="n">
        <v>1</v>
      </c>
      <c r="B12" s="193" t="s">
        <v>31</v>
      </c>
      <c r="C12" s="110" t="n">
        <v>1</v>
      </c>
      <c r="D12" s="194" t="n">
        <f aca="false">'KHOI 1'!$F$59+'KHOI 1'!$F$148+'KHOI 1'!$F$237+'KHOI 1'!$F$326+'KHOI 1'!$F$415+'KHOI 1'!$F$504+'KHOI 1'!$F$593+'KHOI 1'!$F$682</f>
        <v>133</v>
      </c>
      <c r="E12" s="195" t="n">
        <f aca="false">'KHOI 1'!$G$59+'KHOI 1'!$G$148+'KHOI 1'!$G$237+'KHOI 1'!$G$326+'KHOI 1'!$G$415+'KHOI 1'!$G$504+'KHOI 1'!$G$593+'KHOI 1'!$G$682</f>
        <v>69</v>
      </c>
      <c r="F12" s="196" t="n">
        <f aca="false">IF($D$12=0,"",E12/$D$12%)</f>
        <v>51.8796992481203</v>
      </c>
      <c r="G12" s="195" t="n">
        <f aca="false">'KHOI 1'!$I$59+'KHOI 1'!$I$148+'KHOI 1'!$I$237+'KHOI 1'!$I$326+'KHOI 1'!$I$415+'KHOI 1'!$I$504+'KHOI 1'!$I$593+'KHOI 1'!$I$682</f>
        <v>59</v>
      </c>
      <c r="H12" s="196" t="n">
        <f aca="false">IF(D12=0,"",G12/D12%)</f>
        <v>44.3609022556391</v>
      </c>
      <c r="I12" s="195" t="n">
        <f aca="false">'KHOI 1'!$K$59+'KHOI 1'!$K$148+'KHOI 1'!$K$237+'KHOI 1'!$K$326+'KHOI 1'!$K$415+'KHOI 1'!$K$504+'KHOI 1'!$K$593+'KHOI 1'!$K$682</f>
        <v>5</v>
      </c>
      <c r="J12" s="196" t="n">
        <f aca="false">IF(D12=0,"",I12/D12%)</f>
        <v>3.7593984962406</v>
      </c>
      <c r="K12" s="195" t="n">
        <f aca="false">'KHOI 1'!$M$59+'KHOI 1'!$M$148+'KHOI 1'!$M$237+'KHOI 1'!$M$326+'KHOI 1'!$M$415+'KHOI 1'!$M$504+'KHOI 1'!$M$593+'KHOI 1'!$M$682</f>
        <v>22</v>
      </c>
      <c r="L12" s="196" t="n">
        <f aca="false">IF(D12=0,"",K12/D12%)</f>
        <v>16.5413533834586</v>
      </c>
      <c r="M12" s="195" t="n">
        <f aca="false">'KHOI 1'!$O$59+'KHOI 1'!$O$148+'KHOI 1'!$O$237+'KHOI 1'!$O$326+'KHOI 1'!$O$415+'KHOI 1'!$O$504+'KHOI 1'!$O$593+'KHOI 1'!$O$682</f>
        <v>46</v>
      </c>
      <c r="N12" s="196" t="n">
        <f aca="false">IF(D12=0,"",M12/D12%)</f>
        <v>34.5864661654135</v>
      </c>
      <c r="O12" s="195" t="n">
        <f aca="false">'KHOI 1'!$Q$59+'KHOI 1'!$Q$148+'KHOI 1'!$Q$237+'KHOI 1'!$Q$326+'KHOI 1'!$Q$415+'KHOI 1'!$Q$504+'KHOI 1'!$Q$593+'KHOI 1'!$Q$682</f>
        <v>31</v>
      </c>
      <c r="P12" s="196" t="n">
        <f aca="false">IF(D12=0,"",O12/D12%)</f>
        <v>23.3082706766917</v>
      </c>
      <c r="Q12" s="195" t="n">
        <f aca="false">'KHOI 1'!$S$59+'KHOI 1'!$S$148+'KHOI 1'!$S$237+'KHOI 1'!$S$326+'KHOI 1'!$S$415+'KHOI 1'!$S$504+'KHOI 1'!$S$593+'KHOI 1'!$S$682</f>
        <v>18</v>
      </c>
      <c r="R12" s="196" t="n">
        <f aca="false">IF(D12=0,"",Q12/D12%)</f>
        <v>13.5338345864662</v>
      </c>
      <c r="S12" s="195" t="n">
        <f aca="false">'KHOI 1'!$U$59+'KHOI 1'!$U$148+'KHOI 1'!$U$237+'KHOI 1'!$U$326+'KHOI 1'!$U$415+'KHOI 1'!$U$504+'KHOI 1'!$U$593+'KHOI 1'!$U$682</f>
        <v>8</v>
      </c>
      <c r="T12" s="196" t="n">
        <f aca="false">IF(D12=0,"",S12/D12%)</f>
        <v>6.01503759398496</v>
      </c>
      <c r="U12" s="195" t="n">
        <f aca="false">'KHOI 1'!$W$59+'KHOI 1'!$W$148+'KHOI 1'!$W$237+'KHOI 1'!$W$326+'KHOI 1'!$W$415+'KHOI 1'!$W$504+'KHOI 1'!$W$593+'KHOI 1'!$W$682</f>
        <v>3</v>
      </c>
      <c r="V12" s="196" t="n">
        <f aca="false">IF(D12=0,"",U12/D12%)</f>
        <v>2.25563909774436</v>
      </c>
      <c r="W12" s="195" t="n">
        <f aca="false">'KHOI 1'!$Y$59+'KHOI 1'!$Y$148+'KHOI 1'!$Y$237+'KHOI 1'!$Y$326+'KHOI 1'!$Y$415+'KHOI 1'!$Y$504+'KHOI 1'!$Y$593+'KHOI 1'!$Y$682</f>
        <v>1</v>
      </c>
      <c r="X12" s="196" t="n">
        <f aca="false">IF(D12=0,"",W12/D12%)</f>
        <v>0.75187969924812</v>
      </c>
      <c r="Y12" s="195" t="n">
        <f aca="false">'KHOI 1'!$AA$59+'KHOI 1'!$AA$148+'KHOI 1'!$AA$237+'KHOI 1'!$AA$326+'KHOI 1'!$AA$415+'KHOI 1'!$AA$504+'KHOI 1'!$AA$593+'KHOI 1'!$AA$682</f>
        <v>1</v>
      </c>
      <c r="Z12" s="196" t="n">
        <f aca="false">IF(D12=0,"",Y12/D12%)</f>
        <v>0.75187969924812</v>
      </c>
      <c r="AA12" s="195" t="n">
        <f aca="false">'KHOI 1'!$AC$59+'KHOI 1'!$AC$148+'KHOI 1'!$AC$237+'KHOI 1'!$AC$326+'KHOI 1'!$AC$415+'KHOI 1'!$AC$504+'KHOI 1'!$AC$593+'KHOI 1'!$AC$682</f>
        <v>2</v>
      </c>
      <c r="AB12" s="196" t="n">
        <f aca="false">IF(D12=0,"",AA12/D12%)</f>
        <v>1.50375939849624</v>
      </c>
      <c r="AC12" s="195" t="n">
        <f aca="false">'KHOI 1'!$AE$59+'KHOI 1'!$AE$148+'KHOI 1'!$AE$237+'KHOI 1'!$AE$326+'KHOI 1'!$AE$415+'KHOI 1'!$AE$504+'KHOI 1'!$AE$593+'KHOI 1'!$AE$682</f>
        <v>1</v>
      </c>
      <c r="AD12" s="197" t="n">
        <f aca="false">IF(D12=0,"",AC12/D12%)</f>
        <v>0.75187969924812</v>
      </c>
    </row>
    <row r="13" customFormat="false" ht="10.5" hidden="false" customHeight="true" outlineLevel="0" collapsed="false">
      <c r="A13" s="192"/>
      <c r="B13" s="193"/>
      <c r="C13" s="110" t="n">
        <v>2</v>
      </c>
      <c r="D13" s="194" t="n">
        <f aca="false">'KHOI 2'!$F$59+'KHOI 2'!$F$148+'KHOI 2'!$F$237+'KHOI 2'!$F$326+'KHOI 2'!$F$415+'KHOI 2'!$F$504+'KHOI 2'!$F$593+'KHOI 2'!$F$682</f>
        <v>123</v>
      </c>
      <c r="E13" s="195" t="n">
        <f aca="false">'KHOI 2'!$G$59+'KHOI 2'!$G$148+'KHOI 2'!$G$237+'KHOI 2'!$G$326+'KHOI 2'!$G$415+'KHOI 2'!$G$504+'KHOI 2'!$G$593+'KHOI 2'!$G$682</f>
        <v>59</v>
      </c>
      <c r="F13" s="196" t="n">
        <f aca="false">IF(D13=0,"",E13/D13%)</f>
        <v>47.9674796747968</v>
      </c>
      <c r="G13" s="195" t="n">
        <f aca="false">'KHOI 2'!$I$59+'KHOI 2'!$I$148+'KHOI 2'!$I$237+'KHOI 2'!$I$326+'KHOI 2'!$I$415+'KHOI 2'!$I$504+'KHOI 2'!$I$593+'KHOI 2'!$I$682</f>
        <v>62</v>
      </c>
      <c r="H13" s="196" t="n">
        <f aca="false">IF(D13=0,"",G13/D13%)</f>
        <v>50.4065040650407</v>
      </c>
      <c r="I13" s="195" t="n">
        <f aca="false">'KHOI 2'!$K$59+'KHOI 2'!$K$148+'KHOI 2'!$K$237+'KHOI 2'!$K$326+'KHOI 2'!$K$415+'KHOI 2'!$K$504+'KHOI 2'!$K$593+'KHOI 2'!$K$682</f>
        <v>2</v>
      </c>
      <c r="J13" s="196" t="n">
        <f aca="false">IF(D13=0,"",I13/D13%)</f>
        <v>1.6260162601626</v>
      </c>
      <c r="K13" s="195" t="n">
        <f aca="false">'KHOI 2'!$M$59+'KHOI 2'!$M$148+'KHOI 2'!$M$237+'KHOI 2'!$M$326+'KHOI 2'!$M$415+'KHOI 2'!$M$504+'KHOI 2'!$M$593+'KHOI 2'!$M$682</f>
        <v>12</v>
      </c>
      <c r="L13" s="196" t="n">
        <f aca="false">IF(D13=0,"",K13/D13%)</f>
        <v>9.75609756097561</v>
      </c>
      <c r="M13" s="195" t="n">
        <f aca="false">'KHOI 2'!$O$59+'KHOI 2'!$O$148+'KHOI 2'!$O$237+'KHOI 2'!$O$326+'KHOI 2'!$O$415+'KHOI 2'!$O$504+'KHOI 2'!$O$593+'KHOI 2'!$O$682</f>
        <v>47</v>
      </c>
      <c r="N13" s="196" t="n">
        <f aca="false">IF(D13=0,"",M13/D13%)</f>
        <v>38.2113821138211</v>
      </c>
      <c r="O13" s="195" t="n">
        <f aca="false">'KHOI 2'!$Q$59+'KHOI 2'!$Q$148+'KHOI 2'!$Q$237+'KHOI 2'!$Q$326+'KHOI 2'!$Q$415+'KHOI 2'!$Q$504+'KHOI 2'!$Q$593+'KHOI 2'!$Q$682</f>
        <v>37</v>
      </c>
      <c r="P13" s="196" t="n">
        <f aca="false">IF(D13=0,"",O13/D13%)</f>
        <v>30.0813008130081</v>
      </c>
      <c r="Q13" s="195" t="n">
        <f aca="false">'KHOI 2'!$S$59+'KHOI 2'!$S$148+'KHOI 2'!$S$237+'KHOI 2'!$S$326+'KHOI 2'!$S$415+'KHOI 2'!$S$504+'KHOI 2'!$S$593+'KHOI 2'!$S$682</f>
        <v>17</v>
      </c>
      <c r="R13" s="196" t="n">
        <f aca="false">IF(D13=0,"",Q13/D13%)</f>
        <v>13.8211382113821</v>
      </c>
      <c r="S13" s="195" t="n">
        <f aca="false">'KHOI 2'!$U$59+'KHOI 2'!$U$148+'KHOI 2'!$U$237+'KHOI 2'!$U$326+'KHOI 2'!$U$415+'KHOI 2'!$U$504+'KHOI 2'!$U$593+'KHOI 2'!$U$682</f>
        <v>5</v>
      </c>
      <c r="T13" s="196" t="n">
        <f aca="false">IF(D13=0,"",S13/D13%)</f>
        <v>4.0650406504065</v>
      </c>
      <c r="U13" s="195" t="n">
        <f aca="false">'KHOI 2'!$W$59+'KHOI 2'!$W$148+'KHOI 2'!$W$237+'KHOI 2'!$W$326+'KHOI 2'!$W$415+'KHOI 2'!$W$504+'KHOI 2'!$W$593+'KHOI 2'!$W$682</f>
        <v>3</v>
      </c>
      <c r="V13" s="196" t="n">
        <f aca="false">IF(D13=0,"",U13/D13%)</f>
        <v>2.4390243902439</v>
      </c>
      <c r="W13" s="195" t="n">
        <f aca="false">'KHOI 2'!$Y$59+'KHOI 2'!$Y$148+'KHOI 2'!$Y$237+'KHOI 2'!$Y$326+'KHOI 2'!$Y$415+'KHOI 2'!$Y$504+'KHOI 2'!$Y$593+'KHOI 2'!$Y$682</f>
        <v>2</v>
      </c>
      <c r="X13" s="196" t="n">
        <f aca="false">IF(D13=0,"",W13/D13%)</f>
        <v>1.6260162601626</v>
      </c>
      <c r="Y13" s="195" t="n">
        <f aca="false">'KHOI 2'!$AA$59+'KHOI 2'!$AA$148+'KHOI 2'!$AA$237+'KHOI 2'!$AA$326+'KHOI 2'!$AA$415+'KHOI 2'!$AA$504+'KHOI 2'!$AA$593+'KHOI 2'!$AA$682</f>
        <v>0</v>
      </c>
      <c r="Z13" s="196" t="n">
        <f aca="false">IF(D13=0,"",Y13/D13%)</f>
        <v>0</v>
      </c>
      <c r="AA13" s="195" t="n">
        <f aca="false">'KHOI 2'!$AC$59+'KHOI 2'!$AC$148+'KHOI 2'!$AC$237+'KHOI 2'!$AC$326+'KHOI 2'!$AC$415+'KHOI 2'!$AC$504+'KHOI 2'!$AC$593+'KHOI 2'!$AC$682</f>
        <v>0</v>
      </c>
      <c r="AB13" s="196" t="n">
        <f aca="false">IF(D13=0,"",AA13/D13%)</f>
        <v>0</v>
      </c>
      <c r="AC13" s="195" t="n">
        <f aca="false">'KHOI 2'!$AE$59+'KHOI 2'!$AE$148+'KHOI 2'!$AE$237+'KHOI 2'!$AE$326+'KHOI 2'!$AE$415+'KHOI 2'!$AE$504+'KHOI 2'!$AE$593+'KHOI 2'!$AE$682</f>
        <v>0</v>
      </c>
      <c r="AD13" s="197" t="n">
        <f aca="false">IF(D13=0,"",AC13/D13%)</f>
        <v>0</v>
      </c>
    </row>
    <row r="14" customFormat="false" ht="10.5" hidden="false" customHeight="true" outlineLevel="0" collapsed="false">
      <c r="A14" s="192"/>
      <c r="B14" s="193"/>
      <c r="C14" s="110" t="n">
        <v>3</v>
      </c>
      <c r="D14" s="194" t="n">
        <f aca="false">'KHOI 3'!$F$59+'KHOI 3'!$F$148+'KHOI 3'!$F$237+'KHOI 3'!$F$326+'KHOI 3'!$F$415+'KHOI 3'!$F$504+'KHOI 3'!$F$593+'KHOI 3'!$F$682</f>
        <v>138</v>
      </c>
      <c r="E14" s="195" t="n">
        <f aca="false">'KHOI 3'!$G$59+'KHOI 3'!$G$148+'KHOI 3'!$G$237+'KHOI 3'!$G$326+'KHOI 3'!$G$415+'KHOI 3'!$G$504+'KHOI 3'!$G$593+'KHOI 3'!$G$682</f>
        <v>59</v>
      </c>
      <c r="F14" s="196" t="n">
        <f aca="false">IF(D14=0,"",E14/D14%)</f>
        <v>42.7536231884058</v>
      </c>
      <c r="G14" s="195" t="n">
        <f aca="false">'KHOI 3'!$I$59+'KHOI 3'!$I$148+'KHOI 3'!$I$237+'KHOI 3'!$I$326+'KHOI 3'!$I$415+'KHOI 3'!$I$504+'KHOI 3'!$I$593+'KHOI 3'!$I$682</f>
        <v>79</v>
      </c>
      <c r="H14" s="196" t="n">
        <f aca="false">IF(D14=0,"",G14/D14%)</f>
        <v>57.2463768115942</v>
      </c>
      <c r="I14" s="195" t="n">
        <f aca="false">'KHOI 3'!$K$59+'KHOI 3'!$K$148+'KHOI 3'!$K$237+'KHOI 3'!$K$326+'KHOI 3'!$K$415+'KHOI 3'!$K$504+'KHOI 3'!$K$593+'KHOI 3'!$K$682</f>
        <v>0</v>
      </c>
      <c r="J14" s="196" t="n">
        <f aca="false">IF(D14=0,"",I14/D14%)</f>
        <v>0</v>
      </c>
      <c r="K14" s="195" t="n">
        <f aca="false">'KHOI 3'!$M$59+'KHOI 3'!$M$148+'KHOI 3'!$M$237+'KHOI 3'!$M$326+'KHOI 3'!$M$415+'KHOI 3'!$M$504+'KHOI 3'!$M$593+'KHOI 3'!$M$682</f>
        <v>3</v>
      </c>
      <c r="L14" s="196" t="n">
        <f aca="false">IF(D14=0,"",K14/D14%)</f>
        <v>2.17391304347826</v>
      </c>
      <c r="M14" s="195" t="n">
        <f aca="false">'KHOI 3'!$O$59+'KHOI 3'!$O$148+'KHOI 3'!$O$237+'KHOI 3'!$O$326+'KHOI 3'!$O$415+'KHOI 3'!$O$504+'KHOI 3'!$O$593+'KHOI 3'!$O$682</f>
        <v>20</v>
      </c>
      <c r="N14" s="196" t="n">
        <f aca="false">IF(D14=0,"",M14/D14%)</f>
        <v>14.4927536231884</v>
      </c>
      <c r="O14" s="195" t="n">
        <f aca="false">'KHOI 3'!$Q$59+'KHOI 3'!$Q$148+'KHOI 3'!$Q$237+'KHOI 3'!$Q$326+'KHOI 3'!$Q$415+'KHOI 3'!$Q$504+'KHOI 3'!$Q$593+'KHOI 3'!$Q$682</f>
        <v>46</v>
      </c>
      <c r="P14" s="196" t="n">
        <f aca="false">IF(D14=0,"",O14/D14%)</f>
        <v>33.3333333333333</v>
      </c>
      <c r="Q14" s="195" t="n">
        <f aca="false">'KHOI 3'!$S$59+'KHOI 3'!$S$148+'KHOI 3'!$S$237+'KHOI 3'!$S$326+'KHOI 3'!$S$415+'KHOI 3'!$S$504+'KHOI 3'!$S$593+'KHOI 3'!$S$682</f>
        <v>43</v>
      </c>
      <c r="R14" s="196" t="n">
        <f aca="false">IF(D14=0,"",Q14/D14%)</f>
        <v>31.1594202898551</v>
      </c>
      <c r="S14" s="195" t="n">
        <f aca="false">'KHOI 3'!$U$59+'KHOI 3'!$U$148+'KHOI 3'!$U$237+'KHOI 3'!$U$326+'KHOI 3'!$U$415+'KHOI 3'!$U$504+'KHOI 3'!$U$593+'KHOI 3'!$U$682</f>
        <v>14</v>
      </c>
      <c r="T14" s="196" t="n">
        <f aca="false">IF(D14=0,"",S14/D14%)</f>
        <v>10.1449275362319</v>
      </c>
      <c r="U14" s="195" t="n">
        <f aca="false">'KHOI 3'!$W$59+'KHOI 3'!$W$148+'KHOI 3'!$W$237+'KHOI 3'!$W$326+'KHOI 3'!$W$415+'KHOI 3'!$W$504+'KHOI 3'!$W$593+'KHOI 3'!$W$682</f>
        <v>12</v>
      </c>
      <c r="V14" s="196" t="n">
        <f aca="false">IF(D14=0,"",U14/D14%)</f>
        <v>8.69565217391305</v>
      </c>
      <c r="W14" s="195" t="n">
        <f aca="false">'KHOI 3'!$Y$59+'KHOI 3'!$Y$148+'KHOI 3'!$Y$237+'KHOI 3'!$Y$326+'KHOI 3'!$Y$415+'KHOI 3'!$Y$504+'KHOI 3'!$Y$593+'KHOI 3'!$Y$682</f>
        <v>0</v>
      </c>
      <c r="X14" s="196" t="n">
        <f aca="false">IF(D14=0,"",W14/D14%)</f>
        <v>0</v>
      </c>
      <c r="Y14" s="195" t="n">
        <f aca="false">'KHOI 3'!$AA$59+'KHOI 3'!$AA$148+'KHOI 3'!$AA$237+'KHOI 3'!$AA$326+'KHOI 3'!$AA$415+'KHOI 3'!$AA$504+'KHOI 3'!$AA$593+'KHOI 3'!$AA$682</f>
        <v>0</v>
      </c>
      <c r="Z14" s="196" t="n">
        <f aca="false">IF(D14=0,"",Y14/D14%)</f>
        <v>0</v>
      </c>
      <c r="AA14" s="195" t="n">
        <f aca="false">'KHOI 3'!$AC$59+'KHOI 3'!$AC$148+'KHOI 3'!$AC$237+'KHOI 3'!$AC$326+'KHOI 3'!$AC$415+'KHOI 3'!$AC$504+'KHOI 3'!$AC$593+'KHOI 3'!$AC$682</f>
        <v>0</v>
      </c>
      <c r="AB14" s="196" t="n">
        <f aca="false">IF(D14=0,"",AA14/D14%)</f>
        <v>0</v>
      </c>
      <c r="AC14" s="195" t="n">
        <f aca="false">'KHOI 3'!$AE$59+'KHOI 3'!$AE$148+'KHOI 3'!$AE$237+'KHOI 3'!$AE$326+'KHOI 3'!$AE$415+'KHOI 3'!$AE$504+'KHOI 3'!$AE$593+'KHOI 3'!$AE$682</f>
        <v>0</v>
      </c>
      <c r="AD14" s="197" t="n">
        <f aca="false">IF(D14=0,"",AC14/D14%)</f>
        <v>0</v>
      </c>
    </row>
    <row r="15" customFormat="false" ht="10.5" hidden="false" customHeight="true" outlineLevel="0" collapsed="false">
      <c r="A15" s="192"/>
      <c r="B15" s="193"/>
      <c r="C15" s="110" t="n">
        <v>4</v>
      </c>
      <c r="D15" s="194" t="n">
        <f aca="false">'KHOI 4'!$F$59+'KHOI 4'!$F$148+'KHOI 4'!$F$237+'KHOI 4'!$F$326+'KHOI 4'!$F$415+'KHOI 4'!$F$504+'KHOI 4'!$F$593+'KHOI 4'!$F$682</f>
        <v>117</v>
      </c>
      <c r="E15" s="195" t="n">
        <f aca="false">'KHOI 4'!$G$59+'KHOI 4'!$G$148+'KHOI 4'!$G$237+'KHOI 4'!$G$326+'KHOI 4'!$G$415+'KHOI 4'!$G$504+'KHOI 4'!$G$593+'KHOI 4'!$G$682</f>
        <v>42</v>
      </c>
      <c r="F15" s="196" t="n">
        <f aca="false">IF(D15=0,"",E15/D15%)</f>
        <v>35.8974358974359</v>
      </c>
      <c r="G15" s="195" t="n">
        <f aca="false">'KHOI 4'!$I$59+'KHOI 4'!$I$148+'KHOI 4'!$I$237+'KHOI 4'!$I$326+'KHOI 4'!$I$415+'KHOI 4'!$I$504+'KHOI 4'!$I$593+'KHOI 4'!$I$682</f>
        <v>73</v>
      </c>
      <c r="H15" s="196" t="n">
        <f aca="false">IF(D15=0,"",G15/D15%)</f>
        <v>62.3931623931624</v>
      </c>
      <c r="I15" s="195" t="n">
        <f aca="false">'KHOI 4'!$K$59+'KHOI 4'!$K$148+'KHOI 4'!$K$237+'KHOI 4'!$K$326+'KHOI 4'!$K$415+'KHOI 4'!$K$504+'KHOI 4'!$K$593+'KHOI 4'!$K$682</f>
        <v>2</v>
      </c>
      <c r="J15" s="196" t="n">
        <f aca="false">IF(D15=0,"",I15/D15%)</f>
        <v>1.70940170940171</v>
      </c>
      <c r="K15" s="195" t="n">
        <f aca="false">'KHOI 4'!$M$59+'KHOI 4'!$M$148+'KHOI 4'!$M$237+'KHOI 4'!$M$326+'KHOI 4'!$M$415+'KHOI 4'!$M$504+'KHOI 4'!$M$593+'KHOI 4'!$M$682</f>
        <v>9</v>
      </c>
      <c r="L15" s="196" t="n">
        <f aca="false">IF(D15=0,"",K15/D15%)</f>
        <v>7.69230769230769</v>
      </c>
      <c r="M15" s="195" t="n">
        <f aca="false">'KHOI 4'!$O$59+'KHOI 4'!$O$148+'KHOI 4'!$O$237+'KHOI 4'!$O$326+'KHOI 4'!$O$415+'KHOI 4'!$O$504+'KHOI 4'!$O$593+'KHOI 4'!$O$682</f>
        <v>35</v>
      </c>
      <c r="N15" s="196" t="n">
        <f aca="false">IF(D15=0,"",M15/D15%)</f>
        <v>29.9145299145299</v>
      </c>
      <c r="O15" s="195" t="n">
        <f aca="false">'KHOI 4'!$Q$59+'KHOI 4'!$Q$148+'KHOI 4'!$Q$237+'KHOI 4'!$Q$326+'KHOI 4'!$Q$415+'KHOI 4'!$Q$504+'KHOI 4'!$Q$593+'KHOI 4'!$Q$682</f>
        <v>20</v>
      </c>
      <c r="P15" s="196" t="n">
        <f aca="false">IF(D15=0,"",O15/D15%)</f>
        <v>17.0940170940171</v>
      </c>
      <c r="Q15" s="195" t="n">
        <f aca="false">'KHOI 4'!$S$59+'KHOI 4'!$S$148+'KHOI 4'!$S$237+'KHOI 4'!$S$326+'KHOI 4'!$S$415+'KHOI 4'!$S$504+'KHOI 4'!$S$593+'KHOI 4'!$S$682</f>
        <v>22</v>
      </c>
      <c r="R15" s="196" t="n">
        <f aca="false">IF(D15=0,"",Q15/D15%)</f>
        <v>18.8034188034188</v>
      </c>
      <c r="S15" s="195" t="n">
        <f aca="false">'KHOI 4'!$U$59+'KHOI 4'!$U$148+'KHOI 4'!$U$237+'KHOI 4'!$U$326+'KHOI 4'!$U$415+'KHOI 4'!$U$504+'KHOI 4'!$U$593+'KHOI 4'!$U$682</f>
        <v>18</v>
      </c>
      <c r="T15" s="196" t="n">
        <f aca="false">IF(D15=0,"",S15/D15%)</f>
        <v>15.3846153846154</v>
      </c>
      <c r="U15" s="195" t="n">
        <f aca="false">'KHOI 4'!$W$59+'KHOI 4'!$W$148+'KHOI 4'!$W$237+'KHOI 4'!$W$326+'KHOI 4'!$W$415+'KHOI 4'!$W$504+'KHOI 4'!$W$593+'KHOI 4'!$W$682</f>
        <v>11</v>
      </c>
      <c r="V15" s="196" t="n">
        <f aca="false">IF(D15=0,"",U15/D15%)</f>
        <v>9.4017094017094</v>
      </c>
      <c r="W15" s="195" t="n">
        <f aca="false">'KHOI 4'!$Y$59+'KHOI 4'!$Y$148+'KHOI 4'!$Y$237+'KHOI 4'!$Y$326+'KHOI 4'!$Y$415+'KHOI 4'!$Y$504+'KHOI 4'!$Y$593+'KHOI 4'!$Y$682</f>
        <v>0</v>
      </c>
      <c r="X15" s="196" t="n">
        <f aca="false">IF(D15=0,"",W15/D15%)</f>
        <v>0</v>
      </c>
      <c r="Y15" s="195" t="n">
        <f aca="false">'KHOI 4'!$AA$59+'KHOI 4'!$AA$148+'KHOI 4'!$AA$237+'KHOI 4'!$AA$326+'KHOI 4'!$AA$415+'KHOI 4'!$AA$504+'KHOI 4'!$AA$593+'KHOI 4'!$AA$682</f>
        <v>0</v>
      </c>
      <c r="Z15" s="196" t="n">
        <f aca="false">IF(D15=0,"",Y15/D15%)</f>
        <v>0</v>
      </c>
      <c r="AA15" s="195" t="n">
        <f aca="false">'KHOI 4'!$AC$59+'KHOI 4'!$AC$148+'KHOI 4'!$AC$237+'KHOI 4'!$AC$326+'KHOI 4'!$AC$415+'KHOI 4'!$AC$504+'KHOI 4'!$AC$593+'KHOI 4'!$AC$682</f>
        <v>2</v>
      </c>
      <c r="AB15" s="196" t="n">
        <f aca="false">IF(D15=0,"",AA15/D15%)</f>
        <v>1.70940170940171</v>
      </c>
      <c r="AC15" s="195" t="n">
        <f aca="false">'KHOI 4'!$AE$59+'KHOI 4'!$AE$148+'KHOI 4'!$AE$237+'KHOI 4'!$AE$326+'KHOI 4'!$AE$415+'KHOI 4'!$AE$504+'KHOI 4'!$AE$593+'KHOI 4'!$AE$682</f>
        <v>0</v>
      </c>
      <c r="AD15" s="197" t="n">
        <f aca="false">IF(D15=0,"",AC15/D15%)</f>
        <v>0</v>
      </c>
    </row>
    <row r="16" customFormat="false" ht="11.25" hidden="false" customHeight="true" outlineLevel="0" collapsed="false">
      <c r="A16" s="192"/>
      <c r="B16" s="193"/>
      <c r="C16" s="110" t="n">
        <v>5</v>
      </c>
      <c r="D16" s="194" t="n">
        <f aca="false">'KHOI 5'!$F$59+'KHOI 5'!$F$148+'KHOI 5'!$F$237+'KHOI 5'!$F$326+'KHOI 5'!$F$415+'KHOI 5'!$F$504+'KHOI 5'!$F$593+'KHOI 5'!$F$682</f>
        <v>102</v>
      </c>
      <c r="E16" s="195" t="n">
        <f aca="false">'KHOI 5'!$G$59+'KHOI 5'!$G$148+'KHOI 5'!$G$237+'KHOI 5'!$G$326+'KHOI 5'!$G$415+'KHOI 5'!$G$504+'KHOI 5'!$G$593+'KHOI 5'!$G$682</f>
        <v>66</v>
      </c>
      <c r="F16" s="196" t="n">
        <f aca="false">IF(D16=0,"",E16/D16%)</f>
        <v>64.7058823529412</v>
      </c>
      <c r="G16" s="195" t="n">
        <f aca="false">'KHOI 5'!$I$59+'KHOI 5'!$I$148+'KHOI 5'!$I$237+'KHOI 5'!$I$326+'KHOI 5'!$I$415+'KHOI 5'!$I$504+'KHOI 5'!$I$593+'KHOI 5'!$I$682</f>
        <v>36</v>
      </c>
      <c r="H16" s="196" t="n">
        <f aca="false">IF(D16=0,"",G16/D16%)</f>
        <v>35.2941176470588</v>
      </c>
      <c r="I16" s="195" t="n">
        <f aca="false">'KHOI 5'!$K$59+'KHOI 5'!$K$148+'KHOI 5'!$K$237+'KHOI 5'!$K$326+'KHOI 5'!$K$415+'KHOI 5'!$K$504+'KHOI 5'!$K$593+'KHOI 5'!$K$682</f>
        <v>0</v>
      </c>
      <c r="J16" s="196" t="n">
        <f aca="false">IF(D16=0,"",I16/D16%)</f>
        <v>0</v>
      </c>
      <c r="K16" s="195" t="n">
        <f aca="false">'KHOI 5'!$M$59+'KHOI 5'!$M$148+'KHOI 5'!$M$237+'KHOI 5'!$M$326+'KHOI 5'!$M$415+'KHOI 5'!$M$504+'KHOI 5'!$M$593+'KHOI 5'!$M$682</f>
        <v>9</v>
      </c>
      <c r="L16" s="196" t="n">
        <f aca="false">IF(D16=0,"",K16/D16%)</f>
        <v>8.82352941176471</v>
      </c>
      <c r="M16" s="195" t="n">
        <f aca="false">'KHOI 5'!$O$59+'KHOI 5'!$O$148+'KHOI 5'!$O$237+'KHOI 5'!$O$326+'KHOI 5'!$O$415+'KHOI 5'!$O$504+'KHOI 5'!$O$593+'KHOI 5'!$O$682</f>
        <v>53</v>
      </c>
      <c r="N16" s="196" t="n">
        <f aca="false">IF(D16=0,"",M16/D16%)</f>
        <v>51.9607843137255</v>
      </c>
      <c r="O16" s="195" t="n">
        <f aca="false">'KHOI 5'!$Q$59+'KHOI 5'!$Q$148+'KHOI 5'!$Q$237+'KHOI 5'!$Q$326+'KHOI 5'!$Q$415+'KHOI 5'!$Q$504+'KHOI 5'!$Q$593+'KHOI 5'!$Q$682</f>
        <v>27</v>
      </c>
      <c r="P16" s="196" t="n">
        <f aca="false">IF(D16=0,"",O16/D16%)</f>
        <v>26.4705882352941</v>
      </c>
      <c r="Q16" s="195" t="n">
        <f aca="false">'KHOI 5'!$S$59+'KHOI 5'!$S$148+'KHOI 5'!$S$237+'KHOI 5'!$S$326+'KHOI 5'!$S$415+'KHOI 5'!$S$504+'KHOI 5'!$S$593+'KHOI 5'!$S$682</f>
        <v>11</v>
      </c>
      <c r="R16" s="196" t="n">
        <f aca="false">IF(D16=0,"",Q16/D16%)</f>
        <v>10.7843137254902</v>
      </c>
      <c r="S16" s="195" t="n">
        <f aca="false">'KHOI 5'!$U$59+'KHOI 5'!$U$148+'KHOI 5'!$U$237+'KHOI 5'!$U$326+'KHOI 5'!$U$415+'KHOI 5'!$U$504+'KHOI 5'!$U$593+'KHOI 5'!$U$682</f>
        <v>2</v>
      </c>
      <c r="T16" s="196" t="n">
        <f aca="false">IF(D16=0,"",S16/D16%)</f>
        <v>1.96078431372549</v>
      </c>
      <c r="U16" s="195" t="n">
        <f aca="false">'KHOI 5'!$W$59+'KHOI 5'!$W$148+'KHOI 5'!$W$237+'KHOI 5'!$W$326+'KHOI 5'!$W$415+'KHOI 5'!$W$504+'KHOI 5'!$W$593+'KHOI 5'!$W$682</f>
        <v>0</v>
      </c>
      <c r="V16" s="196" t="n">
        <f aca="false">IF(D16=0,"",U16/D16%)</f>
        <v>0</v>
      </c>
      <c r="W16" s="195" t="n">
        <f aca="false">'KHOI 5'!$Y$59+'KHOI 5'!$Y$148+'KHOI 5'!$Y$237+'KHOI 5'!$Y$326+'KHOI 5'!$Y$415+'KHOI 5'!$Y$504+'KHOI 5'!$Y$593+'KHOI 5'!$Y$682</f>
        <v>0</v>
      </c>
      <c r="X16" s="196" t="n">
        <f aca="false">IF(D16=0,"",W16/D16%)</f>
        <v>0</v>
      </c>
      <c r="Y16" s="195" t="n">
        <f aca="false">'KHOI 5'!$AA$59+'KHOI 5'!$AA$148+'KHOI 5'!$AA$237+'KHOI 5'!$AA$326+'KHOI 5'!$AA$415+'KHOI 5'!$AA$504+'KHOI 5'!$AA$593+'KHOI 5'!$AA$682</f>
        <v>0</v>
      </c>
      <c r="Z16" s="196" t="n">
        <f aca="false">IF(D16=0,"",Y16/D16%)</f>
        <v>0</v>
      </c>
      <c r="AA16" s="195" t="n">
        <f aca="false">'KHOI 5'!$AC$59+'KHOI 5'!$AC$148+'KHOI 5'!$AC$237+'KHOI 5'!$AC$326+'KHOI 5'!$AC$415+'KHOI 5'!$AC$504+'KHOI 5'!$AC$593+'KHOI 5'!$AC$682</f>
        <v>0</v>
      </c>
      <c r="AB16" s="196" t="n">
        <f aca="false">IF(D16=0,"",AA16/D16%)</f>
        <v>0</v>
      </c>
      <c r="AC16" s="195" t="n">
        <f aca="false">'KHOI 5'!$AE$59+'KHOI 5'!$AE$148+'KHOI 5'!$AE$237+'KHOI 5'!$AE$326+'KHOI 5'!$AE$415+'KHOI 5'!$AE$504+'KHOI 5'!$AE$593+'KHOI 5'!$AE$682</f>
        <v>0</v>
      </c>
      <c r="AD16" s="197" t="n">
        <f aca="false">IF(D16=0,"",AC16/D16%)</f>
        <v>0</v>
      </c>
    </row>
    <row r="17" customFormat="false" ht="12.75" hidden="false" customHeight="true" outlineLevel="0" collapsed="false">
      <c r="A17" s="192"/>
      <c r="B17" s="193"/>
      <c r="C17" s="114" t="s">
        <v>814</v>
      </c>
      <c r="D17" s="194" t="n">
        <f aca="false">SUM(D12:D16)</f>
        <v>613</v>
      </c>
      <c r="E17" s="198" t="n">
        <f aca="false">SUM(E12:E16)</f>
        <v>295</v>
      </c>
      <c r="F17" s="199" t="n">
        <f aca="false">IF(D17=0,"",E17/D17%)</f>
        <v>48.1239804241436</v>
      </c>
      <c r="G17" s="198" t="n">
        <f aca="false">SUM(G12:G16)</f>
        <v>309</v>
      </c>
      <c r="H17" s="199" t="n">
        <f aca="false">IF(D17=0,"",G17/D17%)</f>
        <v>50.4078303425775</v>
      </c>
      <c r="I17" s="198" t="n">
        <f aca="false">SUM(I12:I16)</f>
        <v>9</v>
      </c>
      <c r="J17" s="199" t="n">
        <f aca="false">IF(D17=0,"",I17/D17%)</f>
        <v>1.46818923327896</v>
      </c>
      <c r="K17" s="198" t="n">
        <f aca="false">SUM(K12:K16)</f>
        <v>55</v>
      </c>
      <c r="L17" s="199" t="n">
        <f aca="false">IF(D17=0,"",K17/D17%)</f>
        <v>8.97226753670473</v>
      </c>
      <c r="M17" s="198" t="n">
        <f aca="false">SUM(M12:M16)</f>
        <v>201</v>
      </c>
      <c r="N17" s="199" t="n">
        <f aca="false">IF(D17=0,"",M17/D17%)</f>
        <v>32.78955954323</v>
      </c>
      <c r="O17" s="198" t="n">
        <f aca="false">SUM(O12:O16)</f>
        <v>161</v>
      </c>
      <c r="P17" s="199" t="n">
        <f aca="false">IF(D17=0,"",O17/D17%)</f>
        <v>26.2642740619902</v>
      </c>
      <c r="Q17" s="198" t="n">
        <f aca="false">SUM(Q12:Q16)</f>
        <v>111</v>
      </c>
      <c r="R17" s="199" t="n">
        <f aca="false">IF(D17=0,"",Q17/D17%)</f>
        <v>18.1076672104405</v>
      </c>
      <c r="S17" s="198" t="n">
        <f aca="false">SUM(S12:S16)</f>
        <v>47</v>
      </c>
      <c r="T17" s="199" t="n">
        <f aca="false">IF(D17=0,"",S17/D17%)</f>
        <v>7.66721044045677</v>
      </c>
      <c r="U17" s="198" t="n">
        <f aca="false">SUM(U12:U16)</f>
        <v>29</v>
      </c>
      <c r="V17" s="199" t="n">
        <f aca="false">IF(D17=0,"",U17/D17%)</f>
        <v>4.73083197389886</v>
      </c>
      <c r="W17" s="198" t="n">
        <f aca="false">SUM(W12:W16)</f>
        <v>3</v>
      </c>
      <c r="X17" s="199" t="n">
        <f aca="false">IF(D17=0,"",W17/D17%)</f>
        <v>0.489396411092985</v>
      </c>
      <c r="Y17" s="198" t="n">
        <f aca="false">SUM(Y12:Y16)</f>
        <v>1</v>
      </c>
      <c r="Z17" s="199" t="n">
        <f aca="false">IF(D17=0,"",Y17/D17%)</f>
        <v>0.163132137030995</v>
      </c>
      <c r="AA17" s="198" t="n">
        <f aca="false">SUM(AA12:AA16)</f>
        <v>4</v>
      </c>
      <c r="AB17" s="199" t="n">
        <f aca="false">IF(D17=0,"",AA17/D17%)</f>
        <v>0.65252854812398</v>
      </c>
      <c r="AC17" s="198" t="n">
        <f aca="false">SUM(AC12:AC16)</f>
        <v>1</v>
      </c>
      <c r="AD17" s="200" t="n">
        <f aca="false">IF(D17=0,"",AC17/D17%)</f>
        <v>0.163132137030995</v>
      </c>
    </row>
    <row r="18" customFormat="false" ht="12.6" hidden="false" customHeight="true" outlineLevel="0" collapsed="false">
      <c r="A18" s="192" t="n">
        <v>2</v>
      </c>
      <c r="B18" s="193" t="s">
        <v>32</v>
      </c>
      <c r="C18" s="110" t="n">
        <v>1</v>
      </c>
      <c r="D18" s="194" t="n">
        <f aca="false">'KHOI 1'!$F$60+'KHOI 1'!$F$149+'KHOI 1'!$F$238+'KHOI 1'!$F$327+'KHOI 1'!$F$416+'KHOI 1'!$F$505+'KHOI 1'!$F$594+'KHOI 1'!$F$683</f>
        <v>133</v>
      </c>
      <c r="E18" s="195" t="n">
        <f aca="false">'KHOI 1'!$G$60+'KHOI 1'!$G$149+'KHOI 1'!$G$238+'KHOI 1'!$G$327+'KHOI 1'!$G$416+'KHOI 1'!$G$505+'KHOI 1'!$G$594+'KHOI 1'!$G$683</f>
        <v>34</v>
      </c>
      <c r="F18" s="196" t="n">
        <f aca="false">IF(D18=0,"",E18/D18%)</f>
        <v>25.5639097744361</v>
      </c>
      <c r="G18" s="195" t="n">
        <f aca="false">'KHOI 1'!$I$60+'KHOI 1'!$I$149+'KHOI 1'!$I$238+'KHOI 1'!$I$327+'KHOI 1'!$I$416+'KHOI 1'!$I$505+'KHOI 1'!$I$594+'KHOI 1'!$I$683</f>
        <v>96</v>
      </c>
      <c r="H18" s="196" t="n">
        <f aca="false">IF(D18=0,"",G18/D18%)</f>
        <v>72.1804511278196</v>
      </c>
      <c r="I18" s="195" t="n">
        <f aca="false">'KHOI 1'!$K$60+'KHOI 1'!$K$149+'KHOI 1'!$K$238+'KHOI 1'!$K$327+'KHOI 1'!$K$416+'KHOI 1'!$K$505+'KHOI 1'!$K$594+'KHOI 1'!$K$683</f>
        <v>3</v>
      </c>
      <c r="J18" s="196" t="n">
        <f aca="false">IF(D18=0,"",I18/D18%)</f>
        <v>2.25563909774436</v>
      </c>
      <c r="K18" s="195" t="n">
        <f aca="false">'KHOI 1'!$M$60+'KHOI 1'!$M$149+'KHOI 1'!$M$238+'KHOI 1'!$M$327+'KHOI 1'!$M$416+'KHOI 1'!$M$505+'KHOI 1'!$M$594+'KHOI 1'!$M$683</f>
        <v>4</v>
      </c>
      <c r="L18" s="196" t="n">
        <f aca="false">IF(D18=0,"",K18/D18%)</f>
        <v>3.00751879699248</v>
      </c>
      <c r="M18" s="195" t="n">
        <f aca="false">'KHOI 1'!$O$60+'KHOI 1'!$O$149+'KHOI 1'!$O$238+'KHOI 1'!$O$327+'KHOI 1'!$O$416+'KHOI 1'!$O$505+'KHOI 1'!$O$594+'KHOI 1'!$O$683</f>
        <v>30</v>
      </c>
      <c r="N18" s="196" t="n">
        <f aca="false">IF(D18=0,"",M18/D18%)</f>
        <v>22.5563909774436</v>
      </c>
      <c r="O18" s="195" t="n">
        <f aca="false">'KHOI 1'!$Q$60+'KHOI 1'!$Q$149+'KHOI 1'!$Q$238+'KHOI 1'!$Q$327+'KHOI 1'!$Q$416+'KHOI 1'!$Q$505+'KHOI 1'!$Q$594+'KHOI 1'!$Q$683</f>
        <v>34</v>
      </c>
      <c r="P18" s="196" t="n">
        <f aca="false">IF(D18=0,"",O18/D18%)</f>
        <v>25.5639097744361</v>
      </c>
      <c r="Q18" s="195" t="n">
        <f aca="false">'KHOI 1'!$S$60+'KHOI 1'!$S$149+'KHOI 1'!$S$238+'KHOI 1'!$S$327+'KHOI 1'!$S$416+'KHOI 1'!$S$505+'KHOI 1'!$S$594+'KHOI 1'!$S$683</f>
        <v>30</v>
      </c>
      <c r="R18" s="196" t="n">
        <f aca="false">IF(D18=0,"",Q18/D18%)</f>
        <v>22.5563909774436</v>
      </c>
      <c r="S18" s="195" t="n">
        <f aca="false">'KHOI 1'!$U$60+'KHOI 1'!$U$149+'KHOI 1'!$U$238+'KHOI 1'!$U$327+'KHOI 1'!$U$416+'KHOI 1'!$U$505+'KHOI 1'!$U$594+'KHOI 1'!$U$683</f>
        <v>27</v>
      </c>
      <c r="T18" s="196" t="n">
        <f aca="false">IF(D18=0,"",S18/D18%)</f>
        <v>20.3007518796992</v>
      </c>
      <c r="U18" s="195" t="n">
        <f aca="false">'KHOI 1'!$W$60+'KHOI 1'!$W$149+'KHOI 1'!$W$238+'KHOI 1'!$W$327+'KHOI 1'!$W$416+'KHOI 1'!$W$505+'KHOI 1'!$W$594+'KHOI 1'!$W$683</f>
        <v>5</v>
      </c>
      <c r="V18" s="196" t="n">
        <f aca="false">IF(D18=0,"",U18/D18%)</f>
        <v>3.7593984962406</v>
      </c>
      <c r="W18" s="195" t="n">
        <f aca="false">'KHOI 1'!$Y$60+'KHOI 1'!$Y$149+'KHOI 1'!$Y$238+'KHOI 1'!$Y$327+'KHOI 1'!$Y$416+'KHOI 1'!$Y$505+'KHOI 1'!$Y$594+'KHOI 1'!$Y$683</f>
        <v>0</v>
      </c>
      <c r="X18" s="196" t="n">
        <f aca="false">IF(D18=0,"",W18/D18%)</f>
        <v>0</v>
      </c>
      <c r="Y18" s="195" t="n">
        <f aca="false">'KHOI 1'!$AA$60+'KHOI 1'!$AA$149+'KHOI 1'!$AA$238+'KHOI 1'!$AA$327+'KHOI 1'!$AA$416+'KHOI 1'!$AA$505+'KHOI 1'!$AA$594+'KHOI 1'!$AA$683</f>
        <v>1</v>
      </c>
      <c r="Z18" s="196" t="n">
        <f aca="false">IF(D18=0,"",Y18/D18%)</f>
        <v>0.75187969924812</v>
      </c>
      <c r="AA18" s="195" t="n">
        <f aca="false">'KHOI 1'!$AC$60+'KHOI 1'!$AC$149+'KHOI 1'!$AC$238+'KHOI 1'!$AC$327+'KHOI 1'!$AC$416+'KHOI 1'!$AC$505+'KHOI 1'!$AC$594+'KHOI 1'!$AC$683</f>
        <v>1</v>
      </c>
      <c r="AB18" s="196" t="n">
        <f aca="false">IF(D18=0,"",AA18/D18%)</f>
        <v>0.75187969924812</v>
      </c>
      <c r="AC18" s="195" t="n">
        <f aca="false">'KHOI 1'!$AE$60+'KHOI 1'!$AE$149+'KHOI 1'!$AE$238+'KHOI 1'!$AE$327+'KHOI 1'!$AE$416+'KHOI 1'!$AE$505+'KHOI 1'!$AE$594+'KHOI 1'!$AE$683</f>
        <v>1</v>
      </c>
      <c r="AD18" s="197" t="n">
        <f aca="false">IF(D18=0,"",AC18/D18%)</f>
        <v>0.75187969924812</v>
      </c>
    </row>
    <row r="19" customFormat="false" ht="12.6" hidden="false" customHeight="true" outlineLevel="0" collapsed="false">
      <c r="A19" s="192"/>
      <c r="B19" s="193"/>
      <c r="C19" s="110" t="n">
        <v>2</v>
      </c>
      <c r="D19" s="194" t="n">
        <f aca="false">'KHOI 2'!$F$60+'KHOI 2'!$F$149+'KHOI 2'!$F$238+'KHOI 2'!$F$327+'KHOI 2'!$F$416+'KHOI 2'!$F$505+'KHOI 2'!$F$594+'KHOI 2'!$F$683</f>
        <v>123</v>
      </c>
      <c r="E19" s="195" t="n">
        <f aca="false">'KHOI 2'!$G$60+'KHOI 2'!$G$149+'KHOI 2'!$G$238+'KHOI 2'!$G$327+'KHOI 2'!$G$416+'KHOI 2'!$G$505+'KHOI 2'!$G$594+'KHOI 2'!$G$683</f>
        <v>61</v>
      </c>
      <c r="F19" s="196" t="n">
        <f aca="false">IF(D19=0,"",E19/D19%)</f>
        <v>49.5934959349593</v>
      </c>
      <c r="G19" s="195" t="n">
        <f aca="false">'KHOI 2'!$I$60+'KHOI 2'!$I$149+'KHOI 2'!$I$238+'KHOI 2'!$I$327+'KHOI 2'!$I$416+'KHOI 2'!$I$505+'KHOI 2'!$I$594+'KHOI 2'!$I$683</f>
        <v>61</v>
      </c>
      <c r="H19" s="196" t="n">
        <f aca="false">IF(D19=0,"",G19/D19%)</f>
        <v>49.5934959349593</v>
      </c>
      <c r="I19" s="195" t="n">
        <f aca="false">'KHOI 2'!$K$60+'KHOI 2'!$K$149+'KHOI 2'!$K$238+'KHOI 2'!$K$327+'KHOI 2'!$K$416+'KHOI 2'!$K$505+'KHOI 2'!$K$594+'KHOI 2'!$K$683</f>
        <v>1</v>
      </c>
      <c r="J19" s="196" t="n">
        <f aca="false">IF(D19=0,"",I19/D19%)</f>
        <v>0.813008130081301</v>
      </c>
      <c r="K19" s="195" t="n">
        <f aca="false">'KHOI 2'!$M$60+'KHOI 2'!$M$149+'KHOI 2'!$M$238+'KHOI 2'!$M$327+'KHOI 2'!$M$416+'KHOI 2'!$M$505+'KHOI 2'!$M$594+'KHOI 2'!$M$683</f>
        <v>23</v>
      </c>
      <c r="L19" s="196" t="n">
        <f aca="false">IF(D19=0,"",K19/D19%)</f>
        <v>18.6991869918699</v>
      </c>
      <c r="M19" s="195" t="n">
        <f aca="false">'KHOI 2'!$O$60+'KHOI 2'!$O$149+'KHOI 2'!$O$238+'KHOI 2'!$O$327+'KHOI 2'!$O$416+'KHOI 2'!$O$505+'KHOI 2'!$O$594+'KHOI 2'!$O$683</f>
        <v>38</v>
      </c>
      <c r="N19" s="196" t="n">
        <f aca="false">IF(D19=0,"",M19/D19%)</f>
        <v>30.8943089430894</v>
      </c>
      <c r="O19" s="195" t="n">
        <f aca="false">'KHOI 2'!$Q$60+'KHOI 2'!$Q$149+'KHOI 2'!$Q$238+'KHOI 2'!$Q$327+'KHOI 2'!$Q$416+'KHOI 2'!$Q$505+'KHOI 2'!$Q$594+'KHOI 2'!$Q$683</f>
        <v>31</v>
      </c>
      <c r="P19" s="196" t="n">
        <f aca="false">IF(D19=0,"",O19/D19%)</f>
        <v>25.2032520325203</v>
      </c>
      <c r="Q19" s="195" t="n">
        <f aca="false">'KHOI 2'!$S$60+'KHOI 2'!$S$149+'KHOI 2'!$S$238+'KHOI 2'!$S$327+'KHOI 2'!$S$416+'KHOI 2'!$S$505+'KHOI 2'!$S$594+'KHOI 2'!$S$683</f>
        <v>20</v>
      </c>
      <c r="R19" s="196" t="n">
        <f aca="false">IF(D19=0,"",Q19/D19%)</f>
        <v>16.260162601626</v>
      </c>
      <c r="S19" s="195" t="n">
        <f aca="false">'KHOI 2'!$U$60+'KHOI 2'!$U$149+'KHOI 2'!$U$238+'KHOI 2'!$U$327+'KHOI 2'!$U$416+'KHOI 2'!$U$505+'KHOI 2'!$U$594+'KHOI 2'!$U$683</f>
        <v>7</v>
      </c>
      <c r="T19" s="196" t="n">
        <f aca="false">IF(D19=0,"",S19/D19%)</f>
        <v>5.69105691056911</v>
      </c>
      <c r="U19" s="195" t="n">
        <f aca="false">'KHOI 2'!$W$60+'KHOI 2'!$W$149+'KHOI 2'!$W$238+'KHOI 2'!$W$327+'KHOI 2'!$W$416+'KHOI 2'!$W$505+'KHOI 2'!$W$594+'KHOI 2'!$W$683</f>
        <v>3</v>
      </c>
      <c r="V19" s="196" t="n">
        <f aca="false">IF(D19=0,"",U19/D19%)</f>
        <v>2.4390243902439</v>
      </c>
      <c r="W19" s="195" t="n">
        <f aca="false">'KHOI 2'!$Y$60+'KHOI 2'!$Y$149+'KHOI 2'!$Y$238+'KHOI 2'!$Y$327+'KHOI 2'!$Y$416+'KHOI 2'!$Y$505+'KHOI 2'!$Y$594+'KHOI 2'!$Y$683</f>
        <v>0</v>
      </c>
      <c r="X19" s="196" t="n">
        <f aca="false">IF(D19=0,"",W19/D19%)</f>
        <v>0</v>
      </c>
      <c r="Y19" s="195" t="n">
        <f aca="false">'KHOI 2'!$AA$60+'KHOI 2'!$AA$149+'KHOI 2'!$AA$238+'KHOI 2'!$AA$327+'KHOI 2'!$AA$416+'KHOI 2'!$AA$505+'KHOI 2'!$AA$594+'KHOI 2'!$AA$683</f>
        <v>0</v>
      </c>
      <c r="Z19" s="196" t="n">
        <f aca="false">IF(D19=0,"",Y19/D19%)</f>
        <v>0</v>
      </c>
      <c r="AA19" s="195" t="n">
        <f aca="false">'KHOI 2'!$AC$60+'KHOI 2'!$AC$149+'KHOI 2'!$AC$238+'KHOI 2'!$AC$327+'KHOI 2'!$AC$416+'KHOI 2'!$AC$505+'KHOI 2'!$AC$594+'KHOI 2'!$AC$683</f>
        <v>1</v>
      </c>
      <c r="AB19" s="196" t="n">
        <f aca="false">IF(D19=0,"",AA19/D19%)</f>
        <v>0.813008130081301</v>
      </c>
      <c r="AC19" s="195" t="n">
        <f aca="false">'KHOI 2'!$AE$60+'KHOI 2'!$AE$149+'KHOI 2'!$AE$238+'KHOI 2'!$AE$327+'KHOI 2'!$AE$416+'KHOI 2'!$AE$505+'KHOI 2'!$AE$594+'KHOI 2'!$AE$683</f>
        <v>0</v>
      </c>
      <c r="AD19" s="197" t="n">
        <f aca="false">IF(D19=0,"",AC19/D19%)</f>
        <v>0</v>
      </c>
    </row>
    <row r="20" customFormat="false" ht="12.6" hidden="false" customHeight="true" outlineLevel="0" collapsed="false">
      <c r="A20" s="192"/>
      <c r="B20" s="193"/>
      <c r="C20" s="110" t="n">
        <v>3</v>
      </c>
      <c r="D20" s="194" t="n">
        <f aca="false">'KHOI 3'!$F$60+'KHOI 3'!$F$149+'KHOI 3'!$F$238+'KHOI 3'!$F$327+'KHOI 3'!$F$416+'KHOI 3'!$F$505+'KHOI 3'!$F$594+'KHOI 3'!$F$683</f>
        <v>138</v>
      </c>
      <c r="E20" s="195" t="n">
        <f aca="false">'KHOI 3'!$G$60+'KHOI 3'!$G$149+'KHOI 3'!$G$238+'KHOI 3'!$G$327+'KHOI 3'!$G$416+'KHOI 3'!$G$505+'KHOI 3'!$G$594+'KHOI 3'!$G$683</f>
        <v>56</v>
      </c>
      <c r="F20" s="196" t="n">
        <f aca="false">IF(D20=0,"",E20/D20%)</f>
        <v>40.5797101449275</v>
      </c>
      <c r="G20" s="195" t="n">
        <f aca="false">'KHOI 3'!$I$60+'KHOI 3'!$I$149+'KHOI 3'!$I$238+'KHOI 3'!$I$327+'KHOI 3'!$I$416+'KHOI 3'!$I$505+'KHOI 3'!$I$594+'KHOI 3'!$I$683</f>
        <v>82</v>
      </c>
      <c r="H20" s="196" t="n">
        <f aca="false">IF(D20=0,"",G20/D20%)</f>
        <v>59.4202898550725</v>
      </c>
      <c r="I20" s="195" t="n">
        <f aca="false">'KHOI 3'!$K$60+'KHOI 3'!$K$149+'KHOI 3'!$K$238+'KHOI 3'!$K$327+'KHOI 3'!$K$416+'KHOI 3'!$K$505+'KHOI 3'!$K$594+'KHOI 3'!$K$683</f>
        <v>0</v>
      </c>
      <c r="J20" s="196" t="n">
        <f aca="false">IF(D20=0,"",I20/D20%)</f>
        <v>0</v>
      </c>
      <c r="K20" s="195" t="n">
        <f aca="false">'KHOI 3'!$M$60+'KHOI 3'!$M$149+'KHOI 3'!$M$238+'KHOI 3'!$M$327+'KHOI 3'!$M$416+'KHOI 3'!$M$505+'KHOI 3'!$M$594+'KHOI 3'!$M$683</f>
        <v>13</v>
      </c>
      <c r="L20" s="196" t="n">
        <f aca="false">IF(D20=0,"",K20/D20%)</f>
        <v>9.42028985507247</v>
      </c>
      <c r="M20" s="195" t="n">
        <f aca="false">'KHOI 3'!$O$60+'KHOI 3'!$O$149+'KHOI 3'!$O$238+'KHOI 3'!$O$327+'KHOI 3'!$O$416+'KHOI 3'!$O$505+'KHOI 3'!$O$594+'KHOI 3'!$O$683</f>
        <v>25</v>
      </c>
      <c r="N20" s="196" t="n">
        <f aca="false">IF(D20=0,"",M20/D20%)</f>
        <v>18.1159420289855</v>
      </c>
      <c r="O20" s="195" t="n">
        <f aca="false">'KHOI 3'!$Q$60+'KHOI 3'!$Q$149+'KHOI 3'!$Q$238+'KHOI 3'!$Q$327+'KHOI 3'!$Q$416+'KHOI 3'!$Q$505+'KHOI 3'!$Q$594+'KHOI 3'!$Q$683</f>
        <v>30</v>
      </c>
      <c r="P20" s="196" t="n">
        <f aca="false">IF(D20=0,"",O20/D20%)</f>
        <v>21.7391304347826</v>
      </c>
      <c r="Q20" s="195" t="n">
        <f aca="false">'KHOI 3'!$S$60+'KHOI 3'!$S$149+'KHOI 3'!$S$238+'KHOI 3'!$S$327+'KHOI 3'!$S$416+'KHOI 3'!$S$505+'KHOI 3'!$S$594+'KHOI 3'!$S$683</f>
        <v>18</v>
      </c>
      <c r="R20" s="196" t="n">
        <f aca="false">IF(D20=0,"",Q20/D20%)</f>
        <v>13.0434782608696</v>
      </c>
      <c r="S20" s="195" t="n">
        <f aca="false">'KHOI 3'!$U$60+'KHOI 3'!$U$149+'KHOI 3'!$U$238+'KHOI 3'!$U$327+'KHOI 3'!$U$416+'KHOI 3'!$U$505+'KHOI 3'!$U$594+'KHOI 3'!$U$683</f>
        <v>13</v>
      </c>
      <c r="T20" s="196" t="n">
        <f aca="false">IF(D20=0,"",S20/D20%)</f>
        <v>9.42028985507247</v>
      </c>
      <c r="U20" s="195" t="n">
        <f aca="false">'KHOI 3'!$W$60+'KHOI 3'!$W$149+'KHOI 3'!$W$238+'KHOI 3'!$W$327+'KHOI 3'!$W$416+'KHOI 3'!$W$505+'KHOI 3'!$W$594+'KHOI 3'!$W$683</f>
        <v>39</v>
      </c>
      <c r="V20" s="196" t="n">
        <f aca="false">IF(D20=0,"",U20/D20%)</f>
        <v>28.2608695652174</v>
      </c>
      <c r="W20" s="195" t="n">
        <f aca="false">'KHOI 3'!$Y$60+'KHOI 3'!$Y$149+'KHOI 3'!$Y$238+'KHOI 3'!$Y$327+'KHOI 3'!$Y$416+'KHOI 3'!$Y$505+'KHOI 3'!$Y$594+'KHOI 3'!$Y$683</f>
        <v>0</v>
      </c>
      <c r="X20" s="196" t="n">
        <f aca="false">IF(D20=0,"",W20/D20%)</f>
        <v>0</v>
      </c>
      <c r="Y20" s="195" t="n">
        <f aca="false">'KHOI 3'!$AA$60+'KHOI 3'!$AA$149+'KHOI 3'!$AA$238+'KHOI 3'!$AA$327+'KHOI 3'!$AA$416+'KHOI 3'!$AA$505+'KHOI 3'!$AA$594+'KHOI 3'!$AA$683</f>
        <v>0</v>
      </c>
      <c r="Z20" s="196" t="n">
        <f aca="false">IF(D20=0,"",Y20/D20%)</f>
        <v>0</v>
      </c>
      <c r="AA20" s="195" t="n">
        <f aca="false">'KHOI 3'!$AC$60+'KHOI 3'!$AC$149+'KHOI 3'!$AC$238+'KHOI 3'!$AC$327+'KHOI 3'!$AC$416+'KHOI 3'!$AC$505+'KHOI 3'!$AC$594+'KHOI 3'!$AC$683</f>
        <v>0</v>
      </c>
      <c r="AB20" s="196" t="n">
        <f aca="false">IF(D20=0,"",AA20/D20%)</f>
        <v>0</v>
      </c>
      <c r="AC20" s="195" t="n">
        <f aca="false">'KHOI 3'!$AE$60+'KHOI 3'!$AE$149+'KHOI 3'!$AE$238+'KHOI 3'!$AE$327+'KHOI 3'!$AE$416+'KHOI 3'!$AE$505+'KHOI 3'!$AE$594+'KHOI 3'!$AE$683</f>
        <v>0</v>
      </c>
      <c r="AD20" s="197" t="n">
        <f aca="false">IF(D20=0,"",AC20/D20%)</f>
        <v>0</v>
      </c>
    </row>
    <row r="21" customFormat="false" ht="12.6" hidden="false" customHeight="true" outlineLevel="0" collapsed="false">
      <c r="A21" s="192"/>
      <c r="B21" s="193"/>
      <c r="C21" s="110" t="n">
        <v>4</v>
      </c>
      <c r="D21" s="194" t="n">
        <f aca="false">'KHOI 4'!$F$60+'KHOI 4'!$F$149+'KHOI 4'!$F$238+'KHOI 4'!$F$327+'KHOI 4'!$F$416+'KHOI 4'!$F$505+'KHOI 4'!$F$594+'KHOI 4'!$F$683</f>
        <v>117</v>
      </c>
      <c r="E21" s="195" t="n">
        <f aca="false">'KHOI 4'!$G$60+'KHOI 4'!$G$149+'KHOI 4'!$G$238+'KHOI 4'!$G$327+'KHOI 4'!$G$416+'KHOI 4'!$G$505+'KHOI 4'!$G$594+'KHOI 4'!$G$683</f>
        <v>29</v>
      </c>
      <c r="F21" s="196" t="n">
        <f aca="false">IF(D21=0,"",E21/D21%)</f>
        <v>24.7863247863248</v>
      </c>
      <c r="G21" s="195" t="n">
        <f aca="false">'KHOI 4'!$I$60+'KHOI 4'!$I$149+'KHOI 4'!$I$238+'KHOI 4'!$I$327+'KHOI 4'!$I$416+'KHOI 4'!$I$505+'KHOI 4'!$I$594+'KHOI 4'!$I$683</f>
        <v>86</v>
      </c>
      <c r="H21" s="196" t="n">
        <f aca="false">IF(D21=0,"",G21/D21%)</f>
        <v>73.5042735042735</v>
      </c>
      <c r="I21" s="195" t="n">
        <f aca="false">'KHOI 4'!$K$60+'KHOI 4'!$K$149+'KHOI 4'!$K$238+'KHOI 4'!$K$327+'KHOI 4'!$K$416+'KHOI 4'!$K$505+'KHOI 4'!$K$594+'KHOI 4'!$K$683</f>
        <v>2</v>
      </c>
      <c r="J21" s="196" t="n">
        <f aca="false">IF(D21=0,"",I21/D21%)</f>
        <v>1.70940170940171</v>
      </c>
      <c r="K21" s="195" t="n">
        <f aca="false">'KHOI 4'!$M$60+'KHOI 4'!$M$149+'KHOI 4'!$M$238+'KHOI 4'!$M$327+'KHOI 4'!$M$416+'KHOI 4'!$M$505+'KHOI 4'!$M$594+'KHOI 4'!$M$683</f>
        <v>3</v>
      </c>
      <c r="L21" s="196" t="n">
        <f aca="false">IF(D21=0,"",K21/D21%)</f>
        <v>2.56410256410256</v>
      </c>
      <c r="M21" s="195" t="n">
        <f aca="false">'KHOI 4'!$O$60+'KHOI 4'!$O$149+'KHOI 4'!$O$238+'KHOI 4'!$O$327+'KHOI 4'!$O$416+'KHOI 4'!$O$505+'KHOI 4'!$O$594+'KHOI 4'!$O$683</f>
        <v>25</v>
      </c>
      <c r="N21" s="196" t="n">
        <f aca="false">IF(D21=0,"",M21/D21%)</f>
        <v>21.3675213675214</v>
      </c>
      <c r="O21" s="195" t="n">
        <f aca="false">'KHOI 4'!$Q$60+'KHOI 4'!$Q$149+'KHOI 4'!$Q$238+'KHOI 4'!$Q$327+'KHOI 4'!$Q$416+'KHOI 4'!$Q$505+'KHOI 4'!$Q$594+'KHOI 4'!$Q$683</f>
        <v>8</v>
      </c>
      <c r="P21" s="196" t="n">
        <f aca="false">IF(D21=0,"",O21/D21%)</f>
        <v>6.83760683760684</v>
      </c>
      <c r="Q21" s="195" t="n">
        <f aca="false">'KHOI 4'!$S$60+'KHOI 4'!$S$149+'KHOI 4'!$S$238+'KHOI 4'!$S$327+'KHOI 4'!$S$416+'KHOI 4'!$S$505+'KHOI 4'!$S$594+'KHOI 4'!$S$683</f>
        <v>18</v>
      </c>
      <c r="R21" s="196" t="n">
        <f aca="false">IF(D21=0,"",Q21/D21%)</f>
        <v>15.3846153846154</v>
      </c>
      <c r="S21" s="195" t="n">
        <f aca="false">'KHOI 4'!$U$60+'KHOI 4'!$U$149+'KHOI 4'!$U$238+'KHOI 4'!$U$327+'KHOI 4'!$U$416+'KHOI 4'!$U$505+'KHOI 4'!$U$594+'KHOI 4'!$U$683</f>
        <v>20</v>
      </c>
      <c r="T21" s="196" t="n">
        <f aca="false">IF(D21=0,"",S21/D21%)</f>
        <v>17.0940170940171</v>
      </c>
      <c r="U21" s="195" t="n">
        <f aca="false">'KHOI 4'!$W$60+'KHOI 4'!$W$149+'KHOI 4'!$W$238+'KHOI 4'!$W$327+'KHOI 4'!$W$416+'KHOI 4'!$W$505+'KHOI 4'!$W$594+'KHOI 4'!$W$683</f>
        <v>41</v>
      </c>
      <c r="V21" s="196" t="n">
        <f aca="false">IF(D21=0,"",U21/D21%)</f>
        <v>35.042735042735</v>
      </c>
      <c r="W21" s="195" t="n">
        <f aca="false">'KHOI 4'!$Y$60+'KHOI 4'!$Y$149+'KHOI 4'!$Y$238+'KHOI 4'!$Y$327+'KHOI 4'!$Y$416+'KHOI 4'!$Y$505+'KHOI 4'!$Y$594+'KHOI 4'!$Y$683</f>
        <v>0</v>
      </c>
      <c r="X21" s="196" t="n">
        <f aca="false">IF(D21=0,"",W21/D21%)</f>
        <v>0</v>
      </c>
      <c r="Y21" s="195" t="n">
        <f aca="false">'KHOI 4'!$AA$60+'KHOI 4'!$AA$149+'KHOI 4'!$AA$238+'KHOI 4'!$AA$327+'KHOI 4'!$AA$416+'KHOI 4'!$AA$505+'KHOI 4'!$AA$594+'KHOI 4'!$AA$683</f>
        <v>0</v>
      </c>
      <c r="Z21" s="196" t="n">
        <f aca="false">IF(D21=0,"",Y21/D21%)</f>
        <v>0</v>
      </c>
      <c r="AA21" s="195" t="n">
        <f aca="false">'KHOI 4'!$AC$60+'KHOI 4'!$AC$149+'KHOI 4'!$AC$238+'KHOI 4'!$AC$327+'KHOI 4'!$AC$416+'KHOI 4'!$AC$505+'KHOI 4'!$AC$594+'KHOI 4'!$AC$683</f>
        <v>0</v>
      </c>
      <c r="AB21" s="196" t="n">
        <f aca="false">IF(D21=0,"",AA21/D21%)</f>
        <v>0</v>
      </c>
      <c r="AC21" s="195" t="n">
        <f aca="false">'KHOI 4'!$AE$60+'KHOI 4'!$AE$149+'KHOI 4'!$AE$238+'KHOI 4'!$AE$327+'KHOI 4'!$AE$416+'KHOI 4'!$AE$505+'KHOI 4'!$AE$594+'KHOI 4'!$AE$683</f>
        <v>2</v>
      </c>
      <c r="AD21" s="197" t="n">
        <f aca="false">IF(D21=0,"",AC21/D21%)</f>
        <v>1.70940170940171</v>
      </c>
    </row>
    <row r="22" customFormat="false" ht="12.6" hidden="false" customHeight="true" outlineLevel="0" collapsed="false">
      <c r="A22" s="192"/>
      <c r="B22" s="193"/>
      <c r="C22" s="110" t="n">
        <v>5</v>
      </c>
      <c r="D22" s="194" t="n">
        <f aca="false">'KHOI 5'!$F$60+'KHOI 5'!$F$149+'KHOI 5'!$F$238+'KHOI 5'!$F$327+'KHOI 5'!$F$416+'KHOI 5'!$F$505+'KHOI 5'!$F$594+'KHOI 5'!$F$683</f>
        <v>102</v>
      </c>
      <c r="E22" s="195" t="n">
        <f aca="false">'KHOI 5'!$G$60+'KHOI 5'!$G$149+'KHOI 5'!$G$238+'KHOI 5'!$G$327+'KHOI 5'!$G$416+'KHOI 5'!$G$505+'KHOI 5'!$G$594+'KHOI 5'!$G$683</f>
        <v>57</v>
      </c>
      <c r="F22" s="196" t="n">
        <f aca="false">IF(D22=0,"",E22/D22%)</f>
        <v>55.8823529411765</v>
      </c>
      <c r="G22" s="195" t="n">
        <f aca="false">'KHOI 5'!$I$60+'KHOI 5'!$I$149+'KHOI 5'!$I$238+'KHOI 5'!$I$327+'KHOI 5'!$I$416+'KHOI 5'!$I$505+'KHOI 5'!$I$594+'KHOI 5'!$I$683</f>
        <v>45</v>
      </c>
      <c r="H22" s="196" t="n">
        <f aca="false">IF(D22=0,"",G22/D22%)</f>
        <v>44.1176470588235</v>
      </c>
      <c r="I22" s="195" t="n">
        <f aca="false">'KHOI 5'!$K$60+'KHOI 5'!$K$149+'KHOI 5'!$K$238+'KHOI 5'!$K$327+'KHOI 5'!$K$416+'KHOI 5'!$K$505+'KHOI 5'!$K$594+'KHOI 5'!$K$683</f>
        <v>0</v>
      </c>
      <c r="J22" s="196" t="n">
        <f aca="false">IF(D22=0,"",I22/D22%)</f>
        <v>0</v>
      </c>
      <c r="K22" s="195" t="n">
        <f aca="false">'KHOI 5'!$M$60+'KHOI 5'!$M$149+'KHOI 5'!$M$238+'KHOI 5'!$M$327+'KHOI 5'!$M$416+'KHOI 5'!$M$505+'KHOI 5'!$M$594+'KHOI 5'!$M$683</f>
        <v>20</v>
      </c>
      <c r="L22" s="196" t="n">
        <f aca="false">IF(D22=0,"",K22/D22%)</f>
        <v>19.6078431372549</v>
      </c>
      <c r="M22" s="195" t="n">
        <f aca="false">'KHOI 5'!$O$60+'KHOI 5'!$O$149+'KHOI 5'!$O$238+'KHOI 5'!$O$327+'KHOI 5'!$O$416+'KHOI 5'!$O$505+'KHOI 5'!$O$594+'KHOI 5'!$O$683</f>
        <v>36</v>
      </c>
      <c r="N22" s="196" t="n">
        <f aca="false">IF(D22=0,"",M22/D22%)</f>
        <v>35.2941176470588</v>
      </c>
      <c r="O22" s="195" t="n">
        <f aca="false">'KHOI 5'!$Q$60+'KHOI 5'!$Q$149+'KHOI 5'!$Q$238+'KHOI 5'!$Q$327+'KHOI 5'!$Q$416+'KHOI 5'!$Q$505+'KHOI 5'!$Q$594+'KHOI 5'!$Q$683</f>
        <v>19</v>
      </c>
      <c r="P22" s="196" t="n">
        <f aca="false">IF(D22=0,"",O22/D22%)</f>
        <v>18.6274509803922</v>
      </c>
      <c r="Q22" s="195" t="n">
        <f aca="false">'KHOI 5'!$S$60+'KHOI 5'!$S$149+'KHOI 5'!$S$238+'KHOI 5'!$S$327+'KHOI 5'!$S$416+'KHOI 5'!$S$505+'KHOI 5'!$S$594+'KHOI 5'!$S$683</f>
        <v>10</v>
      </c>
      <c r="R22" s="196" t="n">
        <f aca="false">IF(D22=0,"",Q22/D22%)</f>
        <v>9.80392156862745</v>
      </c>
      <c r="S22" s="195" t="n">
        <f aca="false">'KHOI 5'!$U$60+'KHOI 5'!$U$149+'KHOI 5'!$U$238+'KHOI 5'!$U$327+'KHOI 5'!$U$416+'KHOI 5'!$U$505+'KHOI 5'!$U$594+'KHOI 5'!$U$683</f>
        <v>13</v>
      </c>
      <c r="T22" s="196" t="n">
        <f aca="false">IF(D22=0,"",S22/D22%)</f>
        <v>12.7450980392157</v>
      </c>
      <c r="U22" s="195" t="n">
        <f aca="false">'KHOI 5'!$W$60+'KHOI 5'!$W$149+'KHOI 5'!$W$238+'KHOI 5'!$W$327+'KHOI 5'!$W$416+'KHOI 5'!$W$505+'KHOI 5'!$W$594+'KHOI 5'!$W$683</f>
        <v>4</v>
      </c>
      <c r="V22" s="196" t="n">
        <f aca="false">IF(D22=0,"",U22/D22%)</f>
        <v>3.92156862745098</v>
      </c>
      <c r="W22" s="195" t="n">
        <f aca="false">'KHOI 5'!$Y$60+'KHOI 5'!$Y$149+'KHOI 5'!$Y$238+'KHOI 5'!$Y$327+'KHOI 5'!$Y$416+'KHOI 5'!$Y$505+'KHOI 5'!$Y$594+'KHOI 5'!$Y$683</f>
        <v>0</v>
      </c>
      <c r="X22" s="196" t="n">
        <f aca="false">IF(D22=0,"",W22/D22%)</f>
        <v>0</v>
      </c>
      <c r="Y22" s="195" t="n">
        <f aca="false">'KHOI 5'!$AA$60+'KHOI 5'!$AA$149+'KHOI 5'!$AA$238+'KHOI 5'!$AA$327+'KHOI 5'!$AA$416+'KHOI 5'!$AA$505+'KHOI 5'!$AA$594+'KHOI 5'!$AA$683</f>
        <v>0</v>
      </c>
      <c r="Z22" s="196" t="n">
        <f aca="false">IF(D22=0,"",Y22/D22%)</f>
        <v>0</v>
      </c>
      <c r="AA22" s="195" t="n">
        <f aca="false">'KHOI 5'!$AC$60+'KHOI 5'!$AC$149+'KHOI 5'!$AC$238+'KHOI 5'!$AC$327+'KHOI 5'!$AC$416+'KHOI 5'!$AC$505+'KHOI 5'!$AC$594+'KHOI 5'!$AC$683</f>
        <v>0</v>
      </c>
      <c r="AB22" s="196" t="n">
        <f aca="false">IF(D22=0,"",AA22/D22%)</f>
        <v>0</v>
      </c>
      <c r="AC22" s="195" t="n">
        <f aca="false">'KHOI 5'!$AE$60+'KHOI 5'!$AE$149+'KHOI 5'!$AE$238+'KHOI 5'!$AE$327+'KHOI 5'!$AE$416+'KHOI 5'!$AE$505+'KHOI 5'!$AE$594+'KHOI 5'!$AE$683</f>
        <v>0</v>
      </c>
      <c r="AD22" s="197" t="n">
        <f aca="false">IF(D22=0,"",AC22/D22%)</f>
        <v>0</v>
      </c>
    </row>
    <row r="23" customFormat="false" ht="11.25" hidden="false" customHeight="true" outlineLevel="0" collapsed="false">
      <c r="A23" s="192"/>
      <c r="B23" s="193"/>
      <c r="C23" s="114" t="s">
        <v>814</v>
      </c>
      <c r="D23" s="194" t="n">
        <f aca="false">SUM(D18:D22)</f>
        <v>613</v>
      </c>
      <c r="E23" s="198" t="n">
        <f aca="false">SUM(E18:E22)</f>
        <v>237</v>
      </c>
      <c r="F23" s="199" t="n">
        <f aca="false">IF(D23=0,"",E23/D23%)</f>
        <v>38.6623164763458</v>
      </c>
      <c r="G23" s="198" t="n">
        <f aca="false">SUM(G18:G22)</f>
        <v>370</v>
      </c>
      <c r="H23" s="199" t="n">
        <f aca="false">IF(D23=0,"",G23/D23%)</f>
        <v>60.3588907014682</v>
      </c>
      <c r="I23" s="198" t="n">
        <f aca="false">SUM(I18:I22)</f>
        <v>6</v>
      </c>
      <c r="J23" s="199" t="n">
        <f aca="false">IF(D23=0,"",I23/D23%)</f>
        <v>0.978792822185971</v>
      </c>
      <c r="K23" s="198" t="n">
        <f aca="false">SUM(K18:K22)</f>
        <v>63</v>
      </c>
      <c r="L23" s="199" t="n">
        <f aca="false">IF(D23=0,"",K23/D23%)</f>
        <v>10.2773246329527</v>
      </c>
      <c r="M23" s="198" t="n">
        <f aca="false">SUM(M18:M22)</f>
        <v>154</v>
      </c>
      <c r="N23" s="199" t="n">
        <f aca="false">IF(D23=0,"",M23/D23%)</f>
        <v>25.1223491027732</v>
      </c>
      <c r="O23" s="198" t="n">
        <f aca="false">SUM(O18:O22)</f>
        <v>122</v>
      </c>
      <c r="P23" s="199" t="n">
        <f aca="false">IF(D23=0,"",O23/D23%)</f>
        <v>19.9021207177814</v>
      </c>
      <c r="Q23" s="198" t="n">
        <f aca="false">SUM(Q18:Q22)</f>
        <v>96</v>
      </c>
      <c r="R23" s="199" t="n">
        <f aca="false">IF(D23=0,"",Q23/D23%)</f>
        <v>15.6606851549755</v>
      </c>
      <c r="S23" s="198" t="n">
        <f aca="false">SUM(S18:S22)</f>
        <v>80</v>
      </c>
      <c r="T23" s="199" t="n">
        <f aca="false">IF(D23=0,"",S23/D23%)</f>
        <v>13.0505709624796</v>
      </c>
      <c r="U23" s="198" t="n">
        <f aca="false">SUM(U18:U22)</f>
        <v>92</v>
      </c>
      <c r="V23" s="199" t="n">
        <f aca="false">IF(D23=0,"",U23/D23%)</f>
        <v>15.0081566068516</v>
      </c>
      <c r="W23" s="198" t="n">
        <f aca="false">SUM(W18:W22)</f>
        <v>0</v>
      </c>
      <c r="X23" s="199" t="n">
        <f aca="false">IF(D23=0,"",W23/D23%)</f>
        <v>0</v>
      </c>
      <c r="Y23" s="198" t="n">
        <f aca="false">SUM(Y18:Y22)</f>
        <v>1</v>
      </c>
      <c r="Z23" s="199" t="n">
        <f aca="false">IF(D23=0,"",Y23/D23%)</f>
        <v>0.163132137030995</v>
      </c>
      <c r="AA23" s="198" t="n">
        <f aca="false">SUM(AA18:AA22)</f>
        <v>2</v>
      </c>
      <c r="AB23" s="199" t="n">
        <f aca="false">IF(D23=0,"",AA23/D23%)</f>
        <v>0.32626427406199</v>
      </c>
      <c r="AC23" s="198" t="n">
        <f aca="false">SUM(AC18:AC22)</f>
        <v>3</v>
      </c>
      <c r="AD23" s="200" t="n">
        <f aca="false">IF(D23=0,"",AC23/D23%)</f>
        <v>0.489396411092985</v>
      </c>
    </row>
    <row r="24" customFormat="false" ht="10.5" hidden="false" customHeight="true" outlineLevel="0" collapsed="false">
      <c r="A24" s="192" t="n">
        <v>3</v>
      </c>
      <c r="B24" s="193" t="s">
        <v>815</v>
      </c>
      <c r="C24" s="110" t="n">
        <v>1</v>
      </c>
      <c r="D24" s="194" t="n">
        <f aca="false">'KHOI 1'!$F$61+'KHOI 1'!$F$150+'KHOI 1'!$F$239+'KHOI 1'!$F$328+'KHOI 1'!$F$417+'KHOI 1'!$F$506+'KHOI 1'!$F$595+'KHOI 1'!$F$684</f>
        <v>133</v>
      </c>
      <c r="E24" s="195" t="n">
        <f aca="false">'KHOI 1'!$G$61+'KHOI 1'!$G$150+'KHOI 1'!$G$239+'KHOI 1'!$G$328+'KHOI 1'!$G$417+'KHOI 1'!$G$506+'KHOI 1'!$G$595+'KHOI 1'!$G$684</f>
        <v>90</v>
      </c>
      <c r="F24" s="196" t="n">
        <f aca="false">IF(D24=0,"",E24/D24%)</f>
        <v>67.6691729323308</v>
      </c>
      <c r="G24" s="195" t="n">
        <f aca="false">'KHOI 1'!$I$61+'KHOI 1'!$I$150+'KHOI 1'!$I$239+'KHOI 1'!$I$328+'KHOI 1'!$I$417+'KHOI 1'!$I$506+'KHOI 1'!$I$595+'KHOI 1'!$I$684</f>
        <v>42</v>
      </c>
      <c r="H24" s="196" t="n">
        <f aca="false">IF(D24=0,"",G24/D24%)</f>
        <v>31.5789473684211</v>
      </c>
      <c r="I24" s="195" t="n">
        <f aca="false">'KHOI 1'!$K$61+'KHOI 1'!$K$150+'KHOI 1'!$K$239+'KHOI 1'!$K$328+'KHOI 1'!$K$417+'KHOI 1'!$K$506+'KHOI 1'!$K$595+'KHOI 1'!$K$684</f>
        <v>1</v>
      </c>
      <c r="J24" s="196" t="n">
        <f aca="false">IF(D24=0,"",I24/D24%)</f>
        <v>0.75187969924812</v>
      </c>
      <c r="K24" s="195" t="n">
        <f aca="false">'KHOI 1'!$M$61+'KHOI 1'!$M$150+'KHOI 1'!$M$239+'KHOI 1'!$M$328+'KHOI 1'!$M$417+'KHOI 1'!$M$506+'KHOI 1'!$M$595+'KHOI 1'!$M$684</f>
        <v>0</v>
      </c>
      <c r="L24" s="196" t="n">
        <f aca="false">IF(D24=0,"",K24/D24%)</f>
        <v>0</v>
      </c>
      <c r="M24" s="195" t="n">
        <f aca="false">'KHOI 1'!$O$61+'KHOI 1'!$O$150+'KHOI 1'!$O$239+'KHOI 1'!$O$328+'KHOI 1'!$O$417+'KHOI 1'!$O$506+'KHOI 1'!$O$595+'KHOI 1'!$O$684</f>
        <v>0</v>
      </c>
      <c r="N24" s="196" t="n">
        <f aca="false">IF(D24=0,"",M24/D24%)</f>
        <v>0</v>
      </c>
      <c r="O24" s="195" t="n">
        <f aca="false">'KHOI 1'!$Q$61+'KHOI 1'!$Q$150+'KHOI 1'!$Q$239+'KHOI 1'!$Q$328+'KHOI 1'!$Q$417+'KHOI 1'!$Q$506+'KHOI 1'!$Q$595+'KHOI 1'!$Q$684</f>
        <v>0</v>
      </c>
      <c r="P24" s="196" t="n">
        <f aca="false">IF(D24=0,"",O24/D24%)</f>
        <v>0</v>
      </c>
      <c r="Q24" s="195" t="n">
        <f aca="false">'KHOI 1'!$S$61+'KHOI 1'!$S$150+'KHOI 1'!$S$239+'KHOI 1'!$S$328+'KHOI 1'!$S$417+'KHOI 1'!$S$506+'KHOI 1'!$S$595+'KHOI 1'!$S$684</f>
        <v>0</v>
      </c>
      <c r="R24" s="196" t="n">
        <f aca="false">IF(D24=0,"",Q24/D24%)</f>
        <v>0</v>
      </c>
      <c r="S24" s="195" t="n">
        <f aca="false">'KHOI 1'!$U$61+'KHOI 1'!$U$150+'KHOI 1'!$U$239+'KHOI 1'!$U$328+'KHOI 1'!$U$417+'KHOI 1'!$U$506+'KHOI 1'!$U$595+'KHOI 1'!$U$684</f>
        <v>0</v>
      </c>
      <c r="T24" s="196" t="n">
        <f aca="false">IF(D24=0,"",S24/D24%)</f>
        <v>0</v>
      </c>
      <c r="U24" s="195" t="n">
        <f aca="false">'KHOI 1'!$W$61+'KHOI 1'!$W$150+'KHOI 1'!$W$239+'KHOI 1'!$W$328+'KHOI 1'!$W$417+'KHOI 1'!$W$506+'KHOI 1'!$W$595+'KHOI 1'!$W$684</f>
        <v>0</v>
      </c>
      <c r="V24" s="196" t="n">
        <f aca="false">IF(D24=0,"",U24/D24%)</f>
        <v>0</v>
      </c>
      <c r="W24" s="195" t="n">
        <f aca="false">'KHOI 1'!$Y$61+'KHOI 1'!$Y$150+'KHOI 1'!$Y$239+'KHOI 1'!$Y$328+'KHOI 1'!$Y$417+'KHOI 1'!$Y$506+'KHOI 1'!$Y$595+'KHOI 1'!$Y$684</f>
        <v>0</v>
      </c>
      <c r="X24" s="196" t="n">
        <f aca="false">IF(D24=0,"",W24/D24%)</f>
        <v>0</v>
      </c>
      <c r="Y24" s="195" t="n">
        <f aca="false">'KHOI 1'!$AA$61+'KHOI 1'!$AA$150+'KHOI 1'!$AA$239+'KHOI 1'!$AA$328+'KHOI 1'!$AA$417+'KHOI 1'!$AA$506+'KHOI 1'!$AA$595+'KHOI 1'!$AA$684</f>
        <v>0</v>
      </c>
      <c r="Z24" s="196" t="n">
        <f aca="false">IF(D24=0,"",Y24/D24%)</f>
        <v>0</v>
      </c>
      <c r="AA24" s="195" t="n">
        <f aca="false">'KHOI 1'!$AC$61+'KHOI 1'!$AC$150+'KHOI 1'!$AC$239+'KHOI 1'!$AC$328+'KHOI 1'!$AC$417+'KHOI 1'!$AC$506+'KHOI 1'!$AC$595+'KHOI 1'!$AC$684</f>
        <v>0</v>
      </c>
      <c r="AB24" s="196" t="n">
        <f aca="false">IF(D24=0,"",AA24/D24%)</f>
        <v>0</v>
      </c>
      <c r="AC24" s="195" t="n">
        <f aca="false">'KHOI 1'!$AE$61+'KHOI 1'!$AE$150+'KHOI 1'!$AE$239+'KHOI 1'!$AE$328+'KHOI 1'!$AE$417+'KHOI 1'!$AE$506+'KHOI 1'!$AE$595+'KHOI 1'!$AE$684</f>
        <v>0</v>
      </c>
      <c r="AD24" s="197" t="n">
        <f aca="false">IF(D24=0,"",AC24/D24%)</f>
        <v>0</v>
      </c>
    </row>
    <row r="25" customFormat="false" ht="10.5" hidden="false" customHeight="true" outlineLevel="0" collapsed="false">
      <c r="A25" s="192"/>
      <c r="B25" s="193"/>
      <c r="C25" s="110" t="n">
        <v>2</v>
      </c>
      <c r="D25" s="194" t="n">
        <f aca="false">'KHOI 2'!$F$61+'KHOI 2'!$F$150+'KHOI 2'!$F$239+'KHOI 2'!$F$328+'KHOI 2'!$F$417+'KHOI 2'!$F$506+'KHOI 2'!$F$595+'KHOI 2'!$F$684</f>
        <v>123</v>
      </c>
      <c r="E25" s="195" t="n">
        <f aca="false">'KHOI 2'!$G$61+'KHOI 2'!$G$150+'KHOI 2'!$G$239+'KHOI 2'!$G$328+'KHOI 2'!$G$417+'KHOI 2'!$G$506+'KHOI 2'!$G$595+'KHOI 2'!$G$684</f>
        <v>56</v>
      </c>
      <c r="F25" s="196" t="n">
        <f aca="false">IF(D25=0,"",E25/D25%)</f>
        <v>45.5284552845528</v>
      </c>
      <c r="G25" s="195" t="n">
        <f aca="false">'KHOI 2'!$I$61+'KHOI 2'!$I$150+'KHOI 2'!$I$239+'KHOI 2'!$I$328+'KHOI 2'!$I$417+'KHOI 2'!$I$506+'KHOI 2'!$I$595+'KHOI 2'!$I$684</f>
        <v>67</v>
      </c>
      <c r="H25" s="196" t="n">
        <f aca="false">IF(D25=0,"",G25/D25%)</f>
        <v>54.4715447154472</v>
      </c>
      <c r="I25" s="195" t="n">
        <f aca="false">'KHOI 2'!$K$61+'KHOI 2'!$K$150+'KHOI 2'!$K$239+'KHOI 2'!$K$328+'KHOI 2'!$K$417+'KHOI 2'!$K$506+'KHOI 2'!$K$595+'KHOI 2'!$K$684</f>
        <v>0</v>
      </c>
      <c r="J25" s="196" t="n">
        <f aca="false">IF(D25=0,"",I25/D25%)</f>
        <v>0</v>
      </c>
      <c r="K25" s="195" t="n">
        <f aca="false">'KHOI 2'!$M$61+'KHOI 2'!$M$150+'KHOI 2'!$M$239+'KHOI 2'!$M$328+'KHOI 2'!$M$417+'KHOI 2'!$M$506+'KHOI 2'!$M$595+'KHOI 2'!$M$684</f>
        <v>0</v>
      </c>
      <c r="L25" s="196" t="n">
        <f aca="false">IF(D25=0,"",K25/D25%)</f>
        <v>0</v>
      </c>
      <c r="M25" s="195" t="n">
        <f aca="false">'KHOI 2'!$O$61+'KHOI 2'!$O$150+'KHOI 2'!$O$239+'KHOI 2'!$O$328+'KHOI 2'!$O$417+'KHOI 2'!$O$506+'KHOI 2'!$O$595+'KHOI 2'!$O$684</f>
        <v>0</v>
      </c>
      <c r="N25" s="196" t="n">
        <f aca="false">IF(D25=0,"",M25/D25%)</f>
        <v>0</v>
      </c>
      <c r="O25" s="195" t="n">
        <f aca="false">'KHOI 2'!$Q$61+'KHOI 2'!$Q$150+'KHOI 2'!$Q$239+'KHOI 2'!$Q$328+'KHOI 2'!$Q$417+'KHOI 2'!$Q$506+'KHOI 2'!$Q$595+'KHOI 2'!$Q$684</f>
        <v>0</v>
      </c>
      <c r="P25" s="196" t="n">
        <f aca="false">IF(D25=0,"",O25/D25%)</f>
        <v>0</v>
      </c>
      <c r="Q25" s="195" t="n">
        <f aca="false">'KHOI 2'!$S$61+'KHOI 2'!$S$150+'KHOI 2'!$S$239+'KHOI 2'!$S$328+'KHOI 2'!$S$417+'KHOI 2'!$S$506+'KHOI 2'!$S$595+'KHOI 2'!$S$684</f>
        <v>0</v>
      </c>
      <c r="R25" s="196" t="n">
        <f aca="false">IF(D25=0,"",Q25/D25%)</f>
        <v>0</v>
      </c>
      <c r="S25" s="195" t="n">
        <f aca="false">'KHOI 2'!$U$61+'KHOI 2'!$U$150+'KHOI 2'!$U$239+'KHOI 2'!$U$328+'KHOI 2'!$U$417+'KHOI 2'!$U$506+'KHOI 2'!$U$595+'KHOI 2'!$U$684</f>
        <v>0</v>
      </c>
      <c r="T25" s="196" t="n">
        <f aca="false">IF(D25=0,"",S25/D25%)</f>
        <v>0</v>
      </c>
      <c r="U25" s="195" t="n">
        <f aca="false">'KHOI 2'!$W$61+'KHOI 2'!$W$150+'KHOI 2'!$W$239+'KHOI 2'!$W$328+'KHOI 2'!$W$417+'KHOI 2'!$W$506+'KHOI 2'!$W$595+'KHOI 2'!$W$684</f>
        <v>0</v>
      </c>
      <c r="V25" s="196" t="n">
        <f aca="false">IF(D25=0,"",U25/D25%)</f>
        <v>0</v>
      </c>
      <c r="W25" s="195" t="n">
        <f aca="false">'KHOI 2'!$Y$61+'KHOI 2'!$Y$150+'KHOI 2'!$Y$239+'KHOI 2'!$Y$328+'KHOI 2'!$Y$417+'KHOI 2'!$Y$506+'KHOI 2'!$Y$595+'KHOI 2'!$Y$684</f>
        <v>0</v>
      </c>
      <c r="X25" s="196" t="n">
        <f aca="false">IF(D25=0,"",W25/D25%)</f>
        <v>0</v>
      </c>
      <c r="Y25" s="195" t="n">
        <f aca="false">'KHOI 2'!$AA$61+'KHOI 2'!$AA$150+'KHOI 2'!$AA$239+'KHOI 2'!$AA$328+'KHOI 2'!$AA$417+'KHOI 2'!$AA$506+'KHOI 2'!$AA$595+'KHOI 2'!$AA$684</f>
        <v>0</v>
      </c>
      <c r="Z25" s="196" t="n">
        <f aca="false">IF(D25=0,"",Y25/D25%)</f>
        <v>0</v>
      </c>
      <c r="AA25" s="195" t="n">
        <f aca="false">'KHOI 2'!$AC$61+'KHOI 2'!$AC$150+'KHOI 2'!$AC$239+'KHOI 2'!$AC$328+'KHOI 2'!$AC$417+'KHOI 2'!$AC$506+'KHOI 2'!$AC$595+'KHOI 2'!$AC$684</f>
        <v>0</v>
      </c>
      <c r="AB25" s="196" t="n">
        <f aca="false">IF(D25=0,"",AA25/D25%)</f>
        <v>0</v>
      </c>
      <c r="AC25" s="195" t="n">
        <f aca="false">'KHOI 2'!$AE$61+'KHOI 2'!$AE$150+'KHOI 2'!$AE$239+'KHOI 2'!$AE$328+'KHOI 2'!$AE$417+'KHOI 2'!$AE$506+'KHOI 2'!$AE$595+'KHOI 2'!$AE$684</f>
        <v>0</v>
      </c>
      <c r="AD25" s="197" t="n">
        <f aca="false">IF(D25=0,"",AC25/D25%)</f>
        <v>0</v>
      </c>
    </row>
    <row r="26" customFormat="false" ht="10.5" hidden="false" customHeight="true" outlineLevel="0" collapsed="false">
      <c r="A26" s="192"/>
      <c r="B26" s="193"/>
      <c r="C26" s="110" t="n">
        <v>3</v>
      </c>
      <c r="D26" s="194" t="n">
        <f aca="false">'KHOI 3'!$F$61+'KHOI 3'!$F$150+'KHOI 3'!$F$239+'KHOI 3'!$F$328+'KHOI 3'!$F$417+'KHOI 3'!$F$506+'KHOI 3'!$F$595+'KHOI 3'!$F$684</f>
        <v>138</v>
      </c>
      <c r="E26" s="195" t="n">
        <f aca="false">'KHOI 3'!$G$61+'KHOI 3'!$G$150+'KHOI 3'!$G$239+'KHOI 3'!$G$328+'KHOI 3'!$G$417+'KHOI 3'!$G$506+'KHOI 3'!$G$595+'KHOI 3'!$G$684</f>
        <v>67</v>
      </c>
      <c r="F26" s="196" t="n">
        <f aca="false">IF(D26=0,"",E26/D26%)</f>
        <v>48.5507246376812</v>
      </c>
      <c r="G26" s="195" t="n">
        <f aca="false">'KHOI 3'!$I$61+'KHOI 3'!$I$150+'KHOI 3'!$I$239+'KHOI 3'!$I$328+'KHOI 3'!$I$417+'KHOI 3'!$I$506+'KHOI 3'!$I$595+'KHOI 3'!$I$684</f>
        <v>71</v>
      </c>
      <c r="H26" s="196" t="n">
        <f aca="false">IF(D26=0,"",G26/D26%)</f>
        <v>51.4492753623189</v>
      </c>
      <c r="I26" s="195" t="n">
        <f aca="false">'KHOI 3'!$K$61+'KHOI 3'!$K$150+'KHOI 3'!$K$239+'KHOI 3'!$K$328+'KHOI 3'!$K$417+'KHOI 3'!$K$506+'KHOI 3'!$K$595+'KHOI 3'!$K$684</f>
        <v>0</v>
      </c>
      <c r="J26" s="196" t="n">
        <f aca="false">IF(D26=0,"",I26/D26%)</f>
        <v>0</v>
      </c>
      <c r="K26" s="195" t="n">
        <f aca="false">'KHOI 3'!$M$61+'KHOI 3'!$M$150+'KHOI 3'!$M$239+'KHOI 3'!$M$328+'KHOI 3'!$M$417+'KHOI 3'!$M$506+'KHOI 3'!$M$595+'KHOI 3'!$M$684</f>
        <v>0</v>
      </c>
      <c r="L26" s="196" t="n">
        <f aca="false">IF(D26=0,"",K26/D26%)</f>
        <v>0</v>
      </c>
      <c r="M26" s="195" t="n">
        <f aca="false">'KHOI 3'!$O$61+'KHOI 3'!$O$150+'KHOI 3'!$O$239+'KHOI 3'!$O$328+'KHOI 3'!$O$417+'KHOI 3'!$O$506+'KHOI 3'!$O$595+'KHOI 3'!$O$684</f>
        <v>0</v>
      </c>
      <c r="N26" s="196" t="n">
        <f aca="false">IF(D26=0,"",M26/D26%)</f>
        <v>0</v>
      </c>
      <c r="O26" s="195" t="n">
        <f aca="false">'KHOI 3'!$Q$61+'KHOI 3'!$Q$150+'KHOI 3'!$Q$239+'KHOI 3'!$Q$328+'KHOI 3'!$Q$417+'KHOI 3'!$Q$506+'KHOI 3'!$Q$595+'KHOI 3'!$Q$684</f>
        <v>0</v>
      </c>
      <c r="P26" s="196" t="n">
        <f aca="false">IF(D26=0,"",O26/D26%)</f>
        <v>0</v>
      </c>
      <c r="Q26" s="195" t="n">
        <f aca="false">'KHOI 3'!$S$61+'KHOI 3'!$S$150+'KHOI 3'!$S$239+'KHOI 3'!$S$328+'KHOI 3'!$S$417+'KHOI 3'!$S$506+'KHOI 3'!$S$595+'KHOI 3'!$S$684</f>
        <v>0</v>
      </c>
      <c r="R26" s="196" t="n">
        <f aca="false">IF(D26=0,"",Q26/D26%)</f>
        <v>0</v>
      </c>
      <c r="S26" s="195" t="n">
        <f aca="false">'KHOI 3'!$U$61+'KHOI 3'!$U$150+'KHOI 3'!$U$239+'KHOI 3'!$U$328+'KHOI 3'!$U$417+'KHOI 3'!$U$506+'KHOI 3'!$U$595+'KHOI 3'!$U$684</f>
        <v>0</v>
      </c>
      <c r="T26" s="196" t="n">
        <f aca="false">IF(D26=0,"",S26/D26%)</f>
        <v>0</v>
      </c>
      <c r="U26" s="195" t="n">
        <f aca="false">'KHOI 3'!$W$61+'KHOI 3'!$W$150+'KHOI 3'!$W$239+'KHOI 3'!$W$328+'KHOI 3'!$W$417+'KHOI 3'!$W$506+'KHOI 3'!$W$595+'KHOI 3'!$W$684</f>
        <v>0</v>
      </c>
      <c r="V26" s="196" t="n">
        <f aca="false">IF(D26=0,"",U26/D26%)</f>
        <v>0</v>
      </c>
      <c r="W26" s="195" t="n">
        <f aca="false">'KHOI 3'!$Y$61+'KHOI 3'!$Y$150+'KHOI 3'!$Y$239+'KHOI 3'!$Y$328+'KHOI 3'!$Y$417+'KHOI 3'!$Y$506+'KHOI 3'!$Y$595+'KHOI 3'!$Y$684</f>
        <v>0</v>
      </c>
      <c r="X26" s="196" t="n">
        <f aca="false">IF(D26=0,"",W26/D26%)</f>
        <v>0</v>
      </c>
      <c r="Y26" s="195" t="n">
        <f aca="false">'KHOI 3'!$AA$61+'KHOI 3'!$AA$150+'KHOI 3'!$AA$239+'KHOI 3'!$AA$328+'KHOI 3'!$AA$417+'KHOI 3'!$AA$506+'KHOI 3'!$AA$595+'KHOI 3'!$AA$684</f>
        <v>0</v>
      </c>
      <c r="Z26" s="196" t="n">
        <f aca="false">IF(D26=0,"",Y26/D26%)</f>
        <v>0</v>
      </c>
      <c r="AA26" s="195" t="n">
        <f aca="false">'KHOI 3'!$AC$61+'KHOI 3'!$AC$150+'KHOI 3'!$AC$239+'KHOI 3'!$AC$328+'KHOI 3'!$AC$417+'KHOI 3'!$AC$506+'KHOI 3'!$AC$595+'KHOI 3'!$AC$684</f>
        <v>0</v>
      </c>
      <c r="AB26" s="196" t="n">
        <f aca="false">IF(D26=0,"",AA26/D26%)</f>
        <v>0</v>
      </c>
      <c r="AC26" s="195" t="n">
        <f aca="false">'KHOI 3'!$AE$61+'KHOI 3'!$AE$150+'KHOI 3'!$AE$239+'KHOI 3'!$AE$328+'KHOI 3'!$AE$417+'KHOI 3'!$AE$506+'KHOI 3'!$AE$595+'KHOI 3'!$AE$684</f>
        <v>0</v>
      </c>
      <c r="AD26" s="197" t="n">
        <f aca="false">IF(D26=0,"",AC26/D26%)</f>
        <v>0</v>
      </c>
    </row>
    <row r="27" customFormat="false" ht="10.5" hidden="false" customHeight="true" outlineLevel="0" collapsed="false">
      <c r="A27" s="192"/>
      <c r="B27" s="193"/>
      <c r="C27" s="110" t="n">
        <v>4</v>
      </c>
      <c r="D27" s="194" t="n">
        <f aca="false">'KHOI 4'!$F$61+'KHOI 4'!$F$150+'KHOI 4'!$F$239+'KHOI 4'!$F$328+'KHOI 4'!$F$417+'KHOI 4'!$F$506+'KHOI 4'!$F$595+'KHOI 4'!$F$684</f>
        <v>117</v>
      </c>
      <c r="E27" s="195" t="n">
        <f aca="false">'KHOI 4'!$G$61+'KHOI 4'!$G$150+'KHOI 4'!$G$239+'KHOI 4'!$G$328+'KHOI 4'!$G$417+'KHOI 4'!$G$506+'KHOI 4'!$G$595+'KHOI 4'!$G$684</f>
        <v>60</v>
      </c>
      <c r="F27" s="196" t="n">
        <f aca="false">IF(D27=0,"",E27/D27%)</f>
        <v>51.2820512820513</v>
      </c>
      <c r="G27" s="195" t="n">
        <f aca="false">'KHOI 4'!$I$61+'KHOI 4'!$I$150+'KHOI 4'!$I$239+'KHOI 4'!$I$328+'KHOI 4'!$I$417+'KHOI 4'!$I$506+'KHOI 4'!$I$595+'KHOI 4'!$I$684</f>
        <v>57</v>
      </c>
      <c r="H27" s="196" t="n">
        <f aca="false">IF(D27=0,"",G27/D27%)</f>
        <v>48.7179487179487</v>
      </c>
      <c r="I27" s="195" t="n">
        <f aca="false">'KHOI 4'!$K$61+'KHOI 4'!$K$150+'KHOI 4'!$K$239+'KHOI 4'!$K$328+'KHOI 4'!$K$417+'KHOI 4'!$K$506+'KHOI 4'!$K$595+'KHOI 4'!$K$684</f>
        <v>0</v>
      </c>
      <c r="J27" s="196" t="n">
        <f aca="false">IF(D27=0,"",I27/D27%)</f>
        <v>0</v>
      </c>
      <c r="K27" s="195" t="n">
        <f aca="false">'KHOI 4'!$M$61+'KHOI 4'!$M$150+'KHOI 4'!$M$239+'KHOI 4'!$M$328+'KHOI 4'!$M$417+'KHOI 4'!$M$506+'KHOI 4'!$M$595+'KHOI 4'!$M$684</f>
        <v>26</v>
      </c>
      <c r="L27" s="196" t="n">
        <f aca="false">IF(D27=0,"",K27/D27%)</f>
        <v>22.2222222222222</v>
      </c>
      <c r="M27" s="195" t="n">
        <f aca="false">'KHOI 4'!$O$61+'KHOI 4'!$O$150+'KHOI 4'!$O$239+'KHOI 4'!$O$328+'KHOI 4'!$O$417+'KHOI 4'!$O$506+'KHOI 4'!$O$595+'KHOI 4'!$O$684</f>
        <v>34</v>
      </c>
      <c r="N27" s="196" t="n">
        <f aca="false">IF(D27=0,"",M27/D27%)</f>
        <v>29.0598290598291</v>
      </c>
      <c r="O27" s="195" t="n">
        <f aca="false">'KHOI 4'!$Q$61+'KHOI 4'!$Q$150+'KHOI 4'!$Q$239+'KHOI 4'!$Q$328+'KHOI 4'!$Q$417+'KHOI 4'!$Q$506+'KHOI 4'!$Q$595+'KHOI 4'!$Q$684</f>
        <v>26</v>
      </c>
      <c r="P27" s="196" t="n">
        <f aca="false">IF(D27=0,"",O27/D27%)</f>
        <v>22.2222222222222</v>
      </c>
      <c r="Q27" s="195" t="n">
        <f aca="false">'KHOI 4'!$S$61+'KHOI 4'!$S$150+'KHOI 4'!$S$239+'KHOI 4'!$S$328+'KHOI 4'!$S$417+'KHOI 4'!$S$506+'KHOI 4'!$S$595+'KHOI 4'!$S$684</f>
        <v>12</v>
      </c>
      <c r="R27" s="196" t="n">
        <f aca="false">IF(D27=0,"",Q27/D27%)</f>
        <v>10.2564102564103</v>
      </c>
      <c r="S27" s="195" t="n">
        <f aca="false">'KHOI 4'!$U$61+'KHOI 4'!$U$150+'KHOI 4'!$U$239+'KHOI 4'!$U$328+'KHOI 4'!$U$417+'KHOI 4'!$U$506+'KHOI 4'!$U$595+'KHOI 4'!$U$684</f>
        <v>10</v>
      </c>
      <c r="T27" s="196" t="n">
        <f aca="false">IF(D27=0,"",S27/D27%)</f>
        <v>8.54700854700855</v>
      </c>
      <c r="U27" s="195" t="n">
        <f aca="false">'KHOI 4'!$W$61+'KHOI 4'!$W$150+'KHOI 4'!$W$239+'KHOI 4'!$W$328+'KHOI 4'!$W$417+'KHOI 4'!$W$506+'KHOI 4'!$W$595+'KHOI 4'!$W$684</f>
        <v>9</v>
      </c>
      <c r="V27" s="196" t="n">
        <f aca="false">IF(D27=0,"",U27/D27%)</f>
        <v>7.69230769230769</v>
      </c>
      <c r="W27" s="195" t="n">
        <f aca="false">'KHOI 4'!$Y$61+'KHOI 4'!$Y$150+'KHOI 4'!$Y$239+'KHOI 4'!$Y$328+'KHOI 4'!$Y$417+'KHOI 4'!$Y$506+'KHOI 4'!$Y$595+'KHOI 4'!$Y$684</f>
        <v>0</v>
      </c>
      <c r="X27" s="196" t="n">
        <f aca="false">IF(D27=0,"",W27/D27%)</f>
        <v>0</v>
      </c>
      <c r="Y27" s="195" t="n">
        <f aca="false">'KHOI 4'!$AA$61+'KHOI 4'!$AA$150+'KHOI 4'!$AA$239+'KHOI 4'!$AA$328+'KHOI 4'!$AA$417+'KHOI 4'!$AA$506+'KHOI 4'!$AA$595+'KHOI 4'!$AA$684</f>
        <v>0</v>
      </c>
      <c r="Z27" s="196" t="n">
        <f aca="false">IF(D27=0,"",Y27/D27%)</f>
        <v>0</v>
      </c>
      <c r="AA27" s="195" t="n">
        <f aca="false">'KHOI 4'!$AC$61+'KHOI 4'!$AC$150+'KHOI 4'!$AC$239+'KHOI 4'!$AC$328+'KHOI 4'!$AC$417+'KHOI 4'!$AC$506+'KHOI 4'!$AC$595+'KHOI 4'!$AC$684</f>
        <v>0</v>
      </c>
      <c r="AB27" s="196" t="n">
        <f aca="false">IF(D27=0,"",AA27/D27%)</f>
        <v>0</v>
      </c>
      <c r="AC27" s="195" t="n">
        <f aca="false">'KHOI 4'!$AE$61+'KHOI 4'!$AE$150+'KHOI 4'!$AE$239+'KHOI 4'!$AE$328+'KHOI 4'!$AE$417+'KHOI 4'!$AE$506+'KHOI 4'!$AE$595+'KHOI 4'!$AE$684</f>
        <v>0</v>
      </c>
      <c r="AD27" s="197" t="n">
        <f aca="false">IF(D27=0,"",AC27/D27%)</f>
        <v>0</v>
      </c>
    </row>
    <row r="28" customFormat="false" ht="10.5" hidden="false" customHeight="true" outlineLevel="0" collapsed="false">
      <c r="A28" s="192"/>
      <c r="B28" s="193"/>
      <c r="C28" s="110" t="n">
        <v>5</v>
      </c>
      <c r="D28" s="194" t="n">
        <f aca="false">'KHOI 5'!$F$61+'KHOI 5'!$F$150+'KHOI 5'!$F$239+'KHOI 5'!$F$328+'KHOI 5'!$F$417+'KHOI 5'!$F$506+'KHOI 5'!$F$595+'KHOI 5'!$F$684</f>
        <v>102</v>
      </c>
      <c r="E28" s="195" t="n">
        <f aca="false">'KHOI 5'!$G$61+'KHOI 5'!$G$150+'KHOI 5'!$G$239+'KHOI 5'!$G$328+'KHOI 5'!$G$417+'KHOI 5'!$G$506+'KHOI 5'!$G$595+'KHOI 5'!$G$684</f>
        <v>74</v>
      </c>
      <c r="F28" s="196" t="n">
        <f aca="false">IF(D28=0,"",E28/D28%)</f>
        <v>72.5490196078431</v>
      </c>
      <c r="G28" s="195" t="n">
        <f aca="false">'KHOI 5'!$I$61+'KHOI 5'!$I$150+'KHOI 5'!$I$239+'KHOI 5'!$I$328+'KHOI 5'!$I$417+'KHOI 5'!$I$506+'KHOI 5'!$I$595+'KHOI 5'!$I$684</f>
        <v>28</v>
      </c>
      <c r="H28" s="196" t="n">
        <f aca="false">IF(D28=0,"",G28/D28%)</f>
        <v>27.4509803921569</v>
      </c>
      <c r="I28" s="195" t="n">
        <f aca="false">'KHOI 5'!$K$61+'KHOI 5'!$K$150+'KHOI 5'!$K$239+'KHOI 5'!$K$328+'KHOI 5'!$K$417+'KHOI 5'!$K$506+'KHOI 5'!$K$595+'KHOI 5'!$K$684</f>
        <v>0</v>
      </c>
      <c r="J28" s="196" t="n">
        <f aca="false">IF(D28=0,"",I28/D28%)</f>
        <v>0</v>
      </c>
      <c r="K28" s="195" t="n">
        <f aca="false">'KHOI 5'!$M$61+'KHOI 5'!$M$150+'KHOI 5'!$M$239+'KHOI 5'!$M$328+'KHOI 5'!$M$417+'KHOI 5'!$M$506+'KHOI 5'!$M$595+'KHOI 5'!$M$684</f>
        <v>24</v>
      </c>
      <c r="L28" s="196" t="n">
        <f aca="false">IF(D28=0,"",K28/D28%)</f>
        <v>23.5294117647059</v>
      </c>
      <c r="M28" s="195" t="n">
        <f aca="false">'KHOI 5'!$O$61+'KHOI 5'!$O$150+'KHOI 5'!$O$239+'KHOI 5'!$O$328+'KHOI 5'!$O$417+'KHOI 5'!$O$506+'KHOI 5'!$O$595+'KHOI 5'!$O$684</f>
        <v>50</v>
      </c>
      <c r="N28" s="196" t="n">
        <f aca="false">IF(D28=0,"",M28/D28%)</f>
        <v>49.0196078431373</v>
      </c>
      <c r="O28" s="195" t="n">
        <f aca="false">'KHOI 5'!$Q$61+'KHOI 5'!$Q$150+'KHOI 5'!$Q$239+'KHOI 5'!$Q$328+'KHOI 5'!$Q$417+'KHOI 5'!$Q$506+'KHOI 5'!$Q$595+'KHOI 5'!$Q$684</f>
        <v>13</v>
      </c>
      <c r="P28" s="196" t="n">
        <f aca="false">IF(D28=0,"",O28/D28%)</f>
        <v>12.7450980392157</v>
      </c>
      <c r="Q28" s="195" t="n">
        <f aca="false">'KHOI 5'!$S$61+'KHOI 5'!$S$150+'KHOI 5'!$S$239+'KHOI 5'!$S$328+'KHOI 5'!$S$417+'KHOI 5'!$S$506+'KHOI 5'!$S$595+'KHOI 5'!$S$684</f>
        <v>8</v>
      </c>
      <c r="R28" s="196" t="n">
        <f aca="false">IF(D28=0,"",Q28/D28%)</f>
        <v>7.84313725490196</v>
      </c>
      <c r="S28" s="195" t="n">
        <f aca="false">'KHOI 5'!$U$61+'KHOI 5'!$U$150+'KHOI 5'!$U$239+'KHOI 5'!$U$328+'KHOI 5'!$U$417+'KHOI 5'!$U$506+'KHOI 5'!$U$595+'KHOI 5'!$U$684</f>
        <v>4</v>
      </c>
      <c r="T28" s="196" t="n">
        <f aca="false">IF(D28=0,"",S28/D28%)</f>
        <v>3.92156862745098</v>
      </c>
      <c r="U28" s="195" t="n">
        <f aca="false">'KHOI 5'!$W$61+'KHOI 5'!$W$150+'KHOI 5'!$W$239+'KHOI 5'!$W$328+'KHOI 5'!$W$417+'KHOI 5'!$W$506+'KHOI 5'!$W$595+'KHOI 5'!$W$684</f>
        <v>3</v>
      </c>
      <c r="V28" s="196" t="n">
        <f aca="false">IF(D28=0,"",U28/D28%)</f>
        <v>2.94117647058823</v>
      </c>
      <c r="W28" s="195" t="n">
        <f aca="false">'KHOI 5'!$Y$61+'KHOI 5'!$Y$150+'KHOI 5'!$Y$239+'KHOI 5'!$Y$328+'KHOI 5'!$Y$417+'KHOI 5'!$Y$506+'KHOI 5'!$Y$595+'KHOI 5'!$Y$684</f>
        <v>0</v>
      </c>
      <c r="X28" s="196" t="n">
        <f aca="false">IF(D28=0,"",W28/D28%)</f>
        <v>0</v>
      </c>
      <c r="Y28" s="195" t="n">
        <f aca="false">'KHOI 5'!$AA$61+'KHOI 5'!$AA$150+'KHOI 5'!$AA$239+'KHOI 5'!$AA$328+'KHOI 5'!$AA$417+'KHOI 5'!$AA$506+'KHOI 5'!$AA$595+'KHOI 5'!$AA$684</f>
        <v>0</v>
      </c>
      <c r="Z28" s="196" t="n">
        <f aca="false">IF(D28=0,"",Y28/D28%)</f>
        <v>0</v>
      </c>
      <c r="AA28" s="195" t="n">
        <f aca="false">'KHOI 5'!$AC$61+'KHOI 5'!$AC$150+'KHOI 5'!$AC$239+'KHOI 5'!$AC$328+'KHOI 5'!$AC$417+'KHOI 5'!$AC$506+'KHOI 5'!$AC$595+'KHOI 5'!$AC$684</f>
        <v>0</v>
      </c>
      <c r="AB28" s="196" t="n">
        <f aca="false">IF(D28=0,"",AA28/D28%)</f>
        <v>0</v>
      </c>
      <c r="AC28" s="195" t="n">
        <f aca="false">'KHOI 5'!$AE$61+'KHOI 5'!$AE$150+'KHOI 5'!$AE$239+'KHOI 5'!$AE$328+'KHOI 5'!$AE$417+'KHOI 5'!$AE$506+'KHOI 5'!$AE$595+'KHOI 5'!$AE$684</f>
        <v>0</v>
      </c>
      <c r="AD28" s="197" t="n">
        <f aca="false">IF(D28=0,"",AC28/D28%)</f>
        <v>0</v>
      </c>
    </row>
    <row r="29" customFormat="false" ht="12" hidden="false" customHeight="true" outlineLevel="0" collapsed="false">
      <c r="A29" s="192"/>
      <c r="B29" s="193"/>
      <c r="C29" s="114" t="s">
        <v>814</v>
      </c>
      <c r="D29" s="194" t="n">
        <f aca="false">SUM(D24:D28)</f>
        <v>613</v>
      </c>
      <c r="E29" s="198" t="n">
        <f aca="false">SUM(E24:E28)</f>
        <v>347</v>
      </c>
      <c r="F29" s="199" t="n">
        <f aca="false">IF(D29=0,"",E29/D29%)</f>
        <v>56.6068515497553</v>
      </c>
      <c r="G29" s="198" t="n">
        <f aca="false">SUM(G24:G28)</f>
        <v>265</v>
      </c>
      <c r="H29" s="199" t="n">
        <f aca="false">IF(D29=0,"",G29/D29%)</f>
        <v>43.2300163132137</v>
      </c>
      <c r="I29" s="198" t="n">
        <f aca="false">SUM(I24:I28)</f>
        <v>1</v>
      </c>
      <c r="J29" s="199" t="n">
        <f aca="false">IF(D29=0,"",I29/D29%)</f>
        <v>0.163132137030995</v>
      </c>
      <c r="K29" s="198" t="n">
        <f aca="false">SUM(K24:K28)</f>
        <v>50</v>
      </c>
      <c r="L29" s="199" t="n">
        <f aca="false">IF(D29=0,"",K29/D29%)</f>
        <v>8.15660685154976</v>
      </c>
      <c r="M29" s="198" t="n">
        <f aca="false">SUM(M24:M28)</f>
        <v>84</v>
      </c>
      <c r="N29" s="199" t="n">
        <f aca="false">IF(D29=0,"",M29/D29%)</f>
        <v>13.7030995106036</v>
      </c>
      <c r="O29" s="198" t="n">
        <f aca="false">SUM(O24:O28)</f>
        <v>39</v>
      </c>
      <c r="P29" s="199" t="n">
        <f aca="false">IF(D29=0,"",O29/D29%)</f>
        <v>6.36215334420881</v>
      </c>
      <c r="Q29" s="198" t="n">
        <f aca="false">SUM(Q24:Q28)</f>
        <v>20</v>
      </c>
      <c r="R29" s="199" t="n">
        <f aca="false">IF(D29=0,"",Q29/D29%)</f>
        <v>3.2626427406199</v>
      </c>
      <c r="S29" s="198" t="n">
        <f aca="false">SUM(S24:S28)</f>
        <v>14</v>
      </c>
      <c r="T29" s="199" t="n">
        <f aca="false">IF(D29=0,"",S29/D29%)</f>
        <v>2.28384991843393</v>
      </c>
      <c r="U29" s="198" t="n">
        <f aca="false">SUM(U24:U28)</f>
        <v>12</v>
      </c>
      <c r="V29" s="199" t="n">
        <f aca="false">IF(D29=0,"",U29/D29%)</f>
        <v>1.95758564437194</v>
      </c>
      <c r="W29" s="198" t="n">
        <f aca="false">SUM(W24:W28)</f>
        <v>0</v>
      </c>
      <c r="X29" s="199" t="n">
        <f aca="false">IF(D29=0,"",W29/D29%)</f>
        <v>0</v>
      </c>
      <c r="Y29" s="198" t="n">
        <f aca="false">SUM(Y24:Y28)</f>
        <v>0</v>
      </c>
      <c r="Z29" s="199" t="n">
        <f aca="false">IF(D29=0,"",Y29/D29%)</f>
        <v>0</v>
      </c>
      <c r="AA29" s="198" t="n">
        <f aca="false">SUM(AA24:AA28)</f>
        <v>0</v>
      </c>
      <c r="AB29" s="199" t="n">
        <f aca="false">IF(D29=0,"",AA29/D29%)</f>
        <v>0</v>
      </c>
      <c r="AC29" s="198" t="n">
        <f aca="false">SUM(AC24:AC28)</f>
        <v>0</v>
      </c>
      <c r="AD29" s="200" t="n">
        <f aca="false">IF(D29=0,"",AC29/D29%)</f>
        <v>0</v>
      </c>
    </row>
    <row r="30" customFormat="false" ht="11.25" hidden="false" customHeight="true" outlineLevel="0" collapsed="false">
      <c r="A30" s="192" t="n">
        <v>4</v>
      </c>
      <c r="B30" s="193" t="s">
        <v>816</v>
      </c>
      <c r="C30" s="110" t="n">
        <v>1</v>
      </c>
      <c r="D30" s="194" t="n">
        <f aca="false">'KHOI 1'!$F$62+'KHOI 1'!$F$151+'KHOI 1'!$F$240+'KHOI 1'!$F$329+'KHOI 1'!$F$418+'KHOI 1'!$F$507+'KHOI 1'!$F$596+'KHOI 1'!$F$685</f>
        <v>0</v>
      </c>
      <c r="E30" s="195" t="n">
        <f aca="false">'KHOI 1'!$G$62+'KHOI 1'!$G$151+'KHOI 1'!$G$240+'KHOI 1'!$G$329+'KHOI 1'!$G$418+'KHOI 1'!$G$507+'KHOI 1'!$G$596+'KHOI 1'!$G$685</f>
        <v>0</v>
      </c>
      <c r="F30" s="196" t="inlineStr">
        <f aca="false">IF(D30=0,"",E30/D30%)</f>
        <is>
          <t/>
        </is>
      </c>
      <c r="G30" s="195" t="n">
        <f aca="false">'KHOI 1'!$I$62+'KHOI 1'!$I$151+'KHOI 1'!$I$240+'KHOI 1'!$I$329+'KHOI 1'!$I$418+'KHOI 1'!$I$507+'KHOI 1'!$I$596+'KHOI 1'!$I$685</f>
        <v>0</v>
      </c>
      <c r="H30" s="196" t="inlineStr">
        <f aca="false">IF(D30=0,"",G30/D30%)</f>
        <is>
          <t/>
        </is>
      </c>
      <c r="I30" s="195" t="n">
        <f aca="false">'KHOI 1'!$K$62+'KHOI 1'!$K$151+'KHOI 1'!$K$240+'KHOI 1'!$K$329+'KHOI 1'!$K$418+'KHOI 1'!$K$507+'KHOI 1'!$K$596+'KHOI 1'!$K$685</f>
        <v>0</v>
      </c>
      <c r="J30" s="196" t="inlineStr">
        <f aca="false">IF(D30=0,"",I30/D30%)</f>
        <is>
          <t/>
        </is>
      </c>
      <c r="K30" s="195" t="n">
        <f aca="false">'KHOI 1'!$M$62+'KHOI 1'!$M$151+'KHOI 1'!$M$240+'KHOI 1'!$M$329+'KHOI 1'!$M$418+'KHOI 1'!$M$507+'KHOI 1'!$M$596+'KHOI 1'!$M$685</f>
        <v>0</v>
      </c>
      <c r="L30" s="196" t="inlineStr">
        <f aca="false">IF(D30=0,"",K30/D30%)</f>
        <is>
          <t/>
        </is>
      </c>
      <c r="M30" s="195" t="n">
        <f aca="false">'KHOI 1'!$O$62+'KHOI 1'!$O$151+'KHOI 1'!$O$240+'KHOI 1'!$O$329+'KHOI 1'!$O$418+'KHOI 1'!$O$507+'KHOI 1'!$O$596+'KHOI 1'!$O$685</f>
        <v>0</v>
      </c>
      <c r="N30" s="196" t="inlineStr">
        <f aca="false">IF(D30=0,"",M30/D30%)</f>
        <is>
          <t/>
        </is>
      </c>
      <c r="O30" s="195" t="n">
        <f aca="false">'KHOI 1'!$Q$62+'KHOI 1'!$Q$151+'KHOI 1'!$Q$240+'KHOI 1'!$Q$329+'KHOI 1'!$Q$418+'KHOI 1'!$Q$507+'KHOI 1'!$Q$596+'KHOI 1'!$Q$685</f>
        <v>0</v>
      </c>
      <c r="P30" s="196" t="inlineStr">
        <f aca="false">IF(D30=0,"",O30/D30%)</f>
        <is>
          <t/>
        </is>
      </c>
      <c r="Q30" s="195" t="n">
        <f aca="false">'KHOI 1'!$S$62+'KHOI 1'!$S$151+'KHOI 1'!$S$240+'KHOI 1'!$S$329+'KHOI 1'!$S$418+'KHOI 1'!$S$507+'KHOI 1'!$S$596+'KHOI 1'!$S$685</f>
        <v>0</v>
      </c>
      <c r="R30" s="196" t="inlineStr">
        <f aca="false">IF(D30=0,"",Q30/D30%)</f>
        <is>
          <t/>
        </is>
      </c>
      <c r="S30" s="195" t="n">
        <f aca="false">'KHOI 1'!$U$62+'KHOI 1'!$U$151+'KHOI 1'!$U$240+'KHOI 1'!$U$329+'KHOI 1'!$U$418+'KHOI 1'!$U$507+'KHOI 1'!$U$596+'KHOI 1'!$U$685</f>
        <v>0</v>
      </c>
      <c r="T30" s="196" t="inlineStr">
        <f aca="false">IF(D30=0,"",S30/D30%)</f>
        <is>
          <t/>
        </is>
      </c>
      <c r="U30" s="195" t="n">
        <f aca="false">'KHOI 1'!$W$62+'KHOI 1'!$W$151+'KHOI 1'!$W$240+'KHOI 1'!$W$329+'KHOI 1'!$W$418+'KHOI 1'!$W$507+'KHOI 1'!$W$596+'KHOI 1'!$W$685</f>
        <v>0</v>
      </c>
      <c r="V30" s="196" t="inlineStr">
        <f aca="false">IF(D30=0,"",U30/D30%)</f>
        <is>
          <t/>
        </is>
      </c>
      <c r="W30" s="195" t="n">
        <f aca="false">'KHOI 1'!$Y$62+'KHOI 1'!$Y$151+'KHOI 1'!$Y$240+'KHOI 1'!$Y$329+'KHOI 1'!$Y$418+'KHOI 1'!$Y$507+'KHOI 1'!$Y$596+'KHOI 1'!$Y$685</f>
        <v>0</v>
      </c>
      <c r="X30" s="196" t="inlineStr">
        <f aca="false">IF(D30=0,"",W30/D30%)</f>
        <is>
          <t/>
        </is>
      </c>
      <c r="Y30" s="195" t="n">
        <f aca="false">'KHOI 1'!$AA$62+'KHOI 1'!$AA$151+'KHOI 1'!$AA$240+'KHOI 1'!$AA$329+'KHOI 1'!$AA$418+'KHOI 1'!$AA$507+'KHOI 1'!$AA$596+'KHOI 1'!$AA$685</f>
        <v>0</v>
      </c>
      <c r="Z30" s="196" t="inlineStr">
        <f aca="false">IF(D30=0,"",Y30/D30%)</f>
        <is>
          <t/>
        </is>
      </c>
      <c r="AA30" s="195" t="n">
        <f aca="false">'KHOI 1'!$AC$62+'KHOI 1'!$AC$151+'KHOI 1'!$AC$240+'KHOI 1'!$AC$329+'KHOI 1'!$AC$418+'KHOI 1'!$AC$507+'KHOI 1'!$AC$596+'KHOI 1'!$AC$685</f>
        <v>0</v>
      </c>
      <c r="AB30" s="196" t="inlineStr">
        <f aca="false">IF(D30=0,"",AA30/D30%)</f>
        <is>
          <t/>
        </is>
      </c>
      <c r="AC30" s="195" t="n">
        <f aca="false">'KHOI 1'!$AE$62+'KHOI 1'!$AE$151+'KHOI 1'!$AE$240+'KHOI 1'!$AE$329+'KHOI 1'!$AE$418+'KHOI 1'!$AE$507+'KHOI 1'!$AE$596+'KHOI 1'!$AE$685</f>
        <v>0</v>
      </c>
      <c r="AD30" s="197" t="inlineStr">
        <f aca="false">IF(D30=0,"",AC30/D30%)</f>
        <is>
          <t/>
        </is>
      </c>
    </row>
    <row r="31" customFormat="false" ht="11.25" hidden="false" customHeight="true" outlineLevel="0" collapsed="false">
      <c r="A31" s="192"/>
      <c r="B31" s="193"/>
      <c r="C31" s="110" t="n">
        <v>2</v>
      </c>
      <c r="D31" s="194" t="n">
        <f aca="false">'KHOI 2'!$F$62+'KHOI 2'!$F$151+'KHOI 2'!$F$240+'KHOI 2'!$F$329+'KHOI 2'!$F$418+'KHOI 2'!$F$507+'KHOI 2'!$F$596+'KHOI 2'!$F$685</f>
        <v>0</v>
      </c>
      <c r="E31" s="195" t="n">
        <f aca="false">'KHOI 2'!$G$62+'KHOI 2'!$G$151+'KHOI 2'!$G$240+'KHOI 2'!$G$329+'KHOI 2'!$G$418+'KHOI 2'!$G$507+'KHOI 2'!$G$596+'KHOI 2'!$G$685</f>
        <v>0</v>
      </c>
      <c r="F31" s="196" t="inlineStr">
        <f aca="false">IF(D31=0,"",E31/D31%)</f>
        <is>
          <t/>
        </is>
      </c>
      <c r="G31" s="195" t="n">
        <f aca="false">'KHOI 2'!$I$62+'KHOI 2'!$I$151+'KHOI 2'!$I$240+'KHOI 2'!$I$329+'KHOI 2'!$I$418+'KHOI 2'!$I$507+'KHOI 2'!$I$596+'KHOI 2'!$I$685</f>
        <v>0</v>
      </c>
      <c r="H31" s="196" t="inlineStr">
        <f aca="false">IF(D31=0,"",G31/D31%)</f>
        <is>
          <t/>
        </is>
      </c>
      <c r="I31" s="195" t="n">
        <f aca="false">'KHOI 2'!$K$62+'KHOI 2'!$K$151+'KHOI 2'!$K$240+'KHOI 2'!$K$329+'KHOI 2'!$K$418+'KHOI 2'!$K$507+'KHOI 2'!$K$596+'KHOI 2'!$K$685</f>
        <v>0</v>
      </c>
      <c r="J31" s="196" t="inlineStr">
        <f aca="false">IF(D31=0,"",I31/D31%)</f>
        <is>
          <t/>
        </is>
      </c>
      <c r="K31" s="195" t="n">
        <f aca="false">'KHOI 2'!$M$62+'KHOI 2'!$M$151+'KHOI 2'!$M$240+'KHOI 2'!$M$329+'KHOI 2'!$M$418+'KHOI 2'!$M$507+'KHOI 2'!$M$596+'KHOI 2'!$M$685</f>
        <v>0</v>
      </c>
      <c r="L31" s="196" t="inlineStr">
        <f aca="false">IF(D31=0,"",K31/D31%)</f>
        <is>
          <t/>
        </is>
      </c>
      <c r="M31" s="195" t="n">
        <f aca="false">'KHOI 2'!$O$62+'KHOI 2'!$O$151+'KHOI 2'!$O$240+'KHOI 2'!$O$329+'KHOI 2'!$O$418+'KHOI 2'!$O$507+'KHOI 2'!$O$596+'KHOI 2'!$O$685</f>
        <v>0</v>
      </c>
      <c r="N31" s="196" t="inlineStr">
        <f aca="false">IF(D31=0,"",M31/D31%)</f>
        <is>
          <t/>
        </is>
      </c>
      <c r="O31" s="195" t="n">
        <f aca="false">'KHOI 2'!$Q$62+'KHOI 2'!$Q$151+'KHOI 2'!$Q$240+'KHOI 2'!$Q$329+'KHOI 2'!$Q$418+'KHOI 2'!$Q$507+'KHOI 2'!$Q$596+'KHOI 2'!$Q$685</f>
        <v>0</v>
      </c>
      <c r="P31" s="196" t="inlineStr">
        <f aca="false">IF(D31=0,"",O31/D31%)</f>
        <is>
          <t/>
        </is>
      </c>
      <c r="Q31" s="195" t="n">
        <f aca="false">'KHOI 2'!$S$62+'KHOI 2'!$S$151+'KHOI 2'!$S$240+'KHOI 2'!$S$329+'KHOI 2'!$S$418+'KHOI 2'!$S$507+'KHOI 2'!$S$596+'KHOI 2'!$S$685</f>
        <v>0</v>
      </c>
      <c r="R31" s="196" t="inlineStr">
        <f aca="false">IF(D31=0,"",Q31/D31%)</f>
        <is>
          <t/>
        </is>
      </c>
      <c r="S31" s="195" t="n">
        <f aca="false">'KHOI 2'!$U$62+'KHOI 2'!$U$151+'KHOI 2'!$U$240+'KHOI 2'!$U$329+'KHOI 2'!$U$418+'KHOI 2'!$U$507+'KHOI 2'!$U$596+'KHOI 2'!$U$685</f>
        <v>0</v>
      </c>
      <c r="T31" s="196" t="inlineStr">
        <f aca="false">IF(D31=0,"",S31/D31%)</f>
        <is>
          <t/>
        </is>
      </c>
      <c r="U31" s="195" t="n">
        <f aca="false">'KHOI 2'!$W$62+'KHOI 2'!$W$151+'KHOI 2'!$W$240+'KHOI 2'!$W$329+'KHOI 2'!$W$418+'KHOI 2'!$W$507+'KHOI 2'!$W$596+'KHOI 2'!$W$685</f>
        <v>0</v>
      </c>
      <c r="V31" s="196" t="inlineStr">
        <f aca="false">IF(D31=0,"",U31/D31%)</f>
        <is>
          <t/>
        </is>
      </c>
      <c r="W31" s="195" t="n">
        <f aca="false">'KHOI 2'!$Y$62+'KHOI 2'!$Y$151+'KHOI 2'!$Y$240+'KHOI 2'!$Y$329+'KHOI 2'!$Y$418+'KHOI 2'!$Y$507+'KHOI 2'!$Y$596+'KHOI 2'!$Y$685</f>
        <v>0</v>
      </c>
      <c r="X31" s="196" t="inlineStr">
        <f aca="false">IF(D31=0,"",W31/D31%)</f>
        <is>
          <t/>
        </is>
      </c>
      <c r="Y31" s="195" t="n">
        <f aca="false">'KHOI 2'!$AA$62+'KHOI 2'!$AA$151+'KHOI 2'!$AA$240+'KHOI 2'!$AA$329+'KHOI 2'!$AA$418+'KHOI 2'!$AA$507+'KHOI 2'!$AA$596+'KHOI 2'!$AA$685</f>
        <v>0</v>
      </c>
      <c r="Z31" s="196" t="inlineStr">
        <f aca="false">IF(D31=0,"",Y31/D31%)</f>
        <is>
          <t/>
        </is>
      </c>
      <c r="AA31" s="195" t="n">
        <f aca="false">'KHOI 2'!$AC$62+'KHOI 2'!$AC$151+'KHOI 2'!$AC$240+'KHOI 2'!$AC$329+'KHOI 2'!$AC$418+'KHOI 2'!$AC$507+'KHOI 2'!$AC$596+'KHOI 2'!$AC$685</f>
        <v>0</v>
      </c>
      <c r="AB31" s="196" t="inlineStr">
        <f aca="false">IF(D31=0,"",AA31/D31%)</f>
        <is>
          <t/>
        </is>
      </c>
      <c r="AC31" s="195" t="n">
        <f aca="false">'KHOI 2'!$AE$62+'KHOI 2'!$AE$151+'KHOI 2'!$AE$240+'KHOI 2'!$AE$329+'KHOI 2'!$AE$418+'KHOI 2'!$AE$507+'KHOI 2'!$AE$596+'KHOI 2'!$AE$685</f>
        <v>0</v>
      </c>
      <c r="AD31" s="197" t="inlineStr">
        <f aca="false">IF(D31=0,"",AC31/D31%)</f>
        <is>
          <t/>
        </is>
      </c>
    </row>
    <row r="32" customFormat="false" ht="11.25" hidden="false" customHeight="true" outlineLevel="0" collapsed="false">
      <c r="A32" s="192"/>
      <c r="B32" s="193"/>
      <c r="C32" s="110" t="n">
        <v>3</v>
      </c>
      <c r="D32" s="194" t="n">
        <f aca="false">'KHOI 3'!$F$62+'KHOI 3'!$F$151+'KHOI 3'!$F$240+'KHOI 3'!$F$329+'KHOI 3'!$F$418+'KHOI 3'!$F$507+'KHOI 3'!$F$596+'KHOI 3'!$F$685</f>
        <v>0</v>
      </c>
      <c r="E32" s="195" t="n">
        <f aca="false">'KHOI 3'!$G$62+'KHOI 3'!$G$151+'KHOI 3'!$G$240+'KHOI 3'!$G$329+'KHOI 3'!$G$418+'KHOI 3'!$G$507+'KHOI 3'!$G$596+'KHOI 3'!$G$685</f>
        <v>0</v>
      </c>
      <c r="F32" s="196" t="inlineStr">
        <f aca="false">IF(D32=0,"",E32/D32%)</f>
        <is>
          <t/>
        </is>
      </c>
      <c r="G32" s="195" t="n">
        <f aca="false">'KHOI 3'!$I$62+'KHOI 3'!$I$151+'KHOI 3'!$I$240+'KHOI 3'!$I$329+'KHOI 3'!$I$418+'KHOI 3'!$I$507+'KHOI 3'!$I$596+'KHOI 3'!$I$685</f>
        <v>0</v>
      </c>
      <c r="H32" s="196" t="inlineStr">
        <f aca="false">IF(D32=0,"",G32/D32%)</f>
        <is>
          <t/>
        </is>
      </c>
      <c r="I32" s="195" t="n">
        <f aca="false">'KHOI 3'!$K$62+'KHOI 3'!$K$151+'KHOI 3'!$K$240+'KHOI 3'!$K$329+'KHOI 3'!$K$418+'KHOI 3'!$K$507+'KHOI 3'!$K$596+'KHOI 3'!$K$685</f>
        <v>0</v>
      </c>
      <c r="J32" s="196" t="inlineStr">
        <f aca="false">IF(D32=0,"",I32/D32%)</f>
        <is>
          <t/>
        </is>
      </c>
      <c r="K32" s="195" t="n">
        <f aca="false">'KHOI 3'!$M$62+'KHOI 3'!$M$151+'KHOI 3'!$M$240+'KHOI 3'!$M$329+'KHOI 3'!$M$418+'KHOI 3'!$M$507+'KHOI 3'!$M$596+'KHOI 3'!$M$685</f>
        <v>0</v>
      </c>
      <c r="L32" s="196" t="inlineStr">
        <f aca="false">IF(D32=0,"",K32/D32%)</f>
        <is>
          <t/>
        </is>
      </c>
      <c r="M32" s="195" t="n">
        <f aca="false">'KHOI 3'!$O$62+'KHOI 3'!$O$151+'KHOI 3'!$O$240+'KHOI 3'!$O$329+'KHOI 3'!$O$418+'KHOI 3'!$O$507+'KHOI 3'!$O$596+'KHOI 3'!$O$685</f>
        <v>0</v>
      </c>
      <c r="N32" s="196" t="inlineStr">
        <f aca="false">IF(D32=0,"",M32/D32%)</f>
        <is>
          <t/>
        </is>
      </c>
      <c r="O32" s="195" t="n">
        <f aca="false">'KHOI 3'!$Q$62+'KHOI 3'!$Q$151+'KHOI 3'!$Q$240+'KHOI 3'!$Q$329+'KHOI 3'!$Q$418+'KHOI 3'!$Q$507+'KHOI 3'!$Q$596+'KHOI 3'!$Q$685</f>
        <v>0</v>
      </c>
      <c r="P32" s="196" t="inlineStr">
        <f aca="false">IF(D32=0,"",O32/D32%)</f>
        <is>
          <t/>
        </is>
      </c>
      <c r="Q32" s="195" t="n">
        <f aca="false">'KHOI 3'!$S$62+'KHOI 3'!$S$151+'KHOI 3'!$S$240+'KHOI 3'!$S$329+'KHOI 3'!$S$418+'KHOI 3'!$S$507+'KHOI 3'!$S$596+'KHOI 3'!$S$685</f>
        <v>0</v>
      </c>
      <c r="R32" s="196" t="inlineStr">
        <f aca="false">IF(D32=0,"",Q32/D32%)</f>
        <is>
          <t/>
        </is>
      </c>
      <c r="S32" s="195" t="n">
        <f aca="false">'KHOI 3'!$U$62+'KHOI 3'!$U$151+'KHOI 3'!$U$240+'KHOI 3'!$U$329+'KHOI 3'!$U$418+'KHOI 3'!$U$507+'KHOI 3'!$U$596+'KHOI 3'!$U$685</f>
        <v>0</v>
      </c>
      <c r="T32" s="196" t="inlineStr">
        <f aca="false">IF(D32=0,"",S32/D32%)</f>
        <is>
          <t/>
        </is>
      </c>
      <c r="U32" s="195" t="n">
        <f aca="false">'KHOI 3'!$W$62+'KHOI 3'!$W$151+'KHOI 3'!$W$240+'KHOI 3'!$W$329+'KHOI 3'!$W$418+'KHOI 3'!$W$507+'KHOI 3'!$W$596+'KHOI 3'!$W$685</f>
        <v>0</v>
      </c>
      <c r="V32" s="196" t="inlineStr">
        <f aca="false">IF(D32=0,"",U32/D32%)</f>
        <is>
          <t/>
        </is>
      </c>
      <c r="W32" s="195" t="n">
        <f aca="false">'KHOI 3'!$Y$62+'KHOI 3'!$Y$151+'KHOI 3'!$Y$240+'KHOI 3'!$Y$329+'KHOI 3'!$Y$418+'KHOI 3'!$Y$507+'KHOI 3'!$Y$596+'KHOI 3'!$Y$685</f>
        <v>0</v>
      </c>
      <c r="X32" s="196" t="inlineStr">
        <f aca="false">IF(D32=0,"",W32/D32%)</f>
        <is>
          <t/>
        </is>
      </c>
      <c r="Y32" s="195" t="n">
        <f aca="false">'KHOI 3'!$AA$62+'KHOI 3'!$AA$151+'KHOI 3'!$AA$240+'KHOI 3'!$AA$329+'KHOI 3'!$AA$418+'KHOI 3'!$AA$507+'KHOI 3'!$AA$596+'KHOI 3'!$AA$685</f>
        <v>0</v>
      </c>
      <c r="Z32" s="196" t="inlineStr">
        <f aca="false">IF(D32=0,"",Y32/D32%)</f>
        <is>
          <t/>
        </is>
      </c>
      <c r="AA32" s="195" t="n">
        <f aca="false">'KHOI 3'!$AC$62+'KHOI 3'!$AC$151+'KHOI 3'!$AC$240+'KHOI 3'!$AC$329+'KHOI 3'!$AC$418+'KHOI 3'!$AC$507+'KHOI 3'!$AC$596+'KHOI 3'!$AC$685</f>
        <v>0</v>
      </c>
      <c r="AB32" s="196" t="inlineStr">
        <f aca="false">IF(D32=0,"",AA32/D32%)</f>
        <is>
          <t/>
        </is>
      </c>
      <c r="AC32" s="195" t="n">
        <f aca="false">'KHOI 3'!$AE$62+'KHOI 3'!$AE$151+'KHOI 3'!$AE$240+'KHOI 3'!$AE$329+'KHOI 3'!$AE$418+'KHOI 3'!$AE$507+'KHOI 3'!$AE$596+'KHOI 3'!$AE$685</f>
        <v>0</v>
      </c>
      <c r="AD32" s="197" t="inlineStr">
        <f aca="false">IF(D32=0,"",AC32/D32%)</f>
        <is>
          <t/>
        </is>
      </c>
    </row>
    <row r="33" customFormat="false" ht="11.25" hidden="false" customHeight="true" outlineLevel="0" collapsed="false">
      <c r="A33" s="192"/>
      <c r="B33" s="193"/>
      <c r="C33" s="110" t="n">
        <v>4</v>
      </c>
      <c r="D33" s="194" t="n">
        <f aca="false">'KHOI 4'!$F$62+'KHOI 4'!$F$151+'KHOI 4'!$F$240+'KHOI 4'!$F$329+'KHOI 4'!$F$418+'KHOI 4'!$F$507+'KHOI 4'!$F$596+'KHOI 4'!$F$685</f>
        <v>117</v>
      </c>
      <c r="E33" s="195" t="n">
        <f aca="false">'KHOI 4'!$G$62+'KHOI 4'!$G$151+'KHOI 4'!$G$240+'KHOI 4'!$G$329+'KHOI 4'!$G$418+'KHOI 4'!$G$507+'KHOI 4'!$G$596+'KHOI 4'!$G$685</f>
        <v>70</v>
      </c>
      <c r="F33" s="196" t="n">
        <f aca="false">IF(D33=0,"",E33/D33%)</f>
        <v>59.8290598290598</v>
      </c>
      <c r="G33" s="195" t="n">
        <f aca="false">'KHOI 4'!$I$62+'KHOI 4'!$I$151+'KHOI 4'!$I$240+'KHOI 4'!$I$329+'KHOI 4'!$I$418+'KHOI 4'!$I$507+'KHOI 4'!$I$596+'KHOI 4'!$I$685</f>
        <v>47</v>
      </c>
      <c r="H33" s="196" t="n">
        <f aca="false">IF(D33=0,"",G33/D33%)</f>
        <v>40.1709401709402</v>
      </c>
      <c r="I33" s="195" t="n">
        <f aca="false">'KHOI 4'!$K$62+'KHOI 4'!$K$151+'KHOI 4'!$K$240+'KHOI 4'!$K$329+'KHOI 4'!$K$418+'KHOI 4'!$K$507+'KHOI 4'!$K$596+'KHOI 4'!$K$685</f>
        <v>0</v>
      </c>
      <c r="J33" s="196" t="n">
        <f aca="false">IF(D33=0,"",I33/D33%)</f>
        <v>0</v>
      </c>
      <c r="K33" s="195" t="n">
        <f aca="false">'KHOI 4'!$M$62+'KHOI 4'!$M$151+'KHOI 4'!$M$240+'KHOI 4'!$M$329+'KHOI 4'!$M$418+'KHOI 4'!$M$507+'KHOI 4'!$M$596+'KHOI 4'!$M$685</f>
        <v>26</v>
      </c>
      <c r="L33" s="196" t="n">
        <f aca="false">IF(D33=0,"",K33/D33%)</f>
        <v>22.2222222222222</v>
      </c>
      <c r="M33" s="195" t="n">
        <f aca="false">'KHOI 4'!$O$62+'KHOI 4'!$O$151+'KHOI 4'!$O$240+'KHOI 4'!$O$329+'KHOI 4'!$O$418+'KHOI 4'!$O$507+'KHOI 4'!$O$596+'KHOI 4'!$O$685</f>
        <v>45</v>
      </c>
      <c r="N33" s="196" t="n">
        <f aca="false">IF(D33=0,"",M33/D33%)</f>
        <v>38.4615384615385</v>
      </c>
      <c r="O33" s="195" t="n">
        <f aca="false">'KHOI 4'!$Q$62+'KHOI 4'!$Q$151+'KHOI 4'!$Q$240+'KHOI 4'!$Q$329+'KHOI 4'!$Q$418+'KHOI 4'!$Q$507+'KHOI 4'!$Q$596+'KHOI 4'!$Q$685</f>
        <v>32</v>
      </c>
      <c r="P33" s="196" t="n">
        <f aca="false">IF(D33=0,"",O33/D33%)</f>
        <v>27.3504273504273</v>
      </c>
      <c r="Q33" s="195" t="n">
        <f aca="false">'KHOI 4'!$S$62+'KHOI 4'!$S$151+'KHOI 4'!$S$240+'KHOI 4'!$S$329+'KHOI 4'!$S$418+'KHOI 4'!$S$507+'KHOI 4'!$S$596+'KHOI 4'!$S$685</f>
        <v>8</v>
      </c>
      <c r="R33" s="196" t="n">
        <f aca="false">IF(D33=0,"",Q33/D33%)</f>
        <v>6.83760683760684</v>
      </c>
      <c r="S33" s="195" t="n">
        <f aca="false">'KHOI 4'!$U$62+'KHOI 4'!$U$151+'KHOI 4'!$U$240+'KHOI 4'!$U$329+'KHOI 4'!$U$418+'KHOI 4'!$U$507+'KHOI 4'!$U$596+'KHOI 4'!$U$685</f>
        <v>2</v>
      </c>
      <c r="T33" s="196" t="n">
        <f aca="false">IF(D33=0,"",S33/D33%)</f>
        <v>1.70940170940171</v>
      </c>
      <c r="U33" s="195" t="n">
        <f aca="false">'KHOI 4'!$W$62+'KHOI 4'!$W$151+'KHOI 4'!$W$240+'KHOI 4'!$W$329+'KHOI 4'!$W$418+'KHOI 4'!$W$507+'KHOI 4'!$W$596+'KHOI 4'!$W$685</f>
        <v>4</v>
      </c>
      <c r="V33" s="196" t="n">
        <f aca="false">IF(D33=0,"",U33/D33%)</f>
        <v>3.41880341880342</v>
      </c>
      <c r="W33" s="195" t="n">
        <f aca="false">'KHOI 4'!$Y$62+'KHOI 4'!$Y$151+'KHOI 4'!$Y$240+'KHOI 4'!$Y$329+'KHOI 4'!$Y$418+'KHOI 4'!$Y$507+'KHOI 4'!$Y$596+'KHOI 4'!$Y$685</f>
        <v>0</v>
      </c>
      <c r="X33" s="196" t="n">
        <f aca="false">IF(D33=0,"",W33/D33%)</f>
        <v>0</v>
      </c>
      <c r="Y33" s="195" t="n">
        <f aca="false">'KHOI 4'!$AA$62+'KHOI 4'!$AA$151+'KHOI 4'!$AA$240+'KHOI 4'!$AA$329+'KHOI 4'!$AA$418+'KHOI 4'!$AA$507+'KHOI 4'!$AA$596+'KHOI 4'!$AA$685</f>
        <v>0</v>
      </c>
      <c r="Z33" s="196" t="n">
        <f aca="false">IF(D33=0,"",Y33/D33%)</f>
        <v>0</v>
      </c>
      <c r="AA33" s="195" t="n">
        <f aca="false">'KHOI 4'!$AC$62+'KHOI 4'!$AC$151+'KHOI 4'!$AC$240+'KHOI 4'!$AC$329+'KHOI 4'!$AC$418+'KHOI 4'!$AC$507+'KHOI 4'!$AC$596+'KHOI 4'!$AC$685</f>
        <v>0</v>
      </c>
      <c r="AB33" s="196" t="n">
        <f aca="false">IF(D33=0,"",AA33/D33%)</f>
        <v>0</v>
      </c>
      <c r="AC33" s="195" t="n">
        <f aca="false">'KHOI 4'!$AE$62+'KHOI 4'!$AE$151+'KHOI 4'!$AE$240+'KHOI 4'!$AE$329+'KHOI 4'!$AE$418+'KHOI 4'!$AE$507+'KHOI 4'!$AE$596+'KHOI 4'!$AE$685</f>
        <v>0</v>
      </c>
      <c r="AD33" s="197" t="n">
        <f aca="false">IF(D33=0,"",AC33/D33%)</f>
        <v>0</v>
      </c>
    </row>
    <row r="34" customFormat="false" ht="11.25" hidden="false" customHeight="true" outlineLevel="0" collapsed="false">
      <c r="A34" s="192"/>
      <c r="B34" s="193"/>
      <c r="C34" s="110" t="n">
        <v>5</v>
      </c>
      <c r="D34" s="194" t="n">
        <f aca="false">'KHOI 5'!$F$62+'KHOI 5'!$F$151+'KHOI 5'!$F$240+'KHOI 5'!$F$329+'KHOI 5'!$F$418+'KHOI 5'!$F$507+'KHOI 5'!$F$596+'KHOI 5'!$F$685</f>
        <v>102</v>
      </c>
      <c r="E34" s="195" t="n">
        <f aca="false">'KHOI 5'!$G$62+'KHOI 5'!$G$151+'KHOI 5'!$G$240+'KHOI 5'!$G$329+'KHOI 5'!$G$418+'KHOI 5'!$G$507+'KHOI 5'!$G$596+'KHOI 5'!$G$685</f>
        <v>82</v>
      </c>
      <c r="F34" s="196" t="n">
        <f aca="false">IF(D34=0,"",E34/D34%)</f>
        <v>80.3921568627451</v>
      </c>
      <c r="G34" s="195" t="n">
        <f aca="false">'KHOI 5'!$I$62+'KHOI 5'!$I$151+'KHOI 5'!$I$240+'KHOI 5'!$I$329+'KHOI 5'!$I$418+'KHOI 5'!$I$507+'KHOI 5'!$I$596+'KHOI 5'!$I$685</f>
        <v>20</v>
      </c>
      <c r="H34" s="196" t="n">
        <f aca="false">IF(D34=0,"",G34/D34%)</f>
        <v>19.6078431372549</v>
      </c>
      <c r="I34" s="195" t="n">
        <f aca="false">'KHOI 5'!$K$62+'KHOI 5'!$K$151+'KHOI 5'!$K$240+'KHOI 5'!$K$329+'KHOI 5'!$K$418+'KHOI 5'!$K$507+'KHOI 5'!$K$596+'KHOI 5'!$K$685</f>
        <v>0</v>
      </c>
      <c r="J34" s="196" t="n">
        <f aca="false">IF(D34=0,"",I34/D34%)</f>
        <v>0</v>
      </c>
      <c r="K34" s="195" t="n">
        <f aca="false">'KHOI 5'!$M$62+'KHOI 5'!$M$151+'KHOI 5'!$M$240+'KHOI 5'!$M$329+'KHOI 5'!$M$418+'KHOI 5'!$M$507+'KHOI 5'!$M$596+'KHOI 5'!$M$685</f>
        <v>27</v>
      </c>
      <c r="L34" s="196" t="n">
        <f aca="false">IF(D34=0,"",K34/D34%)</f>
        <v>26.4705882352941</v>
      </c>
      <c r="M34" s="195" t="n">
        <f aca="false">'KHOI 5'!$O$62+'KHOI 5'!$O$151+'KHOI 5'!$O$240+'KHOI 5'!$O$329+'KHOI 5'!$O$418+'KHOI 5'!$O$507+'KHOI 5'!$O$596+'KHOI 5'!$O$685</f>
        <v>55</v>
      </c>
      <c r="N34" s="196" t="n">
        <f aca="false">IF(D34=0,"",M34/D34%)</f>
        <v>53.921568627451</v>
      </c>
      <c r="O34" s="195" t="n">
        <f aca="false">'KHOI 5'!$Q$62+'KHOI 5'!$Q$151+'KHOI 5'!$Q$240+'KHOI 5'!$Q$329+'KHOI 5'!$Q$418+'KHOI 5'!$Q$507+'KHOI 5'!$Q$596+'KHOI 5'!$Q$685</f>
        <v>12</v>
      </c>
      <c r="P34" s="196" t="n">
        <f aca="false">IF(D34=0,"",O34/D34%)</f>
        <v>11.7647058823529</v>
      </c>
      <c r="Q34" s="195" t="n">
        <f aca="false">'KHOI 5'!$S$62+'KHOI 5'!$S$151+'KHOI 5'!$S$240+'KHOI 5'!$S$329+'KHOI 5'!$S$418+'KHOI 5'!$S$507+'KHOI 5'!$S$596+'KHOI 5'!$S$685</f>
        <v>7</v>
      </c>
      <c r="R34" s="196" t="n">
        <f aca="false">IF(D34=0,"",Q34/D34%)</f>
        <v>6.86274509803922</v>
      </c>
      <c r="S34" s="195" t="n">
        <f aca="false">'KHOI 5'!$U$62+'KHOI 5'!$U$151+'KHOI 5'!$U$240+'KHOI 5'!$U$329+'KHOI 5'!$U$418+'KHOI 5'!$U$507+'KHOI 5'!$U$596+'KHOI 5'!$U$685</f>
        <v>1</v>
      </c>
      <c r="T34" s="196" t="n">
        <f aca="false">IF(D34=0,"",S34/D34%)</f>
        <v>0.980392156862745</v>
      </c>
      <c r="U34" s="195" t="n">
        <f aca="false">'KHOI 5'!$W$62+'KHOI 5'!$W$151+'KHOI 5'!$W$240+'KHOI 5'!$W$329+'KHOI 5'!$W$418+'KHOI 5'!$W$507+'KHOI 5'!$W$596+'KHOI 5'!$W$685</f>
        <v>0</v>
      </c>
      <c r="V34" s="196" t="n">
        <f aca="false">IF(D34=0,"",U34/D34%)</f>
        <v>0</v>
      </c>
      <c r="W34" s="195" t="n">
        <f aca="false">'KHOI 5'!$Y$62+'KHOI 5'!$Y$151+'KHOI 5'!$Y$240+'KHOI 5'!$Y$329+'KHOI 5'!$Y$418+'KHOI 5'!$Y$507+'KHOI 5'!$Y$596+'KHOI 5'!$Y$685</f>
        <v>0</v>
      </c>
      <c r="X34" s="196" t="n">
        <f aca="false">IF(D34=0,"",W34/D34%)</f>
        <v>0</v>
      </c>
      <c r="Y34" s="195" t="n">
        <f aca="false">'KHOI 5'!$AA$62+'KHOI 5'!$AA$151+'KHOI 5'!$AA$240+'KHOI 5'!$AA$329+'KHOI 5'!$AA$418+'KHOI 5'!$AA$507+'KHOI 5'!$AA$596+'KHOI 5'!$AA$685</f>
        <v>0</v>
      </c>
      <c r="Z34" s="196" t="n">
        <f aca="false">IF(D34=0,"",Y34/D34%)</f>
        <v>0</v>
      </c>
      <c r="AA34" s="195" t="n">
        <f aca="false">'KHOI 5'!$AC$62+'KHOI 5'!$AC$151+'KHOI 5'!$AC$240+'KHOI 5'!$AC$329+'KHOI 5'!$AC$418+'KHOI 5'!$AC$507+'KHOI 5'!$AC$596+'KHOI 5'!$AC$685</f>
        <v>0</v>
      </c>
      <c r="AB34" s="196" t="n">
        <f aca="false">IF(D34=0,"",AA34/D34%)</f>
        <v>0</v>
      </c>
      <c r="AC34" s="195" t="n">
        <f aca="false">'KHOI 5'!$AE$62+'KHOI 5'!$AE$151+'KHOI 5'!$AE$240+'KHOI 5'!$AE$329+'KHOI 5'!$AE$418+'KHOI 5'!$AE$507+'KHOI 5'!$AE$596+'KHOI 5'!$AE$685</f>
        <v>0</v>
      </c>
      <c r="AD34" s="197" t="n">
        <f aca="false">IF(D34=0,"",AC34/D34%)</f>
        <v>0</v>
      </c>
    </row>
    <row r="35" customFormat="false" ht="10.5" hidden="false" customHeight="true" outlineLevel="0" collapsed="false">
      <c r="A35" s="192"/>
      <c r="B35" s="193"/>
      <c r="C35" s="114" t="s">
        <v>814</v>
      </c>
      <c r="D35" s="194" t="n">
        <f aca="false">SUM(D30:D34)</f>
        <v>219</v>
      </c>
      <c r="E35" s="198" t="n">
        <f aca="false">SUM(E30:E34)</f>
        <v>152</v>
      </c>
      <c r="F35" s="199" t="n">
        <f aca="false">IF(D35=0,"",E35/D35%)</f>
        <v>69.4063926940639</v>
      </c>
      <c r="G35" s="198" t="n">
        <f aca="false">SUM(G30:G34)</f>
        <v>67</v>
      </c>
      <c r="H35" s="199" t="n">
        <f aca="false">IF(D35=0,"",G35/D35%)</f>
        <v>30.5936073059361</v>
      </c>
      <c r="I35" s="198" t="n">
        <f aca="false">SUM(I30:I34)</f>
        <v>0</v>
      </c>
      <c r="J35" s="199" t="n">
        <f aca="false">IF(D35=0,"",I35/D35%)</f>
        <v>0</v>
      </c>
      <c r="K35" s="198" t="n">
        <f aca="false">SUM(K30:K34)</f>
        <v>53</v>
      </c>
      <c r="L35" s="199" t="n">
        <f aca="false">IF(D35=0,"",K35/D35%)</f>
        <v>24.2009132420091</v>
      </c>
      <c r="M35" s="198" t="n">
        <f aca="false">SUM(M30:M34)</f>
        <v>100</v>
      </c>
      <c r="N35" s="199" t="n">
        <f aca="false">IF(D35=0,"",M35/D35%)</f>
        <v>45.662100456621</v>
      </c>
      <c r="O35" s="198" t="n">
        <f aca="false">SUM(O30:O34)</f>
        <v>44</v>
      </c>
      <c r="P35" s="199" t="n">
        <f aca="false">IF(D35=0,"",O35/D35%)</f>
        <v>20.0913242009132</v>
      </c>
      <c r="Q35" s="198" t="n">
        <f aca="false">SUM(Q30:Q34)</f>
        <v>15</v>
      </c>
      <c r="R35" s="199" t="n">
        <f aca="false">IF(D35=0,"",Q35/D35%)</f>
        <v>6.84931506849315</v>
      </c>
      <c r="S35" s="198" t="n">
        <f aca="false">SUM(S30:S34)</f>
        <v>3</v>
      </c>
      <c r="T35" s="199" t="n">
        <f aca="false">IF(D35=0,"",S35/D35%)</f>
        <v>1.36986301369863</v>
      </c>
      <c r="U35" s="198" t="n">
        <f aca="false">SUM(U30:U34)</f>
        <v>4</v>
      </c>
      <c r="V35" s="199" t="n">
        <f aca="false">IF(D35=0,"",U35/D35%)</f>
        <v>1.82648401826484</v>
      </c>
      <c r="W35" s="198" t="n">
        <f aca="false">SUM(W30:W34)</f>
        <v>0</v>
      </c>
      <c r="X35" s="199" t="n">
        <f aca="false">IF(D35=0,"",W35/D35%)</f>
        <v>0</v>
      </c>
      <c r="Y35" s="198" t="n">
        <f aca="false">SUM(Y30:Y34)</f>
        <v>0</v>
      </c>
      <c r="Z35" s="199" t="n">
        <f aca="false">IF(D35=0,"",Y35/D35%)</f>
        <v>0</v>
      </c>
      <c r="AA35" s="198" t="n">
        <f aca="false">SUM(AA30:AA34)</f>
        <v>0</v>
      </c>
      <c r="AB35" s="199" t="n">
        <f aca="false">IF(D35=0,"",AA35/D35%)</f>
        <v>0</v>
      </c>
      <c r="AC35" s="198" t="n">
        <f aca="false">SUM(AC30:AC34)</f>
        <v>0</v>
      </c>
      <c r="AD35" s="200" t="n">
        <f aca="false">IF(D35=0,"",AC35/D35%)</f>
        <v>0</v>
      </c>
    </row>
    <row r="36" customFormat="false" ht="10.5" hidden="false" customHeight="true" outlineLevel="0" collapsed="false">
      <c r="A36" s="192" t="n">
        <v>5</v>
      </c>
      <c r="B36" s="193" t="s">
        <v>817</v>
      </c>
      <c r="C36" s="110" t="n">
        <v>1</v>
      </c>
      <c r="D36" s="194" t="n">
        <f aca="false">'KHOI 1'!$F$63+'KHOI 1'!$F$152+'KHOI 1'!$F$241+'KHOI 1'!$F$330+'KHOI 1'!$F$419+'KHOI 1'!$F$508+'KHOI 1'!$F$597+'KHOI 1'!$F$686</f>
        <v>133</v>
      </c>
      <c r="E36" s="195" t="n">
        <f aca="false">'KHOI 1'!$G$63+'KHOI 1'!$G$152+'KHOI 1'!$G$241+'KHOI 1'!$G$330+'KHOI 1'!$G$419+'KHOI 1'!$G$508+'KHOI 1'!$G$597+'KHOI 1'!$G$686</f>
        <v>88</v>
      </c>
      <c r="F36" s="196" t="n">
        <f aca="false">IF(D36=0,"",E36/D36%)</f>
        <v>66.1654135338346</v>
      </c>
      <c r="G36" s="195" t="n">
        <f aca="false">'KHOI 1'!$I$63+'KHOI 1'!$I$152+'KHOI 1'!$I$241+'KHOI 1'!$I$330+'KHOI 1'!$I$419+'KHOI 1'!$I$508+'KHOI 1'!$I$597+'KHOI 1'!$I$686</f>
        <v>45</v>
      </c>
      <c r="H36" s="196" t="n">
        <f aca="false">IF(D36=0,"",G36/D36%)</f>
        <v>33.8345864661654</v>
      </c>
      <c r="I36" s="195" t="n">
        <f aca="false">'KHOI 1'!$K$63+'KHOI 1'!$K$152+'KHOI 1'!$K$241+'KHOI 1'!$K$330+'KHOI 1'!$K$419+'KHOI 1'!$K$508+'KHOI 1'!$K$597+'KHOI 1'!$K$686</f>
        <v>0</v>
      </c>
      <c r="J36" s="196" t="n">
        <f aca="false">IF(D36=0,"",I36/D36%)</f>
        <v>0</v>
      </c>
      <c r="K36" s="201"/>
      <c r="L36" s="202"/>
      <c r="M36" s="201"/>
      <c r="N36" s="202"/>
      <c r="O36" s="201"/>
      <c r="P36" s="202"/>
      <c r="Q36" s="201"/>
      <c r="R36" s="202"/>
      <c r="S36" s="201"/>
      <c r="T36" s="202"/>
      <c r="U36" s="201"/>
      <c r="V36" s="202"/>
      <c r="W36" s="201"/>
      <c r="X36" s="202"/>
      <c r="Y36" s="201"/>
      <c r="Z36" s="202"/>
      <c r="AA36" s="201"/>
      <c r="AB36" s="202"/>
      <c r="AC36" s="201"/>
      <c r="AD36" s="203"/>
    </row>
    <row r="37" customFormat="false" ht="10.5" hidden="false" customHeight="true" outlineLevel="0" collapsed="false">
      <c r="A37" s="192"/>
      <c r="B37" s="193"/>
      <c r="C37" s="110" t="n">
        <v>2</v>
      </c>
      <c r="D37" s="194" t="n">
        <f aca="false">'KHOI 2'!$F$63+'KHOI 2'!$F$152+'KHOI 2'!$F$241+'KHOI 2'!$F$330+'KHOI 2'!$F$419+'KHOI 2'!$F$508+'KHOI 2'!$F$597+'KHOI 2'!$F$686</f>
        <v>123</v>
      </c>
      <c r="E37" s="195" t="n">
        <f aca="false">'KHOI 2'!$G$63+'KHOI 2'!$G$152+'KHOI 2'!$G$241+'KHOI 2'!$G$330+'KHOI 2'!$G$419+'KHOI 2'!$G$508+'KHOI 2'!$G$597+'KHOI 2'!$G$686</f>
        <v>58</v>
      </c>
      <c r="F37" s="196" t="n">
        <f aca="false">IF(D37=0,"",E37/D37%)</f>
        <v>47.1544715447155</v>
      </c>
      <c r="G37" s="195" t="n">
        <f aca="false">'KHOI 2'!$I$63+'KHOI 2'!$I$152+'KHOI 2'!$I$241+'KHOI 2'!$I$330+'KHOI 2'!$I$419+'KHOI 2'!$I$508+'KHOI 2'!$I$597+'KHOI 2'!$I$686</f>
        <v>65</v>
      </c>
      <c r="H37" s="196" t="n">
        <f aca="false">IF(D37=0,"",G37/D37%)</f>
        <v>52.8455284552846</v>
      </c>
      <c r="I37" s="195" t="n">
        <f aca="false">'KHOI 2'!$K$63+'KHOI 2'!$K$152+'KHOI 2'!$K$241+'KHOI 2'!$K$330+'KHOI 2'!$K$419+'KHOI 2'!$K$508+'KHOI 2'!$K$597+'KHOI 2'!$K$686</f>
        <v>0</v>
      </c>
      <c r="J37" s="196" t="n">
        <f aca="false">IF(D37=0,"",I37/D37%)</f>
        <v>0</v>
      </c>
      <c r="K37" s="201"/>
      <c r="L37" s="202"/>
      <c r="M37" s="201"/>
      <c r="N37" s="202"/>
      <c r="O37" s="201"/>
      <c r="P37" s="202"/>
      <c r="Q37" s="201"/>
      <c r="R37" s="202"/>
      <c r="S37" s="201"/>
      <c r="T37" s="202"/>
      <c r="U37" s="201"/>
      <c r="V37" s="202"/>
      <c r="W37" s="201"/>
      <c r="X37" s="202"/>
      <c r="Y37" s="201"/>
      <c r="Z37" s="202"/>
      <c r="AA37" s="201"/>
      <c r="AB37" s="202"/>
      <c r="AC37" s="201"/>
      <c r="AD37" s="203"/>
    </row>
    <row r="38" customFormat="false" ht="10.5" hidden="false" customHeight="true" outlineLevel="0" collapsed="false">
      <c r="A38" s="192"/>
      <c r="B38" s="193"/>
      <c r="C38" s="110" t="n">
        <v>3</v>
      </c>
      <c r="D38" s="194" t="n">
        <f aca="false">'KHOI 3'!$F$63+'KHOI 3'!$F$152+'KHOI 3'!$F$241+'KHOI 3'!$F$330+'KHOI 3'!$F$419+'KHOI 3'!$F$508+'KHOI 3'!$F$597+'KHOI 3'!$F$686</f>
        <v>138</v>
      </c>
      <c r="E38" s="195" t="n">
        <f aca="false">'KHOI 3'!$G$63+'KHOI 3'!$G$152+'KHOI 3'!$G$241+'KHOI 3'!$G$330+'KHOI 3'!$G$419+'KHOI 3'!$G$508+'KHOI 3'!$G$597+'KHOI 3'!$G$686</f>
        <v>69</v>
      </c>
      <c r="F38" s="196" t="n">
        <f aca="false">IF(D38=0,"",E38/D38%)</f>
        <v>50</v>
      </c>
      <c r="G38" s="195" t="n">
        <f aca="false">'KHOI 3'!$I$63+'KHOI 3'!$I$152+'KHOI 3'!$I$241+'KHOI 3'!$I$330+'KHOI 3'!$I$419+'KHOI 3'!$I$508+'KHOI 3'!$I$597+'KHOI 3'!$I$686</f>
        <v>69</v>
      </c>
      <c r="H38" s="196" t="n">
        <f aca="false">IF(D38=0,"",G38/D38%)</f>
        <v>50</v>
      </c>
      <c r="I38" s="195" t="n">
        <f aca="false">'KHOI 3'!$K$63+'KHOI 3'!$K$152+'KHOI 3'!$K$241+'KHOI 3'!$K$330+'KHOI 3'!$K$419+'KHOI 3'!$K$508+'KHOI 3'!$K$597+'KHOI 3'!$K$686</f>
        <v>0</v>
      </c>
      <c r="J38" s="196" t="n">
        <f aca="false">IF(D38=0,"",I38/D38%)</f>
        <v>0</v>
      </c>
      <c r="K38" s="201"/>
      <c r="L38" s="202"/>
      <c r="M38" s="201"/>
      <c r="N38" s="202"/>
      <c r="O38" s="201"/>
      <c r="P38" s="202"/>
      <c r="Q38" s="201"/>
      <c r="R38" s="202"/>
      <c r="S38" s="201"/>
      <c r="T38" s="202"/>
      <c r="U38" s="201"/>
      <c r="V38" s="202"/>
      <c r="W38" s="201"/>
      <c r="X38" s="202"/>
      <c r="Y38" s="201"/>
      <c r="Z38" s="202"/>
      <c r="AA38" s="201"/>
      <c r="AB38" s="202"/>
      <c r="AC38" s="201"/>
      <c r="AD38" s="203"/>
    </row>
    <row r="39" customFormat="false" ht="10.5" hidden="false" customHeight="true" outlineLevel="0" collapsed="false">
      <c r="A39" s="192"/>
      <c r="B39" s="193"/>
      <c r="C39" s="110" t="n">
        <v>4</v>
      </c>
      <c r="D39" s="194" t="n">
        <f aca="false">'KHOI 4'!$F$63+'KHOI 4'!$F$152+'KHOI 4'!$F$241+'KHOI 4'!$F$330+'KHOI 4'!$F$419+'KHOI 4'!$F$508+'KHOI 4'!$F$597+'KHOI 4'!$F$686</f>
        <v>117</v>
      </c>
      <c r="E39" s="195" t="n">
        <f aca="false">'KHOI 4'!$G$63+'KHOI 4'!$G$152+'KHOI 4'!$G$241+'KHOI 4'!$G$330+'KHOI 4'!$G$419+'KHOI 4'!$G$508+'KHOI 4'!$G$597+'KHOI 4'!$G$686</f>
        <v>61</v>
      </c>
      <c r="F39" s="196" t="n">
        <f aca="false">IF(D39=0,"",E39/D39%)</f>
        <v>52.1367521367522</v>
      </c>
      <c r="G39" s="195" t="n">
        <f aca="false">'KHOI 4'!$I$63+'KHOI 4'!$I$152+'KHOI 4'!$I$241+'KHOI 4'!$I$330+'KHOI 4'!$I$419+'KHOI 4'!$I$508+'KHOI 4'!$I$597+'KHOI 4'!$I$686</f>
        <v>56</v>
      </c>
      <c r="H39" s="196" t="n">
        <f aca="false">IF(D39=0,"",G39/D39%)</f>
        <v>47.8632478632479</v>
      </c>
      <c r="I39" s="195" t="n">
        <f aca="false">'KHOI 4'!$K$63+'KHOI 4'!$K$152+'KHOI 4'!$K$241+'KHOI 4'!$K$330+'KHOI 4'!$K$419+'KHOI 4'!$K$508+'KHOI 4'!$K$597+'KHOI 4'!$K$686</f>
        <v>0</v>
      </c>
      <c r="J39" s="196" t="n">
        <f aca="false">IF(D39=0,"",I39/D39%)</f>
        <v>0</v>
      </c>
      <c r="K39" s="201"/>
      <c r="L39" s="202"/>
      <c r="M39" s="201"/>
      <c r="N39" s="202"/>
      <c r="O39" s="201"/>
      <c r="P39" s="202"/>
      <c r="Q39" s="201"/>
      <c r="R39" s="202"/>
      <c r="S39" s="201"/>
      <c r="T39" s="202"/>
      <c r="U39" s="201"/>
      <c r="V39" s="202"/>
      <c r="W39" s="201"/>
      <c r="X39" s="202"/>
      <c r="Y39" s="201"/>
      <c r="Z39" s="202"/>
      <c r="AA39" s="201"/>
      <c r="AB39" s="202"/>
      <c r="AC39" s="201"/>
      <c r="AD39" s="203"/>
    </row>
    <row r="40" customFormat="false" ht="10.5" hidden="false" customHeight="true" outlineLevel="0" collapsed="false">
      <c r="A40" s="192"/>
      <c r="B40" s="193"/>
      <c r="C40" s="110" t="n">
        <v>5</v>
      </c>
      <c r="D40" s="194" t="n">
        <f aca="false">'KHOI 5'!$F$63+'KHOI 5'!$F$152+'KHOI 5'!$F$241+'KHOI 5'!$F$330+'KHOI 5'!$F$419+'KHOI 5'!$F$508+'KHOI 5'!$F$597+'KHOI 5'!$F$686</f>
        <v>102</v>
      </c>
      <c r="E40" s="195" t="n">
        <f aca="false">'KHOI 5'!$G$63+'KHOI 5'!$G$152+'KHOI 5'!$G$241+'KHOI 5'!$G$330+'KHOI 5'!$G$419+'KHOI 5'!$G$508+'KHOI 5'!$G$597+'KHOI 5'!$G$686</f>
        <v>75</v>
      </c>
      <c r="F40" s="196" t="n">
        <f aca="false">IF(D40=0,"",E40/D40%)</f>
        <v>73.5294117647059</v>
      </c>
      <c r="G40" s="195" t="n">
        <f aca="false">'KHOI 5'!$I$63+'KHOI 5'!$I$152+'KHOI 5'!$I$241+'KHOI 5'!$I$330+'KHOI 5'!$I$419+'KHOI 5'!$I$508+'KHOI 5'!$I$597+'KHOI 5'!$I$686</f>
        <v>27</v>
      </c>
      <c r="H40" s="196" t="n">
        <f aca="false">IF(D40=0,"",G40/D40%)</f>
        <v>26.4705882352941</v>
      </c>
      <c r="I40" s="195" t="n">
        <f aca="false">'KHOI 5'!$K$63+'KHOI 5'!$K$152+'KHOI 5'!$K$241+'KHOI 5'!$K$330+'KHOI 5'!$K$419+'KHOI 5'!$K$508+'KHOI 5'!$K$597+'KHOI 5'!$K$686</f>
        <v>0</v>
      </c>
      <c r="J40" s="196" t="n">
        <f aca="false">IF(D40=0,"",I40/D40%)</f>
        <v>0</v>
      </c>
      <c r="K40" s="201"/>
      <c r="L40" s="202"/>
      <c r="M40" s="201"/>
      <c r="N40" s="202"/>
      <c r="O40" s="201"/>
      <c r="P40" s="202"/>
      <c r="Q40" s="201"/>
      <c r="R40" s="202"/>
      <c r="S40" s="201"/>
      <c r="T40" s="202"/>
      <c r="U40" s="201"/>
      <c r="V40" s="202"/>
      <c r="W40" s="201"/>
      <c r="X40" s="202"/>
      <c r="Y40" s="201"/>
      <c r="Z40" s="202"/>
      <c r="AA40" s="201"/>
      <c r="AB40" s="202"/>
      <c r="AC40" s="201"/>
      <c r="AD40" s="203"/>
    </row>
    <row r="41" customFormat="false" ht="13.5" hidden="false" customHeight="true" outlineLevel="0" collapsed="false">
      <c r="A41" s="192"/>
      <c r="B41" s="193"/>
      <c r="C41" s="114" t="s">
        <v>814</v>
      </c>
      <c r="D41" s="194" t="n">
        <f aca="false">SUM(D36:D40)</f>
        <v>613</v>
      </c>
      <c r="E41" s="198" t="n">
        <f aca="false">SUM(E36:E40)</f>
        <v>351</v>
      </c>
      <c r="F41" s="199" t="n">
        <f aca="false">IF(D41=0,"",E41/D41%)</f>
        <v>57.2593800978793</v>
      </c>
      <c r="G41" s="198" t="n">
        <f aca="false">SUM(G36:G40)</f>
        <v>262</v>
      </c>
      <c r="H41" s="199" t="n">
        <f aca="false">IF(D41=0,"",G41/D41%)</f>
        <v>42.7406199021207</v>
      </c>
      <c r="I41" s="198" t="n">
        <f aca="false">SUM(I36:I40)</f>
        <v>0</v>
      </c>
      <c r="J41" s="199" t="n">
        <f aca="false">IF(D41=0,"",I41/D41%)</f>
        <v>0</v>
      </c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3"/>
    </row>
    <row r="42" customFormat="false" ht="10.5" hidden="false" customHeight="true" outlineLevel="0" collapsed="false">
      <c r="A42" s="192" t="n">
        <v>6</v>
      </c>
      <c r="B42" s="193" t="s">
        <v>818</v>
      </c>
      <c r="C42" s="110" t="n">
        <v>1</v>
      </c>
      <c r="D42" s="194" t="n">
        <f aca="false">'KHOI 1'!$F$64+'KHOI 1'!$F$153+'KHOI 1'!$F$242+'KHOI 1'!$F$331+'KHOI 1'!$F$420+'KHOI 1'!$F$509+'KHOI 1'!$F$598+'KHOI 1'!$F$687</f>
        <v>133</v>
      </c>
      <c r="E42" s="195" t="n">
        <f aca="false">'KHOI 1'!$G$64+'KHOI 1'!$G$153+'KHOI 1'!$G$242+'KHOI 1'!$G$331+'KHOI 1'!$G$420+'KHOI 1'!$G$509+'KHOI 1'!$G$598+'KHOI 1'!$G$687</f>
        <v>91</v>
      </c>
      <c r="F42" s="196" t="n">
        <f aca="false">IF(D42=0,"",E42/D42%)</f>
        <v>68.421052631579</v>
      </c>
      <c r="G42" s="195" t="n">
        <f aca="false">'KHOI 1'!$I$64+'KHOI 1'!$I$153+'KHOI 1'!$I$242+'KHOI 1'!$I$331+'KHOI 1'!$I$420+'KHOI 1'!$I$509+'KHOI 1'!$I$598+'KHOI 1'!$I$687</f>
        <v>42</v>
      </c>
      <c r="H42" s="196" t="n">
        <f aca="false">IF(D42=0,"",G42/D42%)</f>
        <v>31.5789473684211</v>
      </c>
      <c r="I42" s="195" t="n">
        <f aca="false">'KHOI 1'!$K$64+'KHOI 1'!$K$153+'KHOI 1'!$K$242+'KHOI 1'!$K$331+'KHOI 1'!$K$420+'KHOI 1'!$K$509+'KHOI 1'!$K$598+'KHOI 1'!$K$687</f>
        <v>0</v>
      </c>
      <c r="J42" s="196" t="n">
        <f aca="false">IF(D42=0,"",I42/D42%)</f>
        <v>0</v>
      </c>
      <c r="K42" s="205"/>
      <c r="L42" s="206"/>
      <c r="M42" s="205"/>
      <c r="N42" s="206"/>
      <c r="O42" s="205"/>
      <c r="P42" s="206"/>
      <c r="Q42" s="205"/>
      <c r="R42" s="206"/>
      <c r="S42" s="205"/>
      <c r="T42" s="206"/>
      <c r="U42" s="205"/>
      <c r="V42" s="206"/>
      <c r="W42" s="205"/>
      <c r="X42" s="206"/>
      <c r="Y42" s="205"/>
      <c r="Z42" s="206"/>
      <c r="AA42" s="205"/>
      <c r="AB42" s="206"/>
      <c r="AC42" s="205"/>
      <c r="AD42" s="203"/>
    </row>
    <row r="43" customFormat="false" ht="10.5" hidden="false" customHeight="true" outlineLevel="0" collapsed="false">
      <c r="A43" s="192"/>
      <c r="B43" s="193"/>
      <c r="C43" s="110" t="n">
        <v>2</v>
      </c>
      <c r="D43" s="194" t="n">
        <f aca="false">'KHOI 2'!$F$64+'KHOI 2'!$F$153+'KHOI 2'!$F$242+'KHOI 2'!$F$331+'KHOI 2'!$F$420+'KHOI 2'!$F$509+'KHOI 2'!$F$598+'KHOI 2'!$F$687</f>
        <v>123</v>
      </c>
      <c r="E43" s="195" t="n">
        <f aca="false">'KHOI 2'!$G$64+'KHOI 2'!$G$153+'KHOI 2'!$G$242+'KHOI 2'!$G$331+'KHOI 2'!$G$420+'KHOI 2'!$G$509+'KHOI 2'!$G$598+'KHOI 2'!$G$687</f>
        <v>63</v>
      </c>
      <c r="F43" s="196" t="n">
        <f aca="false">IF(D43=0,"",E43/D43%)</f>
        <v>51.219512195122</v>
      </c>
      <c r="G43" s="195" t="n">
        <f aca="false">'KHOI 2'!$I$64+'KHOI 2'!$I$153+'KHOI 2'!$I$242+'KHOI 2'!$I$331+'KHOI 2'!$I$420+'KHOI 2'!$I$509+'KHOI 2'!$I$598+'KHOI 2'!$I$687</f>
        <v>60</v>
      </c>
      <c r="H43" s="196" t="n">
        <f aca="false">IF(D43=0,"",G43/D43%)</f>
        <v>48.7804878048781</v>
      </c>
      <c r="I43" s="195" t="n">
        <f aca="false">'KHOI 2'!$K$64+'KHOI 2'!$K$153+'KHOI 2'!$K$242+'KHOI 2'!$K$331+'KHOI 2'!$K$420+'KHOI 2'!$K$509+'KHOI 2'!$K$598+'KHOI 2'!$K$687</f>
        <v>0</v>
      </c>
      <c r="J43" s="196" t="n">
        <f aca="false">IF(D43=0,"",I43/D43%)</f>
        <v>0</v>
      </c>
      <c r="K43" s="205"/>
      <c r="L43" s="206"/>
      <c r="M43" s="205"/>
      <c r="N43" s="206"/>
      <c r="O43" s="205"/>
      <c r="P43" s="206"/>
      <c r="Q43" s="205"/>
      <c r="R43" s="206"/>
      <c r="S43" s="205"/>
      <c r="T43" s="206"/>
      <c r="U43" s="205"/>
      <c r="V43" s="206"/>
      <c r="W43" s="205"/>
      <c r="X43" s="206"/>
      <c r="Y43" s="205"/>
      <c r="Z43" s="206"/>
      <c r="AA43" s="205"/>
      <c r="AB43" s="206"/>
      <c r="AC43" s="205"/>
      <c r="AD43" s="203"/>
    </row>
    <row r="44" customFormat="false" ht="10.5" hidden="false" customHeight="true" outlineLevel="0" collapsed="false">
      <c r="A44" s="192"/>
      <c r="B44" s="193"/>
      <c r="C44" s="110" t="n">
        <v>3</v>
      </c>
      <c r="D44" s="194" t="n">
        <f aca="false">'KHOI 3'!$F$64+'KHOI 3'!$F$153+'KHOI 3'!$F$242+'KHOI 3'!$F$331+'KHOI 3'!$F$420+'KHOI 3'!$F$509+'KHOI 3'!$F$598+'KHOI 3'!$F$687</f>
        <v>138</v>
      </c>
      <c r="E44" s="195" t="n">
        <f aca="false">'KHOI 3'!$G$64+'KHOI 3'!$G$153+'KHOI 3'!$G$242+'KHOI 3'!$G$331+'KHOI 3'!$G$420+'KHOI 3'!$G$509+'KHOI 3'!$G$598+'KHOI 3'!$G$687</f>
        <v>68</v>
      </c>
      <c r="F44" s="196" t="n">
        <f aca="false">IF(D44=0,"",E44/D44%)</f>
        <v>49.2753623188406</v>
      </c>
      <c r="G44" s="195" t="n">
        <f aca="false">'KHOI 3'!$I$64+'KHOI 3'!$I$153+'KHOI 3'!$I$242+'KHOI 3'!$I$331+'KHOI 3'!$I$420+'KHOI 3'!$I$509+'KHOI 3'!$I$598+'KHOI 3'!$I$687</f>
        <v>68</v>
      </c>
      <c r="H44" s="196" t="n">
        <f aca="false">IF(D44=0,"",G44/D44%)</f>
        <v>49.2753623188406</v>
      </c>
      <c r="I44" s="195" t="n">
        <f aca="false">'KHOI 3'!$K$64+'KHOI 3'!$K$153+'KHOI 3'!$K$242+'KHOI 3'!$K$331+'KHOI 3'!$K$420+'KHOI 3'!$K$509+'KHOI 3'!$K$598+'KHOI 3'!$K$687</f>
        <v>0</v>
      </c>
      <c r="J44" s="196" t="n">
        <f aca="false">IF(D44=0,"",I44/D44%)</f>
        <v>0</v>
      </c>
      <c r="K44" s="205"/>
      <c r="L44" s="206"/>
      <c r="M44" s="205"/>
      <c r="N44" s="206"/>
      <c r="O44" s="205"/>
      <c r="P44" s="206"/>
      <c r="Q44" s="205"/>
      <c r="R44" s="206"/>
      <c r="S44" s="205"/>
      <c r="T44" s="206"/>
      <c r="U44" s="205"/>
      <c r="V44" s="206"/>
      <c r="W44" s="205"/>
      <c r="X44" s="206"/>
      <c r="Y44" s="205"/>
      <c r="Z44" s="206"/>
      <c r="AA44" s="205"/>
      <c r="AB44" s="206"/>
      <c r="AC44" s="205"/>
      <c r="AD44" s="203"/>
    </row>
    <row r="45" customFormat="false" ht="10.5" hidden="false" customHeight="true" outlineLevel="0" collapsed="false">
      <c r="A45" s="192"/>
      <c r="B45" s="193"/>
      <c r="C45" s="110" t="n">
        <v>4</v>
      </c>
      <c r="D45" s="194" t="n">
        <f aca="false">'KHOI 4'!$F$64+'KHOI 4'!$F$153+'KHOI 4'!$F$242+'KHOI 4'!$F$331+'KHOI 4'!$F$420+'KHOI 4'!$F$509+'KHOI 4'!$F$598+'KHOI 4'!$F$687</f>
        <v>117</v>
      </c>
      <c r="E45" s="195" t="n">
        <f aca="false">'KHOI 4'!$G$64+'KHOI 4'!$G$153+'KHOI 4'!$G$242+'KHOI 4'!$G$331+'KHOI 4'!$G$420+'KHOI 4'!$G$509+'KHOI 4'!$G$598+'KHOI 4'!$G$687</f>
        <v>59</v>
      </c>
      <c r="F45" s="196" t="n">
        <f aca="false">IF(D45=0,"",E45/D45%)</f>
        <v>50.4273504273504</v>
      </c>
      <c r="G45" s="195" t="n">
        <f aca="false">'KHOI 4'!$I$64+'KHOI 4'!$I$153+'KHOI 4'!$I$242+'KHOI 4'!$I$331+'KHOI 4'!$I$420+'KHOI 4'!$I$509+'KHOI 4'!$I$598+'KHOI 4'!$I$687</f>
        <v>58</v>
      </c>
      <c r="H45" s="196" t="n">
        <f aca="false">IF(D45=0,"",G45/D45%)</f>
        <v>49.5726495726496</v>
      </c>
      <c r="I45" s="195" t="n">
        <f aca="false">'KHOI 4'!$K$64+'KHOI 4'!$K$153+'KHOI 4'!$K$242+'KHOI 4'!$K$331+'KHOI 4'!$K$420+'KHOI 4'!$K$509+'KHOI 4'!$K$598+'KHOI 4'!$K$687</f>
        <v>0</v>
      </c>
      <c r="J45" s="196" t="n">
        <f aca="false">IF(D45=0,"",I45/D45%)</f>
        <v>0</v>
      </c>
      <c r="K45" s="205"/>
      <c r="L45" s="206"/>
      <c r="M45" s="205"/>
      <c r="N45" s="206"/>
      <c r="O45" s="205"/>
      <c r="P45" s="206"/>
      <c r="Q45" s="205"/>
      <c r="R45" s="206"/>
      <c r="S45" s="205"/>
      <c r="T45" s="206"/>
      <c r="U45" s="205"/>
      <c r="V45" s="206"/>
      <c r="W45" s="205"/>
      <c r="X45" s="206"/>
      <c r="Y45" s="205"/>
      <c r="Z45" s="206"/>
      <c r="AA45" s="205"/>
      <c r="AB45" s="206"/>
      <c r="AC45" s="205"/>
      <c r="AD45" s="203"/>
    </row>
    <row r="46" customFormat="false" ht="10.5" hidden="false" customHeight="true" outlineLevel="0" collapsed="false">
      <c r="A46" s="192"/>
      <c r="B46" s="193"/>
      <c r="C46" s="110" t="n">
        <v>5</v>
      </c>
      <c r="D46" s="194" t="n">
        <f aca="false">'KHOI 5'!$F$64+'KHOI 5'!$F$153+'KHOI 5'!$F$242+'KHOI 5'!$F$331+'KHOI 5'!$F$420+'KHOI 5'!$F$509+'KHOI 5'!$F$598+'KHOI 5'!$F$687</f>
        <v>102</v>
      </c>
      <c r="E46" s="195" t="n">
        <f aca="false">'KHOI 5'!$G$64+'KHOI 5'!$G$153+'KHOI 5'!$G$242+'KHOI 5'!$G$331+'KHOI 5'!$G$420+'KHOI 5'!$G$509+'KHOI 5'!$G$598+'KHOI 5'!$G$687</f>
        <v>74</v>
      </c>
      <c r="F46" s="196" t="n">
        <f aca="false">IF(D46=0,"",E46/D46%)</f>
        <v>72.5490196078431</v>
      </c>
      <c r="G46" s="195" t="n">
        <f aca="false">'KHOI 5'!$I$64+'KHOI 5'!$I$153+'KHOI 5'!$I$242+'KHOI 5'!$I$331+'KHOI 5'!$I$420+'KHOI 5'!$I$509+'KHOI 5'!$I$598+'KHOI 5'!$I$687</f>
        <v>28</v>
      </c>
      <c r="H46" s="196" t="n">
        <f aca="false">IF(D46=0,"",G46/D46%)</f>
        <v>27.4509803921569</v>
      </c>
      <c r="I46" s="195" t="n">
        <f aca="false">'KHOI 5'!$K$64+'KHOI 5'!$K$153+'KHOI 5'!$K$242+'KHOI 5'!$K$331+'KHOI 5'!$K$420+'KHOI 5'!$K$509+'KHOI 5'!$K$598+'KHOI 5'!$K$687</f>
        <v>0</v>
      </c>
      <c r="J46" s="196" t="n">
        <f aca="false">IF(D46=0,"",I46/D46%)</f>
        <v>0</v>
      </c>
      <c r="K46" s="205"/>
      <c r="L46" s="206"/>
      <c r="M46" s="205"/>
      <c r="N46" s="206"/>
      <c r="O46" s="205"/>
      <c r="P46" s="206"/>
      <c r="Q46" s="205"/>
      <c r="R46" s="206"/>
      <c r="S46" s="205"/>
      <c r="T46" s="206"/>
      <c r="U46" s="205"/>
      <c r="V46" s="206"/>
      <c r="W46" s="205"/>
      <c r="X46" s="206"/>
      <c r="Y46" s="205"/>
      <c r="Z46" s="206"/>
      <c r="AA46" s="205"/>
      <c r="AB46" s="206"/>
      <c r="AC46" s="205"/>
      <c r="AD46" s="203"/>
    </row>
    <row r="47" customFormat="false" ht="12" hidden="false" customHeight="true" outlineLevel="0" collapsed="false">
      <c r="A47" s="192"/>
      <c r="B47" s="193"/>
      <c r="C47" s="114" t="s">
        <v>814</v>
      </c>
      <c r="D47" s="194" t="n">
        <f aca="false">SUM(D42:D46)</f>
        <v>613</v>
      </c>
      <c r="E47" s="198" t="n">
        <f aca="false">SUM(E42:E46)</f>
        <v>355</v>
      </c>
      <c r="F47" s="199" t="n">
        <f aca="false">IF(D47=0,"",E47/D47%)</f>
        <v>57.9119086460033</v>
      </c>
      <c r="G47" s="198" t="n">
        <f aca="false">SUM(G42:G46)</f>
        <v>256</v>
      </c>
      <c r="H47" s="199" t="n">
        <f aca="false">IF(D47=0,"",G47/D47%)</f>
        <v>41.7618270799347</v>
      </c>
      <c r="I47" s="198" t="n">
        <f aca="false">SUM(I42:I46)</f>
        <v>0</v>
      </c>
      <c r="J47" s="199" t="n">
        <f aca="false">IF(D47=0,"",I47/D47%)</f>
        <v>0</v>
      </c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3"/>
    </row>
    <row r="48" customFormat="false" ht="10.5" hidden="false" customHeight="true" outlineLevel="0" collapsed="false">
      <c r="A48" s="192" t="n">
        <v>7</v>
      </c>
      <c r="B48" s="193" t="s">
        <v>37</v>
      </c>
      <c r="C48" s="110" t="n">
        <v>1</v>
      </c>
      <c r="D48" s="194" t="n">
        <f aca="false">'KHOI 1'!$F$65+'KHOI 1'!$F$154+'KHOI 1'!$F$243+'KHOI 1'!$F$332+'KHOI 1'!$F$421+'KHOI 1'!$F$510+'KHOI 1'!$F$599+'KHOI 1'!$F$688</f>
        <v>133</v>
      </c>
      <c r="E48" s="195" t="n">
        <f aca="false">'KHOI 1'!$G$65+'KHOI 1'!$G$154+'KHOI 1'!$G$243+'KHOI 1'!$G$332+'KHOI 1'!$G$421+'KHOI 1'!$G$510+'KHOI 1'!$G$599+'KHOI 1'!$G$688</f>
        <v>70</v>
      </c>
      <c r="F48" s="196" t="n">
        <f aca="false">IF(D48=0,"",E48/D48%)</f>
        <v>52.6315789473684</v>
      </c>
      <c r="G48" s="195" t="n">
        <f aca="false">'KHOI 1'!$I$65+'KHOI 1'!$I$154+'KHOI 1'!$I$243+'KHOI 1'!$I$332+'KHOI 1'!$I$421+'KHOI 1'!$I$510+'KHOI 1'!$I$599+'KHOI 1'!$I$688</f>
        <v>63</v>
      </c>
      <c r="H48" s="196" t="n">
        <f aca="false">IF(D48=0,"",G48/D48%)</f>
        <v>47.3684210526316</v>
      </c>
      <c r="I48" s="195" t="n">
        <f aca="false">'KHOI 1'!$K$65+'KHOI 1'!$K$154+'KHOI 1'!$K$243+'KHOI 1'!$K$332+'KHOI 1'!$K$421+'KHOI 1'!$K$510+'KHOI 1'!$K$599+'KHOI 1'!$K$688</f>
        <v>0</v>
      </c>
      <c r="J48" s="196" t="n">
        <f aca="false">IF(D48=0,"",I48/D48%)</f>
        <v>0</v>
      </c>
      <c r="K48" s="205"/>
      <c r="L48" s="206"/>
      <c r="M48" s="205"/>
      <c r="N48" s="206"/>
      <c r="O48" s="205"/>
      <c r="P48" s="206"/>
      <c r="Q48" s="205"/>
      <c r="R48" s="206"/>
      <c r="S48" s="205"/>
      <c r="T48" s="206"/>
      <c r="U48" s="205"/>
      <c r="V48" s="206"/>
      <c r="W48" s="205"/>
      <c r="X48" s="206"/>
      <c r="Y48" s="205"/>
      <c r="Z48" s="206"/>
      <c r="AA48" s="205"/>
      <c r="AB48" s="206"/>
      <c r="AC48" s="205"/>
      <c r="AD48" s="203"/>
    </row>
    <row r="49" customFormat="false" ht="10.5" hidden="false" customHeight="true" outlineLevel="0" collapsed="false">
      <c r="A49" s="192"/>
      <c r="B49" s="193"/>
      <c r="C49" s="110" t="n">
        <v>2</v>
      </c>
      <c r="D49" s="194" t="n">
        <f aca="false">'KHOI 2'!$F$65+'KHOI 2'!$F$154+'KHOI 2'!$F$243+'KHOI 2'!$F$332+'KHOI 2'!$F$421+'KHOI 2'!$F$510+'KHOI 2'!$F$599+'KHOI 2'!$F$688</f>
        <v>123</v>
      </c>
      <c r="E49" s="195" t="n">
        <f aca="false">'KHOI 2'!$G$65+'KHOI 2'!$G$154+'KHOI 2'!$G$243+'KHOI 2'!$G$332+'KHOI 2'!$G$421+'KHOI 2'!$G$510+'KHOI 2'!$G$599+'KHOI 2'!$G$688</f>
        <v>47</v>
      </c>
      <c r="F49" s="196" t="n">
        <f aca="false">IF(D49=0,"",E49/D49%)</f>
        <v>38.2113821138211</v>
      </c>
      <c r="G49" s="195" t="n">
        <f aca="false">'KHOI 2'!$I$65+'KHOI 2'!$I$154+'KHOI 2'!$I$243+'KHOI 2'!$I$332+'KHOI 2'!$I$421+'KHOI 2'!$I$510+'KHOI 2'!$I$599+'KHOI 2'!$I$688</f>
        <v>76</v>
      </c>
      <c r="H49" s="196" t="n">
        <f aca="false">IF(D49=0,"",G49/D49%)</f>
        <v>61.7886178861789</v>
      </c>
      <c r="I49" s="195" t="n">
        <f aca="false">'KHOI 2'!$K$65+'KHOI 2'!$K$154+'KHOI 2'!$K$243+'KHOI 2'!$K$332+'KHOI 2'!$K$421+'KHOI 2'!$K$510+'KHOI 2'!$K$599+'KHOI 2'!$K$688</f>
        <v>0</v>
      </c>
      <c r="J49" s="196" t="n">
        <f aca="false">IF(D49=0,"",I49/D49%)</f>
        <v>0</v>
      </c>
      <c r="K49" s="205"/>
      <c r="L49" s="206"/>
      <c r="M49" s="205"/>
      <c r="N49" s="206"/>
      <c r="O49" s="205"/>
      <c r="P49" s="206"/>
      <c r="Q49" s="205"/>
      <c r="R49" s="206"/>
      <c r="S49" s="205"/>
      <c r="T49" s="206"/>
      <c r="U49" s="205"/>
      <c r="V49" s="206"/>
      <c r="W49" s="205"/>
      <c r="X49" s="206"/>
      <c r="Y49" s="205"/>
      <c r="Z49" s="206"/>
      <c r="AA49" s="205"/>
      <c r="AB49" s="206"/>
      <c r="AC49" s="205"/>
      <c r="AD49" s="203"/>
    </row>
    <row r="50" customFormat="false" ht="10.5" hidden="false" customHeight="true" outlineLevel="0" collapsed="false">
      <c r="A50" s="192"/>
      <c r="B50" s="193"/>
      <c r="C50" s="110" t="n">
        <v>3</v>
      </c>
      <c r="D50" s="194" t="n">
        <f aca="false">'KHOI 3'!$F$65+'KHOI 3'!$F$154+'KHOI 3'!$F$243+'KHOI 3'!$F$332+'KHOI 3'!$F$421+'KHOI 3'!$F$510+'KHOI 3'!$F$599+'KHOI 3'!$F$688</f>
        <v>138</v>
      </c>
      <c r="E50" s="195" t="n">
        <f aca="false">'KHOI 3'!$G$65+'KHOI 3'!$G$154+'KHOI 3'!$G$243+'KHOI 3'!$G$332+'KHOI 3'!$G$421+'KHOI 3'!$G$510+'KHOI 3'!$G$599+'KHOI 3'!$G$688</f>
        <v>58</v>
      </c>
      <c r="F50" s="196" t="n">
        <f aca="false">IF(D50=0,"",E50/D50%)</f>
        <v>42.0289855072464</v>
      </c>
      <c r="G50" s="195" t="n">
        <f aca="false">'KHOI 3'!$I$65+'KHOI 3'!$I$154+'KHOI 3'!$I$243+'KHOI 3'!$I$332+'KHOI 3'!$I$421+'KHOI 3'!$I$510+'KHOI 3'!$I$599+'KHOI 3'!$I$688</f>
        <v>80</v>
      </c>
      <c r="H50" s="196" t="n">
        <f aca="false">IF(D50=0,"",G50/D50%)</f>
        <v>57.9710144927536</v>
      </c>
      <c r="I50" s="195" t="n">
        <f aca="false">'KHOI 3'!$K$65+'KHOI 3'!$K$154+'KHOI 3'!$K$243+'KHOI 3'!$K$332+'KHOI 3'!$K$421+'KHOI 3'!$K$510+'KHOI 3'!$K$599+'KHOI 3'!$K$688</f>
        <v>0</v>
      </c>
      <c r="J50" s="196" t="n">
        <f aca="false">IF(D50=0,"",I50/D50%)</f>
        <v>0</v>
      </c>
      <c r="K50" s="205"/>
      <c r="L50" s="206"/>
      <c r="M50" s="205"/>
      <c r="N50" s="206"/>
      <c r="O50" s="205"/>
      <c r="P50" s="206"/>
      <c r="Q50" s="205"/>
      <c r="R50" s="206"/>
      <c r="S50" s="205"/>
      <c r="T50" s="206"/>
      <c r="U50" s="205"/>
      <c r="V50" s="206"/>
      <c r="W50" s="205"/>
      <c r="X50" s="206"/>
      <c r="Y50" s="205"/>
      <c r="Z50" s="206"/>
      <c r="AA50" s="205"/>
      <c r="AB50" s="206"/>
      <c r="AC50" s="205"/>
      <c r="AD50" s="203"/>
    </row>
    <row r="51" customFormat="false" ht="10.5" hidden="false" customHeight="true" outlineLevel="0" collapsed="false">
      <c r="A51" s="192"/>
      <c r="B51" s="193"/>
      <c r="C51" s="110" t="n">
        <v>4</v>
      </c>
      <c r="D51" s="194" t="n">
        <f aca="false">'KHOI 4'!$F$65+'KHOI 4'!$F$154+'KHOI 4'!$F$243+'KHOI 4'!$F$332+'KHOI 4'!$F$421+'KHOI 4'!$F$510+'KHOI 4'!$F$599+'KHOI 4'!$F$688</f>
        <v>117</v>
      </c>
      <c r="E51" s="195" t="n">
        <f aca="false">'KHOI 4'!$G$65+'KHOI 4'!$G$154+'KHOI 4'!$G$243+'KHOI 4'!$G$332+'KHOI 4'!$G$421+'KHOI 4'!$G$510+'KHOI 4'!$G$599+'KHOI 4'!$G$688</f>
        <v>53</v>
      </c>
      <c r="F51" s="196" t="n">
        <f aca="false">IF(D51=0,"",E51/D51%)</f>
        <v>45.2991452991453</v>
      </c>
      <c r="G51" s="195" t="n">
        <f aca="false">'KHOI 4'!$I$65+'KHOI 4'!$I$154+'KHOI 4'!$I$243+'KHOI 4'!$I$332+'KHOI 4'!$I$421+'KHOI 4'!$I$510+'KHOI 4'!$I$599+'KHOI 4'!$I$688</f>
        <v>64</v>
      </c>
      <c r="H51" s="196" t="n">
        <f aca="false">IF(D51=0,"",G51/D51%)</f>
        <v>54.7008547008547</v>
      </c>
      <c r="I51" s="195" t="n">
        <f aca="false">'KHOI 4'!$K$65+'KHOI 4'!$K$154+'KHOI 4'!$K$243+'KHOI 4'!$K$332+'KHOI 4'!$K$421+'KHOI 4'!$K$510+'KHOI 4'!$K$599+'KHOI 4'!$K$688</f>
        <v>0</v>
      </c>
      <c r="J51" s="196" t="n">
        <f aca="false">IF(D51=0,"",I51/D51%)</f>
        <v>0</v>
      </c>
      <c r="K51" s="205"/>
      <c r="L51" s="206"/>
      <c r="M51" s="205"/>
      <c r="N51" s="206"/>
      <c r="O51" s="205"/>
      <c r="P51" s="206"/>
      <c r="Q51" s="205"/>
      <c r="R51" s="206"/>
      <c r="S51" s="205"/>
      <c r="T51" s="206"/>
      <c r="U51" s="205"/>
      <c r="V51" s="206"/>
      <c r="W51" s="205"/>
      <c r="X51" s="206"/>
      <c r="Y51" s="205"/>
      <c r="Z51" s="206"/>
      <c r="AA51" s="205"/>
      <c r="AB51" s="206"/>
      <c r="AC51" s="205"/>
      <c r="AD51" s="203"/>
    </row>
    <row r="52" customFormat="false" ht="10.5" hidden="false" customHeight="true" outlineLevel="0" collapsed="false">
      <c r="A52" s="192"/>
      <c r="B52" s="193"/>
      <c r="C52" s="110" t="n">
        <v>5</v>
      </c>
      <c r="D52" s="194" t="n">
        <f aca="false">'KHOI 5'!$F$65+'KHOI 5'!$F$154+'KHOI 5'!$F$243+'KHOI 5'!$F$332+'KHOI 5'!$F$421+'KHOI 5'!$F$510+'KHOI 5'!$F$599+'KHOI 5'!$F$688</f>
        <v>102</v>
      </c>
      <c r="E52" s="195" t="n">
        <f aca="false">'KHOI 5'!$G$65+'KHOI 5'!$G$154+'KHOI 5'!$G$243+'KHOI 5'!$G$332+'KHOI 5'!$G$421+'KHOI 5'!$G$510+'KHOI 5'!$G$599+'KHOI 5'!$G$688</f>
        <v>72</v>
      </c>
      <c r="F52" s="196" t="n">
        <f aca="false">IF(D52=0,"",E52/D52%)</f>
        <v>70.5882352941177</v>
      </c>
      <c r="G52" s="195" t="n">
        <f aca="false">'KHOI 5'!$I$65+'KHOI 5'!$I$154+'KHOI 5'!$I$243+'KHOI 5'!$I$332+'KHOI 5'!$I$421+'KHOI 5'!$I$510+'KHOI 5'!$I$599+'KHOI 5'!$I$688</f>
        <v>30</v>
      </c>
      <c r="H52" s="196" t="n">
        <f aca="false">IF(D52=0,"",G52/D52%)</f>
        <v>29.4117647058823</v>
      </c>
      <c r="I52" s="195" t="n">
        <f aca="false">'KHOI 5'!$K$65+'KHOI 5'!$K$154+'KHOI 5'!$K$243+'KHOI 5'!$K$332+'KHOI 5'!$K$421+'KHOI 5'!$K$510+'KHOI 5'!$K$599+'KHOI 5'!$K$688</f>
        <v>0</v>
      </c>
      <c r="J52" s="196" t="n">
        <f aca="false">IF(D52=0,"",I52/D52%)</f>
        <v>0</v>
      </c>
      <c r="K52" s="205"/>
      <c r="L52" s="206"/>
      <c r="M52" s="205"/>
      <c r="N52" s="206"/>
      <c r="O52" s="205"/>
      <c r="P52" s="206"/>
      <c r="Q52" s="205"/>
      <c r="R52" s="206"/>
      <c r="S52" s="205"/>
      <c r="T52" s="206"/>
      <c r="U52" s="205"/>
      <c r="V52" s="206"/>
      <c r="W52" s="205"/>
      <c r="X52" s="206"/>
      <c r="Y52" s="205"/>
      <c r="Z52" s="206"/>
      <c r="AA52" s="205"/>
      <c r="AB52" s="206"/>
      <c r="AC52" s="205"/>
      <c r="AD52" s="203"/>
    </row>
    <row r="53" customFormat="false" ht="12.75" hidden="false" customHeight="true" outlineLevel="0" collapsed="false">
      <c r="A53" s="192"/>
      <c r="B53" s="193"/>
      <c r="C53" s="114" t="s">
        <v>814</v>
      </c>
      <c r="D53" s="194" t="n">
        <f aca="false">SUM(D48:D52)</f>
        <v>613</v>
      </c>
      <c r="E53" s="198" t="n">
        <f aca="false">SUM(E48:E52)</f>
        <v>300</v>
      </c>
      <c r="F53" s="199" t="n">
        <f aca="false">IF(D53=0,"",E53/D53%)</f>
        <v>48.9396411092985</v>
      </c>
      <c r="G53" s="198" t="n">
        <f aca="false">SUM(G48:G52)</f>
        <v>313</v>
      </c>
      <c r="H53" s="199" t="n">
        <f aca="false">IF(D53=0,"",G53/D53%)</f>
        <v>51.0603588907015</v>
      </c>
      <c r="I53" s="198" t="n">
        <f aca="false">SUM(I48:I52)</f>
        <v>0</v>
      </c>
      <c r="J53" s="199" t="n">
        <f aca="false">IF(D53=0,"",I53/D53%)</f>
        <v>0</v>
      </c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3"/>
    </row>
    <row r="54" customFormat="false" ht="10.5" hidden="false" customHeight="true" outlineLevel="0" collapsed="false">
      <c r="A54" s="192" t="n">
        <v>8</v>
      </c>
      <c r="B54" s="193" t="s">
        <v>38</v>
      </c>
      <c r="C54" s="110" t="n">
        <v>1</v>
      </c>
      <c r="D54" s="194" t="n">
        <f aca="false">'KHOI 1'!$F$66+'KHOI 1'!$F$155+'KHOI 1'!$F$244+'KHOI 1'!$F$333+'KHOI 1'!$F$422+'KHOI 1'!$F$511+'KHOI 1'!$F$600+'KHOI 1'!$F$689</f>
        <v>133</v>
      </c>
      <c r="E54" s="195" t="n">
        <f aca="false">'KHOI 1'!$G$66+'KHOI 1'!$G$155+'KHOI 1'!$G$244+'KHOI 1'!$G$333+'KHOI 1'!$G$422+'KHOI 1'!$G$511+'KHOI 1'!$G$600+'KHOI 1'!$G$689</f>
        <v>71</v>
      </c>
      <c r="F54" s="196" t="n">
        <f aca="false">IF(D54=0,"",E54/D54%)</f>
        <v>53.3834586466165</v>
      </c>
      <c r="G54" s="195" t="n">
        <f aca="false">'KHOI 1'!$I$66+'KHOI 1'!$I$155+'KHOI 1'!$I$244+'KHOI 1'!$I$333+'KHOI 1'!$I$422+'KHOI 1'!$I$511+'KHOI 1'!$I$600+'KHOI 1'!$I$689</f>
        <v>62</v>
      </c>
      <c r="H54" s="196" t="n">
        <f aca="false">IF(D54=0,"",G54/D54%)</f>
        <v>46.6165413533835</v>
      </c>
      <c r="I54" s="195" t="n">
        <f aca="false">'KHOI 1'!$K$66+'KHOI 1'!$K$155+'KHOI 1'!$K$244+'KHOI 1'!$K$333+'KHOI 1'!$K$422+'KHOI 1'!$K$511+'KHOI 1'!$K$600+'KHOI 1'!$K$689</f>
        <v>0</v>
      </c>
      <c r="J54" s="196" t="n">
        <f aca="false">IF(D54=0,"",I54/D54%)</f>
        <v>0</v>
      </c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3"/>
    </row>
    <row r="55" customFormat="false" ht="10.5" hidden="false" customHeight="true" outlineLevel="0" collapsed="false">
      <c r="A55" s="192"/>
      <c r="B55" s="193"/>
      <c r="C55" s="110" t="n">
        <v>2</v>
      </c>
      <c r="D55" s="194" t="n">
        <f aca="false">'KHOI 2'!$F$66+'KHOI 2'!$F$155+'KHOI 2'!$F$244+'KHOI 2'!$F$333+'KHOI 2'!$F$422+'KHOI 2'!$F$511+'KHOI 2'!$F$600+'KHOI 2'!$F$689</f>
        <v>123</v>
      </c>
      <c r="E55" s="195" t="n">
        <f aca="false">'KHOI 2'!$G$66+'KHOI 2'!$G$155+'KHOI 2'!$G$244+'KHOI 2'!$G$333+'KHOI 2'!$G$422+'KHOI 2'!$G$511+'KHOI 2'!$G$600+'KHOI 2'!$G$689</f>
        <v>49</v>
      </c>
      <c r="F55" s="196" t="n">
        <f aca="false">IF(D55=0,"",E55/D55%)</f>
        <v>39.8373983739837</v>
      </c>
      <c r="G55" s="195" t="n">
        <f aca="false">'KHOI 2'!$I$66+'KHOI 2'!$I$155+'KHOI 2'!$I$244+'KHOI 2'!$I$333+'KHOI 2'!$I$422+'KHOI 2'!$I$511+'KHOI 2'!$I$600+'KHOI 2'!$I$689</f>
        <v>74</v>
      </c>
      <c r="H55" s="196" t="n">
        <f aca="false">IF(D55=0,"",G55/D55%)</f>
        <v>60.1626016260163</v>
      </c>
      <c r="I55" s="195" t="n">
        <f aca="false">'KHOI 2'!$K$66+'KHOI 2'!$K$155+'KHOI 2'!$K$244+'KHOI 2'!$K$333+'KHOI 2'!$K$422+'KHOI 2'!$K$511+'KHOI 2'!$K$600+'KHOI 2'!$K$689</f>
        <v>0</v>
      </c>
      <c r="J55" s="196" t="n">
        <f aca="false">IF(D55=0,"",I55/D55%)</f>
        <v>0</v>
      </c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3"/>
    </row>
    <row r="56" customFormat="false" ht="10.5" hidden="false" customHeight="true" outlineLevel="0" collapsed="false">
      <c r="A56" s="192"/>
      <c r="B56" s="193"/>
      <c r="C56" s="110" t="n">
        <v>3</v>
      </c>
      <c r="D56" s="194" t="n">
        <f aca="false">'KHOI 3'!$F$66+'KHOI 3'!$F$155+'KHOI 3'!$F$244+'KHOI 3'!$F$333+'KHOI 3'!$F$422+'KHOI 3'!$F$511+'KHOI 3'!$F$600+'KHOI 3'!$F$689</f>
        <v>138</v>
      </c>
      <c r="E56" s="195" t="n">
        <f aca="false">'KHOI 3'!$G$66+'KHOI 3'!$G$155+'KHOI 3'!$G$244+'KHOI 3'!$G$333+'KHOI 3'!$G$422+'KHOI 3'!$G$511+'KHOI 3'!$G$600+'KHOI 3'!$G$689</f>
        <v>54</v>
      </c>
      <c r="F56" s="196" t="n">
        <f aca="false">IF(D56=0,"",E56/D56%)</f>
        <v>39.1304347826087</v>
      </c>
      <c r="G56" s="195" t="n">
        <f aca="false">'KHOI 3'!$I$66+'KHOI 3'!$I$155+'KHOI 3'!$I$244+'KHOI 3'!$I$333+'KHOI 3'!$I$422+'KHOI 3'!$I$511+'KHOI 3'!$I$600+'KHOI 3'!$I$689</f>
        <v>84</v>
      </c>
      <c r="H56" s="196" t="n">
        <f aca="false">IF(D56=0,"",G56/D56%)</f>
        <v>60.8695652173913</v>
      </c>
      <c r="I56" s="195" t="n">
        <f aca="false">'KHOI 3'!$K$66+'KHOI 3'!$K$155+'KHOI 3'!$K$244+'KHOI 3'!$K$333+'KHOI 3'!$K$422+'KHOI 3'!$K$511+'KHOI 3'!$K$600+'KHOI 3'!$K$689</f>
        <v>0</v>
      </c>
      <c r="J56" s="196" t="n">
        <f aca="false">IF(D56=0,"",I56/D56%)</f>
        <v>0</v>
      </c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3"/>
    </row>
    <row r="57" customFormat="false" ht="10.5" hidden="false" customHeight="true" outlineLevel="0" collapsed="false">
      <c r="A57" s="192"/>
      <c r="B57" s="193"/>
      <c r="C57" s="110" t="n">
        <v>4</v>
      </c>
      <c r="D57" s="194" t="n">
        <f aca="false">'KHOI 4'!$F$66+'KHOI 4'!$F$155+'KHOI 4'!$F$244+'KHOI 4'!$F$333+'KHOI 4'!$F$422+'KHOI 4'!$F$511+'KHOI 4'!$F$600+'KHOI 4'!$F$689</f>
        <v>117</v>
      </c>
      <c r="E57" s="195" t="n">
        <f aca="false">'KHOI 4'!$G$66+'KHOI 4'!$G$155+'KHOI 4'!$G$244+'KHOI 4'!$G$333+'KHOI 4'!$G$422+'KHOI 4'!$G$511+'KHOI 4'!$G$600+'KHOI 4'!$G$689</f>
        <v>57</v>
      </c>
      <c r="F57" s="196" t="n">
        <f aca="false">IF(D57=0,"",E57/D57%)</f>
        <v>48.7179487179487</v>
      </c>
      <c r="G57" s="195" t="n">
        <f aca="false">'KHOI 4'!$I$66+'KHOI 4'!$I$155+'KHOI 4'!$I$244+'KHOI 4'!$I$333+'KHOI 4'!$I$422+'KHOI 4'!$I$511+'KHOI 4'!$I$600+'KHOI 4'!$I$689</f>
        <v>60</v>
      </c>
      <c r="H57" s="196" t="n">
        <f aca="false">IF(D57=0,"",G57/D57%)</f>
        <v>51.2820512820513</v>
      </c>
      <c r="I57" s="195" t="n">
        <f aca="false">'KHOI 4'!$K$66+'KHOI 4'!$K$155+'KHOI 4'!$K$244+'KHOI 4'!$K$333+'KHOI 4'!$K$422+'KHOI 4'!$K$511+'KHOI 4'!$K$600+'KHOI 4'!$K$689</f>
        <v>0</v>
      </c>
      <c r="J57" s="196" t="n">
        <f aca="false">IF(D57=0,"",I57/D57%)</f>
        <v>0</v>
      </c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3"/>
    </row>
    <row r="58" customFormat="false" ht="10.5" hidden="false" customHeight="true" outlineLevel="0" collapsed="false">
      <c r="A58" s="192"/>
      <c r="B58" s="193"/>
      <c r="C58" s="110" t="n">
        <v>5</v>
      </c>
      <c r="D58" s="194" t="n">
        <f aca="false">'KHOI 5'!$F$66+'KHOI 5'!$F$155+'KHOI 5'!$F$244+'KHOI 5'!$F$333+'KHOI 5'!$F$422+'KHOI 5'!$F$511+'KHOI 5'!$F$600+'KHOI 5'!$F$689</f>
        <v>102</v>
      </c>
      <c r="E58" s="195" t="n">
        <f aca="false">'KHOI 5'!$G$66+'KHOI 5'!$G$155+'KHOI 5'!$G$244+'KHOI 5'!$G$333+'KHOI 5'!$G$422+'KHOI 5'!$G$511+'KHOI 5'!$G$600+'KHOI 5'!$G$689</f>
        <v>66</v>
      </c>
      <c r="F58" s="196" t="n">
        <f aca="false">IF(D58=0,"",E58/D58%)</f>
        <v>64.7058823529412</v>
      </c>
      <c r="G58" s="195" t="n">
        <f aca="false">'KHOI 5'!$I$66+'KHOI 5'!$I$155+'KHOI 5'!$I$244+'KHOI 5'!$I$333+'KHOI 5'!$I$422+'KHOI 5'!$I$511+'KHOI 5'!$I$600+'KHOI 5'!$I$689</f>
        <v>36</v>
      </c>
      <c r="H58" s="196" t="n">
        <f aca="false">IF(D58=0,"",G58/D58%)</f>
        <v>35.2941176470588</v>
      </c>
      <c r="I58" s="195" t="n">
        <f aca="false">'KHOI 5'!$K$66+'KHOI 5'!$K$155+'KHOI 5'!$K$244+'KHOI 5'!$K$333+'KHOI 5'!$K$422+'KHOI 5'!$K$511+'KHOI 5'!$K$600+'KHOI 5'!$K$689</f>
        <v>0</v>
      </c>
      <c r="J58" s="196" t="n">
        <f aca="false">IF(D58=0,"",I58/D58%)</f>
        <v>0</v>
      </c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3"/>
    </row>
    <row r="59" customFormat="false" ht="12.75" hidden="false" customHeight="true" outlineLevel="0" collapsed="false">
      <c r="A59" s="192"/>
      <c r="B59" s="193"/>
      <c r="C59" s="114" t="s">
        <v>814</v>
      </c>
      <c r="D59" s="194" t="n">
        <f aca="false">SUM(D54:D58)</f>
        <v>613</v>
      </c>
      <c r="E59" s="198" t="n">
        <f aca="false">SUM(E54:E58)</f>
        <v>297</v>
      </c>
      <c r="F59" s="199" t="n">
        <f aca="false">IF(D59=0,"",E59/D59%)</f>
        <v>48.4502446982055</v>
      </c>
      <c r="G59" s="198" t="n">
        <f aca="false">SUM(G54:G58)</f>
        <v>316</v>
      </c>
      <c r="H59" s="199" t="n">
        <f aca="false">IF(D59=0,"",G59/D59%)</f>
        <v>51.5497553017945</v>
      </c>
      <c r="I59" s="198" t="n">
        <f aca="false">SUM(I54:I58)</f>
        <v>0</v>
      </c>
      <c r="J59" s="199" t="n">
        <f aca="false">IF(D59=0,"",I59/D59%)</f>
        <v>0</v>
      </c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3"/>
    </row>
    <row r="60" customFormat="false" ht="10.5" hidden="false" customHeight="true" outlineLevel="0" collapsed="false">
      <c r="A60" s="192" t="n">
        <v>9</v>
      </c>
      <c r="B60" s="193" t="s">
        <v>39</v>
      </c>
      <c r="C60" s="110" t="n">
        <v>1</v>
      </c>
      <c r="D60" s="194" t="n">
        <f aca="false">'KHOI 1'!$F$67+'KHOI 1'!$F$156+'KHOI 1'!$F$245+'KHOI 1'!$F$334+'KHOI 1'!$F$423+'KHOI 1'!$F$512+'KHOI 1'!$F$601+'KHOI 1'!$F$690</f>
        <v>133</v>
      </c>
      <c r="E60" s="195" t="n">
        <f aca="false">'KHOI 1'!$G$67+'KHOI 1'!$G$156+'KHOI 1'!$G$245+'KHOI 1'!$G$334+'KHOI 1'!$G$423+'KHOI 1'!$G$512+'KHOI 1'!$G$601+'KHOI 1'!$G$690</f>
        <v>67</v>
      </c>
      <c r="F60" s="196" t="n">
        <f aca="false">IF(D60=0,"",E60/D60%)</f>
        <v>50.3759398496241</v>
      </c>
      <c r="G60" s="195" t="n">
        <f aca="false">'KHOI 1'!$I$67+'KHOI 1'!$I$156+'KHOI 1'!$I$245+'KHOI 1'!$I$334+'KHOI 1'!$I$423+'KHOI 1'!$I$512+'KHOI 1'!$I$601+'KHOI 1'!$I$690</f>
        <v>66</v>
      </c>
      <c r="H60" s="196" t="n">
        <f aca="false">IF(D60=0,"",G60/D60%)</f>
        <v>49.6240601503759</v>
      </c>
      <c r="I60" s="195" t="n">
        <f aca="false">'KHOI 1'!$K$67+'KHOI 1'!$K$156+'KHOI 1'!$K$245+'KHOI 1'!$K$334+'KHOI 1'!$K$423+'KHOI 1'!$K$512+'KHOI 1'!$K$601+'KHOI 1'!$K$690</f>
        <v>0</v>
      </c>
      <c r="J60" s="196" t="n">
        <f aca="false">IF(D60=0,"",I60/D60%)</f>
        <v>0</v>
      </c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3"/>
    </row>
    <row r="61" customFormat="false" ht="10.5" hidden="false" customHeight="true" outlineLevel="0" collapsed="false">
      <c r="A61" s="192"/>
      <c r="B61" s="193"/>
      <c r="C61" s="110" t="n">
        <v>2</v>
      </c>
      <c r="D61" s="194" t="n">
        <f aca="false">'KHOI 2'!$F$67+'KHOI 2'!$F$156+'KHOI 2'!$F$245+'KHOI 2'!$F$334+'KHOI 2'!$F$423+'KHOI 2'!$F$512+'KHOI 2'!$F$601+'KHOI 2'!$F$690</f>
        <v>123</v>
      </c>
      <c r="E61" s="195" t="n">
        <f aca="false">'KHOI 2'!$G$67+'KHOI 2'!$G$156+'KHOI 2'!$G$245+'KHOI 2'!$G$334+'KHOI 2'!$G$423+'KHOI 2'!$G$512+'KHOI 2'!$G$601+'KHOI 2'!$G$690</f>
        <v>43</v>
      </c>
      <c r="F61" s="196" t="n">
        <f aca="false">IF(D61=0,"",E61/D61%)</f>
        <v>34.9593495934959</v>
      </c>
      <c r="G61" s="195" t="n">
        <f aca="false">'KHOI 2'!$I$67+'KHOI 2'!$I$156+'KHOI 2'!$I$245+'KHOI 2'!$I$334+'KHOI 2'!$I$423+'KHOI 2'!$I$512+'KHOI 2'!$I$601+'KHOI 2'!$I$690</f>
        <v>79</v>
      </c>
      <c r="H61" s="196" t="n">
        <f aca="false">IF(D61=0,"",G61/D61%)</f>
        <v>64.2276422764228</v>
      </c>
      <c r="I61" s="195" t="n">
        <f aca="false">'KHOI 2'!$K$67+'KHOI 2'!$K$156+'KHOI 2'!$K$245+'KHOI 2'!$K$334+'KHOI 2'!$K$423+'KHOI 2'!$K$512+'KHOI 2'!$K$601+'KHOI 2'!$K$690</f>
        <v>0</v>
      </c>
      <c r="J61" s="196" t="n">
        <f aca="false">IF(D61=0,"",I61/D61%)</f>
        <v>0</v>
      </c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3"/>
    </row>
    <row r="62" customFormat="false" ht="10.5" hidden="false" customHeight="true" outlineLevel="0" collapsed="false">
      <c r="A62" s="192"/>
      <c r="B62" s="193"/>
      <c r="C62" s="110" t="n">
        <v>3</v>
      </c>
      <c r="D62" s="194" t="n">
        <f aca="false">'KHOI 3'!$F$67+'KHOI 3'!$F$156+'KHOI 3'!$F$245+'KHOI 3'!$F$334+'KHOI 3'!$F$423+'KHOI 3'!$F$512+'KHOI 3'!$F$601+'KHOI 3'!$F$690</f>
        <v>138</v>
      </c>
      <c r="E62" s="195" t="n">
        <f aca="false">'KHOI 3'!$G$67+'KHOI 3'!$G$156+'KHOI 3'!$G$245+'KHOI 3'!$G$334+'KHOI 3'!$G$423+'KHOI 3'!$G$512+'KHOI 3'!$G$601+'KHOI 3'!$G$690</f>
        <v>75</v>
      </c>
      <c r="F62" s="196" t="n">
        <f aca="false">IF(D62=0,"",E62/D62%)</f>
        <v>54.3478260869565</v>
      </c>
      <c r="G62" s="195" t="n">
        <f aca="false">'KHOI 3'!$I$67+'KHOI 3'!$I$156+'KHOI 3'!$I$245+'KHOI 3'!$I$334+'KHOI 3'!$I$423+'KHOI 3'!$I$512+'KHOI 3'!$I$601+'KHOI 3'!$I$690</f>
        <v>63</v>
      </c>
      <c r="H62" s="196" t="n">
        <f aca="false">IF(D62=0,"",G62/D62%)</f>
        <v>45.6521739130435</v>
      </c>
      <c r="I62" s="195" t="n">
        <f aca="false">'KHOI 3'!$K$67+'KHOI 3'!$K$156+'KHOI 3'!$K$245+'KHOI 3'!$K$334+'KHOI 3'!$K$423+'KHOI 3'!$K$512+'KHOI 3'!$K$601+'KHOI 3'!$K$690</f>
        <v>0</v>
      </c>
      <c r="J62" s="196" t="n">
        <f aca="false">IF(D62=0,"",I62/D62%)</f>
        <v>0</v>
      </c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3"/>
    </row>
    <row r="63" customFormat="false" ht="10.5" hidden="false" customHeight="true" outlineLevel="0" collapsed="false">
      <c r="A63" s="192"/>
      <c r="B63" s="193"/>
      <c r="C63" s="110" t="n">
        <v>4</v>
      </c>
      <c r="D63" s="194" t="n">
        <f aca="false">'KHOI 4'!$F$67+'KHOI 4'!$F$156+'KHOI 4'!$F$245+'KHOI 4'!$F$334+'KHOI 4'!$F$423+'KHOI 4'!$F$512+'KHOI 4'!$F$601+'KHOI 4'!$F$690</f>
        <v>117</v>
      </c>
      <c r="E63" s="195" t="n">
        <f aca="false">'KHOI 4'!$G$67+'KHOI 4'!$G$156+'KHOI 4'!$G$245+'KHOI 4'!$G$334+'KHOI 4'!$G$423+'KHOI 4'!$G$512+'KHOI 4'!$G$601+'KHOI 4'!$G$690</f>
        <v>50</v>
      </c>
      <c r="F63" s="196" t="n">
        <f aca="false">IF(D63=0,"",E63/D63%)</f>
        <v>42.7350427350427</v>
      </c>
      <c r="G63" s="195" t="n">
        <f aca="false">'KHOI 4'!$I$67+'KHOI 4'!$I$156+'KHOI 4'!$I$245+'KHOI 4'!$I$334+'KHOI 4'!$I$423+'KHOI 4'!$I$512+'KHOI 4'!$I$601+'KHOI 4'!$I$690</f>
        <v>67</v>
      </c>
      <c r="H63" s="196" t="n">
        <f aca="false">IF(D63=0,"",G63/D63%)</f>
        <v>57.2649572649573</v>
      </c>
      <c r="I63" s="195" t="n">
        <f aca="false">'KHOI 4'!$K$67+'KHOI 4'!$K$156+'KHOI 4'!$K$245+'KHOI 4'!$K$334+'KHOI 4'!$K$423+'KHOI 4'!$K$512+'KHOI 4'!$K$601+'KHOI 4'!$K$690</f>
        <v>0</v>
      </c>
      <c r="J63" s="196" t="n">
        <f aca="false">IF(D63=0,"",I63/D63%)</f>
        <v>0</v>
      </c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3"/>
    </row>
    <row r="64" customFormat="false" ht="10.5" hidden="false" customHeight="true" outlineLevel="0" collapsed="false">
      <c r="A64" s="192"/>
      <c r="B64" s="193"/>
      <c r="C64" s="110" t="n">
        <v>5</v>
      </c>
      <c r="D64" s="194" t="n">
        <f aca="false">'KHOI 5'!$F$67+'KHOI 5'!$F$156+'KHOI 5'!$F$245+'KHOI 5'!$F$334+'KHOI 5'!$F$423+'KHOI 5'!$F$512+'KHOI 5'!$F$601+'KHOI 5'!$F$690</f>
        <v>102</v>
      </c>
      <c r="E64" s="195" t="n">
        <f aca="false">'KHOI 5'!$G$67+'KHOI 5'!$G$156+'KHOI 5'!$G$245+'KHOI 5'!$G$334+'KHOI 5'!$G$423+'KHOI 5'!$G$512+'KHOI 5'!$G$601+'KHOI 5'!$G$690</f>
        <v>72</v>
      </c>
      <c r="F64" s="196" t="n">
        <f aca="false">IF(D64=0,"",E64/D64%)</f>
        <v>70.5882352941177</v>
      </c>
      <c r="G64" s="195" t="n">
        <f aca="false">'KHOI 5'!$I$67+'KHOI 5'!$I$156+'KHOI 5'!$I$245+'KHOI 5'!$I$334+'KHOI 5'!$I$423+'KHOI 5'!$I$512+'KHOI 5'!$I$601+'KHOI 5'!$I$690</f>
        <v>30</v>
      </c>
      <c r="H64" s="196" t="n">
        <f aca="false">IF(D64=0,"",G64/D64%)</f>
        <v>29.4117647058823</v>
      </c>
      <c r="I64" s="195" t="n">
        <f aca="false">'KHOI 5'!$K$67+'KHOI 5'!$K$156+'KHOI 5'!$K$245+'KHOI 5'!$K$334+'KHOI 5'!$K$423+'KHOI 5'!$K$512+'KHOI 5'!$K$601+'KHOI 5'!$K$690</f>
        <v>0</v>
      </c>
      <c r="J64" s="196" t="n">
        <f aca="false">IF(D64=0,"",I64/D64%)</f>
        <v>0</v>
      </c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3"/>
    </row>
    <row r="65" customFormat="false" ht="12.75" hidden="false" customHeight="true" outlineLevel="0" collapsed="false">
      <c r="A65" s="192"/>
      <c r="B65" s="193"/>
      <c r="C65" s="114" t="s">
        <v>814</v>
      </c>
      <c r="D65" s="194" t="n">
        <f aca="false">SUM(D60:D64)</f>
        <v>613</v>
      </c>
      <c r="E65" s="198" t="n">
        <f aca="false">SUM(E60:E64)</f>
        <v>307</v>
      </c>
      <c r="F65" s="199" t="n">
        <f aca="false">IF(D65=0,"",E65/D65%)</f>
        <v>50.0815660685155</v>
      </c>
      <c r="G65" s="198" t="n">
        <f aca="false">SUM(G60:G64)</f>
        <v>305</v>
      </c>
      <c r="H65" s="199" t="n">
        <f aca="false">IF(D65=0,"",G65/D65%)</f>
        <v>49.7553017944535</v>
      </c>
      <c r="I65" s="198" t="n">
        <f aca="false">SUM(I60:I64)</f>
        <v>0</v>
      </c>
      <c r="J65" s="199" t="n">
        <f aca="false">IF(D65=0,"",I65/D65%)</f>
        <v>0</v>
      </c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3"/>
    </row>
    <row r="66" customFormat="false" ht="10.5" hidden="false" customHeight="true" outlineLevel="0" collapsed="false">
      <c r="A66" s="192" t="n">
        <v>10</v>
      </c>
      <c r="B66" s="193" t="s">
        <v>819</v>
      </c>
      <c r="C66" s="110" t="n">
        <v>1</v>
      </c>
      <c r="D66" s="194" t="n">
        <f aca="false">'KHOI 1'!$F$68+'KHOI 1'!$F$157+'KHOI 1'!$F$246+'KHOI 1'!$F$335+'KHOI 1'!$F$424+'KHOI 1'!$F$513+'KHOI 1'!$F$602+'KHOI 1'!$F$691</f>
        <v>98</v>
      </c>
      <c r="E66" s="195" t="n">
        <f aca="false">'KHOI 1'!$G$68+'KHOI 1'!$G$157+'KHOI 1'!$G$246+'KHOI 1'!$G$335+'KHOI 1'!$G$424+'KHOI 1'!$G$513+'KHOI 1'!$G$602+'KHOI 1'!$G$691</f>
        <v>44</v>
      </c>
      <c r="F66" s="196" t="n">
        <f aca="false">IF(D66=0,"",E66/D66%)</f>
        <v>44.8979591836735</v>
      </c>
      <c r="G66" s="195" t="n">
        <f aca="false">'KHOI 1'!$I$68+'KHOI 1'!$I$157+'KHOI 1'!$I$246+'KHOI 1'!$I$335+'KHOI 1'!$I$424+'KHOI 1'!$I$513+'KHOI 1'!$I$602+'KHOI 1'!$I$691</f>
        <v>54</v>
      </c>
      <c r="H66" s="196" t="n">
        <f aca="false">IF(D66=0,"",G66/D66%)</f>
        <v>55.1020408163265</v>
      </c>
      <c r="I66" s="195" t="n">
        <f aca="false">'KHOI 1'!$K$68+'KHOI 1'!$K$157+'KHOI 1'!$K$246+'KHOI 1'!$K$335+'KHOI 1'!$K$424+'KHOI 1'!$K$513+'KHOI 1'!$K$602+'KHOI 1'!$K$691</f>
        <v>0</v>
      </c>
      <c r="J66" s="196" t="n">
        <f aca="false">IF(D66=0,"",I66/D66%)</f>
        <v>0</v>
      </c>
      <c r="K66" s="195" t="n">
        <f aca="false">'KHOI 1'!$M$68+'KHOI 1'!$M$157+'KHOI 1'!$M$246+'KHOI 1'!$M$335+'KHOI 1'!$M$424+'KHOI 1'!$M$513+'KHOI 1'!$M$602+'KHOI 1'!$M$691</f>
        <v>8</v>
      </c>
      <c r="L66" s="196" t="n">
        <f aca="false">IF(D66=0,"",K66/D66%)</f>
        <v>8.16326530612245</v>
      </c>
      <c r="M66" s="195" t="n">
        <f aca="false">'KHOI 1'!$O$68+'KHOI 1'!$O$157+'KHOI 1'!$O$246+'KHOI 1'!$O$335+'KHOI 1'!$O$424+'KHOI 1'!$O$513+'KHOI 1'!$O$602+'KHOI 1'!$O$691</f>
        <v>35</v>
      </c>
      <c r="N66" s="196" t="n">
        <f aca="false">IF(D66=0,"",M66/D66%)</f>
        <v>35.7142857142857</v>
      </c>
      <c r="O66" s="195" t="n">
        <f aca="false">'KHOI 1'!$Q$68+'KHOI 1'!$Q$157+'KHOI 1'!$Q$246+'KHOI 1'!$Q$335+'KHOI 1'!$Q$424+'KHOI 1'!$Q$513+'KHOI 1'!$Q$602+'KHOI 1'!$Q$691</f>
        <v>32</v>
      </c>
      <c r="P66" s="196" t="n">
        <f aca="false">IF(D66=0,"",O66/D66%)</f>
        <v>32.6530612244898</v>
      </c>
      <c r="Q66" s="195" t="n">
        <f aca="false">'KHOI 1'!$S$68+'KHOI 1'!$S$157+'KHOI 1'!$S$246+'KHOI 1'!$S$335+'KHOI 1'!$S$424+'KHOI 1'!$S$513+'KHOI 1'!$S$602+'KHOI 1'!$S$691</f>
        <v>18</v>
      </c>
      <c r="R66" s="196" t="n">
        <f aca="false">IF(D66=0,"",Q66/D66%)</f>
        <v>18.3673469387755</v>
      </c>
      <c r="S66" s="195" t="n">
        <f aca="false">'KHOI 1'!$U$68+'KHOI 1'!$U$157+'KHOI 1'!$U$246+'KHOI 1'!$U$335+'KHOI 1'!$U$424+'KHOI 1'!$U$513+'KHOI 1'!$U$602+'KHOI 1'!$U$691</f>
        <v>0</v>
      </c>
      <c r="T66" s="196" t="n">
        <f aca="false">IF(D66=0,"",S66/D66%)</f>
        <v>0</v>
      </c>
      <c r="U66" s="195" t="n">
        <f aca="false">'KHOI 1'!$W$68+'KHOI 1'!$W$157+'KHOI 1'!$W$246+'KHOI 1'!$W$335+'KHOI 1'!$W$424+'KHOI 1'!$W$513+'KHOI 1'!$W$602+'KHOI 1'!$W$691</f>
        <v>4</v>
      </c>
      <c r="V66" s="196" t="n">
        <f aca="false">IF(D66=0,"",U66/D66%)</f>
        <v>4.08163265306122</v>
      </c>
      <c r="W66" s="195" t="n">
        <f aca="false">'KHOI 1'!$Y$68+'KHOI 1'!$Y$157+'KHOI 1'!$Y$246+'KHOI 1'!$Y$335+'KHOI 1'!$Y$424+'KHOI 1'!$Y$513+'KHOI 1'!$Y$602+'KHOI 1'!$Y$691</f>
        <v>0</v>
      </c>
      <c r="X66" s="196" t="n">
        <f aca="false">IF(D66=0,"",W66/D66%)</f>
        <v>0</v>
      </c>
      <c r="Y66" s="195" t="n">
        <f aca="false">'KHOI 1'!$AA$68+'KHOI 1'!$AA$157+'KHOI 1'!$AA$246+'KHOI 1'!$AA$335+'KHOI 1'!$AA$424+'KHOI 1'!$AA$513+'KHOI 1'!$AA$602+'KHOI 1'!$AA$691</f>
        <v>0</v>
      </c>
      <c r="Z66" s="196" t="n">
        <f aca="false">IF(D66=0,"",Y66/D66%)</f>
        <v>0</v>
      </c>
      <c r="AA66" s="195" t="n">
        <f aca="false">'KHOI 1'!$AC$68+'KHOI 1'!$AC$157+'KHOI 1'!$AC$246+'KHOI 1'!$AC$335+'KHOI 1'!$AC$424+'KHOI 1'!$AC$513+'KHOI 1'!$AC$602+'KHOI 1'!$AC$691</f>
        <v>0</v>
      </c>
      <c r="AB66" s="196" t="n">
        <f aca="false">IF(D66=0,"",AA66/D66%)</f>
        <v>0</v>
      </c>
      <c r="AC66" s="195" t="n">
        <f aca="false">'KHOI 1'!$AE$68+'KHOI 1'!$AE$157+'KHOI 1'!$AE$246+'KHOI 1'!$AE$335+'KHOI 1'!$AE$424+'KHOI 1'!$AE$513+'KHOI 1'!$AE$602+'KHOI 1'!$AE$691</f>
        <v>0</v>
      </c>
      <c r="AD66" s="197" t="n">
        <f aca="false">IF(D66=0,"",AC66/D66%)</f>
        <v>0</v>
      </c>
    </row>
    <row r="67" customFormat="false" ht="10.5" hidden="false" customHeight="true" outlineLevel="0" collapsed="false">
      <c r="A67" s="192"/>
      <c r="B67" s="193"/>
      <c r="C67" s="110" t="n">
        <v>2</v>
      </c>
      <c r="D67" s="194" t="n">
        <f aca="false">'KHOI 2'!$F$68+'KHOI 2'!$F$157+'KHOI 2'!$F$246+'KHOI 2'!$F$335+'KHOI 2'!$F$424+'KHOI 2'!$F$513+'KHOI 2'!$F$602+'KHOI 2'!$F$691</f>
        <v>123</v>
      </c>
      <c r="E67" s="195" t="n">
        <f aca="false">'KHOI 2'!$G$68+'KHOI 2'!$G$157+'KHOI 2'!$G$246+'KHOI 2'!$G$335+'KHOI 2'!$G$424+'KHOI 2'!$G$513+'KHOI 2'!$G$602+'KHOI 2'!$G$691</f>
        <v>36</v>
      </c>
      <c r="F67" s="196" t="n">
        <f aca="false">IF(D67=0,"",E67/D67%)</f>
        <v>29.2682926829268</v>
      </c>
      <c r="G67" s="195" t="n">
        <f aca="false">'KHOI 2'!$I$68+'KHOI 2'!$I$157+'KHOI 2'!$I$246+'KHOI 2'!$I$335+'KHOI 2'!$I$424+'KHOI 2'!$I$513+'KHOI 2'!$I$602+'KHOI 2'!$I$691</f>
        <v>87</v>
      </c>
      <c r="H67" s="196" t="n">
        <f aca="false">IF(D67=0,"",G67/D67%)</f>
        <v>70.7317073170732</v>
      </c>
      <c r="I67" s="195" t="n">
        <f aca="false">'KHOI 2'!$K$68+'KHOI 2'!$K$157+'KHOI 2'!$K$246+'KHOI 2'!$K$335+'KHOI 2'!$K$424+'KHOI 2'!$K$513+'KHOI 2'!$K$602+'KHOI 2'!$K$691</f>
        <v>0</v>
      </c>
      <c r="J67" s="196" t="n">
        <f aca="false">IF(D67=0,"",I67/D67%)</f>
        <v>0</v>
      </c>
      <c r="K67" s="195" t="n">
        <f aca="false">'KHOI 2'!$M$68+'KHOI 2'!$M$157+'KHOI 2'!$M$246+'KHOI 2'!$M$335+'KHOI 2'!$M$424+'KHOI 2'!$M$513+'KHOI 2'!$M$602+'KHOI 2'!$M$691</f>
        <v>9</v>
      </c>
      <c r="L67" s="196" t="n">
        <f aca="false">IF(D67=0,"",K67/D67%)</f>
        <v>7.31707317073171</v>
      </c>
      <c r="M67" s="195" t="n">
        <f aca="false">'KHOI 2'!$O$68+'KHOI 2'!$O$157+'KHOI 2'!$O$246+'KHOI 2'!$O$335+'KHOI 2'!$O$424+'KHOI 2'!$O$513+'KHOI 2'!$O$602+'KHOI 2'!$O$691</f>
        <v>27</v>
      </c>
      <c r="N67" s="196" t="n">
        <f aca="false">IF(D67=0,"",M67/D67%)</f>
        <v>21.9512195121951</v>
      </c>
      <c r="O67" s="195" t="n">
        <f aca="false">'KHOI 2'!$Q$68+'KHOI 2'!$Q$157+'KHOI 2'!$Q$246+'KHOI 2'!$Q$335+'KHOI 2'!$Q$424+'KHOI 2'!$Q$513+'KHOI 2'!$Q$602+'KHOI 2'!$Q$691</f>
        <v>18</v>
      </c>
      <c r="P67" s="196" t="n">
        <f aca="false">IF(D67=0,"",O67/D67%)</f>
        <v>14.6341463414634</v>
      </c>
      <c r="Q67" s="195" t="n">
        <f aca="false">'KHOI 2'!$S$68+'KHOI 2'!$S$157+'KHOI 2'!$S$246+'KHOI 2'!$S$335+'KHOI 2'!$S$424+'KHOI 2'!$S$513+'KHOI 2'!$S$602+'KHOI 2'!$S$691</f>
        <v>27</v>
      </c>
      <c r="R67" s="196" t="n">
        <f aca="false">IF(D67=0,"",Q67/D67%)</f>
        <v>21.9512195121951</v>
      </c>
      <c r="S67" s="195" t="n">
        <f aca="false">'KHOI 2'!$U$68+'KHOI 2'!$U$157+'KHOI 2'!$U$246+'KHOI 2'!$U$335+'KHOI 2'!$U$424+'KHOI 2'!$U$513+'KHOI 2'!$U$602+'KHOI 2'!$U$691</f>
        <v>21</v>
      </c>
      <c r="T67" s="196" t="n">
        <f aca="false">IF(D67=0,"",S67/D67%)</f>
        <v>17.0731707317073</v>
      </c>
      <c r="U67" s="195" t="n">
        <f aca="false">'KHOI 2'!$W$68+'KHOI 2'!$W$157+'KHOI 2'!$W$246+'KHOI 2'!$W$335+'KHOI 2'!$W$424+'KHOI 2'!$W$513+'KHOI 2'!$W$602+'KHOI 2'!$W$691</f>
        <v>21</v>
      </c>
      <c r="V67" s="196" t="n">
        <f aca="false">IF(D67=0,"",U67/D67%)</f>
        <v>17.0731707317073</v>
      </c>
      <c r="W67" s="195" t="n">
        <f aca="false">'KHOI 2'!$Y$68+'KHOI 2'!$Y$157+'KHOI 2'!$Y$246+'KHOI 2'!$Y$335+'KHOI 2'!$Y$424+'KHOI 2'!$Y$513+'KHOI 2'!$Y$602+'KHOI 2'!$Y$691</f>
        <v>0</v>
      </c>
      <c r="X67" s="196" t="n">
        <f aca="false">IF(D67=0,"",W67/D67%)</f>
        <v>0</v>
      </c>
      <c r="Y67" s="195" t="n">
        <f aca="false">'KHOI 2'!$AA$68+'KHOI 2'!$AA$157+'KHOI 2'!$AA$246+'KHOI 2'!$AA$335+'KHOI 2'!$AA$424+'KHOI 2'!$AA$513+'KHOI 2'!$AA$602+'KHOI 2'!$AA$691</f>
        <v>0</v>
      </c>
      <c r="Z67" s="196" t="n">
        <f aca="false">IF(D67=0,"",Y67/D67%)</f>
        <v>0</v>
      </c>
      <c r="AA67" s="195" t="n">
        <f aca="false">'KHOI 2'!$AC$68+'KHOI 2'!$AC$157+'KHOI 2'!$AC$246+'KHOI 2'!$AC$335+'KHOI 2'!$AC$424+'KHOI 2'!$AC$513+'KHOI 2'!$AC$602+'KHOI 2'!$AC$691</f>
        <v>0</v>
      </c>
      <c r="AB67" s="196" t="n">
        <f aca="false">IF(D67=0,"",AA67/D67%)</f>
        <v>0</v>
      </c>
      <c r="AC67" s="195" t="n">
        <f aca="false">'KHOI 2'!$AE$68+'KHOI 2'!$AE$157+'KHOI 2'!$AE$246+'KHOI 2'!$AE$335+'KHOI 2'!$AE$424+'KHOI 2'!$AE$513+'KHOI 2'!$AE$602+'KHOI 2'!$AE$691</f>
        <v>0</v>
      </c>
      <c r="AD67" s="197" t="n">
        <f aca="false">IF(D67=0,"",AC67/D67%)</f>
        <v>0</v>
      </c>
    </row>
    <row r="68" customFormat="false" ht="10.5" hidden="false" customHeight="true" outlineLevel="0" collapsed="false">
      <c r="A68" s="192"/>
      <c r="B68" s="193"/>
      <c r="C68" s="110" t="n">
        <v>3</v>
      </c>
      <c r="D68" s="194" t="n">
        <f aca="false">'KHOI 3'!$F$68+'KHOI 3'!$F$157+'KHOI 3'!$F$246+'KHOI 3'!$F$335+'KHOI 3'!$F$424+'KHOI 3'!$F$513+'KHOI 3'!$F$602+'KHOI 3'!$F$691</f>
        <v>138</v>
      </c>
      <c r="E68" s="195" t="n">
        <f aca="false">'KHOI 3'!$G$68+'KHOI 3'!$G$157+'KHOI 3'!$G$246+'KHOI 3'!$G$335+'KHOI 3'!$G$424+'KHOI 3'!$G$513+'KHOI 3'!$G$602+'KHOI 3'!$G$691</f>
        <v>31</v>
      </c>
      <c r="F68" s="196" t="n">
        <f aca="false">IF(D68=0,"",E68/D68%)</f>
        <v>22.463768115942</v>
      </c>
      <c r="G68" s="195" t="n">
        <f aca="false">'KHOI 3'!$I$68+'KHOI 3'!$I$157+'KHOI 3'!$I$246+'KHOI 3'!$I$335+'KHOI 3'!$I$424+'KHOI 3'!$I$513+'KHOI 3'!$I$602+'KHOI 3'!$I$691</f>
        <v>107</v>
      </c>
      <c r="H68" s="196" t="n">
        <f aca="false">IF(D68=0,"",G68/D68%)</f>
        <v>77.536231884058</v>
      </c>
      <c r="I68" s="195" t="n">
        <f aca="false">'KHOI 3'!$K$68+'KHOI 3'!$K$157+'KHOI 3'!$K$246+'KHOI 3'!$K$335+'KHOI 3'!$K$424+'KHOI 3'!$K$513+'KHOI 3'!$K$602+'KHOI 3'!$K$691</f>
        <v>0</v>
      </c>
      <c r="J68" s="196" t="n">
        <f aca="false">IF(D68=0,"",I68/D68%)</f>
        <v>0</v>
      </c>
      <c r="K68" s="195" t="n">
        <f aca="false">'KHOI 3'!$M$68+'KHOI 3'!$M$157+'KHOI 3'!$M$246+'KHOI 3'!$M$335+'KHOI 3'!$M$424+'KHOI 3'!$M$513+'KHOI 3'!$M$602+'KHOI 3'!$M$691</f>
        <v>11</v>
      </c>
      <c r="L68" s="196" t="n">
        <f aca="false">IF(D68=0,"",K68/D68%)</f>
        <v>7.97101449275362</v>
      </c>
      <c r="M68" s="195" t="n">
        <f aca="false">'KHOI 3'!$O$68+'KHOI 3'!$O$157+'KHOI 3'!$O$246+'KHOI 3'!$O$335+'KHOI 3'!$O$424+'KHOI 3'!$O$513+'KHOI 3'!$O$602+'KHOI 3'!$O$691</f>
        <v>15</v>
      </c>
      <c r="N68" s="196" t="n">
        <f aca="false">IF(D68=0,"",M68/D68%)</f>
        <v>10.8695652173913</v>
      </c>
      <c r="O68" s="195" t="n">
        <f aca="false">'KHOI 3'!$Q$68+'KHOI 3'!$Q$157+'KHOI 3'!$Q$246+'KHOI 3'!$Q$335+'KHOI 3'!$Q$424+'KHOI 3'!$Q$513+'KHOI 3'!$Q$602+'KHOI 3'!$Q$691</f>
        <v>14</v>
      </c>
      <c r="P68" s="196" t="n">
        <f aca="false">IF(D68=0,"",O68/D68%)</f>
        <v>10.1449275362319</v>
      </c>
      <c r="Q68" s="195" t="n">
        <f aca="false">'KHOI 3'!$S$68+'KHOI 3'!$S$157+'KHOI 3'!$S$246+'KHOI 3'!$S$335+'KHOI 3'!$S$424+'KHOI 3'!$S$513+'KHOI 3'!$S$602+'KHOI 3'!$S$691</f>
        <v>25</v>
      </c>
      <c r="R68" s="196" t="n">
        <f aca="false">IF(D68=0,"",Q68/D68%)</f>
        <v>18.1159420289855</v>
      </c>
      <c r="S68" s="195" t="n">
        <f aca="false">'KHOI 3'!$U$68+'KHOI 3'!$U$157+'KHOI 3'!$U$246+'KHOI 3'!$U$335+'KHOI 3'!$U$424+'KHOI 3'!$U$513+'KHOI 3'!$U$602+'KHOI 3'!$U$691</f>
        <v>17</v>
      </c>
      <c r="T68" s="196" t="n">
        <f aca="false">IF(D68=0,"",S68/D68%)</f>
        <v>12.3188405797101</v>
      </c>
      <c r="U68" s="195" t="n">
        <f aca="false">'KHOI 3'!$W$68+'KHOI 3'!$W$157+'KHOI 3'!$W$246+'KHOI 3'!$W$335+'KHOI 3'!$W$424+'KHOI 3'!$W$513+'KHOI 3'!$W$602+'KHOI 3'!$W$691</f>
        <v>21</v>
      </c>
      <c r="V68" s="196" t="n">
        <f aca="false">IF(D68=0,"",U68/D68%)</f>
        <v>15.2173913043478</v>
      </c>
      <c r="W68" s="195" t="n">
        <f aca="false">'KHOI 3'!$Y$68+'KHOI 3'!$Y$157+'KHOI 3'!$Y$246+'KHOI 3'!$Y$335+'KHOI 3'!$Y$424+'KHOI 3'!$Y$513+'KHOI 3'!$Y$602+'KHOI 3'!$Y$691</f>
        <v>0</v>
      </c>
      <c r="X68" s="196" t="n">
        <f aca="false">IF(D68=0,"",W68/D68%)</f>
        <v>0</v>
      </c>
      <c r="Y68" s="195" t="n">
        <f aca="false">'KHOI 3'!$AA$68+'KHOI 3'!$AA$157+'KHOI 3'!$AA$246+'KHOI 3'!$AA$335+'KHOI 3'!$AA$424+'KHOI 3'!$AA$513+'KHOI 3'!$AA$602+'KHOI 3'!$AA$691</f>
        <v>0</v>
      </c>
      <c r="Z68" s="196" t="n">
        <f aca="false">IF(D68=0,"",Y68/D68%)</f>
        <v>0</v>
      </c>
      <c r="AA68" s="195" t="n">
        <f aca="false">'KHOI 3'!$AC$68+'KHOI 3'!$AC$157+'KHOI 3'!$AC$246+'KHOI 3'!$AC$335+'KHOI 3'!$AC$424+'KHOI 3'!$AC$513+'KHOI 3'!$AC$602+'KHOI 3'!$AC$691</f>
        <v>0</v>
      </c>
      <c r="AB68" s="196" t="n">
        <f aca="false">IF(D68=0,"",AA68/D68%)</f>
        <v>0</v>
      </c>
      <c r="AC68" s="195" t="n">
        <f aca="false">'KHOI 3'!$AE$68+'KHOI 3'!$AE$157+'KHOI 3'!$AE$246+'KHOI 3'!$AE$335+'KHOI 3'!$AE$424+'KHOI 3'!$AE$513+'KHOI 3'!$AE$602+'KHOI 3'!$AE$691</f>
        <v>0</v>
      </c>
      <c r="AD68" s="197" t="n">
        <f aca="false">IF(D68=0,"",AC68/D68%)</f>
        <v>0</v>
      </c>
    </row>
    <row r="69" customFormat="false" ht="10.5" hidden="false" customHeight="true" outlineLevel="0" collapsed="false">
      <c r="A69" s="192"/>
      <c r="B69" s="193"/>
      <c r="C69" s="110" t="n">
        <v>4</v>
      </c>
      <c r="D69" s="194" t="n">
        <f aca="false">'KHOI 4'!$F$68+'KHOI 4'!$F$157+'KHOI 4'!$F$246+'KHOI 4'!$F$335+'KHOI 4'!$F$424+'KHOI 4'!$F$513+'KHOI 4'!$F$602+'KHOI 4'!$F$691</f>
        <v>117</v>
      </c>
      <c r="E69" s="195" t="n">
        <f aca="false">'KHOI 4'!$G$68+'KHOI 4'!$G$157+'KHOI 4'!$G$246+'KHOI 4'!$G$335+'KHOI 4'!$G$424+'KHOI 4'!$G$513+'KHOI 4'!$G$602+'KHOI 4'!$G$691</f>
        <v>32</v>
      </c>
      <c r="F69" s="196" t="n">
        <f aca="false">IF(D69=0,"",E69/D69%)</f>
        <v>27.3504273504273</v>
      </c>
      <c r="G69" s="195" t="n">
        <f aca="false">'KHOI 4'!$I$68+'KHOI 4'!$I$157+'KHOI 4'!$I$246+'KHOI 4'!$I$335+'KHOI 4'!$I$424+'KHOI 4'!$I$513+'KHOI 4'!$I$602+'KHOI 4'!$I$691</f>
        <v>85</v>
      </c>
      <c r="H69" s="196" t="n">
        <f aca="false">IF(D69=0,"",G69/D69%)</f>
        <v>72.6495726495727</v>
      </c>
      <c r="I69" s="195" t="n">
        <f aca="false">'KHOI 4'!$K$68+'KHOI 4'!$K$157+'KHOI 4'!$K$246+'KHOI 4'!$K$335+'KHOI 4'!$K$424+'KHOI 4'!$K$513+'KHOI 4'!$K$602+'KHOI 4'!$K$691</f>
        <v>0</v>
      </c>
      <c r="J69" s="196" t="n">
        <f aca="false">IF(D69=0,"",I69/D69%)</f>
        <v>0</v>
      </c>
      <c r="K69" s="195" t="n">
        <f aca="false">'KHOI 4'!$M$68+'KHOI 4'!$M$157+'KHOI 4'!$M$246+'KHOI 4'!$M$335+'KHOI 4'!$M$424+'KHOI 4'!$M$513+'KHOI 4'!$M$602+'KHOI 4'!$M$691</f>
        <v>11</v>
      </c>
      <c r="L69" s="196" t="n">
        <f aca="false">IF(D69=0,"",K69/D69%)</f>
        <v>9.4017094017094</v>
      </c>
      <c r="M69" s="195" t="n">
        <f aca="false">'KHOI 4'!$O$68+'KHOI 4'!$O$157+'KHOI 4'!$O$246+'KHOI 4'!$O$335+'KHOI 4'!$O$424+'KHOI 4'!$O$513+'KHOI 4'!$O$602+'KHOI 4'!$O$691</f>
        <v>18</v>
      </c>
      <c r="N69" s="196" t="n">
        <f aca="false">IF(D69=0,"",M69/D69%)</f>
        <v>15.3846153846154</v>
      </c>
      <c r="O69" s="195" t="n">
        <f aca="false">'KHOI 4'!$Q$68+'KHOI 4'!$Q$157+'KHOI 4'!$Q$246+'KHOI 4'!$Q$335+'KHOI 4'!$Q$424+'KHOI 4'!$Q$513+'KHOI 4'!$Q$602+'KHOI 4'!$Q$691</f>
        <v>11</v>
      </c>
      <c r="P69" s="196" t="n">
        <f aca="false">IF(D69=0,"",O69/D69%)</f>
        <v>9.4017094017094</v>
      </c>
      <c r="Q69" s="195" t="n">
        <f aca="false">'KHOI 4'!$S$68+'KHOI 4'!$S$157+'KHOI 4'!$S$246+'KHOI 4'!$S$335+'KHOI 4'!$S$424+'KHOI 4'!$S$513+'KHOI 4'!$S$602+'KHOI 4'!$S$691</f>
        <v>23</v>
      </c>
      <c r="R69" s="196" t="n">
        <f aca="false">IF(D69=0,"",Q69/D69%)</f>
        <v>19.6581196581197</v>
      </c>
      <c r="S69" s="195" t="n">
        <f aca="false">'KHOI 4'!$U$68+'KHOI 4'!$U$157+'KHOI 4'!$U$246+'KHOI 4'!$U$335+'KHOI 4'!$U$424+'KHOI 4'!$U$513+'KHOI 4'!$U$602+'KHOI 4'!$U$691</f>
        <v>11</v>
      </c>
      <c r="T69" s="196" t="n">
        <f aca="false">IF(D69=0,"",S69/D69%)</f>
        <v>9.4017094017094</v>
      </c>
      <c r="U69" s="195" t="n">
        <f aca="false">'KHOI 4'!$W$68+'KHOI 4'!$W$157+'KHOI 4'!$W$246+'KHOI 4'!$W$335+'KHOI 4'!$W$424+'KHOI 4'!$W$513+'KHOI 4'!$W$602+'KHOI 4'!$W$691</f>
        <v>13</v>
      </c>
      <c r="V69" s="196" t="n">
        <f aca="false">IF(D69=0,"",U69/D69%)</f>
        <v>11.1111111111111</v>
      </c>
      <c r="W69" s="195" t="n">
        <f aca="false">'KHOI 4'!$Y$68+'KHOI 4'!$Y$157+'KHOI 4'!$Y$246+'KHOI 4'!$Y$335+'KHOI 4'!$Y$424+'KHOI 4'!$Y$513+'KHOI 4'!$Y$602+'KHOI 4'!$Y$691</f>
        <v>0</v>
      </c>
      <c r="X69" s="196" t="n">
        <f aca="false">IF(D69=0,"",W69/D69%)</f>
        <v>0</v>
      </c>
      <c r="Y69" s="195" t="n">
        <f aca="false">'KHOI 4'!$AA$68+'KHOI 4'!$AA$157+'KHOI 4'!$AA$246+'KHOI 4'!$AA$335+'KHOI 4'!$AA$424+'KHOI 4'!$AA$513+'KHOI 4'!$AA$602+'KHOI 4'!$AA$691</f>
        <v>0</v>
      </c>
      <c r="Z69" s="196" t="n">
        <f aca="false">IF(D69=0,"",Y69/D69%)</f>
        <v>0</v>
      </c>
      <c r="AA69" s="195" t="n">
        <f aca="false">'KHOI 4'!$AC$68+'KHOI 4'!$AC$157+'KHOI 4'!$AC$246+'KHOI 4'!$AC$335+'KHOI 4'!$AC$424+'KHOI 4'!$AC$513+'KHOI 4'!$AC$602+'KHOI 4'!$AC$691</f>
        <v>0</v>
      </c>
      <c r="AB69" s="196" t="n">
        <f aca="false">IF(D69=0,"",AA69/D69%)</f>
        <v>0</v>
      </c>
      <c r="AC69" s="195" t="n">
        <f aca="false">'KHOI 4'!$AE$68+'KHOI 4'!$AE$157+'KHOI 4'!$AE$246+'KHOI 4'!$AE$335+'KHOI 4'!$AE$424+'KHOI 4'!$AE$513+'KHOI 4'!$AE$602+'KHOI 4'!$AE$691</f>
        <v>0</v>
      </c>
      <c r="AD69" s="197" t="n">
        <f aca="false">IF(D69=0,"",AC69/D69%)</f>
        <v>0</v>
      </c>
    </row>
    <row r="70" customFormat="false" ht="10.5" hidden="false" customHeight="true" outlineLevel="0" collapsed="false">
      <c r="A70" s="192"/>
      <c r="B70" s="193"/>
      <c r="C70" s="110" t="n">
        <v>5</v>
      </c>
      <c r="D70" s="194" t="n">
        <f aca="false">'KHOI 5'!$F$68+'KHOI 5'!$F$157+'KHOI 5'!$F$246+'KHOI 5'!$F$335+'KHOI 5'!$F$424+'KHOI 5'!$F$513+'KHOI 5'!$F$602+'KHOI 5'!$F$691</f>
        <v>102</v>
      </c>
      <c r="E70" s="195" t="n">
        <f aca="false">'KHOI 5'!$G$68+'KHOI 5'!$G$157+'KHOI 5'!$G$246+'KHOI 5'!$G$335+'KHOI 5'!$G$424+'KHOI 5'!$G$513+'KHOI 5'!$G$602+'KHOI 5'!$G$691</f>
        <v>22</v>
      </c>
      <c r="F70" s="196" t="n">
        <f aca="false">IF(D70=0,"",E70/D70%)</f>
        <v>21.5686274509804</v>
      </c>
      <c r="G70" s="195" t="n">
        <f aca="false">'KHOI 5'!$I$68+'KHOI 5'!$I$157+'KHOI 5'!$I$246+'KHOI 5'!$I$335+'KHOI 5'!$I$424+'KHOI 5'!$I$513+'KHOI 5'!$I$602+'KHOI 5'!$I$691</f>
        <v>80</v>
      </c>
      <c r="H70" s="196" t="n">
        <f aca="false">IF(D70=0,"",G70/D70%)</f>
        <v>78.4313725490196</v>
      </c>
      <c r="I70" s="195" t="n">
        <f aca="false">'KHOI 5'!$K$68+'KHOI 5'!$K$157+'KHOI 5'!$K$246+'KHOI 5'!$K$335+'KHOI 5'!$K$424+'KHOI 5'!$K$513+'KHOI 5'!$K$602+'KHOI 5'!$K$691</f>
        <v>0</v>
      </c>
      <c r="J70" s="196" t="n">
        <f aca="false">IF(D70=0,"",I70/D70%)</f>
        <v>0</v>
      </c>
      <c r="K70" s="195" t="n">
        <f aca="false">'KHOI 5'!$M$68+'KHOI 5'!$M$157+'KHOI 5'!$M$246+'KHOI 5'!$M$335+'KHOI 5'!$M$424+'KHOI 5'!$M$513+'KHOI 5'!$M$602+'KHOI 5'!$M$691</f>
        <v>2</v>
      </c>
      <c r="L70" s="196" t="n">
        <f aca="false">IF(D70=0,"",K70/D70%)</f>
        <v>1.96078431372549</v>
      </c>
      <c r="M70" s="195" t="n">
        <f aca="false">'KHOI 5'!$O$68+'KHOI 5'!$O$157+'KHOI 5'!$O$246+'KHOI 5'!$O$335+'KHOI 5'!$O$424+'KHOI 5'!$O$513+'KHOI 5'!$O$602+'KHOI 5'!$O$691</f>
        <v>20</v>
      </c>
      <c r="N70" s="196" t="n">
        <f aca="false">IF(D70=0,"",M70/D70%)</f>
        <v>19.6078431372549</v>
      </c>
      <c r="O70" s="195" t="n">
        <f aca="false">'KHOI 5'!$Q$68+'KHOI 5'!$Q$157+'KHOI 5'!$Q$246+'KHOI 5'!$Q$335+'KHOI 5'!$Q$424+'KHOI 5'!$Q$513+'KHOI 5'!$Q$602+'KHOI 5'!$Q$691</f>
        <v>10</v>
      </c>
      <c r="P70" s="196" t="n">
        <f aca="false">IF(D70=0,"",O70/D70%)</f>
        <v>9.80392156862745</v>
      </c>
      <c r="Q70" s="195" t="n">
        <f aca="false">'KHOI 5'!$S$68+'KHOI 5'!$S$157+'KHOI 5'!$S$246+'KHOI 5'!$S$335+'KHOI 5'!$S$424+'KHOI 5'!$S$513+'KHOI 5'!$S$602+'KHOI 5'!$S$691</f>
        <v>18</v>
      </c>
      <c r="R70" s="196" t="n">
        <f aca="false">IF(D70=0,"",Q70/D70%)</f>
        <v>17.6470588235294</v>
      </c>
      <c r="S70" s="195" t="n">
        <f aca="false">'KHOI 5'!$U$68+'KHOI 5'!$U$157+'KHOI 5'!$U$246+'KHOI 5'!$U$335+'KHOI 5'!$U$424+'KHOI 5'!$U$513+'KHOI 5'!$U$602+'KHOI 5'!$U$691</f>
        <v>48</v>
      </c>
      <c r="T70" s="196" t="n">
        <f aca="false">IF(D70=0,"",S70/D70%)</f>
        <v>47.0588235294118</v>
      </c>
      <c r="U70" s="195" t="n">
        <f aca="false">'KHOI 5'!$W$68+'KHOI 5'!$W$157+'KHOI 5'!$W$246+'KHOI 5'!$W$335+'KHOI 5'!$W$424+'KHOI 5'!$W$513+'KHOI 5'!$W$602+'KHOI 5'!$W$691</f>
        <v>4</v>
      </c>
      <c r="V70" s="196" t="n">
        <f aca="false">IF(D70=0,"",U70/D70%)</f>
        <v>3.92156862745098</v>
      </c>
      <c r="W70" s="195" t="n">
        <f aca="false">'KHOI 5'!$Y$68+'KHOI 5'!$Y$157+'KHOI 5'!$Y$246+'KHOI 5'!$Y$335+'KHOI 5'!$Y$424+'KHOI 5'!$Y$513+'KHOI 5'!$Y$602+'KHOI 5'!$Y$691</f>
        <v>0</v>
      </c>
      <c r="X70" s="196" t="n">
        <f aca="false">IF(D70=0,"",W70/D70%)</f>
        <v>0</v>
      </c>
      <c r="Y70" s="195" t="n">
        <f aca="false">'KHOI 5'!$AA$68+'KHOI 5'!$AA$157+'KHOI 5'!$AA$246+'KHOI 5'!$AA$335+'KHOI 5'!$AA$424+'KHOI 5'!$AA$513+'KHOI 5'!$AA$602+'KHOI 5'!$AA$691</f>
        <v>0</v>
      </c>
      <c r="Z70" s="196" t="n">
        <f aca="false">IF(D70=0,"",Y70/D70%)</f>
        <v>0</v>
      </c>
      <c r="AA70" s="195" t="n">
        <f aca="false">'KHOI 5'!$AC$68+'KHOI 5'!$AC$157+'KHOI 5'!$AC$246+'KHOI 5'!$AC$335+'KHOI 5'!$AC$424+'KHOI 5'!$AC$513+'KHOI 5'!$AC$602+'KHOI 5'!$AC$691</f>
        <v>0</v>
      </c>
      <c r="AB70" s="196" t="n">
        <f aca="false">IF(D70=0,"",AA70/D70%)</f>
        <v>0</v>
      </c>
      <c r="AC70" s="195" t="n">
        <f aca="false">'KHOI 5'!$AE$68+'KHOI 5'!$AE$157+'KHOI 5'!$AE$246+'KHOI 5'!$AE$335+'KHOI 5'!$AE$424+'KHOI 5'!$AE$513+'KHOI 5'!$AE$602+'KHOI 5'!$AE$691</f>
        <v>0</v>
      </c>
      <c r="AD70" s="197" t="n">
        <f aca="false">IF(D70=0,"",AC70/D70%)</f>
        <v>0</v>
      </c>
    </row>
    <row r="71" customFormat="false" ht="12.75" hidden="false" customHeight="true" outlineLevel="0" collapsed="false">
      <c r="A71" s="192"/>
      <c r="B71" s="193"/>
      <c r="C71" s="114" t="s">
        <v>814</v>
      </c>
      <c r="D71" s="194" t="n">
        <f aca="false">SUM(D66:D70)</f>
        <v>578</v>
      </c>
      <c r="E71" s="198" t="n">
        <f aca="false">SUM(E66:E70)</f>
        <v>165</v>
      </c>
      <c r="F71" s="199" t="n">
        <f aca="false">IF(D71=0,"",E71/D71%)</f>
        <v>28.5467128027682</v>
      </c>
      <c r="G71" s="198" t="n">
        <f aca="false">SUM(G66:G70)</f>
        <v>413</v>
      </c>
      <c r="H71" s="199" t="n">
        <f aca="false">IF(D71=0,"",G71/D71%)</f>
        <v>71.4532871972318</v>
      </c>
      <c r="I71" s="198" t="n">
        <f aca="false">SUM(I66:I70)</f>
        <v>0</v>
      </c>
      <c r="J71" s="199" t="n">
        <f aca="false">IF(D71=0,"",I71/D71%)</f>
        <v>0</v>
      </c>
      <c r="K71" s="198" t="n">
        <f aca="false">SUM(K66:K70)</f>
        <v>41</v>
      </c>
      <c r="L71" s="199" t="n">
        <f aca="false">IF(D71=0,"",K71/D71%)</f>
        <v>7.09342560553633</v>
      </c>
      <c r="M71" s="198" t="n">
        <f aca="false">SUM(M66:M70)</f>
        <v>115</v>
      </c>
      <c r="N71" s="199" t="n">
        <f aca="false">IF(D71=0,"",M71/D71%)</f>
        <v>19.8961937716263</v>
      </c>
      <c r="O71" s="198" t="n">
        <f aca="false">SUM(O66:O70)</f>
        <v>85</v>
      </c>
      <c r="P71" s="199" t="n">
        <f aca="false">IF(D71=0,"",O71/D71%)</f>
        <v>14.7058823529412</v>
      </c>
      <c r="Q71" s="198" t="n">
        <f aca="false">SUM(Q66:Q70)</f>
        <v>111</v>
      </c>
      <c r="R71" s="199" t="n">
        <f aca="false">IF(D71=0,"",Q71/D71%)</f>
        <v>19.2041522491349</v>
      </c>
      <c r="S71" s="198" t="n">
        <f aca="false">SUM(S66:S70)</f>
        <v>97</v>
      </c>
      <c r="T71" s="199" t="n">
        <f aca="false">IF(D71=0,"",S71/D71%)</f>
        <v>16.7820069204152</v>
      </c>
      <c r="U71" s="198" t="n">
        <f aca="false">SUM(U66:U70)</f>
        <v>63</v>
      </c>
      <c r="V71" s="199" t="n">
        <f aca="false">IF(D71=0,"",U71/D71%)</f>
        <v>10.8996539792388</v>
      </c>
      <c r="W71" s="198" t="n">
        <f aca="false">SUM(W66:W70)</f>
        <v>0</v>
      </c>
      <c r="X71" s="199" t="n">
        <f aca="false">IF(D71=0,"",W71/D71%)</f>
        <v>0</v>
      </c>
      <c r="Y71" s="198" t="n">
        <f aca="false">SUM(Y66:Y70)</f>
        <v>0</v>
      </c>
      <c r="Z71" s="199" t="n">
        <f aca="false">IF(D71=0,"",Y71/D71%)</f>
        <v>0</v>
      </c>
      <c r="AA71" s="198" t="n">
        <f aca="false">SUM(AA66:AA70)</f>
        <v>0</v>
      </c>
      <c r="AB71" s="199" t="n">
        <f aca="false">IF(D71=0,"",AA71/D71%)</f>
        <v>0</v>
      </c>
      <c r="AC71" s="198" t="n">
        <f aca="false">SUM(AC66:AC70)</f>
        <v>0</v>
      </c>
      <c r="AD71" s="200" t="n">
        <f aca="false">IF(D71=0,"",AC71/D71%)</f>
        <v>0</v>
      </c>
    </row>
    <row r="72" customFormat="false" ht="10.5" hidden="false" customHeight="true" outlineLevel="0" collapsed="false">
      <c r="A72" s="192" t="n">
        <v>11</v>
      </c>
      <c r="B72" s="193" t="s">
        <v>41</v>
      </c>
      <c r="C72" s="110" t="n">
        <v>1</v>
      </c>
      <c r="D72" s="194" t="n">
        <f aca="false">'KHOI 1'!$F$69+'KHOI 1'!$F$158+'KHOI 1'!$F$247+'KHOI 1'!$F$336+'KHOI 1'!$F$425+'KHOI 1'!$F$514+'KHOI 1'!$F$603+'KHOI 1'!$F$692</f>
        <v>0</v>
      </c>
      <c r="E72" s="195" t="n">
        <f aca="false">'KHOI 1'!$G$69+'KHOI 1'!$G$158+'KHOI 1'!$G$247+'KHOI 1'!$G$336+'KHOI 1'!$G$425+'KHOI 1'!$G$514+'KHOI 1'!$G$603+'KHOI 1'!$G$692</f>
        <v>0</v>
      </c>
      <c r="F72" s="196" t="inlineStr">
        <f aca="false">IF(D72=0,"",E72/D72%)</f>
        <is>
          <t/>
        </is>
      </c>
      <c r="G72" s="195" t="n">
        <f aca="false">'KHOI 1'!$I$69+'KHOI 1'!$I$158+'KHOI 1'!$I$247+'KHOI 1'!$I$336+'KHOI 1'!$I$425+'KHOI 1'!$I$514+'KHOI 1'!$I$603+'KHOI 1'!$I$692</f>
        <v>0</v>
      </c>
      <c r="H72" s="196" t="inlineStr">
        <f aca="false">IF(D72=0,"",G72/D72%)</f>
        <is>
          <t/>
        </is>
      </c>
      <c r="I72" s="195" t="n">
        <f aca="false">'KHOI 1'!$K$69+'KHOI 1'!$K$158+'KHOI 1'!$K$247+'KHOI 1'!$K$336+'KHOI 1'!$K$425+'KHOI 1'!$K$514+'KHOI 1'!$K$603+'KHOI 1'!$K$692</f>
        <v>0</v>
      </c>
      <c r="J72" s="196" t="inlineStr">
        <f aca="false">IF(D72=0,"",I72/D72%)</f>
        <is>
          <t/>
        </is>
      </c>
      <c r="K72" s="195" t="n">
        <f aca="false">'KHOI 1'!$M$69+'KHOI 1'!$M$158+'KHOI 1'!$M$247+'KHOI 1'!$M$336+'KHOI 1'!$M$425+'KHOI 1'!$M$514+'KHOI 1'!$M$603+'KHOI 1'!$M$692</f>
        <v>0</v>
      </c>
      <c r="L72" s="196" t="inlineStr">
        <f aca="false">IF(D72=0,"",K72/D72%)</f>
        <is>
          <t/>
        </is>
      </c>
      <c r="M72" s="195" t="n">
        <f aca="false">'KHOI 1'!$O$69+'KHOI 1'!$O$158+'KHOI 1'!$O$247+'KHOI 1'!$O$336+'KHOI 1'!$O$425+'KHOI 1'!$O$514+'KHOI 1'!$O$603+'KHOI 1'!$O$692</f>
        <v>0</v>
      </c>
      <c r="N72" s="196" t="inlineStr">
        <f aca="false">IF(D72=0,"",M72/D72%)</f>
        <is>
          <t/>
        </is>
      </c>
      <c r="O72" s="195" t="n">
        <f aca="false">'KHOI 1'!$Q$69+'KHOI 1'!$Q$158+'KHOI 1'!$Q$247+'KHOI 1'!$Q$336+'KHOI 1'!$Q$425+'KHOI 1'!$Q$514+'KHOI 1'!$Q$603+'KHOI 1'!$Q$692</f>
        <v>0</v>
      </c>
      <c r="P72" s="196" t="inlineStr">
        <f aca="false">IF(D72=0,"",O72/D72%)</f>
        <is>
          <t/>
        </is>
      </c>
      <c r="Q72" s="195" t="n">
        <f aca="false">'KHOI 1'!$S$69+'KHOI 1'!$S$158+'KHOI 1'!$S$247+'KHOI 1'!$S$336+'KHOI 1'!$S$425+'KHOI 1'!$S$514+'KHOI 1'!$S$603+'KHOI 1'!$S$692</f>
        <v>0</v>
      </c>
      <c r="R72" s="196" t="inlineStr">
        <f aca="false">IF(D72=0,"",Q72/D72%)</f>
        <is>
          <t/>
        </is>
      </c>
      <c r="S72" s="195" t="n">
        <f aca="false">'KHOI 1'!$U$69+'KHOI 1'!$U$158+'KHOI 1'!$U$247+'KHOI 1'!$U$336+'KHOI 1'!$U$425+'KHOI 1'!$U$514+'KHOI 1'!$U$603+'KHOI 1'!$U$692</f>
        <v>0</v>
      </c>
      <c r="T72" s="196" t="inlineStr">
        <f aca="false">IF(D72=0,"",S72/D72%)</f>
        <is>
          <t/>
        </is>
      </c>
      <c r="U72" s="195" t="n">
        <f aca="false">'KHOI 1'!$W$69+'KHOI 1'!$W$158+'KHOI 1'!$W$247+'KHOI 1'!$W$336+'KHOI 1'!$W$425+'KHOI 1'!$W$514+'KHOI 1'!$W$603+'KHOI 1'!$W$692</f>
        <v>0</v>
      </c>
      <c r="V72" s="196" t="inlineStr">
        <f aca="false">IF(D72=0,"",U72/D72%)</f>
        <is>
          <t/>
        </is>
      </c>
      <c r="W72" s="195" t="n">
        <f aca="false">'KHOI 1'!$Y$69+'KHOI 1'!$Y$158+'KHOI 1'!$Y$247+'KHOI 1'!$Y$336+'KHOI 1'!$Y$425+'KHOI 1'!$Y$514+'KHOI 1'!$Y$603+'KHOI 1'!$Y$692</f>
        <v>0</v>
      </c>
      <c r="X72" s="196" t="inlineStr">
        <f aca="false">IF(D72=0,"",W72/D72%)</f>
        <is>
          <t/>
        </is>
      </c>
      <c r="Y72" s="195" t="n">
        <f aca="false">'KHOI 1'!$AA$69+'KHOI 1'!$AA$158+'KHOI 1'!$AA$247+'KHOI 1'!$AA$336+'KHOI 1'!$AA$425+'KHOI 1'!$AA$514+'KHOI 1'!$AA$603+'KHOI 1'!$AA$692</f>
        <v>0</v>
      </c>
      <c r="Z72" s="196" t="inlineStr">
        <f aca="false">IF(D72=0,"",Y72/D72%)</f>
        <is>
          <t/>
        </is>
      </c>
      <c r="AA72" s="195" t="n">
        <f aca="false">'KHOI 1'!$AC$69+'KHOI 1'!$AC$158+'KHOI 1'!$AC$247+'KHOI 1'!$AC$336+'KHOI 1'!$AC$425+'KHOI 1'!$AC$514+'KHOI 1'!$AC$603+'KHOI 1'!$AC$692</f>
        <v>0</v>
      </c>
      <c r="AB72" s="196" t="inlineStr">
        <f aca="false">IF(D72=0,"",AA72/D72%)</f>
        <is>
          <t/>
        </is>
      </c>
      <c r="AC72" s="195" t="n">
        <f aca="false">'KHOI 1'!$AE$69+'KHOI 1'!$AE$158+'KHOI 1'!$AE$247+'KHOI 1'!$AE$336+'KHOI 1'!$AE$425+'KHOI 1'!$AE$514+'KHOI 1'!$AE$603+'KHOI 1'!$AE$692</f>
        <v>0</v>
      </c>
      <c r="AD72" s="197" t="inlineStr">
        <f aca="false">IF(D72=0,"",AC72/D72%)</f>
        <is>
          <t/>
        </is>
      </c>
    </row>
    <row r="73" customFormat="false" ht="10.5" hidden="false" customHeight="true" outlineLevel="0" collapsed="false">
      <c r="A73" s="192"/>
      <c r="B73" s="193"/>
      <c r="C73" s="110" t="n">
        <v>2</v>
      </c>
      <c r="D73" s="194" t="n">
        <f aca="false">'KHOI 2'!$F$69+'KHOI 2'!$F$158+'KHOI 2'!$F$247+'KHOI 2'!$F$336+'KHOI 2'!$F$425+'KHOI 2'!$F$514+'KHOI 2'!$F$603+'KHOI 2'!$F$692</f>
        <v>0</v>
      </c>
      <c r="E73" s="195" t="n">
        <f aca="false">'KHOI 2'!$G$69+'KHOI 2'!$G$158+'KHOI 2'!$G$247+'KHOI 2'!$G$336+'KHOI 2'!$G$425+'KHOI 2'!$G$514+'KHOI 2'!$G$603+'KHOI 2'!$G$692</f>
        <v>0</v>
      </c>
      <c r="F73" s="196" t="inlineStr">
        <f aca="false">IF(D73=0,"",E73/D73%)</f>
        <is>
          <t/>
        </is>
      </c>
      <c r="G73" s="195" t="n">
        <f aca="false">'KHOI 2'!$I$69+'KHOI 2'!$I$158+'KHOI 2'!$I$247+'KHOI 2'!$I$336+'KHOI 2'!$I$425+'KHOI 2'!$I$514+'KHOI 2'!$I$603+'KHOI 2'!$I$692</f>
        <v>0</v>
      </c>
      <c r="H73" s="196" t="inlineStr">
        <f aca="false">IF(D73=0,"",G73/D73%)</f>
        <is>
          <t/>
        </is>
      </c>
      <c r="I73" s="195" t="n">
        <f aca="false">'KHOI 2'!$K$69+'KHOI 2'!$K$158+'KHOI 2'!$K$247+'KHOI 2'!$K$336+'KHOI 2'!$K$425+'KHOI 2'!$K$514+'KHOI 2'!$K$603+'KHOI 2'!$K$692</f>
        <v>0</v>
      </c>
      <c r="J73" s="196" t="inlineStr">
        <f aca="false">IF(D73=0,"",I73/D73%)</f>
        <is>
          <t/>
        </is>
      </c>
      <c r="K73" s="195" t="n">
        <f aca="false">'KHOI 2'!$M$69+'KHOI 2'!$M$158+'KHOI 2'!$M$247+'KHOI 2'!$M$336+'KHOI 2'!$M$425+'KHOI 2'!$M$514+'KHOI 2'!$M$603+'KHOI 2'!$M$692</f>
        <v>0</v>
      </c>
      <c r="L73" s="196" t="inlineStr">
        <f aca="false">IF(D73=0,"",K73/D73%)</f>
        <is>
          <t/>
        </is>
      </c>
      <c r="M73" s="195" t="n">
        <f aca="false">'KHOI 2'!$O$69+'KHOI 2'!$O$158+'KHOI 2'!$O$247+'KHOI 2'!$O$336+'KHOI 2'!$O$425+'KHOI 2'!$O$514+'KHOI 2'!$O$603+'KHOI 2'!$O$692</f>
        <v>0</v>
      </c>
      <c r="N73" s="196" t="inlineStr">
        <f aca="false">IF(D73=0,"",M73/D73%)</f>
        <is>
          <t/>
        </is>
      </c>
      <c r="O73" s="195" t="n">
        <f aca="false">'KHOI 2'!$Q$69+'KHOI 2'!$Q$158+'KHOI 2'!$Q$247+'KHOI 2'!$Q$336+'KHOI 2'!$Q$425+'KHOI 2'!$Q$514+'KHOI 2'!$Q$603+'KHOI 2'!$Q$692</f>
        <v>0</v>
      </c>
      <c r="P73" s="196" t="inlineStr">
        <f aca="false">IF(D73=0,"",O73/D73%)</f>
        <is>
          <t/>
        </is>
      </c>
      <c r="Q73" s="195" t="n">
        <f aca="false">'KHOI 2'!$S$69+'KHOI 2'!$S$158+'KHOI 2'!$S$247+'KHOI 2'!$S$336+'KHOI 2'!$S$425+'KHOI 2'!$S$514+'KHOI 2'!$S$603+'KHOI 2'!$S$692</f>
        <v>0</v>
      </c>
      <c r="R73" s="196" t="inlineStr">
        <f aca="false">IF(D73=0,"",Q73/D73%)</f>
        <is>
          <t/>
        </is>
      </c>
      <c r="S73" s="195" t="n">
        <f aca="false">'KHOI 2'!$U$69+'KHOI 2'!$U$158+'KHOI 2'!$U$247+'KHOI 2'!$U$336+'KHOI 2'!$U$425+'KHOI 2'!$U$514+'KHOI 2'!$U$603+'KHOI 2'!$U$692</f>
        <v>0</v>
      </c>
      <c r="T73" s="196" t="inlineStr">
        <f aca="false">IF(D73=0,"",S73/D73%)</f>
        <is>
          <t/>
        </is>
      </c>
      <c r="U73" s="195" t="n">
        <f aca="false">'KHOI 2'!$W$69+'KHOI 2'!$W$158+'KHOI 2'!$W$247+'KHOI 2'!$W$336+'KHOI 2'!$W$425+'KHOI 2'!$W$514+'KHOI 2'!$W$603+'KHOI 2'!$W$692</f>
        <v>0</v>
      </c>
      <c r="V73" s="196" t="inlineStr">
        <f aca="false">IF(D73=0,"",U73/D73%)</f>
        <is>
          <t/>
        </is>
      </c>
      <c r="W73" s="195" t="n">
        <f aca="false">'KHOI 2'!$Y$69+'KHOI 2'!$Y$158+'KHOI 2'!$Y$247+'KHOI 2'!$Y$336+'KHOI 2'!$Y$425+'KHOI 2'!$Y$514+'KHOI 2'!$Y$603+'KHOI 2'!$Y$692</f>
        <v>0</v>
      </c>
      <c r="X73" s="196" t="inlineStr">
        <f aca="false">IF(D73=0,"",W73/D73%)</f>
        <is>
          <t/>
        </is>
      </c>
      <c r="Y73" s="195" t="n">
        <f aca="false">'KHOI 2'!$AA$69+'KHOI 2'!$AA$158+'KHOI 2'!$AA$247+'KHOI 2'!$AA$336+'KHOI 2'!$AA$425+'KHOI 2'!$AA$514+'KHOI 2'!$AA$603+'KHOI 2'!$AA$692</f>
        <v>0</v>
      </c>
      <c r="Z73" s="196" t="inlineStr">
        <f aca="false">IF(D73=0,"",Y73/D73%)</f>
        <is>
          <t/>
        </is>
      </c>
      <c r="AA73" s="195" t="n">
        <f aca="false">'KHOI 2'!$AC$69+'KHOI 2'!$AC$158+'KHOI 2'!$AC$247+'KHOI 2'!$AC$336+'KHOI 2'!$AC$425+'KHOI 2'!$AC$514+'KHOI 2'!$AC$603+'KHOI 2'!$AC$692</f>
        <v>0</v>
      </c>
      <c r="AB73" s="196" t="inlineStr">
        <f aca="false">IF(D73=0,"",AA73/D73%)</f>
        <is>
          <t/>
        </is>
      </c>
      <c r="AC73" s="195" t="n">
        <f aca="false">'KHOI 2'!$AE$69+'KHOI 2'!$AE$158+'KHOI 2'!$AE$247+'KHOI 2'!$AE$336+'KHOI 2'!$AE$425+'KHOI 2'!$AE$514+'KHOI 2'!$AE$603+'KHOI 2'!$AE$692</f>
        <v>0</v>
      </c>
      <c r="AD73" s="197" t="inlineStr">
        <f aca="false">IF(D73=0,"",AC73/D73%)</f>
        <is>
          <t/>
        </is>
      </c>
    </row>
    <row r="74" customFormat="false" ht="10.5" hidden="false" customHeight="true" outlineLevel="0" collapsed="false">
      <c r="A74" s="192"/>
      <c r="B74" s="193"/>
      <c r="C74" s="110" t="n">
        <v>3</v>
      </c>
      <c r="D74" s="194" t="n">
        <f aca="false">'KHOI 3'!$F$69+'KHOI 3'!$F$158+'KHOI 3'!$F$247+'KHOI 3'!$F$336+'KHOI 3'!$F$425+'KHOI 3'!$F$514+'KHOI 3'!$F$603+'KHOI 3'!$F$692</f>
        <v>0</v>
      </c>
      <c r="E74" s="195" t="n">
        <f aca="false">'KHOI 3'!$G$69+'KHOI 3'!$G$158+'KHOI 3'!$G$247+'KHOI 3'!$G$336+'KHOI 3'!$G$425+'KHOI 3'!$G$514+'KHOI 3'!$G$603+'KHOI 3'!$G$692</f>
        <v>0</v>
      </c>
      <c r="F74" s="196" t="inlineStr">
        <f aca="false">IF(D74=0,"",E74/D74%)</f>
        <is>
          <t/>
        </is>
      </c>
      <c r="G74" s="195" t="n">
        <f aca="false">'KHOI 3'!$I$69+'KHOI 3'!$I$158+'KHOI 3'!$I$247+'KHOI 3'!$I$336+'KHOI 3'!$I$425+'KHOI 3'!$I$514+'KHOI 3'!$I$603+'KHOI 3'!$I$692</f>
        <v>0</v>
      </c>
      <c r="H74" s="196" t="inlineStr">
        <f aca="false">IF(D74=0,"",G74/D74%)</f>
        <is>
          <t/>
        </is>
      </c>
      <c r="I74" s="195" t="n">
        <f aca="false">'KHOI 3'!$K$69+'KHOI 3'!$K$158+'KHOI 3'!$K$247+'KHOI 3'!$K$336+'KHOI 3'!$K$425+'KHOI 3'!$K$514+'KHOI 3'!$K$603+'KHOI 3'!$K$692</f>
        <v>0</v>
      </c>
      <c r="J74" s="196" t="inlineStr">
        <f aca="false">IF(D74=0,"",I74/D74%)</f>
        <is>
          <t/>
        </is>
      </c>
      <c r="K74" s="195" t="n">
        <f aca="false">'KHOI 3'!$M$69+'KHOI 3'!$M$158+'KHOI 3'!$M$247+'KHOI 3'!$M$336+'KHOI 3'!$M$425+'KHOI 3'!$M$514+'KHOI 3'!$M$603+'KHOI 3'!$M$692</f>
        <v>0</v>
      </c>
      <c r="L74" s="196" t="inlineStr">
        <f aca="false">IF(D74=0,"",K74/D74%)</f>
        <is>
          <t/>
        </is>
      </c>
      <c r="M74" s="195" t="n">
        <f aca="false">'KHOI 3'!$O$69+'KHOI 3'!$O$158+'KHOI 3'!$O$247+'KHOI 3'!$O$336+'KHOI 3'!$O$425+'KHOI 3'!$O$514+'KHOI 3'!$O$603+'KHOI 3'!$O$692</f>
        <v>0</v>
      </c>
      <c r="N74" s="196" t="inlineStr">
        <f aca="false">IF(D74=0,"",M74/D74%)</f>
        <is>
          <t/>
        </is>
      </c>
      <c r="O74" s="195" t="n">
        <f aca="false">'KHOI 3'!$Q$69+'KHOI 3'!$Q$158+'KHOI 3'!$Q$247+'KHOI 3'!$Q$336+'KHOI 3'!$Q$425+'KHOI 3'!$Q$514+'KHOI 3'!$Q$603+'KHOI 3'!$Q$692</f>
        <v>0</v>
      </c>
      <c r="P74" s="196" t="inlineStr">
        <f aca="false">IF(D74=0,"",O74/D74%)</f>
        <is>
          <t/>
        </is>
      </c>
      <c r="Q74" s="195" t="n">
        <f aca="false">'KHOI 3'!$S$69+'KHOI 3'!$S$158+'KHOI 3'!$S$247+'KHOI 3'!$S$336+'KHOI 3'!$S$425+'KHOI 3'!$S$514+'KHOI 3'!$S$603+'KHOI 3'!$S$692</f>
        <v>0</v>
      </c>
      <c r="R74" s="196" t="inlineStr">
        <f aca="false">IF(D74=0,"",Q74/D74%)</f>
        <is>
          <t/>
        </is>
      </c>
      <c r="S74" s="195" t="n">
        <f aca="false">'KHOI 3'!$U$69+'KHOI 3'!$U$158+'KHOI 3'!$U$247+'KHOI 3'!$U$336+'KHOI 3'!$U$425+'KHOI 3'!$U$514+'KHOI 3'!$U$603+'KHOI 3'!$U$692</f>
        <v>0</v>
      </c>
      <c r="T74" s="196" t="inlineStr">
        <f aca="false">IF(D74=0,"",S74/D74%)</f>
        <is>
          <t/>
        </is>
      </c>
      <c r="U74" s="195" t="n">
        <f aca="false">'KHOI 3'!$W$69+'KHOI 3'!$W$158+'KHOI 3'!$W$247+'KHOI 3'!$W$336+'KHOI 3'!$W$425+'KHOI 3'!$W$514+'KHOI 3'!$W$603+'KHOI 3'!$W$692</f>
        <v>0</v>
      </c>
      <c r="V74" s="196" t="inlineStr">
        <f aca="false">IF(D74=0,"",U74/D74%)</f>
        <is>
          <t/>
        </is>
      </c>
      <c r="W74" s="195" t="n">
        <f aca="false">'KHOI 3'!$Y$69+'KHOI 3'!$Y$158+'KHOI 3'!$Y$247+'KHOI 3'!$Y$336+'KHOI 3'!$Y$425+'KHOI 3'!$Y$514+'KHOI 3'!$Y$603+'KHOI 3'!$Y$692</f>
        <v>0</v>
      </c>
      <c r="X74" s="196" t="inlineStr">
        <f aca="false">IF(D74=0,"",W74/D74%)</f>
        <is>
          <t/>
        </is>
      </c>
      <c r="Y74" s="195" t="n">
        <f aca="false">'KHOI 3'!$AA$69+'KHOI 3'!$AA$158+'KHOI 3'!$AA$247+'KHOI 3'!$AA$336+'KHOI 3'!$AA$425+'KHOI 3'!$AA$514+'KHOI 3'!$AA$603+'KHOI 3'!$AA$692</f>
        <v>0</v>
      </c>
      <c r="Z74" s="196" t="inlineStr">
        <f aca="false">IF(D74=0,"",Y74/D74%)</f>
        <is>
          <t/>
        </is>
      </c>
      <c r="AA74" s="195" t="n">
        <f aca="false">'KHOI 3'!$AC$69+'KHOI 3'!$AC$158+'KHOI 3'!$AC$247+'KHOI 3'!$AC$336+'KHOI 3'!$AC$425+'KHOI 3'!$AC$514+'KHOI 3'!$AC$603+'KHOI 3'!$AC$692</f>
        <v>0</v>
      </c>
      <c r="AB74" s="196" t="inlineStr">
        <f aca="false">IF(D74=0,"",AA74/D74%)</f>
        <is>
          <t/>
        </is>
      </c>
      <c r="AC74" s="195" t="n">
        <f aca="false">'KHOI 3'!$AE$69+'KHOI 3'!$AE$158+'KHOI 3'!$AE$247+'KHOI 3'!$AE$336+'KHOI 3'!$AE$425+'KHOI 3'!$AE$514+'KHOI 3'!$AE$603+'KHOI 3'!$AE$692</f>
        <v>0</v>
      </c>
      <c r="AD74" s="197" t="inlineStr">
        <f aca="false">IF(D74=0,"",AC74/D74%)</f>
        <is>
          <t/>
        </is>
      </c>
    </row>
    <row r="75" customFormat="false" ht="10.5" hidden="false" customHeight="true" outlineLevel="0" collapsed="false">
      <c r="A75" s="192"/>
      <c r="B75" s="193"/>
      <c r="C75" s="110" t="n">
        <v>4</v>
      </c>
      <c r="D75" s="194" t="n">
        <f aca="false">'KHOI 4'!$F$69+'KHOI 4'!$F$158+'KHOI 4'!$F$247+'KHOI 4'!$F$336+'KHOI 4'!$F$425+'KHOI 4'!$F$514+'KHOI 4'!$F$603+'KHOI 4'!$F$692</f>
        <v>0</v>
      </c>
      <c r="E75" s="195" t="n">
        <f aca="false">'KHOI 4'!$G$69+'KHOI 4'!$G$158+'KHOI 4'!$G$247+'KHOI 4'!$G$336+'KHOI 4'!$G$425+'KHOI 4'!$G$514+'KHOI 4'!$G$603+'KHOI 4'!$G$692</f>
        <v>0</v>
      </c>
      <c r="F75" s="196" t="inlineStr">
        <f aca="false">IF(D75=0,"",E75/D75%)</f>
        <is>
          <t/>
        </is>
      </c>
      <c r="G75" s="195" t="n">
        <f aca="false">'KHOI 4'!$I$69+'KHOI 4'!$I$158+'KHOI 4'!$I$247+'KHOI 4'!$I$336+'KHOI 4'!$I$425+'KHOI 4'!$I$514+'KHOI 4'!$I$603+'KHOI 4'!$I$692</f>
        <v>0</v>
      </c>
      <c r="H75" s="196" t="inlineStr">
        <f aca="false">IF(D75=0,"",G75/D75%)</f>
        <is>
          <t/>
        </is>
      </c>
      <c r="I75" s="195" t="n">
        <f aca="false">'KHOI 4'!$K$69+'KHOI 4'!$K$158+'KHOI 4'!$K$247+'KHOI 4'!$K$336+'KHOI 4'!$K$425+'KHOI 4'!$K$514+'KHOI 4'!$K$603+'KHOI 4'!$K$692</f>
        <v>0</v>
      </c>
      <c r="J75" s="196" t="inlineStr">
        <f aca="false">IF(D75=0,"",I75/D75%)</f>
        <is>
          <t/>
        </is>
      </c>
      <c r="K75" s="195" t="n">
        <f aca="false">'KHOI 4'!$M$69+'KHOI 4'!$M$158+'KHOI 4'!$M$247+'KHOI 4'!$M$336+'KHOI 4'!$M$425+'KHOI 4'!$M$514+'KHOI 4'!$M$603+'KHOI 4'!$M$692</f>
        <v>0</v>
      </c>
      <c r="L75" s="196" t="inlineStr">
        <f aca="false">IF(D75=0,"",K75/D75%)</f>
        <is>
          <t/>
        </is>
      </c>
      <c r="M75" s="195" t="n">
        <f aca="false">'KHOI 4'!$O$69+'KHOI 4'!$O$158+'KHOI 4'!$O$247+'KHOI 4'!$O$336+'KHOI 4'!$O$425+'KHOI 4'!$O$514+'KHOI 4'!$O$603+'KHOI 4'!$O$692</f>
        <v>0</v>
      </c>
      <c r="N75" s="196" t="inlineStr">
        <f aca="false">IF(D75=0,"",M75/D75%)</f>
        <is>
          <t/>
        </is>
      </c>
      <c r="O75" s="195" t="n">
        <f aca="false">'KHOI 4'!$Q$69+'KHOI 4'!$Q$158+'KHOI 4'!$Q$247+'KHOI 4'!$Q$336+'KHOI 4'!$Q$425+'KHOI 4'!$Q$514+'KHOI 4'!$Q$603+'KHOI 4'!$Q$692</f>
        <v>0</v>
      </c>
      <c r="P75" s="196" t="inlineStr">
        <f aca="false">IF(D75=0,"",O75/D75%)</f>
        <is>
          <t/>
        </is>
      </c>
      <c r="Q75" s="195" t="n">
        <f aca="false">'KHOI 4'!$S$69+'KHOI 4'!$S$158+'KHOI 4'!$S$247+'KHOI 4'!$S$336+'KHOI 4'!$S$425+'KHOI 4'!$S$514+'KHOI 4'!$S$603+'KHOI 4'!$S$692</f>
        <v>0</v>
      </c>
      <c r="R75" s="196" t="inlineStr">
        <f aca="false">IF(D75=0,"",Q75/D75%)</f>
        <is>
          <t/>
        </is>
      </c>
      <c r="S75" s="195" t="n">
        <f aca="false">'KHOI 4'!$U$69+'KHOI 4'!$U$158+'KHOI 4'!$U$247+'KHOI 4'!$U$336+'KHOI 4'!$U$425+'KHOI 4'!$U$514+'KHOI 4'!$U$603+'KHOI 4'!$U$692</f>
        <v>0</v>
      </c>
      <c r="T75" s="196" t="inlineStr">
        <f aca="false">IF(D75=0,"",S75/D75%)</f>
        <is>
          <t/>
        </is>
      </c>
      <c r="U75" s="195" t="n">
        <f aca="false">'KHOI 4'!$W$69+'KHOI 4'!$W$158+'KHOI 4'!$W$247+'KHOI 4'!$W$336+'KHOI 4'!$W$425+'KHOI 4'!$W$514+'KHOI 4'!$W$603+'KHOI 4'!$W$692</f>
        <v>0</v>
      </c>
      <c r="V75" s="196" t="inlineStr">
        <f aca="false">IF(D75=0,"",U75/D75%)</f>
        <is>
          <t/>
        </is>
      </c>
      <c r="W75" s="195" t="n">
        <f aca="false">'KHOI 4'!$Y$69+'KHOI 4'!$Y$158+'KHOI 4'!$Y$247+'KHOI 4'!$Y$336+'KHOI 4'!$Y$425+'KHOI 4'!$Y$514+'KHOI 4'!$Y$603+'KHOI 4'!$Y$692</f>
        <v>0</v>
      </c>
      <c r="X75" s="196" t="inlineStr">
        <f aca="false">IF(D75=0,"",W75/D75%)</f>
        <is>
          <t/>
        </is>
      </c>
      <c r="Y75" s="195" t="n">
        <f aca="false">'KHOI 4'!$AA$69+'KHOI 4'!$AA$158+'KHOI 4'!$AA$247+'KHOI 4'!$AA$336+'KHOI 4'!$AA$425+'KHOI 4'!$AA$514+'KHOI 4'!$AA$603+'KHOI 4'!$AA$692</f>
        <v>0</v>
      </c>
      <c r="Z75" s="196" t="inlineStr">
        <f aca="false">IF(D75=0,"",Y75/D75%)</f>
        <is>
          <t/>
        </is>
      </c>
      <c r="AA75" s="195" t="n">
        <f aca="false">'KHOI 4'!$AC$69+'KHOI 4'!$AC$158+'KHOI 4'!$AC$247+'KHOI 4'!$AC$336+'KHOI 4'!$AC$425+'KHOI 4'!$AC$514+'KHOI 4'!$AC$603+'KHOI 4'!$AC$692</f>
        <v>0</v>
      </c>
      <c r="AB75" s="196" t="inlineStr">
        <f aca="false">IF(D75=0,"",AA75/D75%)</f>
        <is>
          <t/>
        </is>
      </c>
      <c r="AC75" s="195" t="n">
        <f aca="false">'KHOI 4'!$AE$69+'KHOI 4'!$AE$158+'KHOI 4'!$AE$247+'KHOI 4'!$AE$336+'KHOI 4'!$AE$425+'KHOI 4'!$AE$514+'KHOI 4'!$AE$603+'KHOI 4'!$AE$692</f>
        <v>0</v>
      </c>
      <c r="AD75" s="197" t="inlineStr">
        <f aca="false">IF(D75=0,"",AC75/D75%)</f>
        <is>
          <t/>
        </is>
      </c>
    </row>
    <row r="76" customFormat="false" ht="10.5" hidden="false" customHeight="true" outlineLevel="0" collapsed="false">
      <c r="A76" s="192"/>
      <c r="B76" s="193"/>
      <c r="C76" s="110" t="n">
        <v>5</v>
      </c>
      <c r="D76" s="194" t="n">
        <f aca="false">'KHOI 5'!$F$69+'KHOI 5'!$F$158+'KHOI 5'!$F$247+'KHOI 5'!$F$336+'KHOI 5'!$F$425+'KHOI 5'!$F$514+'KHOI 5'!$F$603+'KHOI 5'!$F$692</f>
        <v>0</v>
      </c>
      <c r="E76" s="195" t="n">
        <f aca="false">'KHOI 5'!$G$69+'KHOI 5'!$G$158+'KHOI 5'!$G$247+'KHOI 5'!$G$336+'KHOI 5'!$G$425+'KHOI 5'!$G$514+'KHOI 5'!$G$603+'KHOI 5'!$G$692</f>
        <v>0</v>
      </c>
      <c r="F76" s="196" t="inlineStr">
        <f aca="false">IF(D76=0,"",E76/D76%)</f>
        <is>
          <t/>
        </is>
      </c>
      <c r="G76" s="195" t="n">
        <f aca="false">'KHOI 5'!$I$69+'KHOI 5'!$I$158+'KHOI 5'!$I$247+'KHOI 5'!$I$336+'KHOI 5'!$I$425+'KHOI 5'!$I$514+'KHOI 5'!$I$603+'KHOI 5'!$I$692</f>
        <v>0</v>
      </c>
      <c r="H76" s="196" t="inlineStr">
        <f aca="false">IF(D76=0,"",G76/D76%)</f>
        <is>
          <t/>
        </is>
      </c>
      <c r="I76" s="195" t="n">
        <f aca="false">'KHOI 5'!$K$69+'KHOI 5'!$K$158+'KHOI 5'!$K$247+'KHOI 5'!$K$336+'KHOI 5'!$K$425+'KHOI 5'!$K$514+'KHOI 5'!$K$603+'KHOI 5'!$K$692</f>
        <v>0</v>
      </c>
      <c r="J76" s="196" t="inlineStr">
        <f aca="false">IF(D76=0,"",I76/D76%)</f>
        <is>
          <t/>
        </is>
      </c>
      <c r="K76" s="195" t="n">
        <f aca="false">'KHOI 5'!$M$69+'KHOI 5'!$M$158+'KHOI 5'!$M$247+'KHOI 5'!$M$336+'KHOI 5'!$M$425+'KHOI 5'!$M$514+'KHOI 5'!$M$603+'KHOI 5'!$M$692</f>
        <v>0</v>
      </c>
      <c r="L76" s="196" t="inlineStr">
        <f aca="false">IF(D76=0,"",K76/D76%)</f>
        <is>
          <t/>
        </is>
      </c>
      <c r="M76" s="195" t="n">
        <f aca="false">'KHOI 5'!$O$69+'KHOI 5'!$O$158+'KHOI 5'!$O$247+'KHOI 5'!$O$336+'KHOI 5'!$O$425+'KHOI 5'!$O$514+'KHOI 5'!$O$603+'KHOI 5'!$O$692</f>
        <v>0</v>
      </c>
      <c r="N76" s="196" t="inlineStr">
        <f aca="false">IF(D76=0,"",M76/D76%)</f>
        <is>
          <t/>
        </is>
      </c>
      <c r="O76" s="195" t="n">
        <f aca="false">'KHOI 5'!$Q$69+'KHOI 5'!$Q$158+'KHOI 5'!$Q$247+'KHOI 5'!$Q$336+'KHOI 5'!$Q$425+'KHOI 5'!$Q$514+'KHOI 5'!$Q$603+'KHOI 5'!$Q$692</f>
        <v>0</v>
      </c>
      <c r="P76" s="196" t="inlineStr">
        <f aca="false">IF(D76=0,"",O76/D76%)</f>
        <is>
          <t/>
        </is>
      </c>
      <c r="Q76" s="195" t="n">
        <f aca="false">'KHOI 5'!$S$69+'KHOI 5'!$S$158+'KHOI 5'!$S$247+'KHOI 5'!$S$336+'KHOI 5'!$S$425+'KHOI 5'!$S$514+'KHOI 5'!$S$603+'KHOI 5'!$S$692</f>
        <v>0</v>
      </c>
      <c r="R76" s="196" t="inlineStr">
        <f aca="false">IF(D76=0,"",Q76/D76%)</f>
        <is>
          <t/>
        </is>
      </c>
      <c r="S76" s="195" t="n">
        <f aca="false">'KHOI 5'!$U$69+'KHOI 5'!$U$158+'KHOI 5'!$U$247+'KHOI 5'!$U$336+'KHOI 5'!$U$425+'KHOI 5'!$U$514+'KHOI 5'!$U$603+'KHOI 5'!$U$692</f>
        <v>0</v>
      </c>
      <c r="T76" s="196" t="inlineStr">
        <f aca="false">IF(D76=0,"",S76/D76%)</f>
        <is>
          <t/>
        </is>
      </c>
      <c r="U76" s="195" t="n">
        <f aca="false">'KHOI 5'!$W$69+'KHOI 5'!$W$158+'KHOI 5'!$W$247+'KHOI 5'!$W$336+'KHOI 5'!$W$425+'KHOI 5'!$W$514+'KHOI 5'!$W$603+'KHOI 5'!$W$692</f>
        <v>0</v>
      </c>
      <c r="V76" s="196" t="inlineStr">
        <f aca="false">IF(D76=0,"",U76/D76%)</f>
        <is>
          <t/>
        </is>
      </c>
      <c r="W76" s="195" t="n">
        <f aca="false">'KHOI 5'!$Y$69+'KHOI 5'!$Y$158+'KHOI 5'!$Y$247+'KHOI 5'!$Y$336+'KHOI 5'!$Y$425+'KHOI 5'!$Y$514+'KHOI 5'!$Y$603+'KHOI 5'!$Y$692</f>
        <v>0</v>
      </c>
      <c r="X76" s="196" t="inlineStr">
        <f aca="false">IF(D76=0,"",W76/D76%)</f>
        <is>
          <t/>
        </is>
      </c>
      <c r="Y76" s="195" t="n">
        <f aca="false">'KHOI 5'!$AA$69+'KHOI 5'!$AA$158+'KHOI 5'!$AA$247+'KHOI 5'!$AA$336+'KHOI 5'!$AA$425+'KHOI 5'!$AA$514+'KHOI 5'!$AA$603+'KHOI 5'!$AA$692</f>
        <v>0</v>
      </c>
      <c r="Z76" s="196" t="inlineStr">
        <f aca="false">IF(D76=0,"",Y76/D76%)</f>
        <is>
          <t/>
        </is>
      </c>
      <c r="AA76" s="195" t="n">
        <f aca="false">'KHOI 5'!$AC$69+'KHOI 5'!$AC$158+'KHOI 5'!$AC$247+'KHOI 5'!$AC$336+'KHOI 5'!$AC$425+'KHOI 5'!$AC$514+'KHOI 5'!$AC$603+'KHOI 5'!$AC$692</f>
        <v>0</v>
      </c>
      <c r="AB76" s="196" t="inlineStr">
        <f aca="false">IF(D76=0,"",AA76/D76%)</f>
        <is>
          <t/>
        </is>
      </c>
      <c r="AC76" s="195" t="n">
        <f aca="false">'KHOI 5'!$AE$69+'KHOI 5'!$AE$158+'KHOI 5'!$AE$247+'KHOI 5'!$AE$336+'KHOI 5'!$AE$425+'KHOI 5'!$AE$514+'KHOI 5'!$AE$603+'KHOI 5'!$AE$692</f>
        <v>0</v>
      </c>
      <c r="AD76" s="197" t="inlineStr">
        <f aca="false">IF(D76=0,"",AC76/D76%)</f>
        <is>
          <t/>
        </is>
      </c>
    </row>
    <row r="77" customFormat="false" ht="13.5" hidden="false" customHeight="false" outlineLevel="0" collapsed="false">
      <c r="A77" s="207"/>
      <c r="B77" s="208"/>
      <c r="C77" s="118" t="s">
        <v>814</v>
      </c>
      <c r="D77" s="209" t="n">
        <f aca="false">SUM(D72:D76)</f>
        <v>0</v>
      </c>
      <c r="E77" s="209" t="n">
        <f aca="false">SUM(E72:E76)</f>
        <v>0</v>
      </c>
      <c r="F77" s="210" t="str">
        <f aca="false">IF(E77=0,"",E77/$D$77%)</f>
        <v/>
      </c>
      <c r="G77" s="209" t="n">
        <f aca="false">SUM(G72:G76)</f>
        <v>0</v>
      </c>
      <c r="H77" s="210" t="str">
        <f aca="false">IF(G77=0,"",G77/$D$77%)</f>
        <v/>
      </c>
      <c r="I77" s="209" t="n">
        <f aca="false">SUM(I72:I76)</f>
        <v>0</v>
      </c>
      <c r="J77" s="210" t="str">
        <f aca="false">IF(I77=0,"",I77/$D$77%)</f>
        <v/>
      </c>
      <c r="K77" s="209" t="n">
        <f aca="false">SUM(K72:K76)</f>
        <v>0</v>
      </c>
      <c r="L77" s="210" t="str">
        <f aca="false">IF(K77=0,"",K77/$D$77%)</f>
        <v/>
      </c>
      <c r="M77" s="209" t="n">
        <f aca="false">SUM(M72:M76)</f>
        <v>0</v>
      </c>
      <c r="N77" s="210" t="str">
        <f aca="false">IF(M77=0,"",M77/$D$77%)</f>
        <v/>
      </c>
      <c r="O77" s="209" t="n">
        <f aca="false">SUM(O72:O76)</f>
        <v>0</v>
      </c>
      <c r="P77" s="210" t="str">
        <f aca="false">IF(O77=0,"",O77/$D$77%)</f>
        <v/>
      </c>
      <c r="Q77" s="209" t="n">
        <f aca="false">SUM(Q72:Q76)</f>
        <v>0</v>
      </c>
      <c r="R77" s="210" t="str">
        <f aca="false">IF(Q77=0,"",Q77/$D$77%)</f>
        <v/>
      </c>
      <c r="S77" s="209" t="n">
        <f aca="false">SUM(S72:S76)</f>
        <v>0</v>
      </c>
      <c r="T77" s="210" t="str">
        <f aca="false">IF(S77=0,"",S77/$D$77%)</f>
        <v/>
      </c>
      <c r="U77" s="209" t="n">
        <f aca="false">SUM(U72:U76)</f>
        <v>0</v>
      </c>
      <c r="V77" s="210" t="str">
        <f aca="false">IF(U77=0,"",U77/$D$77%)</f>
        <v/>
      </c>
      <c r="W77" s="209" t="n">
        <f aca="false">SUM(W72:W76)</f>
        <v>0</v>
      </c>
      <c r="X77" s="210" t="str">
        <f aca="false">IF(W77=0,"",W77/$D$77%)</f>
        <v/>
      </c>
      <c r="Y77" s="209" t="n">
        <f aca="false">SUM(Y72:Y76)</f>
        <v>0</v>
      </c>
      <c r="Z77" s="210" t="str">
        <f aca="false">IF(Y77=0,"",Y77/$D$77%)</f>
        <v/>
      </c>
      <c r="AA77" s="209" t="n">
        <f aca="false">SUM(AA72:AA76)</f>
        <v>0</v>
      </c>
      <c r="AB77" s="210" t="str">
        <f aca="false">IF(AA77=0,"",AA77/$D$77%)</f>
        <v/>
      </c>
      <c r="AC77" s="209" t="n">
        <f aca="false">SUM(AC72:AC76)</f>
        <v>0</v>
      </c>
      <c r="AD77" s="211" t="str">
        <f aca="false">IF(AC77=0,"",AC77/$D$77%)</f>
        <v/>
      </c>
    </row>
    <row r="78" customFormat="false" ht="6" hidden="false" customHeight="tru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</row>
    <row r="79" customFormat="false" ht="13.5" hidden="false" customHeight="true" outlineLevel="0" collapsed="false">
      <c r="A79" s="212" t="s">
        <v>820</v>
      </c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3" t="s">
        <v>30</v>
      </c>
    </row>
    <row r="80" customFormat="false" ht="12.75" hidden="false" customHeight="true" outlineLevel="0" collapsed="false">
      <c r="A80" s="192" t="s">
        <v>812</v>
      </c>
      <c r="B80" s="193" t="s">
        <v>115</v>
      </c>
      <c r="C80" s="193" t="s">
        <v>25</v>
      </c>
      <c r="D80" s="193"/>
      <c r="E80" s="193"/>
      <c r="F80" s="193"/>
      <c r="G80" s="193"/>
      <c r="H80" s="193"/>
      <c r="I80" s="193"/>
      <c r="J80" s="193"/>
      <c r="K80" s="193"/>
      <c r="L80" s="193" t="s">
        <v>26</v>
      </c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 t="s">
        <v>132</v>
      </c>
      <c r="Y80" s="193"/>
      <c r="Z80" s="114" t="s">
        <v>821</v>
      </c>
      <c r="AA80" s="114"/>
      <c r="AB80" s="193" t="s">
        <v>134</v>
      </c>
      <c r="AC80" s="193"/>
      <c r="AD80" s="213"/>
    </row>
    <row r="81" customFormat="false" ht="31.5" hidden="false" customHeight="true" outlineLevel="0" collapsed="false">
      <c r="A81" s="192"/>
      <c r="B81" s="193"/>
      <c r="C81" s="193" t="s">
        <v>822</v>
      </c>
      <c r="D81" s="193"/>
      <c r="E81" s="193"/>
      <c r="F81" s="193" t="s">
        <v>44</v>
      </c>
      <c r="G81" s="193"/>
      <c r="H81" s="193"/>
      <c r="I81" s="193" t="s">
        <v>823</v>
      </c>
      <c r="J81" s="193"/>
      <c r="K81" s="193"/>
      <c r="L81" s="193" t="s">
        <v>46</v>
      </c>
      <c r="M81" s="193"/>
      <c r="N81" s="193"/>
      <c r="O81" s="193" t="s">
        <v>47</v>
      </c>
      <c r="P81" s="193"/>
      <c r="Q81" s="193"/>
      <c r="R81" s="193" t="s">
        <v>824</v>
      </c>
      <c r="S81" s="193"/>
      <c r="T81" s="193"/>
      <c r="U81" s="193" t="s">
        <v>825</v>
      </c>
      <c r="V81" s="193"/>
      <c r="W81" s="193"/>
      <c r="X81" s="193"/>
      <c r="Y81" s="193"/>
      <c r="Z81" s="114"/>
      <c r="AA81" s="114"/>
      <c r="AB81" s="193"/>
      <c r="AC81" s="193"/>
      <c r="AD81" s="213"/>
    </row>
    <row r="82" customFormat="false" ht="38.25" hidden="false" customHeight="true" outlineLevel="0" collapsed="false">
      <c r="A82" s="192"/>
      <c r="B82" s="193"/>
      <c r="C82" s="114" t="s">
        <v>129</v>
      </c>
      <c r="D82" s="114" t="s">
        <v>130</v>
      </c>
      <c r="E82" s="114" t="s">
        <v>131</v>
      </c>
      <c r="F82" s="114" t="s">
        <v>129</v>
      </c>
      <c r="G82" s="114" t="s">
        <v>130</v>
      </c>
      <c r="H82" s="114" t="s">
        <v>131</v>
      </c>
      <c r="I82" s="114" t="s">
        <v>129</v>
      </c>
      <c r="J82" s="114" t="s">
        <v>130</v>
      </c>
      <c r="K82" s="114" t="s">
        <v>131</v>
      </c>
      <c r="L82" s="114" t="s">
        <v>129</v>
      </c>
      <c r="M82" s="114" t="s">
        <v>130</v>
      </c>
      <c r="N82" s="114" t="s">
        <v>131</v>
      </c>
      <c r="O82" s="114" t="s">
        <v>129</v>
      </c>
      <c r="P82" s="114" t="s">
        <v>130</v>
      </c>
      <c r="Q82" s="114" t="s">
        <v>131</v>
      </c>
      <c r="R82" s="114" t="s">
        <v>129</v>
      </c>
      <c r="S82" s="114" t="s">
        <v>130</v>
      </c>
      <c r="T82" s="114" t="s">
        <v>131</v>
      </c>
      <c r="U82" s="114" t="s">
        <v>129</v>
      </c>
      <c r="V82" s="114" t="s">
        <v>130</v>
      </c>
      <c r="W82" s="114" t="s">
        <v>131</v>
      </c>
      <c r="X82" s="214" t="s">
        <v>121</v>
      </c>
      <c r="Y82" s="214" t="s">
        <v>122</v>
      </c>
      <c r="Z82" s="214" t="s">
        <v>121</v>
      </c>
      <c r="AA82" s="214" t="s">
        <v>122</v>
      </c>
      <c r="AB82" s="214" t="s">
        <v>121</v>
      </c>
      <c r="AC82" s="214" t="s">
        <v>122</v>
      </c>
      <c r="AD82" s="213"/>
    </row>
    <row r="83" customFormat="false" ht="11.25" hidden="false" customHeight="true" outlineLevel="0" collapsed="false">
      <c r="A83" s="215" t="n">
        <v>1</v>
      </c>
      <c r="B83" s="112" t="n">
        <f aca="false">'KHOI 1'!$L$75+'KHOI 1'!$L$164+'KHOI 1'!$L$253+'KHOI 1'!$L$342+'KHOI 1'!$L$431+'KHOI 1'!$L$520+'KHOI 1'!$L$609+'KHOI 1'!$L$698</f>
        <v>133</v>
      </c>
      <c r="C83" s="195" t="n">
        <f aca="false">'KHOI 1'!$N$75+'KHOI 1'!$N$164+'KHOI 1'!$N$253+'KHOI 1'!$N$342+'KHOI 1'!$N$431+'KHOI 1'!$N$520+'KHOI 1'!$N$609+'KHOI 1'!$N$698</f>
        <v>77</v>
      </c>
      <c r="D83" s="195" t="n">
        <f aca="false">'KHOI 1'!$P$75+'KHOI 1'!$P$164+'KHOI 1'!$P$253+'KHOI 1'!$P$342+'KHOI 1'!$P$431+'KHOI 1'!$P$520+'KHOI 1'!$P$609+'KHOI 1'!$P$698</f>
        <v>54</v>
      </c>
      <c r="E83" s="195" t="n">
        <f aca="false">'KHOI 1'!$R$75+'KHOI 1'!$R$164+'KHOI 1'!$R$253+'KHOI 1'!$R$342+'KHOI 1'!$R$431+'KHOI 1'!$R$520+'KHOI 1'!$R$609+'KHOI 1'!$R$698</f>
        <v>2</v>
      </c>
      <c r="F83" s="216" t="n">
        <f aca="false">'KHOI 1'!$N$76+'KHOI 1'!$N$165+'KHOI 1'!$N$254+'KHOI 1'!$N$343+'KHOI 1'!$N$432+'KHOI 1'!$N$521+'KHOI 1'!$N$610+'KHOI 1'!$N$699</f>
        <v>77</v>
      </c>
      <c r="G83" s="195" t="n">
        <f aca="false">'KHOI 1'!$P$76+'KHOI 1'!$P$165+'KHOI 1'!$P$254+'KHOI 1'!$P$343+'KHOI 1'!$P$432+'KHOI 1'!$P$521+'KHOI 1'!$P$610+'KHOI 1'!$P$699</f>
        <v>54</v>
      </c>
      <c r="H83" s="216" t="n">
        <f aca="false">'KHOI 1'!$R$76+'KHOI 1'!$R$165+'KHOI 1'!$R$254+'KHOI 1'!$R$343+'KHOI 1'!$R$432+'KHOI 1'!$R$521+'KHOI 1'!$R$610+'KHOI 1'!$R$699</f>
        <v>2</v>
      </c>
      <c r="I83" s="195" t="n">
        <f aca="false">'KHOI 1'!$N$77+'KHOI 1'!$N$166+'KHOI 1'!$N$255+'KHOI 1'!$N$344+'KHOI 1'!$N$433+'KHOI 1'!$N$522+'KHOI 1'!$N$611+'KHOI 1'!$N$700</f>
        <v>77</v>
      </c>
      <c r="J83" s="216" t="n">
        <f aca="false">'KHOI 1'!$P$77+'KHOI 1'!$P$166+'KHOI 1'!$P$255+'KHOI 1'!$P$344+'KHOI 1'!$P$433+'KHOI 1'!$P$522+'KHOI 1'!$P$611+'KHOI 1'!$P$700</f>
        <v>54</v>
      </c>
      <c r="K83" s="195" t="n">
        <f aca="false">'KHOI 1'!$R$77+'KHOI 1'!$R$166+'KHOI 1'!$R$255+'KHOI 1'!$R$344+'KHOI 1'!$R$433+'KHOI 1'!$R$522+'KHOI 1'!$R$611+'KHOI 1'!$R$700</f>
        <v>2</v>
      </c>
      <c r="L83" s="216" t="n">
        <f aca="false">'KHOI 1'!$N$78+'KHOI 1'!$N$167+'KHOI 1'!$N$256+'KHOI 1'!$N$345+'KHOI 1'!$N$434+'KHOI 1'!$N$523+'KHOI 1'!$N$612+'KHOI 1'!$N$701</f>
        <v>107</v>
      </c>
      <c r="M83" s="195" t="n">
        <f aca="false">'KHOI 1'!$P$78+'KHOI 1'!$P$167+'KHOI 1'!$P$256+'KHOI 1'!$P$345+'KHOI 1'!$P$434+'KHOI 1'!$P$523+'KHOI 1'!$P$612+'KHOI 1'!$P$701</f>
        <v>26</v>
      </c>
      <c r="N83" s="216" t="n">
        <f aca="false">'KHOI 1'!$R$78+'KHOI 1'!$R$167+'KHOI 1'!$R$256+'KHOI 1'!$R$345+'KHOI 1'!$R$434+'KHOI 1'!$R$523+'KHOI 1'!$R$612+'KHOI 1'!$R$701</f>
        <v>0</v>
      </c>
      <c r="O83" s="195" t="n">
        <f aca="false">'KHOI 1'!$N$79+'KHOI 1'!$N$168+'KHOI 1'!$N$257+'KHOI 1'!$N$346+'KHOI 1'!$N$435+'KHOI 1'!$N$524+'KHOI 1'!$N$613+'KHOI 1'!$N$702</f>
        <v>107</v>
      </c>
      <c r="P83" s="216" t="n">
        <f aca="false">'KHOI 1'!$P$79+'KHOI 1'!$P$168+'KHOI 1'!$P$257+'KHOI 1'!$P$346+'KHOI 1'!$P$435+'KHOI 1'!$P$524+'KHOI 1'!$P$613+'KHOI 1'!$P$702</f>
        <v>26</v>
      </c>
      <c r="Q83" s="195" t="n">
        <f aca="false">'KHOI 1'!$R$79+'KHOI 1'!$R$168+'KHOI 1'!$R$257+'KHOI 1'!$R$346+'KHOI 1'!$R$435+'KHOI 1'!$R$524+'KHOI 1'!$R$613+'KHOI 1'!$R$702</f>
        <v>0</v>
      </c>
      <c r="R83" s="216" t="n">
        <f aca="false">'KHOI 1'!$N$80+'KHOI 1'!$N$169+'KHOI 1'!$N$258+'KHOI 1'!$N$347+'KHOI 1'!$N$435+'KHOI 1'!$N$525+'KHOI 1'!$N$614+'KHOI 1'!$N$703</f>
        <v>107</v>
      </c>
      <c r="S83" s="195" t="n">
        <f aca="false">'KHOI 1'!$P$80+'KHOI 1'!$P$169+'KHOI 1'!$P$258+'KHOI 1'!$P$347+'KHOI 1'!$P$436+'KHOI 1'!$P$525+'KHOI 1'!$P$614+'KHOI 1'!$P$703</f>
        <v>26</v>
      </c>
      <c r="T83" s="216" t="n">
        <f aca="false">'KHOI 1'!$R$80+'KHOI 1'!$R$169+'KHOI 1'!$R$258+'KHOI 1'!$R$347+'KHOI 1'!$R$436+'KHOI 1'!$R$525+'KHOI 1'!$R$614+'KHOI 1'!$R$703</f>
        <v>0</v>
      </c>
      <c r="U83" s="195" t="n">
        <f aca="false">'KHOI 1'!$N$81+'KHOI 1'!$N$170+'KHOI 1'!$N$259+'KHOI 1'!$N$348+'KHOI 1'!$N$437+'KHOI 1'!$N$526+'KHOI 1'!$N$615+'KHOI 1'!$N$704</f>
        <v>107</v>
      </c>
      <c r="V83" s="216" t="n">
        <f aca="false">'KHOI 1'!$P$81+'KHOI 1'!$P$170+'KHOI 1'!$P$259+'KHOI 1'!$P$348+'KHOI 1'!$P$437+'KHOI 1'!$P$526+'KHOI 1'!$P$615+'KHOI 1'!$P$704</f>
        <v>26</v>
      </c>
      <c r="W83" s="195" t="n">
        <f aca="false">'KHOI 1'!$R$81+'KHOI 1'!$R$170+'KHOI 1'!$R$259+'KHOI 1'!$R$348+'KHOI 1'!$R$437+'KHOI 1'!$R$526+'KHOI 1'!$R$615+'KHOI 1'!$R$704</f>
        <v>0</v>
      </c>
      <c r="X83" s="216" t="n">
        <f aca="false">'KHOI 1'!$AA$75+'KHOI 1'!$AA$164+'KHOI 1'!$AA$253+'KHOI 1'!$AA$342+'KHOI 1'!$AA$431+'KHOI 1'!$AA$520+'KHOI 1'!$AA$609+'KHOI 1'!$AA$698</f>
        <v>76</v>
      </c>
      <c r="Y83" s="195" t="n">
        <f aca="false">IF(X83=0,"",X83/$B$83%)</f>
        <v>57.1428571428571</v>
      </c>
      <c r="Z83" s="216" t="n">
        <f aca="false">'KHOI 1'!$AA$77+'KHOI 1'!$AA$166+'KHOI 1'!$AA$255+'KHOI 1'!$AA$344+'KHOI 1'!$AA$433+'KHOI 1'!$AA$522+'KHOI 1'!$AA$601+'KHOI 1'!$AA$700</f>
        <v>128</v>
      </c>
      <c r="AA83" s="195" t="n">
        <f aca="false">IF(Z83=0,"",Z83/$B$83%)</f>
        <v>96.2406015037594</v>
      </c>
      <c r="AB83" s="216" t="n">
        <f aca="false">'KHOI 1'!$AA$80+'KHOI 1'!$AA$169+'KHOI 1'!$AA$258+'KHOI 1'!$AA$347+'KHOI 1'!$AA$436+'KHOI 1'!$AA$525+'KHOI 1'!$AA$614+'KHOI 1'!$AA$703</f>
        <v>128</v>
      </c>
      <c r="AC83" s="195" t="n">
        <f aca="false">IF(AB83=0,"",AB83/$B$83%)</f>
        <v>96.2406015037594</v>
      </c>
      <c r="AD83" s="217"/>
    </row>
    <row r="84" customFormat="false" ht="11.25" hidden="false" customHeight="true" outlineLevel="0" collapsed="false">
      <c r="A84" s="215" t="n">
        <v>2</v>
      </c>
      <c r="B84" s="112" t="n">
        <f aca="false">'KHOI 2'!$L$75+'KHOI 2'!$L$164+'KHOI 2'!$L$253+'KHOI 2'!$L$342+'KHOI 2'!$L$431+'KHOI 2'!$L$520+'KHOI 2'!$L$609+'KHOI 2'!$L$698</f>
        <v>123</v>
      </c>
      <c r="C84" s="195" t="n">
        <f aca="false">'KHOI 2'!$N$75+'KHOI 2'!$N$164+'KHOI 2'!$N$253+'KHOI 2'!$N$342+'KHOI 2'!$N$431+'KHOI 2'!$N$520+'KHOI 2'!$N$609+'KHOI 2'!$N$698</f>
        <v>77</v>
      </c>
      <c r="D84" s="195" t="n">
        <f aca="false">'KHOI 2'!$P$75+'KHOI 2'!$P$164+'KHOI 2'!$P$253+'KHOI 2'!$P$342+'KHOI 2'!$P$431+'KHOI 2'!$P$520+'KHOI 2'!$P$609+'KHOI 2'!$P$698</f>
        <v>45</v>
      </c>
      <c r="E84" s="195" t="n">
        <f aca="false">'KHOI 2'!$R$75+'KHOI 2'!$R$164+'KHOI 2'!$R$253+'KHOI 2'!$R$342+'KHOI 2'!$R$431+'KHOI 2'!$R$520+'KHOI 2'!$R$609+'KHOI 2'!$R$698</f>
        <v>1</v>
      </c>
      <c r="F84" s="216" t="n">
        <f aca="false">'KHOI 2'!$N$76+'KHOI 2'!$N$165+'KHOI 2'!$N$254+'KHOI 2'!$N$343+'KHOI 2'!$N$432+'KHOI 2'!$N$521+'KHOI 2'!$N$610+'KHOI 2'!$N$699</f>
        <v>75</v>
      </c>
      <c r="G84" s="195" t="n">
        <f aca="false">'KHOI 2'!$P$76+'KHOI 2'!$P$165+'KHOI 2'!$P$254+'KHOI 2'!$P$343+'KHOI 2'!$P$432+'KHOI 2'!$P$521+'KHOI 2'!$P$610+'KHOI 2'!$P$699</f>
        <v>48</v>
      </c>
      <c r="H84" s="216" t="n">
        <f aca="false">'KHOI 2'!$R$76+'KHOI 2'!$R$165+'KHOI 2'!$R$254+'KHOI 2'!$R$343+'KHOI 2'!$R$432+'KHOI 2'!$R$521+'KHOI 2'!$R$610+'KHOI 2'!$R$699</f>
        <v>0</v>
      </c>
      <c r="I84" s="195" t="n">
        <f aca="false">'KHOI 2'!$N$77+'KHOI 2'!$N$166+'KHOI 2'!$N$255+'KHOI 2'!$N$344+'KHOI 2'!$N$433+'KHOI 2'!$N$522+'KHOI 2'!$N$611+'KHOI 2'!$N$700</f>
        <v>71</v>
      </c>
      <c r="J84" s="216" t="n">
        <f aca="false">'KHOI 2'!$P$77+'KHOI 2'!$P$166+'KHOI 2'!$P$255+'KHOI 2'!$P$344+'KHOI 2'!$P$433+'KHOI 2'!$P$522+'KHOI 2'!$P$611+'KHOI 2'!$P$700</f>
        <v>52</v>
      </c>
      <c r="K84" s="195" t="n">
        <f aca="false">'KHOI 2'!$R$77+'KHOI 2'!$R$166+'KHOI 2'!$R$255+'KHOI 2'!$R$344+'KHOI 2'!$R$433+'KHOI 2'!$R$522+'KHOI 2'!$R$611+'KHOI 2'!$R$700</f>
        <v>0</v>
      </c>
      <c r="L84" s="216" t="n">
        <f aca="false">'KHOI 2'!$N$78+'KHOI 2'!$N$167+'KHOI 2'!$N$256+'KHOI 2'!$N$345+'KHOI 2'!$N$434+'KHOI 2'!$N$523+'KHOI 2'!$N$612+'KHOI 2'!$N$701</f>
        <v>72</v>
      </c>
      <c r="M84" s="195" t="n">
        <f aca="false">'KHOI 2'!$P$78+'KHOI 2'!$P$167+'KHOI 2'!$P$256+'KHOI 2'!$P$345+'KHOI 2'!$P$434+'KHOI 2'!$P$523+'KHOI 2'!$P$612+'KHOI 2'!$P$701</f>
        <v>50</v>
      </c>
      <c r="N84" s="216" t="n">
        <f aca="false">'KHOI 2'!$R$78+'KHOI 2'!$R$167+'KHOI 2'!$R$256+'KHOI 2'!$R$345+'KHOI 2'!$R$434+'KHOI 2'!$R$523+'KHOI 2'!$R$612+'KHOI 2'!$R$701</f>
        <v>1</v>
      </c>
      <c r="O84" s="195" t="n">
        <f aca="false">'KHOI 2'!$N$79+'KHOI 2'!$N$168+'KHOI 2'!$N$257+'KHOI 2'!$N$346+'KHOI 2'!$N$435+'KHOI 2'!$N$524+'KHOI 2'!$N$613+'KHOI 2'!$N$702</f>
        <v>85</v>
      </c>
      <c r="P84" s="216" t="n">
        <f aca="false">'KHOI 2'!$P$79+'KHOI 2'!$P$168+'KHOI 2'!$P$257+'KHOI 2'!$P$346+'KHOI 2'!$P$435+'KHOI 2'!$P$524+'KHOI 2'!$P$613+'KHOI 2'!$P$702</f>
        <v>38</v>
      </c>
      <c r="Q84" s="195" t="n">
        <f aca="false">'KHOI 2'!$R$79+'KHOI 2'!$R$168+'KHOI 2'!$R$257+'KHOI 2'!$R$346+'KHOI 2'!$R$435+'KHOI 2'!$R$524+'KHOI 2'!$R$613+'KHOI 2'!$R$702</f>
        <v>0</v>
      </c>
      <c r="R84" s="216" t="n">
        <f aca="false">'KHOI 2'!$N$80+'KHOI 2'!$N$169+'KHOI 2'!$N$258+'KHOI 2'!$N$347+'KHOI 2'!$N$435+'KHOI 2'!$N$525+'KHOI 2'!$N$614+'KHOI 2'!$N$703</f>
        <v>87</v>
      </c>
      <c r="S84" s="195" t="n">
        <f aca="false">'KHOI 2'!$P$80+'KHOI 2'!$P$169+'KHOI 2'!$P$258+'KHOI 2'!$P$347+'KHOI 2'!$P$436+'KHOI 2'!$P$525+'KHOI 2'!$P$614+'KHOI 2'!$P$703</f>
        <v>37</v>
      </c>
      <c r="T84" s="216" t="n">
        <f aca="false">'KHOI 2'!$R$80+'KHOI 2'!$R$169+'KHOI 2'!$R$258+'KHOI 2'!$R$347+'KHOI 2'!$R$436+'KHOI 2'!$R$525+'KHOI 2'!$R$614+'KHOI 2'!$R$703</f>
        <v>0</v>
      </c>
      <c r="U84" s="195" t="n">
        <f aca="false">'KHOI 2'!$N$81+'KHOI 2'!$N$170+'KHOI 2'!$N$259+'KHOI 2'!$N$348+'KHOI 2'!$N$437+'KHOI 2'!$N$526+'KHOI 2'!$N$615+'KHOI 2'!$N$704</f>
        <v>88</v>
      </c>
      <c r="V84" s="216" t="n">
        <f aca="false">'KHOI 2'!$P$81+'KHOI 2'!$P$170+'KHOI 2'!$P$259+'KHOI 2'!$P$348+'KHOI 2'!$P$437+'KHOI 2'!$P$526+'KHOI 2'!$P$615+'KHOI 2'!$P$704</f>
        <v>35</v>
      </c>
      <c r="W84" s="195" t="n">
        <f aca="false">'KHOI 2'!$R$81+'KHOI 2'!$R$170+'KHOI 2'!$R$259+'KHOI 2'!$R$348+'KHOI 2'!$R$437+'KHOI 2'!$R$526+'KHOI 2'!$R$615+'KHOI 2'!$R$704</f>
        <v>0</v>
      </c>
      <c r="X84" s="216" t="n">
        <f aca="false">'KHOI 2'!$AA$75+'KHOI 2'!$AA$164+'KHOI 2'!$AA$253+'KHOI 2'!$AA$342+'KHOI 2'!$AA$431+'KHOI 2'!$AA$520+'KHOI 2'!$AA$609+'KHOI 2'!$AA$698</f>
        <v>60</v>
      </c>
      <c r="Y84" s="195" t="n">
        <f aca="false">IF(X84=0,"",X84/$B$84%)</f>
        <v>48.7804878048781</v>
      </c>
      <c r="Z84" s="216" t="n">
        <f aca="false">'KHOI 2'!$AA$77+'KHOI 2'!$AA$166+'KHOI 2'!$AA$255+'KHOI 2'!$AA$344+'KHOI 2'!$AA$433+'KHOI 2'!$AA$522+'KHOI 2'!$AA$601+'KHOI 2'!$AA$700</f>
        <v>121</v>
      </c>
      <c r="AA84" s="195" t="n">
        <f aca="false">IF(Z84=0,"",Z84/$B$84%)</f>
        <v>98.3739837398374</v>
      </c>
      <c r="AB84" s="216" t="n">
        <f aca="false">'KHOI 2'!$AA$80+'KHOI 2'!$AA$169+'KHOI 2'!$AA$258+'KHOI 2'!$AA$347+'KHOI 2'!$AA$436+'KHOI 2'!$AA$525+'KHOI 2'!$AA$614+'KHOI 2'!$AA$703</f>
        <v>121</v>
      </c>
      <c r="AC84" s="195" t="n">
        <f aca="false">IF(AB84=0,"",AB84/$B$84%)</f>
        <v>98.3739837398374</v>
      </c>
      <c r="AD84" s="217"/>
    </row>
    <row r="85" customFormat="false" ht="11.25" hidden="false" customHeight="true" outlineLevel="0" collapsed="false">
      <c r="A85" s="218" t="n">
        <v>3</v>
      </c>
      <c r="B85" s="112" t="n">
        <f aca="false">'KHOI 3'!$L$75+'KHOI 3'!$L$164+'KHOI 3'!$L$253+'KHOI 3'!$L$342+'KHOI 3'!$L$431+'KHOI 3'!$L$520+'KHOI 3'!$L$609+'KHOI 3'!$L$698</f>
        <v>138</v>
      </c>
      <c r="C85" s="195" t="n">
        <f aca="false">'KHOI 3'!$N$75+'KHOI 3'!$N$164+'KHOI 3'!$N$253+'KHOI 3'!$N$342+'KHOI 3'!$N$431+'KHOI 3'!$N$520+'KHOI 3'!$N$609+'KHOI 3'!$N$698</f>
        <v>79</v>
      </c>
      <c r="D85" s="195" t="n">
        <f aca="false">'KHOI 3'!$P$75+'KHOI 3'!$P$164+'KHOI 3'!$P$253+'KHOI 3'!$P$342+'KHOI 3'!$P$431+'KHOI 3'!$P$520+'KHOI 3'!$P$609+'KHOI 3'!$P$698</f>
        <v>51</v>
      </c>
      <c r="E85" s="195" t="n">
        <f aca="false">'KHOI 3'!$R$75+'KHOI 3'!$R$164+'KHOI 3'!$R$253+'KHOI 3'!$R$342+'KHOI 3'!$R$431+'KHOI 3'!$R$520+'KHOI 3'!$R$609+'KHOI 3'!$R$698</f>
        <v>0</v>
      </c>
      <c r="F85" s="216" t="n">
        <f aca="false">'KHOI 3'!$N$76+'KHOI 3'!$N$165+'KHOI 3'!$N$254+'KHOI 3'!$N$343+'KHOI 3'!$N$432+'KHOI 3'!$N$521+'KHOI 3'!$N$610+'KHOI 3'!$N$699</f>
        <v>77</v>
      </c>
      <c r="G85" s="195" t="n">
        <f aca="false">'KHOI 3'!$P$76+'KHOI 3'!$P$165+'KHOI 3'!$P$254+'KHOI 3'!$P$343+'KHOI 3'!$P$432+'KHOI 3'!$P$521+'KHOI 3'!$P$610+'KHOI 3'!$P$699</f>
        <v>50</v>
      </c>
      <c r="H85" s="216" t="n">
        <f aca="false">'KHOI 3'!$R$76+'KHOI 3'!$R$165+'KHOI 3'!$R$254+'KHOI 3'!$R$343+'KHOI 3'!$R$432+'KHOI 3'!$R$521+'KHOI 3'!$R$610+'KHOI 3'!$R$699</f>
        <v>0</v>
      </c>
      <c r="I85" s="195" t="n">
        <f aca="false">'KHOI 3'!$N$77+'KHOI 3'!$N$166+'KHOI 3'!$N$255+'KHOI 3'!$N$344+'KHOI 3'!$N$433+'KHOI 3'!$N$522+'KHOI 3'!$N$611+'KHOI 3'!$N$700</f>
        <v>79</v>
      </c>
      <c r="J85" s="216" t="n">
        <f aca="false">'KHOI 3'!$P$77+'KHOI 3'!$P$166+'KHOI 3'!$P$255+'KHOI 3'!$P$344+'KHOI 3'!$P$433+'KHOI 3'!$P$522+'KHOI 3'!$P$611+'KHOI 3'!$P$700</f>
        <v>51</v>
      </c>
      <c r="K85" s="195" t="n">
        <f aca="false">'KHOI 3'!$R$77+'KHOI 3'!$R$166+'KHOI 3'!$R$255+'KHOI 3'!$R$344+'KHOI 3'!$R$433+'KHOI 3'!$R$522+'KHOI 3'!$R$611+'KHOI 3'!$R$700</f>
        <v>0</v>
      </c>
      <c r="L85" s="216" t="n">
        <f aca="false">'KHOI 3'!$N$78+'KHOI 3'!$N$167+'KHOI 3'!$N$256+'KHOI 3'!$N$345+'KHOI 3'!$N$434+'KHOI 3'!$N$523+'KHOI 3'!$N$612+'KHOI 3'!$N$701</f>
        <v>81</v>
      </c>
      <c r="M85" s="195" t="n">
        <f aca="false">'KHOI 3'!$P$78+'KHOI 3'!$P$167+'KHOI 3'!$P$256+'KHOI 3'!$P$345+'KHOI 3'!$P$434+'KHOI 3'!$P$523+'KHOI 3'!$P$612+'KHOI 3'!$P$701</f>
        <v>46</v>
      </c>
      <c r="N85" s="216" t="n">
        <f aca="false">'KHOI 3'!$R$78+'KHOI 3'!$R$167+'KHOI 3'!$R$256+'KHOI 3'!$R$345+'KHOI 3'!$R$434+'KHOI 3'!$R$523+'KHOI 3'!$R$612+'KHOI 3'!$R$701</f>
        <v>0</v>
      </c>
      <c r="O85" s="195" t="n">
        <f aca="false">'KHOI 3'!$N$79+'KHOI 3'!$N$168+'KHOI 3'!$N$257+'KHOI 3'!$N$346+'KHOI 3'!$N$435+'KHOI 3'!$N$524+'KHOI 3'!$N$613+'KHOI 3'!$N$702</f>
        <v>87</v>
      </c>
      <c r="P85" s="216" t="n">
        <f aca="false">'KHOI 3'!$P$79+'KHOI 3'!$P$168+'KHOI 3'!$P$257+'KHOI 3'!$P$346+'KHOI 3'!$P$435+'KHOI 3'!$P$524+'KHOI 3'!$P$613+'KHOI 3'!$P$702</f>
        <v>43</v>
      </c>
      <c r="Q85" s="195" t="n">
        <f aca="false">'KHOI 3'!$R$79+'KHOI 3'!$R$168+'KHOI 3'!$R$257+'KHOI 3'!$R$346+'KHOI 3'!$R$435+'KHOI 3'!$R$524+'KHOI 3'!$R$613+'KHOI 3'!$R$702</f>
        <v>0</v>
      </c>
      <c r="R85" s="216" t="n">
        <f aca="false">'KHOI 3'!$N$80+'KHOI 3'!$N$169+'KHOI 3'!$N$258+'KHOI 3'!$N$347+'KHOI 3'!$N$435+'KHOI 3'!$N$525+'KHOI 3'!$N$614+'KHOI 3'!$N$703</f>
        <v>87</v>
      </c>
      <c r="S85" s="195" t="n">
        <f aca="false">'KHOI 3'!$P$80+'KHOI 3'!$P$169+'KHOI 3'!$P$258+'KHOI 3'!$P$347+'KHOI 3'!$P$436+'KHOI 3'!$P$525+'KHOI 3'!$P$614+'KHOI 3'!$P$703</f>
        <v>43</v>
      </c>
      <c r="T85" s="216" t="n">
        <f aca="false">'KHOI 3'!$R$80+'KHOI 3'!$R$169+'KHOI 3'!$R$258+'KHOI 3'!$R$347+'KHOI 3'!$R$436+'KHOI 3'!$R$525+'KHOI 3'!$R$614+'KHOI 3'!$R$703</f>
        <v>0</v>
      </c>
      <c r="U85" s="195" t="n">
        <f aca="false">'KHOI 3'!$N$81+'KHOI 3'!$N$170+'KHOI 3'!$N$259+'KHOI 3'!$N$348+'KHOI 3'!$N$437+'KHOI 3'!$N$526+'KHOI 3'!$N$615+'KHOI 3'!$N$704</f>
        <v>84</v>
      </c>
      <c r="V85" s="216" t="n">
        <f aca="false">'KHOI 3'!$P$81+'KHOI 3'!$P$170+'KHOI 3'!$P$259+'KHOI 3'!$P$348+'KHOI 3'!$P$437+'KHOI 3'!$P$526+'KHOI 3'!$P$615+'KHOI 3'!$P$704</f>
        <v>43</v>
      </c>
      <c r="W85" s="195" t="n">
        <f aca="false">'KHOI 3'!$R$81+'KHOI 3'!$R$170+'KHOI 3'!$R$259+'KHOI 3'!$R$348+'KHOI 3'!$R$437+'KHOI 3'!$R$526+'KHOI 3'!$R$615+'KHOI 3'!$R$704</f>
        <v>0</v>
      </c>
      <c r="X85" s="216" t="n">
        <f aca="false">'KHOI 3'!$AA$75+'KHOI 3'!$AA$164+'KHOI 3'!$AA$253+'KHOI 3'!$AA$342+'KHOI 3'!$AA$431+'KHOI 3'!$AA$520+'KHOI 3'!$AA$609+'KHOI 3'!$AA$698</f>
        <v>69</v>
      </c>
      <c r="Y85" s="195" t="n">
        <f aca="false">IF(X85=0,"",X85/$B$85%)</f>
        <v>50</v>
      </c>
      <c r="Z85" s="216" t="n">
        <f aca="false">'KHOI 3'!$AA$77+'KHOI 3'!$AA$166+'KHOI 3'!$AA$255+'KHOI 3'!$AA$344+'KHOI 3'!$AA$433+'KHOI 3'!$AA$522+'KHOI 3'!$AA$601+'KHOI 3'!$AA$700</f>
        <v>138</v>
      </c>
      <c r="AA85" s="195" t="n">
        <f aca="false">IF(Z85=0,"",Z85/$B$85%)</f>
        <v>100</v>
      </c>
      <c r="AB85" s="216" t="n">
        <f aca="false">'KHOI 3'!$AA$80+'KHOI 3'!$AA$169+'KHOI 3'!$AA$258+'KHOI 3'!$AA$347+'KHOI 3'!$AA$436+'KHOI 3'!$AA$525+'KHOI 3'!$AA$614+'KHOI 3'!$AA$703</f>
        <v>138</v>
      </c>
      <c r="AC85" s="195" t="n">
        <f aca="false">IF(AB85=0,"",AB85/$B$85%)</f>
        <v>100</v>
      </c>
      <c r="AD85" s="219"/>
    </row>
    <row r="86" customFormat="false" ht="11.25" hidden="false" customHeight="true" outlineLevel="0" collapsed="false">
      <c r="A86" s="218" t="n">
        <v>4</v>
      </c>
      <c r="B86" s="112" t="n">
        <f aca="false">'KHOI 4'!$L$75+'KHOI 4'!$L$164+'KHOI 4'!$L$253+'KHOI 4'!$L$342+'KHOI 4'!$L$431+'KHOI 4'!$L$520+'KHOI 4'!$L$609+'KHOI 4'!$L$698</f>
        <v>117</v>
      </c>
      <c r="C86" s="195" t="n">
        <f aca="false">'KHOI 4'!$N$75+'KHOI 4'!$N$164+'KHOI 4'!$N$253+'KHOI 4'!$N$342+'KHOI 4'!$N$431+'KHOI 4'!$N$520+'KHOI 4'!$N$609+'KHOI 4'!$N$698</f>
        <v>73</v>
      </c>
      <c r="D86" s="195" t="n">
        <f aca="false">'KHOI 4'!$P$75+'KHOI 4'!$P$164+'KHOI 4'!$P$253+'KHOI 4'!$P$342+'KHOI 4'!$P$431+'KHOI 4'!$P$520+'KHOI 4'!$P$609+'KHOI 4'!$P$698</f>
        <v>42</v>
      </c>
      <c r="E86" s="195" t="n">
        <f aca="false">'KHOI 4'!$R$75+'KHOI 4'!$R$164+'KHOI 4'!$R$253+'KHOI 4'!$R$342+'KHOI 4'!$R$431+'KHOI 4'!$R$520+'KHOI 4'!$R$609+'KHOI 4'!$R$698</f>
        <v>2</v>
      </c>
      <c r="F86" s="216" t="n">
        <f aca="false">'KHOI 4'!$N$76+'KHOI 4'!$N$165+'KHOI 4'!$N$254+'KHOI 4'!$N$343+'KHOI 4'!$N$432+'KHOI 4'!$N$521+'KHOI 4'!$N$610+'KHOI 4'!$N$699</f>
        <v>67</v>
      </c>
      <c r="G86" s="195" t="n">
        <f aca="false">'KHOI 4'!$P$76+'KHOI 4'!$P$165+'KHOI 4'!$P$254+'KHOI 4'!$P$343+'KHOI 4'!$P$432+'KHOI 4'!$P$521+'KHOI 4'!$P$610+'KHOI 4'!$P$699</f>
        <v>48</v>
      </c>
      <c r="H86" s="216" t="n">
        <f aca="false">'KHOI 4'!$R$76+'KHOI 4'!$R$165+'KHOI 4'!$R$254+'KHOI 4'!$R$343+'KHOI 4'!$R$432+'KHOI 4'!$R$521+'KHOI 4'!$R$610+'KHOI 4'!$R$699</f>
        <v>2</v>
      </c>
      <c r="I86" s="195" t="n">
        <f aca="false">'KHOI 4'!$N$77+'KHOI 4'!$N$166+'KHOI 4'!$N$255+'KHOI 4'!$N$344+'KHOI 4'!$N$433+'KHOI 4'!$N$522+'KHOI 4'!$N$611+'KHOI 4'!$N$700</f>
        <v>67</v>
      </c>
      <c r="J86" s="216" t="n">
        <f aca="false">'KHOI 4'!$P$77+'KHOI 4'!$P$166+'KHOI 4'!$P$255+'KHOI 4'!$P$344+'KHOI 4'!$P$433+'KHOI 4'!$P$522+'KHOI 4'!$P$611+'KHOI 4'!$P$700</f>
        <v>48</v>
      </c>
      <c r="K86" s="195" t="n">
        <f aca="false">'KHOI 4'!$R$77+'KHOI 4'!$R$166+'KHOI 4'!$R$255+'KHOI 4'!$R$344+'KHOI 4'!$R$433+'KHOI 4'!$R$522+'KHOI 4'!$R$611+'KHOI 4'!$R$700</f>
        <v>2</v>
      </c>
      <c r="L86" s="216" t="n">
        <f aca="false">'KHOI 4'!$N$78+'KHOI 4'!$N$167+'KHOI 4'!$N$256+'KHOI 4'!$N$345+'KHOI 4'!$N$434+'KHOI 4'!$N$523+'KHOI 4'!$N$612+'KHOI 4'!$N$701</f>
        <v>69</v>
      </c>
      <c r="M86" s="195" t="n">
        <f aca="false">'KHOI 4'!$P$78+'KHOI 4'!$P$167+'KHOI 4'!$P$256+'KHOI 4'!$P$345+'KHOI 4'!$P$434+'KHOI 4'!$P$523+'KHOI 4'!$P$612+'KHOI 4'!$P$701</f>
        <v>46</v>
      </c>
      <c r="N86" s="216" t="n">
        <f aca="false">'KHOI 4'!$R$78+'KHOI 4'!$R$167+'KHOI 4'!$R$256+'KHOI 4'!$R$345+'KHOI 4'!$R$434+'KHOI 4'!$R$523+'KHOI 4'!$R$612+'KHOI 4'!$R$701</f>
        <v>2</v>
      </c>
      <c r="O86" s="195" t="n">
        <f aca="false">'KHOI 4'!$N$79+'KHOI 4'!$N$168+'KHOI 4'!$N$257+'KHOI 4'!$N$346+'KHOI 4'!$N$435+'KHOI 4'!$N$524+'KHOI 4'!$N$613+'KHOI 4'!$N$702</f>
        <v>70</v>
      </c>
      <c r="P86" s="216" t="n">
        <f aca="false">'KHOI 4'!$P$79+'KHOI 4'!$P$168+'KHOI 4'!$P$257+'KHOI 4'!$P$346+'KHOI 4'!$P$435+'KHOI 4'!$P$524+'KHOI 4'!$P$613+'KHOI 4'!$P$702</f>
        <v>45</v>
      </c>
      <c r="Q86" s="195" t="n">
        <f aca="false">'KHOI 4'!$R$79+'KHOI 4'!$R$168+'KHOI 4'!$R$257+'KHOI 4'!$R$346+'KHOI 4'!$R$435+'KHOI 4'!$R$524+'KHOI 4'!$R$613+'KHOI 4'!$R$702</f>
        <v>2</v>
      </c>
      <c r="R86" s="216" t="n">
        <f aca="false">'KHOI 4'!$N$80+'KHOI 4'!$N$169+'KHOI 4'!$N$258+'KHOI 4'!$N$347+'KHOI 4'!$N$435+'KHOI 4'!$N$525+'KHOI 4'!$N$614+'KHOI 4'!$N$703</f>
        <v>75</v>
      </c>
      <c r="S86" s="195" t="n">
        <f aca="false">'KHOI 4'!$P$80+'KHOI 4'!$P$169+'KHOI 4'!$P$258+'KHOI 4'!$P$347+'KHOI 4'!$P$436+'KHOI 4'!$P$525+'KHOI 4'!$P$614+'KHOI 4'!$P$703</f>
        <v>42</v>
      </c>
      <c r="T86" s="216" t="n">
        <f aca="false">'KHOI 4'!$R$80+'KHOI 4'!$R$169+'KHOI 4'!$R$258+'KHOI 4'!$R$347+'KHOI 4'!$R$436+'KHOI 4'!$R$525+'KHOI 4'!$R$614+'KHOI 4'!$R$703</f>
        <v>0</v>
      </c>
      <c r="U86" s="195" t="n">
        <f aca="false">'KHOI 4'!$N$81+'KHOI 4'!$N$170+'KHOI 4'!$N$259+'KHOI 4'!$N$348+'KHOI 4'!$N$437+'KHOI 4'!$N$526+'KHOI 4'!$N$615+'KHOI 4'!$N$704</f>
        <v>77</v>
      </c>
      <c r="V86" s="216" t="n">
        <f aca="false">'KHOI 4'!$P$81+'KHOI 4'!$P$170+'KHOI 4'!$P$259+'KHOI 4'!$P$348+'KHOI 4'!$P$437+'KHOI 4'!$P$526+'KHOI 4'!$P$615+'KHOI 4'!$P$704</f>
        <v>40</v>
      </c>
      <c r="W86" s="195" t="n">
        <f aca="false">'KHOI 4'!$R$81+'KHOI 4'!$R$170+'KHOI 4'!$R$259+'KHOI 4'!$R$348+'KHOI 4'!$R$437+'KHOI 4'!$R$526+'KHOI 4'!$R$615+'KHOI 4'!$R$704</f>
        <v>0</v>
      </c>
      <c r="X86" s="216" t="n">
        <f aca="false">'KHOI 4'!$AA$75+'KHOI 4'!$AA$164+'KHOI 4'!$AA$253+'KHOI 4'!$AA$342+'KHOI 4'!$AA$431+'KHOI 4'!$AA$520+'KHOI 4'!$AA$609+'KHOI 4'!$AA$698</f>
        <v>60</v>
      </c>
      <c r="Y86" s="195" t="n">
        <f aca="false">IF(X86=0,"",X86/$B$86%)</f>
        <v>51.2820512820513</v>
      </c>
      <c r="Z86" s="216" t="n">
        <f aca="false">'KHOI 4'!$AA$77+'KHOI 4'!$AA$166+'KHOI 4'!$AA$255+'KHOI 4'!$AA$344+'KHOI 4'!$AA$433+'KHOI 4'!$AA$522+'KHOI 4'!$AA$601+'KHOI 4'!$AA$700</f>
        <v>115</v>
      </c>
      <c r="AA86" s="195" t="n">
        <f aca="false">IF(Z86=0,"",Z86/$B$86%)</f>
        <v>98.2905982905983</v>
      </c>
      <c r="AB86" s="216" t="n">
        <f aca="false">'KHOI 4'!$AA$80+'KHOI 4'!$AA$169+'KHOI 4'!$AA$258+'KHOI 4'!$AA$347+'KHOI 4'!$AA$436+'KHOI 4'!$AA$525+'KHOI 4'!$AA$614+'KHOI 4'!$AA$703</f>
        <v>115</v>
      </c>
      <c r="AC86" s="195" t="n">
        <f aca="false">IF(AB86=0,"",AB86/$B$86%)</f>
        <v>98.2905982905983</v>
      </c>
      <c r="AD86" s="219"/>
    </row>
    <row r="87" customFormat="false" ht="11.25" hidden="false" customHeight="true" outlineLevel="0" collapsed="false">
      <c r="A87" s="218" t="n">
        <v>5</v>
      </c>
      <c r="B87" s="112" t="n">
        <f aca="false">'KHOI 5'!$L$75+'KHOI 5'!$L$164+'KHOI 5'!$L$253+'KHOI 5'!$L$342+'KHOI 5'!$L$431+'KHOI 5'!$L$520+'KHOI 5'!$L$609+'KHOI 5'!$L$698</f>
        <v>101</v>
      </c>
      <c r="C87" s="195" t="n">
        <f aca="false">'KHOI 5'!$N$75+'KHOI 5'!$N$164+'KHOI 5'!$N$253+'KHOI 5'!$N$342+'KHOI 5'!$N$431+'KHOI 5'!$N$520+'KHOI 5'!$N$609+'KHOI 5'!$N$698</f>
        <v>74</v>
      </c>
      <c r="D87" s="195" t="n">
        <f aca="false">'KHOI 5'!$P$75+'KHOI 5'!$P$164+'KHOI 5'!$P$253+'KHOI 5'!$P$342+'KHOI 5'!$P$431+'KHOI 5'!$P$520+'KHOI 5'!$P$609+'KHOI 5'!$P$698</f>
        <v>27</v>
      </c>
      <c r="E87" s="195" t="n">
        <f aca="false">'KHOI 5'!$R$75+'KHOI 5'!$R$164+'KHOI 5'!$R$253+'KHOI 5'!$R$342+'KHOI 5'!$R$431+'KHOI 5'!$R$520+'KHOI 5'!$R$609+'KHOI 5'!$R$698</f>
        <v>0</v>
      </c>
      <c r="F87" s="216" t="n">
        <f aca="false">'KHOI 5'!$N$76+'KHOI 5'!$N$165+'KHOI 5'!$N$254+'KHOI 5'!$N$343+'KHOI 5'!$N$432+'KHOI 5'!$N$521+'KHOI 5'!$N$610+'KHOI 5'!$N$699</f>
        <v>74</v>
      </c>
      <c r="G87" s="195" t="n">
        <f aca="false">'KHOI 5'!$P$76+'KHOI 5'!$P$165+'KHOI 5'!$P$254+'KHOI 5'!$P$343+'KHOI 5'!$P$432+'KHOI 5'!$P$521+'KHOI 5'!$P$610+'KHOI 5'!$P$699</f>
        <v>27</v>
      </c>
      <c r="H87" s="216" t="n">
        <f aca="false">'KHOI 5'!$R$76+'KHOI 5'!$R$165+'KHOI 5'!$R$254+'KHOI 5'!$R$343+'KHOI 5'!$R$432+'KHOI 5'!$R$521+'KHOI 5'!$R$610+'KHOI 5'!$R$699</f>
        <v>0</v>
      </c>
      <c r="I87" s="195" t="n">
        <f aca="false">'KHOI 5'!$N$77+'KHOI 5'!$N$166+'KHOI 5'!$N$255+'KHOI 5'!$N$344+'KHOI 5'!$N$433+'KHOI 5'!$N$522+'KHOI 5'!$N$611+'KHOI 5'!$N$700</f>
        <v>74</v>
      </c>
      <c r="J87" s="216" t="n">
        <f aca="false">'KHOI 5'!$P$77+'KHOI 5'!$P$166+'KHOI 5'!$P$255+'KHOI 5'!$P$344+'KHOI 5'!$P$433+'KHOI 5'!$P$522+'KHOI 5'!$P$611+'KHOI 5'!$P$700</f>
        <v>27</v>
      </c>
      <c r="K87" s="195" t="n">
        <f aca="false">'KHOI 5'!$R$77+'KHOI 5'!$R$166+'KHOI 5'!$R$255+'KHOI 5'!$R$344+'KHOI 5'!$R$433+'KHOI 5'!$R$522+'KHOI 5'!$R$611+'KHOI 5'!$R$700</f>
        <v>0</v>
      </c>
      <c r="L87" s="216" t="n">
        <f aca="false">'KHOI 5'!$N$78+'KHOI 5'!$N$167+'KHOI 5'!$N$256+'KHOI 5'!$N$345+'KHOI 5'!$N$434+'KHOI 5'!$N$523+'KHOI 5'!$N$612+'KHOI 5'!$N$701</f>
        <v>74</v>
      </c>
      <c r="M87" s="195" t="n">
        <f aca="false">'KHOI 5'!$P$78+'KHOI 5'!$P$167+'KHOI 5'!$P$256+'KHOI 5'!$P$345+'KHOI 5'!$P$434+'KHOI 5'!$P$523+'KHOI 5'!$P$612+'KHOI 5'!$P$701</f>
        <v>27</v>
      </c>
      <c r="N87" s="216" t="n">
        <f aca="false">'KHOI 5'!$R$78+'KHOI 5'!$R$167+'KHOI 5'!$R$256+'KHOI 5'!$R$345+'KHOI 5'!$R$434+'KHOI 5'!$R$523+'KHOI 5'!$R$612+'KHOI 5'!$R$701</f>
        <v>0</v>
      </c>
      <c r="O87" s="195" t="n">
        <f aca="false">'KHOI 5'!$N$79+'KHOI 5'!$N$168+'KHOI 5'!$N$257+'KHOI 5'!$N$346+'KHOI 5'!$N$435+'KHOI 5'!$N$524+'KHOI 5'!$N$613+'KHOI 5'!$N$702</f>
        <v>74</v>
      </c>
      <c r="P87" s="216" t="n">
        <f aca="false">'KHOI 5'!$P$79+'KHOI 5'!$P$168+'KHOI 5'!$P$257+'KHOI 5'!$P$346+'KHOI 5'!$P$435+'KHOI 5'!$P$524+'KHOI 5'!$P$613+'KHOI 5'!$P$702</f>
        <v>27</v>
      </c>
      <c r="Q87" s="195" t="n">
        <f aca="false">'KHOI 5'!$R$79+'KHOI 5'!$R$168+'KHOI 5'!$R$257+'KHOI 5'!$R$346+'KHOI 5'!$R$435+'KHOI 5'!$R$524+'KHOI 5'!$R$613+'KHOI 5'!$R$702</f>
        <v>0</v>
      </c>
      <c r="R87" s="216" t="n">
        <f aca="false">'KHOI 5'!$N$80+'KHOI 5'!$N$169+'KHOI 5'!$N$258+'KHOI 5'!$N$347+'KHOI 5'!$N$435+'KHOI 5'!$N$525+'KHOI 5'!$N$614+'KHOI 5'!$N$703</f>
        <v>74</v>
      </c>
      <c r="S87" s="195" t="n">
        <f aca="false">'KHOI 5'!$P$80+'KHOI 5'!$P$169+'KHOI 5'!$P$258+'KHOI 5'!$P$347+'KHOI 5'!$P$436+'KHOI 5'!$P$525+'KHOI 5'!$P$614+'KHOI 5'!$P$703</f>
        <v>27</v>
      </c>
      <c r="T87" s="216" t="n">
        <f aca="false">'KHOI 5'!$R$80+'KHOI 5'!$R$169+'KHOI 5'!$R$258+'KHOI 5'!$R$347+'KHOI 5'!$R$436+'KHOI 5'!$R$525+'KHOI 5'!$R$614+'KHOI 5'!$R$703</f>
        <v>0</v>
      </c>
      <c r="U87" s="195" t="n">
        <f aca="false">'KHOI 5'!$N$81+'KHOI 5'!$N$170+'KHOI 5'!$N$259+'KHOI 5'!$N$348+'KHOI 5'!$N$437+'KHOI 5'!$N$526+'KHOI 5'!$N$615+'KHOI 5'!$N$704</f>
        <v>74</v>
      </c>
      <c r="V87" s="216" t="n">
        <f aca="false">'KHOI 5'!$P$81+'KHOI 5'!$P$170+'KHOI 5'!$P$259+'KHOI 5'!$P$348+'KHOI 5'!$P$437+'KHOI 5'!$P$526+'KHOI 5'!$P$615+'KHOI 5'!$P$704</f>
        <v>27</v>
      </c>
      <c r="W87" s="195" t="n">
        <f aca="false">'KHOI 5'!$R$81+'KHOI 5'!$R$170+'KHOI 5'!$R$259+'KHOI 5'!$R$348+'KHOI 5'!$R$437+'KHOI 5'!$R$526+'KHOI 5'!$R$615+'KHOI 5'!$R$704</f>
        <v>0</v>
      </c>
      <c r="X87" s="216" t="n">
        <f aca="false">'KHOI 5'!$AA$75+'KHOI 5'!$AA$164+'KHOI 5'!$AA$253+'KHOI 5'!$AA$342+'KHOI 5'!$AA$431+'KHOI 5'!$AA$520+'KHOI 5'!$AA$609+'KHOI 5'!$AA$698</f>
        <v>71</v>
      </c>
      <c r="Y87" s="195" t="n">
        <f aca="false">IF(X87=0,"",X87/$B$87%)</f>
        <v>70.2970297029703</v>
      </c>
      <c r="Z87" s="216" t="n">
        <f aca="false">'KHOI 5'!$AA$77+'KHOI 5'!$AA$166+'KHOI 5'!$AA$255+'KHOI 5'!$AA$344+'KHOI 5'!$AA$433+'KHOI 5'!$AA$522+'KHOI 5'!$AA$601+'KHOI 5'!$AA$700</f>
        <v>102</v>
      </c>
      <c r="AA87" s="195" t="n">
        <f aca="false">IF(Z87=0,"",Z87/$B$87%)</f>
        <v>100.990099009901</v>
      </c>
      <c r="AB87" s="216" t="n">
        <f aca="false">'KHOI 5'!$AA$80+'KHOI 5'!$AA$169+'KHOI 5'!$AA$258+'KHOI 5'!$AA$347+'KHOI 5'!$AA$436+'KHOI 5'!$AA$525+'KHOI 5'!$AA$614+'KHOI 5'!$AA$703</f>
        <v>102</v>
      </c>
      <c r="AC87" s="195" t="n">
        <f aca="false">IF(AB87=0,"",AB87/$B$87%)</f>
        <v>100.990099009901</v>
      </c>
      <c r="AD87" s="219"/>
    </row>
    <row r="88" customFormat="false" ht="12.75" hidden="false" customHeight="true" outlineLevel="0" collapsed="false">
      <c r="A88" s="220" t="s">
        <v>814</v>
      </c>
      <c r="B88" s="221" t="n">
        <f aca="false">SUM(B83:B87)</f>
        <v>612</v>
      </c>
      <c r="C88" s="221" t="n">
        <f aca="false">SUM(C83:C87)</f>
        <v>380</v>
      </c>
      <c r="D88" s="221" t="n">
        <f aca="false">SUM(D83:D87)</f>
        <v>219</v>
      </c>
      <c r="E88" s="221" t="n">
        <f aca="false">SUM(E83:E87)</f>
        <v>5</v>
      </c>
      <c r="F88" s="221" t="n">
        <f aca="false">SUM(F83:F87)</f>
        <v>370</v>
      </c>
      <c r="G88" s="221" t="n">
        <f aca="false">SUM(G83:G87)</f>
        <v>227</v>
      </c>
      <c r="H88" s="221" t="n">
        <f aca="false">SUM(H83:H87)</f>
        <v>4</v>
      </c>
      <c r="I88" s="221" t="n">
        <f aca="false">SUM(I83:I87)</f>
        <v>368</v>
      </c>
      <c r="J88" s="221" t="n">
        <f aca="false">SUM(J83:J87)</f>
        <v>232</v>
      </c>
      <c r="K88" s="221" t="n">
        <f aca="false">SUM(K83:K87)</f>
        <v>4</v>
      </c>
      <c r="L88" s="221" t="n">
        <f aca="false">SUM(L83:L87)</f>
        <v>403</v>
      </c>
      <c r="M88" s="221" t="n">
        <f aca="false">SUM(M83:M87)</f>
        <v>195</v>
      </c>
      <c r="N88" s="221" t="n">
        <f aca="false">SUM(N83:N87)</f>
        <v>3</v>
      </c>
      <c r="O88" s="221" t="n">
        <f aca="false">SUM(O83:O87)</f>
        <v>423</v>
      </c>
      <c r="P88" s="221" t="n">
        <f aca="false">SUM(P83:P87)</f>
        <v>179</v>
      </c>
      <c r="Q88" s="221" t="n">
        <f aca="false">SUM(Q83:Q87)</f>
        <v>2</v>
      </c>
      <c r="R88" s="221" t="n">
        <f aca="false">SUM(R83:R87)</f>
        <v>430</v>
      </c>
      <c r="S88" s="221" t="n">
        <f aca="false">SUM(S83:S87)</f>
        <v>175</v>
      </c>
      <c r="T88" s="221" t="n">
        <f aca="false">SUM(T83:T87)</f>
        <v>0</v>
      </c>
      <c r="U88" s="221" t="n">
        <f aca="false">SUM(U83:U87)</f>
        <v>430</v>
      </c>
      <c r="V88" s="221" t="n">
        <f aca="false">SUM(V83:V87)</f>
        <v>171</v>
      </c>
      <c r="W88" s="221" t="n">
        <f aca="false">SUM(W83:W87)</f>
        <v>0</v>
      </c>
      <c r="X88" s="221" t="n">
        <f aca="false">SUM(X83:X87)</f>
        <v>336</v>
      </c>
      <c r="Y88" s="221" t="n">
        <f aca="false">IF(X88=0,"",X88/$B$88%)</f>
        <v>54.9019607843137</v>
      </c>
      <c r="Z88" s="221" t="n">
        <f aca="false">SUM(Z83:Z87)</f>
        <v>604</v>
      </c>
      <c r="AA88" s="221" t="n">
        <f aca="false">IF(Z88=0,"",Z88/$B$88%)</f>
        <v>98.6928104575163</v>
      </c>
      <c r="AB88" s="221" t="n">
        <f aca="false">SUM(AB83:AB87)</f>
        <v>604</v>
      </c>
      <c r="AC88" s="221" t="n">
        <f aca="false">IF(AB88=0,"",AB88/$B$88%)</f>
        <v>98.6928104575163</v>
      </c>
      <c r="AD88" s="222"/>
    </row>
    <row r="89" customFormat="false" ht="5.25" hidden="false" customHeight="true" outlineLevel="0" collapsed="false">
      <c r="U89" s="0"/>
      <c r="V89" s="0"/>
      <c r="W89" s="0"/>
      <c r="X89" s="0"/>
      <c r="Y89" s="0"/>
      <c r="Z89" s="0"/>
      <c r="AA89" s="0"/>
      <c r="AB89" s="0"/>
      <c r="AC89" s="0"/>
    </row>
    <row r="90" customFormat="false" ht="12.75" hidden="false" customHeight="false" outlineLevel="0" collapsed="false">
      <c r="U90" s="223" t="str">
        <f aca="false">'THONG TIN'!F7</f>
        <v>Nguyên Lý, ngày 20 tháng  5 năm 2017</v>
      </c>
      <c r="V90" s="0"/>
      <c r="W90" s="0"/>
      <c r="X90" s="0"/>
      <c r="Y90" s="0"/>
      <c r="Z90" s="0"/>
      <c r="AA90" s="0"/>
      <c r="AB90" s="0"/>
      <c r="AC90" s="0"/>
    </row>
    <row r="91" customFormat="false" ht="12.75" hidden="false" customHeight="false" outlineLevel="0" collapsed="false">
      <c r="U91" s="224" t="s">
        <v>11</v>
      </c>
      <c r="V91" s="224"/>
      <c r="W91" s="224"/>
      <c r="X91" s="224"/>
      <c r="Y91" s="224"/>
      <c r="Z91" s="224"/>
      <c r="AA91" s="224"/>
      <c r="AB91" s="224"/>
      <c r="AC91" s="224"/>
    </row>
    <row r="92" customFormat="false" ht="12.75" hidden="false" customHeight="false" outlineLevel="0" collapsed="false">
      <c r="U92" s="0"/>
      <c r="V92" s="0"/>
      <c r="W92" s="0"/>
      <c r="X92" s="0"/>
      <c r="Y92" s="0"/>
      <c r="Z92" s="0"/>
      <c r="AA92" s="0"/>
      <c r="AB92" s="0"/>
      <c r="AC92" s="0"/>
    </row>
    <row r="93" customFormat="false" ht="12.75" hidden="false" customHeight="false" outlineLevel="0" collapsed="false">
      <c r="U93" s="0"/>
      <c r="V93" s="0"/>
      <c r="W93" s="0"/>
      <c r="X93" s="0"/>
      <c r="Y93" s="0"/>
      <c r="Z93" s="0"/>
      <c r="AA93" s="0"/>
      <c r="AB93" s="0"/>
      <c r="AC93" s="0"/>
    </row>
    <row r="94" customFormat="false" ht="12.75" hidden="false" customHeight="false" outlineLevel="0" collapsed="false">
      <c r="U94" s="225" t="str">
        <f aca="false">'THONG TIN'!G16</f>
        <v>Phạm Thị Hường</v>
      </c>
      <c r="V94" s="225"/>
      <c r="W94" s="225"/>
      <c r="X94" s="225"/>
      <c r="Y94" s="225"/>
      <c r="Z94" s="225"/>
      <c r="AA94" s="225"/>
      <c r="AB94" s="225"/>
      <c r="AC94" s="225"/>
    </row>
  </sheetData>
  <sheetProtection sheet="true" password="ec6e" objects="true" scenarios="true"/>
  <mergeCells count="84">
    <mergeCell ref="A1:L1"/>
    <mergeCell ref="A2:L2"/>
    <mergeCell ref="A4:P4"/>
    <mergeCell ref="A5:P5"/>
    <mergeCell ref="A7:A11"/>
    <mergeCell ref="B7:B11"/>
    <mergeCell ref="C7:C11"/>
    <mergeCell ref="D7:D11"/>
    <mergeCell ref="E7:AD7"/>
    <mergeCell ref="E8:J8"/>
    <mergeCell ref="K8:AD8"/>
    <mergeCell ref="E9:F10"/>
    <mergeCell ref="G9:H10"/>
    <mergeCell ref="I9:J10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66:A71"/>
    <mergeCell ref="B66:B71"/>
    <mergeCell ref="A72:A76"/>
    <mergeCell ref="B72:B76"/>
    <mergeCell ref="A79:AC79"/>
    <mergeCell ref="AD79:AD82"/>
    <mergeCell ref="A80:A82"/>
    <mergeCell ref="B80:B82"/>
    <mergeCell ref="C80:K80"/>
    <mergeCell ref="L80:W80"/>
    <mergeCell ref="X80:Y81"/>
    <mergeCell ref="Z80:AA81"/>
    <mergeCell ref="AB80:AC81"/>
    <mergeCell ref="C81:E81"/>
    <mergeCell ref="F81:H81"/>
    <mergeCell ref="I81:K81"/>
    <mergeCell ref="L81:N81"/>
    <mergeCell ref="O81:Q81"/>
    <mergeCell ref="R81:T81"/>
    <mergeCell ref="U81:W81"/>
    <mergeCell ref="U91:AC91"/>
    <mergeCell ref="U94:AC94"/>
  </mergeCells>
  <printOptions headings="false" gridLines="false" gridLinesSet="true" horizontalCentered="false" verticalCentered="false"/>
  <pageMargins left="0.3" right="0.220138888888889" top="0.270138888888889" bottom="0.27986111111111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2016-11-04T03:52:23Z</dcterms:created>
  <dc:creator>Administrator</dc:creator>
  <dc:language>en-US</dc:language>
  <cp:lastModifiedBy>Administrator</cp:lastModifiedBy>
  <cp:lastPrinted>2017-08-17T03:55:43Z</cp:lastPrinted>
  <dcterms:modified xsi:type="dcterms:W3CDTF">2017-08-20T09:20:26Z</dcterms:modified>
  <cp:revision>0</cp:revision>
</cp:coreProperties>
</file>