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工作表1" sheetId="1" r:id="rId3"/>
  </sheets>
  <definedNames/>
  <calcPr/>
</workbook>
</file>

<file path=xl/sharedStrings.xml><?xml version="1.0" encoding="utf-8"?>
<sst xmlns="http://schemas.openxmlformats.org/spreadsheetml/2006/main" count="32" uniqueCount="7">
  <si>
    <t>20181002 百年太魯閣：尋覓歸鄉路，與祖靈對話 簽到表</t>
  </si>
  <si>
    <t>姓名(暱稱)</t>
  </si>
  <si>
    <t>簽到處</t>
  </si>
  <si>
    <t>備註</t>
  </si>
  <si>
    <t>mail</t>
  </si>
  <si>
    <t>10/1取消</t>
  </si>
  <si>
    <t>候補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</si>
</sst>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 am/pm h:mm:ss"/>
  </numFmts>
  <fonts count="3">
    <font>
      <sz val="10.0"/>
      <color rgb="FF000000"/>
      <name val="Arial"/>
    </font>
    <font/>
    <font>
      <color rgb="FFEFEFE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2" numFmtId="0" xfId="0" applyFont="1"/>
    <xf borderId="1" fillId="0" fontId="1" numFmtId="0" xfId="0" applyBorder="1" applyFont="1"/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6" max="6" width="25.29"/>
  </cols>
  <sheetData>
    <row r="1">
      <c r="A1" s="1" t="s">
        <v>0</v>
      </c>
      <c r="B1" s="2"/>
      <c r="Y1" s="3" t="str">
        <f>IFERROR(__xludf.DUMMYFUNCTION("IMPORTRANGE(""https://docs.google.com/spreadsheets/d/1nBOLOK1PQsEEHPRoC86MpWup5OIlnl-uMtr8FJleuzw/edit?usp=sharing"",""b2:b120"")"),"celine.wu@hp.com")</f>
        <v>celine.wu@hp.com</v>
      </c>
      <c r="Z1" s="3" t="str">
        <f>IFERROR(__xludf.DUMMYFUNCTION("IMPORTRANGE(""https://docs.google.com/spreadsheets/d/1nBOLOK1PQsEEHPRoC86MpWup5OIlnl-uMtr8FJleuzw/edit?usp=sharing"",""c2:c120"")"),"Celine")</f>
        <v>Celine</v>
      </c>
    </row>
    <row r="2">
      <c r="A2" s="4"/>
      <c r="B2" s="5" t="s">
        <v>1</v>
      </c>
      <c r="C2" s="6" t="s">
        <v>2</v>
      </c>
      <c r="D2" s="6" t="s">
        <v>3</v>
      </c>
      <c r="E2" s="6" t="str">
        <f>IFERROR(__xludf.DUMMYFUNCTION("IMPORTRANGE(""https://docs.google.com/spreadsheets/d/1nBOLOK1PQsEEHPRoC86MpWup5OIlnl-uMtr8FJleuzw/edit?usp=sharing"",""a1:a120"")"),"時間戳記")</f>
        <v>時間戳記</v>
      </c>
      <c r="F2" s="6" t="s">
        <v>4</v>
      </c>
      <c r="Y2" s="3" t="str">
        <f>IFERROR(__xludf.DUMMYFUNCTION("""COMPUTED_VALUE"""),"allenchchang@yahoo.com.tw")</f>
        <v>allenchchang@yahoo.com.tw</v>
      </c>
      <c r="Z2" s="3" t="str">
        <f>IFERROR(__xludf.DUMMYFUNCTION("""COMPUTED_VALUE"""),"Allen Chang")</f>
        <v>Allen Chang</v>
      </c>
    </row>
    <row r="3">
      <c r="A3" s="6">
        <v>1.0</v>
      </c>
      <c r="B3" s="5" t="str">
        <f t="shared" ref="B3:B52" si="1">Z1</f>
        <v>Celine</v>
      </c>
      <c r="C3" s="4"/>
      <c r="D3" s="6"/>
      <c r="E3" s="7">
        <f>IFERROR(__xludf.DUMMYFUNCTION("""COMPUTED_VALUE"""),43347.76085690972)</f>
        <v>43347.76086</v>
      </c>
      <c r="F3" s="6" t="str">
        <f t="shared" ref="F3:F57" si="2">REPLACE(Y1,2,3,"***")</f>
        <v>c***ne.wu@hp.com</v>
      </c>
      <c r="Y3" s="3" t="str">
        <f>IFERROR(__xludf.DUMMYFUNCTION("""COMPUTED_VALUE"""),"greylag5@hotmail.com")</f>
        <v>greylag5@hotmail.com</v>
      </c>
      <c r="Z3" s="3" t="str">
        <f>IFERROR(__xludf.DUMMYFUNCTION("""COMPUTED_VALUE"""),"尤善珮")</f>
        <v>尤善珮</v>
      </c>
    </row>
    <row r="4">
      <c r="A4" s="6">
        <v>2.0</v>
      </c>
      <c r="B4" s="5" t="str">
        <f t="shared" si="1"/>
        <v>Allen Chang</v>
      </c>
      <c r="C4" s="4"/>
      <c r="D4" s="4"/>
      <c r="E4" s="7">
        <f>IFERROR(__xludf.DUMMYFUNCTION("""COMPUTED_VALUE"""),43347.766513587965)</f>
        <v>43347.76651</v>
      </c>
      <c r="F4" s="6" t="str">
        <f t="shared" si="2"/>
        <v>a***nchchang@yahoo.com.tw</v>
      </c>
      <c r="Y4" s="3" t="str">
        <f>IFERROR(__xludf.DUMMYFUNCTION("""COMPUTED_VALUE"""),"ct15031@gmail.com")</f>
        <v>ct15031@gmail.com</v>
      </c>
      <c r="Z4" s="3" t="str">
        <f>IFERROR(__xludf.DUMMYFUNCTION("""COMPUTED_VALUE"""),"智智")</f>
        <v>智智</v>
      </c>
    </row>
    <row r="5">
      <c r="A5" s="6">
        <v>3.0</v>
      </c>
      <c r="B5" s="5" t="str">
        <f t="shared" si="1"/>
        <v>尤善珮</v>
      </c>
      <c r="C5" s="4"/>
      <c r="D5" s="6"/>
      <c r="E5" s="7">
        <f>IFERROR(__xludf.DUMMYFUNCTION("""COMPUTED_VALUE"""),43347.76723895833)</f>
        <v>43347.76724</v>
      </c>
      <c r="F5" s="6" t="str">
        <f t="shared" si="2"/>
        <v>g***lag5@hotmail.com</v>
      </c>
      <c r="Y5" s="3" t="str">
        <f>IFERROR(__xludf.DUMMYFUNCTION("""COMPUTED_VALUE"""),"cindy08816@gmail.com")</f>
        <v>cindy08816@gmail.com</v>
      </c>
      <c r="Z5" s="3" t="str">
        <f>IFERROR(__xludf.DUMMYFUNCTION("""COMPUTED_VALUE"""),"BD")</f>
        <v>BD</v>
      </c>
    </row>
    <row r="6">
      <c r="A6" s="6">
        <v>4.0</v>
      </c>
      <c r="B6" s="5" t="str">
        <f t="shared" si="1"/>
        <v>智智</v>
      </c>
      <c r="C6" s="4"/>
      <c r="D6" s="6"/>
      <c r="E6" s="7">
        <f>IFERROR(__xludf.DUMMYFUNCTION("""COMPUTED_VALUE"""),43347.76855739583)</f>
        <v>43347.76856</v>
      </c>
      <c r="F6" s="6" t="str">
        <f t="shared" si="2"/>
        <v>c***031@gmail.com</v>
      </c>
      <c r="Y6" s="3" t="str">
        <f>IFERROR(__xludf.DUMMYFUNCTION("""COMPUTED_VALUE"""),"yichun.yeh@gmail.com")</f>
        <v>yichun.yeh@gmail.com</v>
      </c>
      <c r="Z6" s="3" t="str">
        <f>IFERROR(__xludf.DUMMYFUNCTION("""COMPUTED_VALUE"""),"Yeh")</f>
        <v>Yeh</v>
      </c>
    </row>
    <row r="7">
      <c r="A7" s="6">
        <v>5.0</v>
      </c>
      <c r="B7" s="5" t="str">
        <f t="shared" si="1"/>
        <v>BD</v>
      </c>
      <c r="C7" s="4"/>
      <c r="D7" s="6"/>
      <c r="E7" s="7">
        <f>IFERROR(__xludf.DUMMYFUNCTION("""COMPUTED_VALUE"""),43347.768584930556)</f>
        <v>43347.76858</v>
      </c>
      <c r="F7" s="6" t="str">
        <f t="shared" si="2"/>
        <v>c***y08816@gmail.com</v>
      </c>
      <c r="Y7" s="3" t="str">
        <f>IFERROR(__xludf.DUMMYFUNCTION("""COMPUTED_VALUE"""),"t880805@gmail.com")</f>
        <v>t880805@gmail.com</v>
      </c>
      <c r="Z7" s="3" t="str">
        <f>IFERROR(__xludf.DUMMYFUNCTION("""COMPUTED_VALUE"""),"陳志榮")</f>
        <v>陳志榮</v>
      </c>
    </row>
    <row r="8">
      <c r="A8" s="6">
        <v>6.0</v>
      </c>
      <c r="B8" s="5" t="str">
        <f t="shared" si="1"/>
        <v>Yeh</v>
      </c>
      <c r="C8" s="4"/>
      <c r="D8" s="6"/>
      <c r="E8" s="7">
        <f>IFERROR(__xludf.DUMMYFUNCTION("""COMPUTED_VALUE"""),43347.76887313658)</f>
        <v>43347.76887</v>
      </c>
      <c r="F8" s="6" t="str">
        <f t="shared" si="2"/>
        <v>y***un.yeh@gmail.com</v>
      </c>
      <c r="Y8" s="3" t="str">
        <f>IFERROR(__xludf.DUMMYFUNCTION("""COMPUTED_VALUE"""),"de80179@gmail.com")</f>
        <v>de80179@gmail.com</v>
      </c>
      <c r="Z8" s="3" t="str">
        <f>IFERROR(__xludf.DUMMYFUNCTION("""COMPUTED_VALUE"""),"蕭博允")</f>
        <v>蕭博允</v>
      </c>
    </row>
    <row r="9">
      <c r="A9" s="6">
        <v>7.0</v>
      </c>
      <c r="B9" s="5" t="str">
        <f t="shared" si="1"/>
        <v>陳志榮</v>
      </c>
      <c r="C9" s="4"/>
      <c r="D9" s="6"/>
      <c r="E9" s="7">
        <f>IFERROR(__xludf.DUMMYFUNCTION("""COMPUTED_VALUE"""),43347.7709613426)</f>
        <v>43347.77096</v>
      </c>
      <c r="F9" s="6" t="str">
        <f t="shared" si="2"/>
        <v>t***805@gmail.com</v>
      </c>
      <c r="Y9" s="3" t="str">
        <f>IFERROR(__xludf.DUMMYFUNCTION("""COMPUTED_VALUE"""),"cchiajung@gmail.com")</f>
        <v>cchiajung@gmail.com</v>
      </c>
      <c r="Z9" s="3" t="str">
        <f>IFERROR(__xludf.DUMMYFUNCTION("""COMPUTED_VALUE"""),"張家鎔")</f>
        <v>張家鎔</v>
      </c>
    </row>
    <row r="10">
      <c r="A10" s="6">
        <v>8.0</v>
      </c>
      <c r="B10" s="5" t="str">
        <f t="shared" si="1"/>
        <v>蕭博允</v>
      </c>
      <c r="C10" s="4"/>
      <c r="D10" s="4"/>
      <c r="E10" s="7">
        <f>IFERROR(__xludf.DUMMYFUNCTION("""COMPUTED_VALUE"""),43347.77520322917)</f>
        <v>43347.7752</v>
      </c>
      <c r="F10" s="6" t="str">
        <f t="shared" si="2"/>
        <v>d***179@gmail.com</v>
      </c>
      <c r="Y10" s="3" t="str">
        <f>IFERROR(__xludf.DUMMYFUNCTION("""COMPUTED_VALUE"""),"min6939@gmail.com")</f>
        <v>min6939@gmail.com</v>
      </c>
      <c r="Z10" s="3" t="str">
        <f>IFERROR(__xludf.DUMMYFUNCTION("""COMPUTED_VALUE"""),"小民")</f>
        <v>小民</v>
      </c>
    </row>
    <row r="11">
      <c r="A11" s="6">
        <v>9.0</v>
      </c>
      <c r="B11" s="5" t="str">
        <f t="shared" si="1"/>
        <v>張家鎔</v>
      </c>
      <c r="C11" s="4"/>
      <c r="D11" s="6"/>
      <c r="E11" s="7">
        <f>IFERROR(__xludf.DUMMYFUNCTION("""COMPUTED_VALUE"""),43347.7758734838)</f>
        <v>43347.77587</v>
      </c>
      <c r="F11" s="6" t="str">
        <f t="shared" si="2"/>
        <v>c***ajung@gmail.com</v>
      </c>
      <c r="Y11" s="3" t="str">
        <f>IFERROR(__xludf.DUMMYFUNCTION("""COMPUTED_VALUE"""),"bolin@mail2000.com.tw")</f>
        <v>bolin@mail2000.com.tw</v>
      </c>
      <c r="Z11" s="3" t="str">
        <f>IFERROR(__xludf.DUMMYFUNCTION("""COMPUTED_VALUE"""),"程柏霖")</f>
        <v>程柏霖</v>
      </c>
    </row>
    <row r="12">
      <c r="A12" s="6">
        <v>10.0</v>
      </c>
      <c r="B12" s="5" t="str">
        <f t="shared" si="1"/>
        <v>小民</v>
      </c>
      <c r="C12" s="4"/>
      <c r="D12" s="6"/>
      <c r="E12" s="7">
        <f>IFERROR(__xludf.DUMMYFUNCTION("""COMPUTED_VALUE"""),43347.77661523148)</f>
        <v>43347.77662</v>
      </c>
      <c r="F12" s="6" t="str">
        <f t="shared" si="2"/>
        <v>m***939@gmail.com</v>
      </c>
      <c r="Y12" s="3" t="str">
        <f>IFERROR(__xludf.DUMMYFUNCTION("""COMPUTED_VALUE"""),"samhsu1005@gmail.com")</f>
        <v>samhsu1005@gmail.com</v>
      </c>
      <c r="Z12" s="3" t="str">
        <f>IFERROR(__xludf.DUMMYFUNCTION("""COMPUTED_VALUE"""),"徐聖堯")</f>
        <v>徐聖堯</v>
      </c>
    </row>
    <row r="13">
      <c r="A13" s="6">
        <v>11.0</v>
      </c>
      <c r="B13" s="5" t="str">
        <f t="shared" si="1"/>
        <v>程柏霖</v>
      </c>
      <c r="C13" s="4"/>
      <c r="D13" s="4"/>
      <c r="E13" s="7">
        <f>IFERROR(__xludf.DUMMYFUNCTION("""COMPUTED_VALUE"""),43347.778631863424)</f>
        <v>43347.77863</v>
      </c>
      <c r="F13" s="6" t="str">
        <f t="shared" si="2"/>
        <v>b***n@mail2000.com.tw</v>
      </c>
      <c r="Y13" s="3" t="str">
        <f>IFERROR(__xludf.DUMMYFUNCTION("""COMPUTED_VALUE"""),"ericiron1111@gmail.com")</f>
        <v>ericiron1111@gmail.com</v>
      </c>
      <c r="Z13" s="3" t="str">
        <f>IFERROR(__xludf.DUMMYFUNCTION("""COMPUTED_VALUE"""),"黃俊豪")</f>
        <v>黃俊豪</v>
      </c>
    </row>
    <row r="14">
      <c r="A14" s="6">
        <v>12.0</v>
      </c>
      <c r="B14" s="5" t="str">
        <f t="shared" si="1"/>
        <v>徐聖堯</v>
      </c>
      <c r="C14" s="4"/>
      <c r="D14" s="4"/>
      <c r="E14" s="7">
        <f>IFERROR(__xludf.DUMMYFUNCTION("""COMPUTED_VALUE"""),43347.77872165509)</f>
        <v>43347.77872</v>
      </c>
      <c r="F14" s="6" t="str">
        <f t="shared" si="2"/>
        <v>s***su1005@gmail.com</v>
      </c>
      <c r="Y14" s="3" t="str">
        <f>IFERROR(__xludf.DUMMYFUNCTION("""COMPUTED_VALUE"""),"ymannwu@gmail.com")</f>
        <v>ymannwu@gmail.com</v>
      </c>
      <c r="Z14" s="3" t="str">
        <f>IFERROR(__xludf.DUMMYFUNCTION("""COMPUTED_VALUE"""),"吳欣怡")</f>
        <v>吳欣怡</v>
      </c>
    </row>
    <row r="15">
      <c r="A15" s="6">
        <v>13.0</v>
      </c>
      <c r="B15" s="5" t="str">
        <f t="shared" si="1"/>
        <v>黃俊豪</v>
      </c>
      <c r="C15" s="4"/>
      <c r="D15" s="4"/>
      <c r="E15" s="7">
        <f>IFERROR(__xludf.DUMMYFUNCTION("""COMPUTED_VALUE"""),43347.780105694445)</f>
        <v>43347.78011</v>
      </c>
      <c r="F15" s="6" t="str">
        <f t="shared" si="2"/>
        <v>e***iron1111@gmail.com</v>
      </c>
      <c r="Y15" s="3" t="str">
        <f>IFERROR(__xludf.DUMMYFUNCTION("""COMPUTED_VALUE"""),"sbmwcw@gmail.com")</f>
        <v>sbmwcw@gmail.com</v>
      </c>
      <c r="Z15" s="3" t="str">
        <f>IFERROR(__xludf.DUMMYFUNCTION("""COMPUTED_VALUE"""),"Ben")</f>
        <v>Ben</v>
      </c>
    </row>
    <row r="16">
      <c r="A16" s="6">
        <v>14.0</v>
      </c>
      <c r="B16" s="5" t="str">
        <f t="shared" si="1"/>
        <v>吳欣怡</v>
      </c>
      <c r="C16" s="4"/>
      <c r="D16" s="6" t="s">
        <v>5</v>
      </c>
      <c r="E16" s="7">
        <f>IFERROR(__xludf.DUMMYFUNCTION("""COMPUTED_VALUE"""),43347.78014324074)</f>
        <v>43347.78014</v>
      </c>
      <c r="F16" s="6" t="str">
        <f t="shared" si="2"/>
        <v>y***nwu@gmail.com</v>
      </c>
      <c r="Y16" s="3" t="str">
        <f>IFERROR(__xludf.DUMMYFUNCTION("""COMPUTED_VALUE"""),"tmore1022@gmail.com")</f>
        <v>tmore1022@gmail.com</v>
      </c>
      <c r="Z16" s="3" t="str">
        <f>IFERROR(__xludf.DUMMYFUNCTION("""COMPUTED_VALUE"""),"蔡木火")</f>
        <v>蔡木火</v>
      </c>
    </row>
    <row r="17">
      <c r="A17" s="6">
        <v>15.0</v>
      </c>
      <c r="B17" s="5" t="str">
        <f t="shared" si="1"/>
        <v>Ben</v>
      </c>
      <c r="C17" s="4"/>
      <c r="D17" s="4"/>
      <c r="E17" s="7">
        <f>IFERROR(__xludf.DUMMYFUNCTION("""COMPUTED_VALUE"""),43347.7836122338)</f>
        <v>43347.78361</v>
      </c>
      <c r="F17" s="6" t="str">
        <f t="shared" si="2"/>
        <v>s***cw@gmail.com</v>
      </c>
      <c r="Y17" s="3" t="str">
        <f>IFERROR(__xludf.DUMMYFUNCTION("""COMPUTED_VALUE"""),"lienwj@gmail.com")</f>
        <v>lienwj@gmail.com</v>
      </c>
      <c r="Z17" s="3" t="str">
        <f>IFERROR(__xludf.DUMMYFUNCTION("""COMPUTED_VALUE"""),"連婉茹")</f>
        <v>連婉茹</v>
      </c>
    </row>
    <row r="18">
      <c r="A18" s="6">
        <v>16.0</v>
      </c>
      <c r="B18" s="5" t="str">
        <f t="shared" si="1"/>
        <v>蔡木火</v>
      </c>
      <c r="C18" s="4"/>
      <c r="D18" s="4"/>
      <c r="E18" s="7">
        <f>IFERROR(__xludf.DUMMYFUNCTION("""COMPUTED_VALUE"""),43347.79044303241)</f>
        <v>43347.79044</v>
      </c>
      <c r="F18" s="6" t="str">
        <f t="shared" si="2"/>
        <v>t***e1022@gmail.com</v>
      </c>
      <c r="Y18" s="3" t="str">
        <f>IFERROR(__xludf.DUMMYFUNCTION("""COMPUTED_VALUE"""),"hsiaoting.wqng@gmail.com")</f>
        <v>hsiaoting.wqng@gmail.com</v>
      </c>
      <c r="Z18" s="3" t="str">
        <f>IFERROR(__xludf.DUMMYFUNCTION("""COMPUTED_VALUE"""),"HsiaoTing")</f>
        <v>HsiaoTing</v>
      </c>
    </row>
    <row r="19">
      <c r="A19" s="6">
        <v>17.0</v>
      </c>
      <c r="B19" s="5" t="str">
        <f t="shared" si="1"/>
        <v>連婉茹</v>
      </c>
      <c r="C19" s="4"/>
      <c r="D19" s="4"/>
      <c r="E19" s="7">
        <f>IFERROR(__xludf.DUMMYFUNCTION("""COMPUTED_VALUE"""),43347.79074561343)</f>
        <v>43347.79075</v>
      </c>
      <c r="F19" s="6" t="str">
        <f t="shared" si="2"/>
        <v>l***wj@gmail.com</v>
      </c>
      <c r="Y19" s="3" t="str">
        <f>IFERROR(__xludf.DUMMYFUNCTION("""COMPUTED_VALUE"""),"ammy0925@yahoo.com.tw")</f>
        <v>ammy0925@yahoo.com.tw</v>
      </c>
      <c r="Z19" s="3" t="str">
        <f>IFERROR(__xludf.DUMMYFUNCTION("""COMPUTED_VALUE"""),"黃慈惠")</f>
        <v>黃慈惠</v>
      </c>
    </row>
    <row r="20">
      <c r="A20" s="6">
        <v>18.0</v>
      </c>
      <c r="B20" s="5" t="str">
        <f t="shared" si="1"/>
        <v>HsiaoTing</v>
      </c>
      <c r="C20" s="4"/>
      <c r="D20" s="4"/>
      <c r="E20" s="7">
        <f>IFERROR(__xludf.DUMMYFUNCTION("""COMPUTED_VALUE"""),43347.7954096412)</f>
        <v>43347.79541</v>
      </c>
      <c r="F20" s="6" t="str">
        <f t="shared" si="2"/>
        <v>h***oting.wqng@gmail.com</v>
      </c>
      <c r="Y20" s="3" t="str">
        <f>IFERROR(__xludf.DUMMYFUNCTION("""COMPUTED_VALUE"""),"lazybone1125@gmail.com")</f>
        <v>lazybone1125@gmail.com</v>
      </c>
      <c r="Z20" s="3" t="str">
        <f>IFERROR(__xludf.DUMMYFUNCTION("""COMPUTED_VALUE"""),"陳逸潔")</f>
        <v>陳逸潔</v>
      </c>
    </row>
    <row r="21">
      <c r="A21" s="6">
        <v>19.0</v>
      </c>
      <c r="B21" s="5" t="str">
        <f t="shared" si="1"/>
        <v>黃慈惠</v>
      </c>
      <c r="C21" s="4"/>
      <c r="D21" s="4"/>
      <c r="E21" s="7">
        <f>IFERROR(__xludf.DUMMYFUNCTION("""COMPUTED_VALUE"""),43347.80677804398)</f>
        <v>43347.80678</v>
      </c>
      <c r="F21" s="6" t="str">
        <f t="shared" si="2"/>
        <v>a***0925@yahoo.com.tw</v>
      </c>
      <c r="Y21" s="3" t="str">
        <f>IFERROR(__xludf.DUMMYFUNCTION("""COMPUTED_VALUE"""),"poi890poi@gmail.com")</f>
        <v>poi890poi@gmail.com</v>
      </c>
      <c r="Z21" s="3" t="str">
        <f>IFERROR(__xludf.DUMMYFUNCTION("""COMPUTED_VALUE"""),"林立")</f>
        <v>林立</v>
      </c>
    </row>
    <row r="22">
      <c r="A22" s="6">
        <v>20.0</v>
      </c>
      <c r="B22" s="5" t="str">
        <f t="shared" si="1"/>
        <v>陳逸潔</v>
      </c>
      <c r="C22" s="4"/>
      <c r="D22" s="4"/>
      <c r="E22" s="7">
        <f>IFERROR(__xludf.DUMMYFUNCTION("""COMPUTED_VALUE"""),43347.80767571759)</f>
        <v>43347.80768</v>
      </c>
      <c r="F22" s="6" t="str">
        <f t="shared" si="2"/>
        <v>l***bone1125@gmail.com</v>
      </c>
      <c r="Y22" s="3" t="str">
        <f>IFERROR(__xludf.DUMMYFUNCTION("""COMPUTED_VALUE"""),"a151717@gmail.com")</f>
        <v>a151717@gmail.com</v>
      </c>
      <c r="Z22" s="3" t="str">
        <f>IFERROR(__xludf.DUMMYFUNCTION("""COMPUTED_VALUE"""),"黃俊達")</f>
        <v>黃俊達</v>
      </c>
    </row>
    <row r="23">
      <c r="A23" s="6">
        <v>21.0</v>
      </c>
      <c r="B23" s="5" t="str">
        <f t="shared" si="1"/>
        <v>林立</v>
      </c>
      <c r="C23" s="4"/>
      <c r="D23" s="6"/>
      <c r="E23" s="7">
        <f>IFERROR(__xludf.DUMMYFUNCTION("""COMPUTED_VALUE"""),43347.80995556713)</f>
        <v>43347.80996</v>
      </c>
      <c r="F23" s="6" t="str">
        <f t="shared" si="2"/>
        <v>p***90poi@gmail.com</v>
      </c>
      <c r="Y23" s="3" t="str">
        <f>IFERROR(__xludf.DUMMYFUNCTION("""COMPUTED_VALUE"""),"wosami380@gmail.com")</f>
        <v>wosami380@gmail.com</v>
      </c>
      <c r="Z23" s="3" t="str">
        <f>IFERROR(__xludf.DUMMYFUNCTION("""COMPUTED_VALUE"""),"許玉玲")</f>
        <v>許玉玲</v>
      </c>
    </row>
    <row r="24">
      <c r="A24" s="6">
        <v>22.0</v>
      </c>
      <c r="B24" s="5" t="str">
        <f t="shared" si="1"/>
        <v>黃俊達</v>
      </c>
      <c r="C24" s="4"/>
      <c r="D24" s="6"/>
      <c r="E24" s="7">
        <f>IFERROR(__xludf.DUMMYFUNCTION("""COMPUTED_VALUE"""),43347.82491952546)</f>
        <v>43347.82492</v>
      </c>
      <c r="F24" s="6" t="str">
        <f t="shared" si="2"/>
        <v>a***717@gmail.com</v>
      </c>
      <c r="Y24" s="3" t="str">
        <f>IFERROR(__xludf.DUMMYFUNCTION("""COMPUTED_VALUE"""),"holmes486901@gmail.com")</f>
        <v>holmes486901@gmail.com</v>
      </c>
      <c r="Z24" s="3" t="str">
        <f>IFERROR(__xludf.DUMMYFUNCTION("""COMPUTED_VALUE"""),"小溫")</f>
        <v>小溫</v>
      </c>
    </row>
    <row r="25">
      <c r="A25" s="6">
        <v>23.0</v>
      </c>
      <c r="B25" s="5" t="str">
        <f t="shared" si="1"/>
        <v>許玉玲</v>
      </c>
      <c r="C25" s="4"/>
      <c r="D25" s="6"/>
      <c r="E25" s="7">
        <f>IFERROR(__xludf.DUMMYFUNCTION("""COMPUTED_VALUE"""),43347.82665265046)</f>
        <v>43347.82665</v>
      </c>
      <c r="F25" s="6" t="str">
        <f t="shared" si="2"/>
        <v>w***mi380@gmail.com</v>
      </c>
      <c r="Y25" s="3" t="str">
        <f>IFERROR(__xludf.DUMMYFUNCTION("""COMPUTED_VALUE"""),"nerodmd@gmail.com")</f>
        <v>nerodmd@gmail.com</v>
      </c>
      <c r="Z25" s="3" t="str">
        <f>IFERROR(__xludf.DUMMYFUNCTION("""COMPUTED_VALUE"""),"唐瑋祁")</f>
        <v>唐瑋祁</v>
      </c>
    </row>
    <row r="26">
      <c r="A26" s="6">
        <v>24.0</v>
      </c>
      <c r="B26" s="5" t="str">
        <f t="shared" si="1"/>
        <v>小溫</v>
      </c>
      <c r="C26" s="4"/>
      <c r="D26" s="6" t="s">
        <v>5</v>
      </c>
      <c r="E26" s="7">
        <f>IFERROR(__xludf.DUMMYFUNCTION("""COMPUTED_VALUE"""),43347.840932604166)</f>
        <v>43347.84093</v>
      </c>
      <c r="F26" s="6" t="str">
        <f t="shared" si="2"/>
        <v>h***es486901@gmail.com</v>
      </c>
      <c r="Y26" s="3" t="str">
        <f>IFERROR(__xludf.DUMMYFUNCTION("""COMPUTED_VALUE"""),"yupei1224@gmail.com")</f>
        <v>yupei1224@gmail.com</v>
      </c>
      <c r="Z26" s="3" t="str">
        <f>IFERROR(__xludf.DUMMYFUNCTION("""COMPUTED_VALUE"""),"菜楅峇")</f>
        <v>菜楅峇</v>
      </c>
    </row>
    <row r="27">
      <c r="A27" s="6">
        <v>25.0</v>
      </c>
      <c r="B27" s="5" t="str">
        <f t="shared" si="1"/>
        <v>唐瑋祁</v>
      </c>
      <c r="C27" s="4"/>
      <c r="D27" s="6"/>
      <c r="E27" s="7">
        <f>IFERROR(__xludf.DUMMYFUNCTION("""COMPUTED_VALUE"""),43347.85546825231)</f>
        <v>43347.85547</v>
      </c>
      <c r="F27" s="6" t="str">
        <f t="shared" si="2"/>
        <v>n***dmd@gmail.com</v>
      </c>
      <c r="Y27" s="3" t="str">
        <f>IFERROR(__xludf.DUMMYFUNCTION("""COMPUTED_VALUE"""),"ginger@ms61.url.com.tw")</f>
        <v>ginger@ms61.url.com.tw</v>
      </c>
      <c r="Z27" s="3" t="str">
        <f>IFERROR(__xludf.DUMMYFUNCTION("""COMPUTED_VALUE"""),"Ginger")</f>
        <v>Ginger</v>
      </c>
    </row>
    <row r="28">
      <c r="A28" s="6">
        <v>26.0</v>
      </c>
      <c r="B28" s="5" t="str">
        <f t="shared" si="1"/>
        <v>菜楅峇</v>
      </c>
      <c r="C28" s="4"/>
      <c r="D28" s="6"/>
      <c r="E28" s="7">
        <f>IFERROR(__xludf.DUMMYFUNCTION("""COMPUTED_VALUE"""),43347.86017998843)</f>
        <v>43347.86018</v>
      </c>
      <c r="F28" s="6" t="str">
        <f t="shared" si="2"/>
        <v>y***i1224@gmail.com</v>
      </c>
      <c r="Y28" s="3" t="str">
        <f>IFERROR(__xludf.DUMMYFUNCTION("""COMPUTED_VALUE"""),"juns3700@gmail.com")</f>
        <v>juns3700@gmail.com</v>
      </c>
      <c r="Z28" s="3" t="str">
        <f>IFERROR(__xludf.DUMMYFUNCTION("""COMPUTED_VALUE"""),"Justin Wu")</f>
        <v>Justin Wu</v>
      </c>
    </row>
    <row r="29">
      <c r="A29" s="6">
        <v>27.0</v>
      </c>
      <c r="B29" s="5" t="str">
        <f t="shared" si="1"/>
        <v>Ginger</v>
      </c>
      <c r="C29" s="4"/>
      <c r="D29" s="6" t="s">
        <v>5</v>
      </c>
      <c r="E29" s="7">
        <f>IFERROR(__xludf.DUMMYFUNCTION("""COMPUTED_VALUE"""),43347.8620718287)</f>
        <v>43347.86207</v>
      </c>
      <c r="F29" s="6" t="str">
        <f t="shared" si="2"/>
        <v>g***er@ms61.url.com.tw</v>
      </c>
      <c r="Y29" s="3" t="str">
        <f>IFERROR(__xludf.DUMMYFUNCTION("""COMPUTED_VALUE"""),"chenchaochi98@gmail.com")</f>
        <v>chenchaochi98@gmail.com</v>
      </c>
      <c r="Z29" s="3" t="str">
        <f>IFERROR(__xludf.DUMMYFUNCTION("""COMPUTED_VALUE"""),"Chao")</f>
        <v>Chao</v>
      </c>
    </row>
    <row r="30">
      <c r="A30" s="6">
        <v>28.0</v>
      </c>
      <c r="B30" s="5" t="str">
        <f t="shared" si="1"/>
        <v>Justin Wu</v>
      </c>
      <c r="C30" s="4"/>
      <c r="D30" s="6" t="s">
        <v>5</v>
      </c>
      <c r="E30" s="7">
        <f>IFERROR(__xludf.DUMMYFUNCTION("""COMPUTED_VALUE"""),43347.86652465278)</f>
        <v>43347.86652</v>
      </c>
      <c r="F30" s="6" t="str">
        <f t="shared" si="2"/>
        <v>j***3700@gmail.com</v>
      </c>
      <c r="Y30" s="3" t="str">
        <f>IFERROR(__xludf.DUMMYFUNCTION("""COMPUTED_VALUE"""),"portgasdace20@gmail.com")</f>
        <v>portgasdace20@gmail.com</v>
      </c>
      <c r="Z30" s="3" t="str">
        <f>IFERROR(__xludf.DUMMYFUNCTION("""COMPUTED_VALUE"""),"阿薇")</f>
        <v>阿薇</v>
      </c>
    </row>
    <row r="31">
      <c r="A31" s="6">
        <v>29.0</v>
      </c>
      <c r="B31" s="5" t="str">
        <f t="shared" si="1"/>
        <v>Chao</v>
      </c>
      <c r="C31" s="4"/>
      <c r="D31" s="6"/>
      <c r="E31" s="7">
        <f>IFERROR(__xludf.DUMMYFUNCTION("""COMPUTED_VALUE"""),43347.87560142361)</f>
        <v>43347.8756</v>
      </c>
      <c r="F31" s="6" t="str">
        <f t="shared" si="2"/>
        <v>c***chaochi98@gmail.com</v>
      </c>
      <c r="Y31" s="3" t="str">
        <f>IFERROR(__xludf.DUMMYFUNCTION("""COMPUTED_VALUE"""),"ke1905ro@yahoo.com")</f>
        <v>ke1905ro@yahoo.com</v>
      </c>
      <c r="Z31" s="3" t="str">
        <f>IFERROR(__xludf.DUMMYFUNCTION("""COMPUTED_VALUE"""),"CTYun")</f>
        <v>CTYun</v>
      </c>
    </row>
    <row r="32">
      <c r="A32" s="6">
        <v>30.0</v>
      </c>
      <c r="B32" s="5" t="str">
        <f t="shared" si="1"/>
        <v>阿薇</v>
      </c>
      <c r="C32" s="4"/>
      <c r="D32" s="6"/>
      <c r="E32" s="7">
        <f>IFERROR(__xludf.DUMMYFUNCTION("""COMPUTED_VALUE"""),43347.880206574075)</f>
        <v>43347.88021</v>
      </c>
      <c r="F32" s="6" t="str">
        <f t="shared" si="2"/>
        <v>p***gasdace20@gmail.com</v>
      </c>
      <c r="Y32" s="3" t="str">
        <f>IFERROR(__xludf.DUMMYFUNCTION("""COMPUTED_VALUE"""),"jt@cheetah-tech.com")</f>
        <v>jt@cheetah-tech.com</v>
      </c>
      <c r="Z32" s="3" t="str">
        <f>IFERROR(__xludf.DUMMYFUNCTION("""COMPUTED_VALUE"""),"蔡日興")</f>
        <v>蔡日興</v>
      </c>
    </row>
    <row r="33">
      <c r="A33" s="6">
        <v>31.0</v>
      </c>
      <c r="B33" s="5" t="str">
        <f t="shared" si="1"/>
        <v>CTYun</v>
      </c>
      <c r="C33" s="4"/>
      <c r="D33" s="6"/>
      <c r="E33" s="7">
        <f>IFERROR(__xludf.DUMMYFUNCTION("""COMPUTED_VALUE"""),43347.88078225694)</f>
        <v>43347.88078</v>
      </c>
      <c r="F33" s="6" t="str">
        <f t="shared" si="2"/>
        <v>k***05ro@yahoo.com</v>
      </c>
      <c r="Y33" s="3" t="str">
        <f>IFERROR(__xludf.DUMMYFUNCTION("""COMPUTED_VALUE"""),"")</f>
        <v/>
      </c>
      <c r="Z33" s="3" t="str">
        <f>IFERROR(__xludf.DUMMYFUNCTION("""COMPUTED_VALUE"""),"")</f>
        <v/>
      </c>
    </row>
    <row r="34">
      <c r="A34" s="6">
        <v>32.0</v>
      </c>
      <c r="B34" s="5" t="str">
        <f t="shared" si="1"/>
        <v>蔡日興</v>
      </c>
      <c r="C34" s="4"/>
      <c r="D34" s="6"/>
      <c r="E34" s="7">
        <f>IFERROR(__xludf.DUMMYFUNCTION("""COMPUTED_VALUE"""),43347.88129723379)</f>
        <v>43347.8813</v>
      </c>
      <c r="F34" s="6" t="str">
        <f t="shared" si="2"/>
        <v>j***heetah-tech.com</v>
      </c>
      <c r="Y34" s="3" t="str">
        <f>IFERROR(__xludf.DUMMYFUNCTION("""COMPUTED_VALUE"""),"")</f>
        <v/>
      </c>
      <c r="Z34" s="3" t="str">
        <f>IFERROR(__xludf.DUMMYFUNCTION("""COMPUTED_VALUE"""),"")</f>
        <v/>
      </c>
    </row>
    <row r="35">
      <c r="A35" s="6">
        <v>33.0</v>
      </c>
      <c r="B35" s="5" t="str">
        <f t="shared" si="1"/>
        <v/>
      </c>
      <c r="C35" s="4"/>
      <c r="D35" s="6" t="s">
        <v>6</v>
      </c>
      <c r="E35" s="7" t="str">
        <f>IFERROR(__xludf.DUMMYFUNCTION("""COMPUTED_VALUE"""),"")</f>
        <v/>
      </c>
      <c r="F35" s="6" t="str">
        <f t="shared" si="2"/>
        <v>***</v>
      </c>
      <c r="Y35" s="3" t="str">
        <f>IFERROR(__xludf.DUMMYFUNCTION("""COMPUTED_VALUE"""),"")</f>
        <v/>
      </c>
      <c r="Z35" s="3" t="str">
        <f>IFERROR(__xludf.DUMMYFUNCTION("""COMPUTED_VALUE"""),"")</f>
        <v/>
      </c>
    </row>
    <row r="36">
      <c r="A36" s="6">
        <v>34.0</v>
      </c>
      <c r="B36" s="5" t="str">
        <f t="shared" si="1"/>
        <v/>
      </c>
      <c r="C36" s="4"/>
      <c r="D36" s="6" t="s">
        <v>6</v>
      </c>
      <c r="E36" s="7" t="str">
        <f>IFERROR(__xludf.DUMMYFUNCTION("""COMPUTED_VALUE"""),"")</f>
        <v/>
      </c>
      <c r="F36" s="6" t="str">
        <f t="shared" si="2"/>
        <v>***</v>
      </c>
      <c r="Y36" s="3" t="str">
        <f>IFERROR(__xludf.DUMMYFUNCTION("""COMPUTED_VALUE"""),"")</f>
        <v/>
      </c>
      <c r="Z36" s="3" t="str">
        <f>IFERROR(__xludf.DUMMYFUNCTION("""COMPUTED_VALUE"""),"")</f>
        <v/>
      </c>
    </row>
    <row r="37">
      <c r="A37" s="6">
        <v>35.0</v>
      </c>
      <c r="B37" s="5" t="str">
        <f t="shared" si="1"/>
        <v/>
      </c>
      <c r="C37" s="4"/>
      <c r="D37" s="6" t="s">
        <v>6</v>
      </c>
      <c r="E37" s="7" t="str">
        <f>IFERROR(__xludf.DUMMYFUNCTION("""COMPUTED_VALUE"""),"")</f>
        <v/>
      </c>
      <c r="F37" s="6" t="str">
        <f t="shared" si="2"/>
        <v>***</v>
      </c>
      <c r="Y37" s="3" t="str">
        <f>IFERROR(__xludf.DUMMYFUNCTION("""COMPUTED_VALUE"""),"")</f>
        <v/>
      </c>
      <c r="Z37" s="3" t="str">
        <f>IFERROR(__xludf.DUMMYFUNCTION("""COMPUTED_VALUE"""),"")</f>
        <v/>
      </c>
    </row>
    <row r="38">
      <c r="A38" s="6">
        <v>36.0</v>
      </c>
      <c r="B38" s="5" t="str">
        <f t="shared" si="1"/>
        <v/>
      </c>
      <c r="C38" s="4"/>
      <c r="D38" s="6" t="s">
        <v>6</v>
      </c>
      <c r="E38" s="7" t="str">
        <f>IFERROR(__xludf.DUMMYFUNCTION("""COMPUTED_VALUE"""),"")</f>
        <v/>
      </c>
      <c r="F38" s="6" t="str">
        <f t="shared" si="2"/>
        <v>***</v>
      </c>
      <c r="Y38" s="3" t="str">
        <f>IFERROR(__xludf.DUMMYFUNCTION("""COMPUTED_VALUE"""),"")</f>
        <v/>
      </c>
      <c r="Z38" s="3" t="str">
        <f>IFERROR(__xludf.DUMMYFUNCTION("""COMPUTED_VALUE"""),"")</f>
        <v/>
      </c>
    </row>
    <row r="39">
      <c r="A39" s="6">
        <v>37.0</v>
      </c>
      <c r="B39" s="5" t="str">
        <f t="shared" si="1"/>
        <v/>
      </c>
      <c r="C39" s="4"/>
      <c r="D39" s="6" t="s">
        <v>6</v>
      </c>
      <c r="E39" s="7" t="str">
        <f>IFERROR(__xludf.DUMMYFUNCTION("""COMPUTED_VALUE"""),"")</f>
        <v/>
      </c>
      <c r="F39" s="6" t="str">
        <f t="shared" si="2"/>
        <v>***</v>
      </c>
      <c r="Y39" s="3" t="str">
        <f>IFERROR(__xludf.DUMMYFUNCTION("""COMPUTED_VALUE"""),"")</f>
        <v/>
      </c>
      <c r="Z39" s="3" t="str">
        <f>IFERROR(__xludf.DUMMYFUNCTION("""COMPUTED_VALUE"""),"")</f>
        <v/>
      </c>
    </row>
    <row r="40">
      <c r="A40" s="6">
        <v>38.0</v>
      </c>
      <c r="B40" s="5" t="str">
        <f t="shared" si="1"/>
        <v/>
      </c>
      <c r="C40" s="4"/>
      <c r="D40" s="6" t="s">
        <v>6</v>
      </c>
      <c r="E40" s="7" t="str">
        <f>IFERROR(__xludf.DUMMYFUNCTION("""COMPUTED_VALUE"""),"")</f>
        <v/>
      </c>
      <c r="F40" s="6" t="str">
        <f t="shared" si="2"/>
        <v>***</v>
      </c>
      <c r="Y40" s="3" t="str">
        <f>IFERROR(__xludf.DUMMYFUNCTION("""COMPUTED_VALUE"""),"")</f>
        <v/>
      </c>
      <c r="Z40" s="3" t="str">
        <f>IFERROR(__xludf.DUMMYFUNCTION("""COMPUTED_VALUE"""),"")</f>
        <v/>
      </c>
    </row>
    <row r="41">
      <c r="A41" s="6">
        <v>39.0</v>
      </c>
      <c r="B41" s="5" t="str">
        <f t="shared" si="1"/>
        <v/>
      </c>
      <c r="C41" s="4"/>
      <c r="D41" s="6" t="s">
        <v>6</v>
      </c>
      <c r="E41" s="7" t="str">
        <f>IFERROR(__xludf.DUMMYFUNCTION("""COMPUTED_VALUE"""),"")</f>
        <v/>
      </c>
      <c r="F41" s="6" t="str">
        <f t="shared" si="2"/>
        <v>***</v>
      </c>
      <c r="Y41" s="3" t="str">
        <f>IFERROR(__xludf.DUMMYFUNCTION("""COMPUTED_VALUE"""),"")</f>
        <v/>
      </c>
      <c r="Z41" s="3" t="str">
        <f>IFERROR(__xludf.DUMMYFUNCTION("""COMPUTED_VALUE"""),"")</f>
        <v/>
      </c>
    </row>
    <row r="42">
      <c r="A42" s="6">
        <v>40.0</v>
      </c>
      <c r="B42" s="5" t="str">
        <f t="shared" si="1"/>
        <v/>
      </c>
      <c r="C42" s="4"/>
      <c r="D42" s="6" t="s">
        <v>6</v>
      </c>
      <c r="E42" s="4" t="str">
        <f>IFERROR(__xludf.DUMMYFUNCTION("""COMPUTED_VALUE"""),"")</f>
        <v/>
      </c>
      <c r="F42" s="6" t="str">
        <f t="shared" si="2"/>
        <v>***</v>
      </c>
      <c r="Y42" s="3" t="str">
        <f>IFERROR(__xludf.DUMMYFUNCTION("""COMPUTED_VALUE"""),"")</f>
        <v/>
      </c>
      <c r="Z42" s="3" t="str">
        <f>IFERROR(__xludf.DUMMYFUNCTION("""COMPUTED_VALUE"""),"")</f>
        <v/>
      </c>
    </row>
    <row r="43">
      <c r="A43" s="6">
        <v>41.0</v>
      </c>
      <c r="B43" s="5" t="str">
        <f t="shared" si="1"/>
        <v/>
      </c>
      <c r="C43" s="4"/>
      <c r="D43" s="6" t="s">
        <v>6</v>
      </c>
      <c r="E43" s="4" t="str">
        <f>IFERROR(__xludf.DUMMYFUNCTION("""COMPUTED_VALUE"""),"")</f>
        <v/>
      </c>
      <c r="F43" s="6" t="str">
        <f t="shared" si="2"/>
        <v>***</v>
      </c>
      <c r="Y43" s="3" t="str">
        <f>IFERROR(__xludf.DUMMYFUNCTION("""COMPUTED_VALUE"""),"")</f>
        <v/>
      </c>
      <c r="Z43" s="3" t="str">
        <f>IFERROR(__xludf.DUMMYFUNCTION("""COMPUTED_VALUE"""),"")</f>
        <v/>
      </c>
    </row>
    <row r="44">
      <c r="A44" s="6">
        <v>42.0</v>
      </c>
      <c r="B44" s="5" t="str">
        <f t="shared" si="1"/>
        <v/>
      </c>
      <c r="C44" s="4"/>
      <c r="D44" s="6" t="s">
        <v>6</v>
      </c>
      <c r="E44" s="4" t="str">
        <f>IFERROR(__xludf.DUMMYFUNCTION("""COMPUTED_VALUE"""),"")</f>
        <v/>
      </c>
      <c r="F44" s="6" t="str">
        <f t="shared" si="2"/>
        <v>***</v>
      </c>
      <c r="Y44" s="3" t="str">
        <f>IFERROR(__xludf.DUMMYFUNCTION("""COMPUTED_VALUE"""),"")</f>
        <v/>
      </c>
      <c r="Z44" s="3" t="str">
        <f>IFERROR(__xludf.DUMMYFUNCTION("""COMPUTED_VALUE"""),"")</f>
        <v/>
      </c>
    </row>
    <row r="45">
      <c r="A45" s="6">
        <v>43.0</v>
      </c>
      <c r="B45" s="5" t="str">
        <f t="shared" si="1"/>
        <v/>
      </c>
      <c r="C45" s="4"/>
      <c r="D45" s="6" t="s">
        <v>6</v>
      </c>
      <c r="E45" s="4" t="str">
        <f>IFERROR(__xludf.DUMMYFUNCTION("""COMPUTED_VALUE"""),"")</f>
        <v/>
      </c>
      <c r="F45" s="6" t="str">
        <f t="shared" si="2"/>
        <v>***</v>
      </c>
      <c r="Y45" s="3" t="str">
        <f>IFERROR(__xludf.DUMMYFUNCTION("""COMPUTED_VALUE"""),"")</f>
        <v/>
      </c>
      <c r="Z45" s="3" t="str">
        <f>IFERROR(__xludf.DUMMYFUNCTION("""COMPUTED_VALUE"""),"")</f>
        <v/>
      </c>
    </row>
    <row r="46">
      <c r="A46" s="6">
        <v>44.0</v>
      </c>
      <c r="B46" s="5" t="str">
        <f t="shared" si="1"/>
        <v/>
      </c>
      <c r="C46" s="4"/>
      <c r="D46" s="6" t="s">
        <v>6</v>
      </c>
      <c r="E46" s="4" t="str">
        <f>IFERROR(__xludf.DUMMYFUNCTION("""COMPUTED_VALUE"""),"")</f>
        <v/>
      </c>
      <c r="F46" s="6" t="str">
        <f t="shared" si="2"/>
        <v>***</v>
      </c>
      <c r="Y46" s="3" t="str">
        <f>IFERROR(__xludf.DUMMYFUNCTION("""COMPUTED_VALUE"""),"")</f>
        <v/>
      </c>
      <c r="Z46" s="3" t="str">
        <f>IFERROR(__xludf.DUMMYFUNCTION("""COMPUTED_VALUE"""),"")</f>
        <v/>
      </c>
    </row>
    <row r="47">
      <c r="A47" s="6">
        <v>45.0</v>
      </c>
      <c r="B47" s="5" t="str">
        <f t="shared" si="1"/>
        <v/>
      </c>
      <c r="C47" s="4"/>
      <c r="D47" s="6" t="s">
        <v>6</v>
      </c>
      <c r="E47" s="4" t="str">
        <f>IFERROR(__xludf.DUMMYFUNCTION("""COMPUTED_VALUE"""),"")</f>
        <v/>
      </c>
      <c r="F47" s="6" t="str">
        <f t="shared" si="2"/>
        <v>***</v>
      </c>
      <c r="Y47" s="3" t="str">
        <f>IFERROR(__xludf.DUMMYFUNCTION("""COMPUTED_VALUE"""),"")</f>
        <v/>
      </c>
      <c r="Z47" s="3" t="str">
        <f>IFERROR(__xludf.DUMMYFUNCTION("""COMPUTED_VALUE"""),"")</f>
        <v/>
      </c>
    </row>
    <row r="48">
      <c r="A48" s="6">
        <v>46.0</v>
      </c>
      <c r="B48" s="5" t="str">
        <f t="shared" si="1"/>
        <v/>
      </c>
      <c r="C48" s="4"/>
      <c r="D48" s="6" t="s">
        <v>6</v>
      </c>
      <c r="E48" s="4" t="str">
        <f>IFERROR(__xludf.DUMMYFUNCTION("""COMPUTED_VALUE"""),"")</f>
        <v/>
      </c>
      <c r="F48" s="6" t="str">
        <f t="shared" si="2"/>
        <v>***</v>
      </c>
      <c r="Y48" s="3" t="str">
        <f>IFERROR(__xludf.DUMMYFUNCTION("""COMPUTED_VALUE"""),"")</f>
        <v/>
      </c>
      <c r="Z48" s="3" t="str">
        <f>IFERROR(__xludf.DUMMYFUNCTION("""COMPUTED_VALUE"""),"")</f>
        <v/>
      </c>
    </row>
    <row r="49">
      <c r="A49" s="6">
        <v>47.0</v>
      </c>
      <c r="B49" s="5" t="str">
        <f t="shared" si="1"/>
        <v/>
      </c>
      <c r="C49" s="4"/>
      <c r="D49" s="6" t="s">
        <v>6</v>
      </c>
      <c r="E49" s="4" t="str">
        <f>IFERROR(__xludf.DUMMYFUNCTION("""COMPUTED_VALUE"""),"")</f>
        <v/>
      </c>
      <c r="F49" s="6" t="str">
        <f t="shared" si="2"/>
        <v>***</v>
      </c>
      <c r="Y49" s="3" t="str">
        <f>IFERROR(__xludf.DUMMYFUNCTION("""COMPUTED_VALUE"""),"")</f>
        <v/>
      </c>
      <c r="Z49" s="3" t="str">
        <f>IFERROR(__xludf.DUMMYFUNCTION("""COMPUTED_VALUE"""),"")</f>
        <v/>
      </c>
    </row>
    <row r="50">
      <c r="A50" s="6">
        <v>48.0</v>
      </c>
      <c r="B50" s="5" t="str">
        <f t="shared" si="1"/>
        <v/>
      </c>
      <c r="C50" s="4"/>
      <c r="D50" s="6" t="s">
        <v>6</v>
      </c>
      <c r="E50" s="4" t="str">
        <f>IFERROR(__xludf.DUMMYFUNCTION("""COMPUTED_VALUE"""),"")</f>
        <v/>
      </c>
      <c r="F50" s="6" t="str">
        <f t="shared" si="2"/>
        <v>***</v>
      </c>
      <c r="Y50" s="3" t="str">
        <f>IFERROR(__xludf.DUMMYFUNCTION("""COMPUTED_VALUE"""),"")</f>
        <v/>
      </c>
      <c r="Z50" s="3" t="str">
        <f>IFERROR(__xludf.DUMMYFUNCTION("""COMPUTED_VALUE"""),"")</f>
        <v/>
      </c>
    </row>
    <row r="51">
      <c r="A51" s="6">
        <v>49.0</v>
      </c>
      <c r="B51" s="5" t="str">
        <f t="shared" si="1"/>
        <v/>
      </c>
      <c r="C51" s="4"/>
      <c r="D51" s="6" t="s">
        <v>6</v>
      </c>
      <c r="E51" s="4" t="str">
        <f>IFERROR(__xludf.DUMMYFUNCTION("""COMPUTED_VALUE"""),"")</f>
        <v/>
      </c>
      <c r="F51" s="6" t="str">
        <f t="shared" si="2"/>
        <v>***</v>
      </c>
      <c r="Y51" s="3" t="str">
        <f>IFERROR(__xludf.DUMMYFUNCTION("""COMPUTED_VALUE"""),"")</f>
        <v/>
      </c>
      <c r="Z51" s="3" t="str">
        <f>IFERROR(__xludf.DUMMYFUNCTION("""COMPUTED_VALUE"""),"")</f>
        <v/>
      </c>
    </row>
    <row r="52">
      <c r="A52" s="6">
        <v>50.0</v>
      </c>
      <c r="B52" s="5" t="str">
        <f t="shared" si="1"/>
        <v/>
      </c>
      <c r="C52" s="4"/>
      <c r="D52" s="6" t="s">
        <v>6</v>
      </c>
      <c r="E52" s="4" t="str">
        <f>IFERROR(__xludf.DUMMYFUNCTION("""COMPUTED_VALUE"""),"")</f>
        <v/>
      </c>
      <c r="F52" s="6" t="str">
        <f t="shared" si="2"/>
        <v>***</v>
      </c>
      <c r="Y52" s="3" t="str">
        <f>IFERROR(__xludf.DUMMYFUNCTION("""COMPUTED_VALUE"""),"")</f>
        <v/>
      </c>
      <c r="Z52" s="3" t="str">
        <f>IFERROR(__xludf.DUMMYFUNCTION("""COMPUTED_VALUE"""),"")</f>
        <v/>
      </c>
    </row>
    <row r="53">
      <c r="A53" s="6">
        <v>51.0</v>
      </c>
      <c r="B53" s="5" t="str">
        <f t="shared" ref="B53:B57" si="3">REPLACE(Z51,2,1,"O")</f>
        <v>O</v>
      </c>
      <c r="C53" s="4"/>
      <c r="D53" s="6" t="s">
        <v>6</v>
      </c>
      <c r="E53" s="4" t="str">
        <f>IFERROR(__xludf.DUMMYFUNCTION("""COMPUTED_VALUE"""),"")</f>
        <v/>
      </c>
      <c r="F53" s="6" t="str">
        <f t="shared" si="2"/>
        <v>***</v>
      </c>
      <c r="Y53" s="3" t="str">
        <f>IFERROR(__xludf.DUMMYFUNCTION("""COMPUTED_VALUE"""),"")</f>
        <v/>
      </c>
      <c r="Z53" s="3" t="str">
        <f>IFERROR(__xludf.DUMMYFUNCTION("""COMPUTED_VALUE"""),"")</f>
        <v/>
      </c>
    </row>
    <row r="54">
      <c r="A54" s="6">
        <v>52.0</v>
      </c>
      <c r="B54" s="5" t="str">
        <f t="shared" si="3"/>
        <v>O</v>
      </c>
      <c r="C54" s="4"/>
      <c r="D54" s="6" t="s">
        <v>6</v>
      </c>
      <c r="E54" s="4" t="str">
        <f>IFERROR(__xludf.DUMMYFUNCTION("""COMPUTED_VALUE"""),"")</f>
        <v/>
      </c>
      <c r="F54" s="6" t="str">
        <f t="shared" si="2"/>
        <v>***</v>
      </c>
      <c r="Y54" s="3" t="str">
        <f>IFERROR(__xludf.DUMMYFUNCTION("""COMPUTED_VALUE"""),"")</f>
        <v/>
      </c>
      <c r="Z54" s="3" t="str">
        <f>IFERROR(__xludf.DUMMYFUNCTION("""COMPUTED_VALUE"""),"")</f>
        <v/>
      </c>
    </row>
    <row r="55">
      <c r="A55" s="6">
        <v>53.0</v>
      </c>
      <c r="B55" s="5" t="str">
        <f t="shared" si="3"/>
        <v>O</v>
      </c>
      <c r="C55" s="4"/>
      <c r="D55" s="6" t="s">
        <v>6</v>
      </c>
      <c r="E55" s="4" t="str">
        <f>IFERROR(__xludf.DUMMYFUNCTION("""COMPUTED_VALUE"""),"")</f>
        <v/>
      </c>
      <c r="F55" s="6" t="str">
        <f t="shared" si="2"/>
        <v>***</v>
      </c>
      <c r="Y55" s="3" t="str">
        <f>IFERROR(__xludf.DUMMYFUNCTION("""COMPUTED_VALUE"""),"")</f>
        <v/>
      </c>
      <c r="Z55" s="3" t="str">
        <f>IFERROR(__xludf.DUMMYFUNCTION("""COMPUTED_VALUE"""),"")</f>
        <v/>
      </c>
    </row>
    <row r="56">
      <c r="A56" s="6">
        <v>54.0</v>
      </c>
      <c r="B56" s="5" t="str">
        <f t="shared" si="3"/>
        <v>O</v>
      </c>
      <c r="C56" s="4"/>
      <c r="D56" s="6" t="s">
        <v>6</v>
      </c>
      <c r="E56" s="4" t="str">
        <f>IFERROR(__xludf.DUMMYFUNCTION("""COMPUTED_VALUE"""),"")</f>
        <v/>
      </c>
      <c r="F56" s="6" t="str">
        <f t="shared" si="2"/>
        <v>***</v>
      </c>
      <c r="Y56" s="3" t="str">
        <f>IFERROR(__xludf.DUMMYFUNCTION("""COMPUTED_VALUE"""),"")</f>
        <v/>
      </c>
      <c r="Z56" s="3" t="str">
        <f>IFERROR(__xludf.DUMMYFUNCTION("""COMPUTED_VALUE"""),"")</f>
        <v/>
      </c>
    </row>
    <row r="57">
      <c r="A57" s="6">
        <v>55.0</v>
      </c>
      <c r="B57" s="5" t="str">
        <f t="shared" si="3"/>
        <v>O</v>
      </c>
      <c r="C57" s="4"/>
      <c r="D57" s="6" t="s">
        <v>6</v>
      </c>
      <c r="E57" s="4" t="str">
        <f>IFERROR(__xludf.DUMMYFUNCTION("""COMPUTED_VALUE"""),"")</f>
        <v/>
      </c>
      <c r="F57" s="6" t="str">
        <f t="shared" si="2"/>
        <v>***</v>
      </c>
      <c r="Y57" s="3" t="str">
        <f>IFERROR(__xludf.DUMMYFUNCTION("""COMPUTED_VALUE"""),"")</f>
        <v/>
      </c>
      <c r="Z57" s="3" t="str">
        <f>IFERROR(__xludf.DUMMYFUNCTION("""COMPUTED_VALUE"""),"")</f>
        <v/>
      </c>
    </row>
    <row r="58">
      <c r="B58" s="2"/>
      <c r="E58" t="str">
        <f>IFERROR(__xludf.DUMMYFUNCTION("""COMPUTED_VALUE"""),"")</f>
        <v/>
      </c>
      <c r="Y58" s="3" t="str">
        <f>IFERROR(__xludf.DUMMYFUNCTION("""COMPUTED_VALUE"""),"")</f>
        <v/>
      </c>
      <c r="Z58" s="3" t="str">
        <f>IFERROR(__xludf.DUMMYFUNCTION("""COMPUTED_VALUE"""),"")</f>
        <v/>
      </c>
    </row>
    <row r="59">
      <c r="B59" s="2"/>
      <c r="E59" t="str">
        <f>IFERROR(__xludf.DUMMYFUNCTION("""COMPUTED_VALUE"""),"")</f>
        <v/>
      </c>
      <c r="Y59" s="3" t="str">
        <f>IFERROR(__xludf.DUMMYFUNCTION("""COMPUTED_VALUE"""),"")</f>
        <v/>
      </c>
      <c r="Z59" s="3" t="str">
        <f>IFERROR(__xludf.DUMMYFUNCTION("""COMPUTED_VALUE"""),"")</f>
        <v/>
      </c>
    </row>
    <row r="60">
      <c r="B60" s="2"/>
      <c r="E60" t="str">
        <f>IFERROR(__xludf.DUMMYFUNCTION("""COMPUTED_VALUE"""),"")</f>
        <v/>
      </c>
      <c r="Y60" s="3" t="str">
        <f>IFERROR(__xludf.DUMMYFUNCTION("""COMPUTED_VALUE"""),"")</f>
        <v/>
      </c>
      <c r="Z60" s="3" t="str">
        <f>IFERROR(__xludf.DUMMYFUNCTION("""COMPUTED_VALUE"""),"")</f>
        <v/>
      </c>
    </row>
    <row r="61">
      <c r="B61" s="2"/>
      <c r="E61" t="str">
        <f>IFERROR(__xludf.DUMMYFUNCTION("""COMPUTED_VALUE"""),"")</f>
        <v/>
      </c>
      <c r="Y61" s="3" t="str">
        <f>IFERROR(__xludf.DUMMYFUNCTION("""COMPUTED_VALUE"""),"")</f>
        <v/>
      </c>
      <c r="Z61" s="3" t="str">
        <f>IFERROR(__xludf.DUMMYFUNCTION("""COMPUTED_VALUE"""),"")</f>
        <v/>
      </c>
    </row>
    <row r="62">
      <c r="B62" s="2"/>
      <c r="E62" t="str">
        <f>IFERROR(__xludf.DUMMYFUNCTION("""COMPUTED_VALUE"""),"")</f>
        <v/>
      </c>
      <c r="Y62" s="3" t="str">
        <f>IFERROR(__xludf.DUMMYFUNCTION("""COMPUTED_VALUE"""),"")</f>
        <v/>
      </c>
      <c r="Z62" s="3" t="str">
        <f>IFERROR(__xludf.DUMMYFUNCTION("""COMPUTED_VALUE"""),"")</f>
        <v/>
      </c>
    </row>
    <row r="63">
      <c r="B63" s="2"/>
      <c r="E63" t="str">
        <f>IFERROR(__xludf.DUMMYFUNCTION("""COMPUTED_VALUE"""),"")</f>
        <v/>
      </c>
      <c r="Y63" s="3" t="str">
        <f>IFERROR(__xludf.DUMMYFUNCTION("""COMPUTED_VALUE"""),"")</f>
        <v/>
      </c>
      <c r="Z63" s="3" t="str">
        <f>IFERROR(__xludf.DUMMYFUNCTION("""COMPUTED_VALUE"""),"")</f>
        <v/>
      </c>
    </row>
    <row r="64">
      <c r="B64" s="2"/>
      <c r="E64" t="str">
        <f>IFERROR(__xludf.DUMMYFUNCTION("""COMPUTED_VALUE"""),"")</f>
        <v/>
      </c>
      <c r="Y64" s="3" t="str">
        <f>IFERROR(__xludf.DUMMYFUNCTION("""COMPUTED_VALUE"""),"")</f>
        <v/>
      </c>
      <c r="Z64" s="3" t="str">
        <f>IFERROR(__xludf.DUMMYFUNCTION("""COMPUTED_VALUE"""),"")</f>
        <v/>
      </c>
    </row>
    <row r="65">
      <c r="B65" s="2"/>
      <c r="E65" t="str">
        <f>IFERROR(__xludf.DUMMYFUNCTION("""COMPUTED_VALUE"""),"")</f>
        <v/>
      </c>
      <c r="Y65" s="3" t="str">
        <f>IFERROR(__xludf.DUMMYFUNCTION("""COMPUTED_VALUE"""),"")</f>
        <v/>
      </c>
      <c r="Z65" s="3" t="str">
        <f>IFERROR(__xludf.DUMMYFUNCTION("""COMPUTED_VALUE"""),"")</f>
        <v/>
      </c>
    </row>
    <row r="66">
      <c r="B66" s="2"/>
      <c r="E66" t="str">
        <f>IFERROR(__xludf.DUMMYFUNCTION("""COMPUTED_VALUE"""),"")</f>
        <v/>
      </c>
      <c r="Y66" s="3" t="str">
        <f>IFERROR(__xludf.DUMMYFUNCTION("""COMPUTED_VALUE"""),"")</f>
        <v/>
      </c>
      <c r="Z66" s="3" t="str">
        <f>IFERROR(__xludf.DUMMYFUNCTION("""COMPUTED_VALUE"""),"")</f>
        <v/>
      </c>
    </row>
    <row r="67">
      <c r="B67" s="2"/>
      <c r="E67" t="str">
        <f>IFERROR(__xludf.DUMMYFUNCTION("""COMPUTED_VALUE"""),"")</f>
        <v/>
      </c>
      <c r="Y67" s="3" t="str">
        <f>IFERROR(__xludf.DUMMYFUNCTION("""COMPUTED_VALUE"""),"")</f>
        <v/>
      </c>
      <c r="Z67" s="3" t="str">
        <f>IFERROR(__xludf.DUMMYFUNCTION("""COMPUTED_VALUE"""),"")</f>
        <v/>
      </c>
    </row>
    <row r="68">
      <c r="B68" s="2"/>
      <c r="E68" t="str">
        <f>IFERROR(__xludf.DUMMYFUNCTION("""COMPUTED_VALUE"""),"")</f>
        <v/>
      </c>
      <c r="Y68" s="3" t="str">
        <f>IFERROR(__xludf.DUMMYFUNCTION("""COMPUTED_VALUE"""),"")</f>
        <v/>
      </c>
      <c r="Z68" s="3" t="str">
        <f>IFERROR(__xludf.DUMMYFUNCTION("""COMPUTED_VALUE"""),"")</f>
        <v/>
      </c>
    </row>
    <row r="69">
      <c r="B69" s="2"/>
      <c r="E69" t="str">
        <f>IFERROR(__xludf.DUMMYFUNCTION("""COMPUTED_VALUE"""),"")</f>
        <v/>
      </c>
      <c r="Y69" s="3" t="str">
        <f>IFERROR(__xludf.DUMMYFUNCTION("""COMPUTED_VALUE"""),"")</f>
        <v/>
      </c>
      <c r="Z69" s="3" t="str">
        <f>IFERROR(__xludf.DUMMYFUNCTION("""COMPUTED_VALUE"""),"")</f>
        <v/>
      </c>
    </row>
    <row r="70">
      <c r="B70" s="2"/>
      <c r="E70" t="str">
        <f>IFERROR(__xludf.DUMMYFUNCTION("""COMPUTED_VALUE"""),"")</f>
        <v/>
      </c>
      <c r="Y70" s="3" t="str">
        <f>IFERROR(__xludf.DUMMYFUNCTION("""COMPUTED_VALUE"""),"")</f>
        <v/>
      </c>
      <c r="Z70" s="3" t="str">
        <f>IFERROR(__xludf.DUMMYFUNCTION("""COMPUTED_VALUE"""),"")</f>
        <v/>
      </c>
    </row>
    <row r="71">
      <c r="B71" s="2"/>
      <c r="E71" t="str">
        <f>IFERROR(__xludf.DUMMYFUNCTION("""COMPUTED_VALUE"""),"")</f>
        <v/>
      </c>
      <c r="Y71" s="3" t="str">
        <f>IFERROR(__xludf.DUMMYFUNCTION("""COMPUTED_VALUE"""),"")</f>
        <v/>
      </c>
      <c r="Z71" s="3" t="str">
        <f>IFERROR(__xludf.DUMMYFUNCTION("""COMPUTED_VALUE"""),"")</f>
        <v/>
      </c>
    </row>
    <row r="72">
      <c r="B72" s="2"/>
      <c r="E72" t="str">
        <f>IFERROR(__xludf.DUMMYFUNCTION("""COMPUTED_VALUE"""),"")</f>
        <v/>
      </c>
      <c r="Y72" s="3" t="str">
        <f>IFERROR(__xludf.DUMMYFUNCTION("""COMPUTED_VALUE"""),"")</f>
        <v/>
      </c>
      <c r="Z72" s="3" t="str">
        <f>IFERROR(__xludf.DUMMYFUNCTION("""COMPUTED_VALUE"""),"")</f>
        <v/>
      </c>
    </row>
    <row r="73">
      <c r="B73" s="2"/>
      <c r="E73" t="str">
        <f>IFERROR(__xludf.DUMMYFUNCTION("""COMPUTED_VALUE"""),"")</f>
        <v/>
      </c>
      <c r="Y73" s="3" t="str">
        <f>IFERROR(__xludf.DUMMYFUNCTION("""COMPUTED_VALUE"""),"")</f>
        <v/>
      </c>
      <c r="Z73" s="3" t="str">
        <f>IFERROR(__xludf.DUMMYFUNCTION("""COMPUTED_VALUE"""),"")</f>
        <v/>
      </c>
    </row>
    <row r="74">
      <c r="B74" s="2"/>
      <c r="E74" t="str">
        <f>IFERROR(__xludf.DUMMYFUNCTION("""COMPUTED_VALUE"""),"")</f>
        <v/>
      </c>
      <c r="Y74" s="3" t="str">
        <f>IFERROR(__xludf.DUMMYFUNCTION("""COMPUTED_VALUE"""),"")</f>
        <v/>
      </c>
      <c r="Z74" s="3" t="str">
        <f>IFERROR(__xludf.DUMMYFUNCTION("""COMPUTED_VALUE"""),"")</f>
        <v/>
      </c>
    </row>
    <row r="75">
      <c r="B75" s="2"/>
      <c r="E75" t="str">
        <f>IFERROR(__xludf.DUMMYFUNCTION("""COMPUTED_VALUE"""),"")</f>
        <v/>
      </c>
      <c r="Y75" s="3" t="str">
        <f>IFERROR(__xludf.DUMMYFUNCTION("""COMPUTED_VALUE"""),"")</f>
        <v/>
      </c>
      <c r="Z75" s="3" t="str">
        <f>IFERROR(__xludf.DUMMYFUNCTION("""COMPUTED_VALUE"""),"")</f>
        <v/>
      </c>
    </row>
    <row r="76">
      <c r="B76" s="2"/>
      <c r="E76" t="str">
        <f>IFERROR(__xludf.DUMMYFUNCTION("""COMPUTED_VALUE"""),"")</f>
        <v/>
      </c>
      <c r="Y76" s="3" t="str">
        <f>IFERROR(__xludf.DUMMYFUNCTION("""COMPUTED_VALUE"""),"")</f>
        <v/>
      </c>
      <c r="Z76" s="3" t="str">
        <f>IFERROR(__xludf.DUMMYFUNCTION("""COMPUTED_VALUE"""),"")</f>
        <v/>
      </c>
    </row>
    <row r="77">
      <c r="B77" s="2"/>
      <c r="E77" t="str">
        <f>IFERROR(__xludf.DUMMYFUNCTION("""COMPUTED_VALUE"""),"")</f>
        <v/>
      </c>
      <c r="Y77" s="3" t="str">
        <f>IFERROR(__xludf.DUMMYFUNCTION("""COMPUTED_VALUE"""),"")</f>
        <v/>
      </c>
      <c r="Z77" s="3" t="str">
        <f>IFERROR(__xludf.DUMMYFUNCTION("""COMPUTED_VALUE"""),"")</f>
        <v/>
      </c>
    </row>
    <row r="78">
      <c r="B78" s="2"/>
      <c r="E78" t="str">
        <f>IFERROR(__xludf.DUMMYFUNCTION("""COMPUTED_VALUE"""),"")</f>
        <v/>
      </c>
      <c r="Y78" s="3" t="str">
        <f>IFERROR(__xludf.DUMMYFUNCTION("""COMPUTED_VALUE"""),"")</f>
        <v/>
      </c>
      <c r="Z78" s="3" t="str">
        <f>IFERROR(__xludf.DUMMYFUNCTION("""COMPUTED_VALUE"""),"")</f>
        <v/>
      </c>
    </row>
    <row r="79">
      <c r="B79" s="2"/>
      <c r="E79" t="str">
        <f>IFERROR(__xludf.DUMMYFUNCTION("""COMPUTED_VALUE"""),"")</f>
        <v/>
      </c>
      <c r="Y79" s="3" t="str">
        <f>IFERROR(__xludf.DUMMYFUNCTION("""COMPUTED_VALUE"""),"")</f>
        <v/>
      </c>
      <c r="Z79" s="3" t="str">
        <f>IFERROR(__xludf.DUMMYFUNCTION("""COMPUTED_VALUE"""),"")</f>
        <v/>
      </c>
    </row>
    <row r="80">
      <c r="B80" s="2"/>
      <c r="E80" t="str">
        <f>IFERROR(__xludf.DUMMYFUNCTION("""COMPUTED_VALUE"""),"")</f>
        <v/>
      </c>
      <c r="Y80" s="3" t="str">
        <f>IFERROR(__xludf.DUMMYFUNCTION("""COMPUTED_VALUE"""),"")</f>
        <v/>
      </c>
      <c r="Z80" s="3" t="str">
        <f>IFERROR(__xludf.DUMMYFUNCTION("""COMPUTED_VALUE"""),"")</f>
        <v/>
      </c>
    </row>
    <row r="81">
      <c r="B81" s="2"/>
      <c r="E81" t="str">
        <f>IFERROR(__xludf.DUMMYFUNCTION("""COMPUTED_VALUE"""),"")</f>
        <v/>
      </c>
      <c r="Y81" s="3" t="str">
        <f>IFERROR(__xludf.DUMMYFUNCTION("""COMPUTED_VALUE"""),"")</f>
        <v/>
      </c>
      <c r="Z81" s="3" t="str">
        <f>IFERROR(__xludf.DUMMYFUNCTION("""COMPUTED_VALUE"""),"")</f>
        <v/>
      </c>
    </row>
    <row r="82">
      <c r="B82" s="2"/>
      <c r="E82" t="str">
        <f>IFERROR(__xludf.DUMMYFUNCTION("""COMPUTED_VALUE"""),"")</f>
        <v/>
      </c>
      <c r="Y82" s="3" t="str">
        <f>IFERROR(__xludf.DUMMYFUNCTION("""COMPUTED_VALUE"""),"")</f>
        <v/>
      </c>
      <c r="Z82" s="3" t="str">
        <f>IFERROR(__xludf.DUMMYFUNCTION("""COMPUTED_VALUE"""),"")</f>
        <v/>
      </c>
    </row>
    <row r="83">
      <c r="B83" s="2"/>
      <c r="E83" t="str">
        <f>IFERROR(__xludf.DUMMYFUNCTION("""COMPUTED_VALUE"""),"")</f>
        <v/>
      </c>
      <c r="Y83" s="3" t="str">
        <f>IFERROR(__xludf.DUMMYFUNCTION("""COMPUTED_VALUE"""),"")</f>
        <v/>
      </c>
      <c r="Z83" s="3" t="str">
        <f>IFERROR(__xludf.DUMMYFUNCTION("""COMPUTED_VALUE"""),"")</f>
        <v/>
      </c>
    </row>
    <row r="84">
      <c r="B84" s="2"/>
      <c r="E84" t="str">
        <f>IFERROR(__xludf.DUMMYFUNCTION("""COMPUTED_VALUE"""),"")</f>
        <v/>
      </c>
      <c r="Y84" s="3" t="str">
        <f>IFERROR(__xludf.DUMMYFUNCTION("""COMPUTED_VALUE"""),"")</f>
        <v/>
      </c>
      <c r="Z84" s="3" t="str">
        <f>IFERROR(__xludf.DUMMYFUNCTION("""COMPUTED_VALUE"""),"")</f>
        <v/>
      </c>
    </row>
    <row r="85">
      <c r="B85" s="2"/>
      <c r="E85" t="str">
        <f>IFERROR(__xludf.DUMMYFUNCTION("""COMPUTED_VALUE"""),"")</f>
        <v/>
      </c>
      <c r="Y85" s="3" t="str">
        <f>IFERROR(__xludf.DUMMYFUNCTION("""COMPUTED_VALUE"""),"")</f>
        <v/>
      </c>
      <c r="Z85" s="3" t="str">
        <f>IFERROR(__xludf.DUMMYFUNCTION("""COMPUTED_VALUE"""),"")</f>
        <v/>
      </c>
    </row>
    <row r="86">
      <c r="B86" s="2"/>
      <c r="E86" t="str">
        <f>IFERROR(__xludf.DUMMYFUNCTION("""COMPUTED_VALUE"""),"")</f>
        <v/>
      </c>
      <c r="Y86" s="3" t="str">
        <f>IFERROR(__xludf.DUMMYFUNCTION("""COMPUTED_VALUE"""),"")</f>
        <v/>
      </c>
      <c r="Z86" s="3" t="str">
        <f>IFERROR(__xludf.DUMMYFUNCTION("""COMPUTED_VALUE"""),"")</f>
        <v/>
      </c>
    </row>
    <row r="87">
      <c r="B87" s="2"/>
      <c r="E87" t="str">
        <f>IFERROR(__xludf.DUMMYFUNCTION("""COMPUTED_VALUE"""),"")</f>
        <v/>
      </c>
      <c r="Y87" s="3" t="str">
        <f>IFERROR(__xludf.DUMMYFUNCTION("""COMPUTED_VALUE"""),"")</f>
        <v/>
      </c>
      <c r="Z87" s="3" t="str">
        <f>IFERROR(__xludf.DUMMYFUNCTION("""COMPUTED_VALUE"""),"")</f>
        <v/>
      </c>
    </row>
    <row r="88">
      <c r="B88" s="2"/>
      <c r="E88" t="str">
        <f>IFERROR(__xludf.DUMMYFUNCTION("""COMPUTED_VALUE"""),"")</f>
        <v/>
      </c>
      <c r="Y88" s="3" t="str">
        <f>IFERROR(__xludf.DUMMYFUNCTION("""COMPUTED_VALUE"""),"")</f>
        <v/>
      </c>
      <c r="Z88" s="3" t="str">
        <f>IFERROR(__xludf.DUMMYFUNCTION("""COMPUTED_VALUE"""),"")</f>
        <v/>
      </c>
    </row>
    <row r="89">
      <c r="B89" s="2"/>
      <c r="E89" t="str">
        <f>IFERROR(__xludf.DUMMYFUNCTION("""COMPUTED_VALUE"""),"")</f>
        <v/>
      </c>
      <c r="Y89" s="3" t="str">
        <f>IFERROR(__xludf.DUMMYFUNCTION("""COMPUTED_VALUE"""),"")</f>
        <v/>
      </c>
      <c r="Z89" s="3" t="str">
        <f>IFERROR(__xludf.DUMMYFUNCTION("""COMPUTED_VALUE"""),"")</f>
        <v/>
      </c>
    </row>
    <row r="90">
      <c r="B90" s="2"/>
      <c r="E90" t="str">
        <f>IFERROR(__xludf.DUMMYFUNCTION("""COMPUTED_VALUE"""),"")</f>
        <v/>
      </c>
      <c r="Y90" s="3" t="str">
        <f>IFERROR(__xludf.DUMMYFUNCTION("""COMPUTED_VALUE"""),"")</f>
        <v/>
      </c>
      <c r="Z90" s="3" t="str">
        <f>IFERROR(__xludf.DUMMYFUNCTION("""COMPUTED_VALUE"""),"")</f>
        <v/>
      </c>
    </row>
    <row r="91">
      <c r="B91" s="2"/>
      <c r="E91" t="str">
        <f>IFERROR(__xludf.DUMMYFUNCTION("""COMPUTED_VALUE"""),"")</f>
        <v/>
      </c>
      <c r="Y91" s="3" t="str">
        <f>IFERROR(__xludf.DUMMYFUNCTION("""COMPUTED_VALUE"""),"")</f>
        <v/>
      </c>
      <c r="Z91" s="3" t="str">
        <f>IFERROR(__xludf.DUMMYFUNCTION("""COMPUTED_VALUE"""),"")</f>
        <v/>
      </c>
    </row>
    <row r="92">
      <c r="B92" s="2"/>
      <c r="E92" t="str">
        <f>IFERROR(__xludf.DUMMYFUNCTION("""COMPUTED_VALUE"""),"")</f>
        <v/>
      </c>
      <c r="Y92" s="3" t="str">
        <f>IFERROR(__xludf.DUMMYFUNCTION("""COMPUTED_VALUE"""),"")</f>
        <v/>
      </c>
      <c r="Z92" s="3" t="str">
        <f>IFERROR(__xludf.DUMMYFUNCTION("""COMPUTED_VALUE"""),"")</f>
        <v/>
      </c>
    </row>
    <row r="93">
      <c r="B93" s="2"/>
      <c r="E93" t="str">
        <f>IFERROR(__xludf.DUMMYFUNCTION("""COMPUTED_VALUE"""),"")</f>
        <v/>
      </c>
      <c r="Y93" s="3" t="str">
        <f>IFERROR(__xludf.DUMMYFUNCTION("""COMPUTED_VALUE"""),"")</f>
        <v/>
      </c>
      <c r="Z93" s="3" t="str">
        <f>IFERROR(__xludf.DUMMYFUNCTION("""COMPUTED_VALUE"""),"")</f>
        <v/>
      </c>
    </row>
    <row r="94">
      <c r="B94" s="2"/>
      <c r="E94" t="str">
        <f>IFERROR(__xludf.DUMMYFUNCTION("""COMPUTED_VALUE"""),"")</f>
        <v/>
      </c>
      <c r="Y94" s="3" t="str">
        <f>IFERROR(__xludf.DUMMYFUNCTION("""COMPUTED_VALUE"""),"")</f>
        <v/>
      </c>
      <c r="Z94" s="3" t="str">
        <f>IFERROR(__xludf.DUMMYFUNCTION("""COMPUTED_VALUE"""),"")</f>
        <v/>
      </c>
    </row>
    <row r="95">
      <c r="B95" s="2"/>
      <c r="E95" t="str">
        <f>IFERROR(__xludf.DUMMYFUNCTION("""COMPUTED_VALUE"""),"")</f>
        <v/>
      </c>
      <c r="Y95" s="3" t="str">
        <f>IFERROR(__xludf.DUMMYFUNCTION("""COMPUTED_VALUE"""),"")</f>
        <v/>
      </c>
      <c r="Z95" s="3" t="str">
        <f>IFERROR(__xludf.DUMMYFUNCTION("""COMPUTED_VALUE"""),"")</f>
        <v/>
      </c>
    </row>
    <row r="96">
      <c r="B96" s="2"/>
      <c r="E96" t="str">
        <f>IFERROR(__xludf.DUMMYFUNCTION("""COMPUTED_VALUE"""),"")</f>
        <v/>
      </c>
      <c r="Y96" s="3" t="str">
        <f>IFERROR(__xludf.DUMMYFUNCTION("""COMPUTED_VALUE"""),"")</f>
        <v/>
      </c>
      <c r="Z96" s="3" t="str">
        <f>IFERROR(__xludf.DUMMYFUNCTION("""COMPUTED_VALUE"""),"")</f>
        <v/>
      </c>
    </row>
    <row r="97">
      <c r="B97" s="2"/>
      <c r="E97" t="str">
        <f>IFERROR(__xludf.DUMMYFUNCTION("""COMPUTED_VALUE"""),"")</f>
        <v/>
      </c>
      <c r="Y97" s="3" t="str">
        <f>IFERROR(__xludf.DUMMYFUNCTION("""COMPUTED_VALUE"""),"")</f>
        <v/>
      </c>
      <c r="Z97" s="3" t="str">
        <f>IFERROR(__xludf.DUMMYFUNCTION("""COMPUTED_VALUE"""),"")</f>
        <v/>
      </c>
    </row>
    <row r="98">
      <c r="B98" s="2"/>
      <c r="E98" t="str">
        <f>IFERROR(__xludf.DUMMYFUNCTION("""COMPUTED_VALUE"""),"")</f>
        <v/>
      </c>
      <c r="Y98" s="3" t="str">
        <f>IFERROR(__xludf.DUMMYFUNCTION("""COMPUTED_VALUE"""),"")</f>
        <v/>
      </c>
      <c r="Z98" s="3" t="str">
        <f>IFERROR(__xludf.DUMMYFUNCTION("""COMPUTED_VALUE"""),"")</f>
        <v/>
      </c>
    </row>
    <row r="99">
      <c r="B99" s="2"/>
      <c r="E99" t="str">
        <f>IFERROR(__xludf.DUMMYFUNCTION("""COMPUTED_VALUE"""),"")</f>
        <v/>
      </c>
      <c r="Y99" s="3" t="str">
        <f>IFERROR(__xludf.DUMMYFUNCTION("""COMPUTED_VALUE"""),"")</f>
        <v/>
      </c>
      <c r="Z99" s="3" t="str">
        <f>IFERROR(__xludf.DUMMYFUNCTION("""COMPUTED_VALUE"""),"")</f>
        <v/>
      </c>
    </row>
    <row r="100">
      <c r="B100" s="2"/>
      <c r="E100" t="str">
        <f>IFERROR(__xludf.DUMMYFUNCTION("""COMPUTED_VALUE"""),"")</f>
        <v/>
      </c>
      <c r="Y100" s="3" t="str">
        <f>IFERROR(__xludf.DUMMYFUNCTION("""COMPUTED_VALUE"""),"")</f>
        <v/>
      </c>
      <c r="Z100" s="3" t="str">
        <f>IFERROR(__xludf.DUMMYFUNCTION("""COMPUTED_VALUE"""),"")</f>
        <v/>
      </c>
    </row>
    <row r="101">
      <c r="B101" s="2"/>
      <c r="E101" t="str">
        <f>IFERROR(__xludf.DUMMYFUNCTION("""COMPUTED_VALUE"""),"")</f>
        <v/>
      </c>
      <c r="Y101" s="3" t="str">
        <f>IFERROR(__xludf.DUMMYFUNCTION("""COMPUTED_VALUE"""),"")</f>
        <v/>
      </c>
      <c r="Z101" s="3" t="str">
        <f>IFERROR(__xludf.DUMMYFUNCTION("""COMPUTED_VALUE"""),"")</f>
        <v/>
      </c>
    </row>
    <row r="102">
      <c r="B102" s="2"/>
      <c r="E102" t="str">
        <f>IFERROR(__xludf.DUMMYFUNCTION("""COMPUTED_VALUE"""),"")</f>
        <v/>
      </c>
      <c r="Y102" s="3" t="str">
        <f>IFERROR(__xludf.DUMMYFUNCTION("""COMPUTED_VALUE"""),"")</f>
        <v/>
      </c>
      <c r="Z102" s="3" t="str">
        <f>IFERROR(__xludf.DUMMYFUNCTION("""COMPUTED_VALUE"""),"")</f>
        <v/>
      </c>
    </row>
    <row r="103">
      <c r="B103" s="2"/>
      <c r="E103" t="str">
        <f>IFERROR(__xludf.DUMMYFUNCTION("""COMPUTED_VALUE"""),"")</f>
        <v/>
      </c>
      <c r="Y103" s="3" t="str">
        <f>IFERROR(__xludf.DUMMYFUNCTION("""COMPUTED_VALUE"""),"")</f>
        <v/>
      </c>
      <c r="Z103" s="3" t="str">
        <f>IFERROR(__xludf.DUMMYFUNCTION("""COMPUTED_VALUE"""),"")</f>
        <v/>
      </c>
    </row>
    <row r="104">
      <c r="B104" s="2"/>
      <c r="E104" t="str">
        <f>IFERROR(__xludf.DUMMYFUNCTION("""COMPUTED_VALUE"""),"")</f>
        <v/>
      </c>
      <c r="Y104" s="3" t="str">
        <f>IFERROR(__xludf.DUMMYFUNCTION("""COMPUTED_VALUE"""),"")</f>
        <v/>
      </c>
      <c r="Z104" s="3" t="str">
        <f>IFERROR(__xludf.DUMMYFUNCTION("""COMPUTED_VALUE"""),"")</f>
        <v/>
      </c>
    </row>
    <row r="105">
      <c r="B105" s="2"/>
      <c r="E105" t="str">
        <f>IFERROR(__xludf.DUMMYFUNCTION("""COMPUTED_VALUE"""),"")</f>
        <v/>
      </c>
      <c r="Y105" s="3" t="str">
        <f>IFERROR(__xludf.DUMMYFUNCTION("""COMPUTED_VALUE"""),"")</f>
        <v/>
      </c>
      <c r="Z105" s="3" t="str">
        <f>IFERROR(__xludf.DUMMYFUNCTION("""COMPUTED_VALUE"""),"")</f>
        <v/>
      </c>
    </row>
    <row r="106">
      <c r="B106" s="2"/>
      <c r="E106" t="str">
        <f>IFERROR(__xludf.DUMMYFUNCTION("""COMPUTED_VALUE"""),"")</f>
        <v/>
      </c>
      <c r="Y106" s="3" t="str">
        <f>IFERROR(__xludf.DUMMYFUNCTION("""COMPUTED_VALUE"""),"")</f>
        <v/>
      </c>
      <c r="Z106" s="3" t="str">
        <f>IFERROR(__xludf.DUMMYFUNCTION("""COMPUTED_VALUE"""),"")</f>
        <v/>
      </c>
    </row>
    <row r="107">
      <c r="B107" s="2"/>
      <c r="E107" t="str">
        <f>IFERROR(__xludf.DUMMYFUNCTION("""COMPUTED_VALUE"""),"")</f>
        <v/>
      </c>
      <c r="Y107" s="3" t="str">
        <f>IFERROR(__xludf.DUMMYFUNCTION("""COMPUTED_VALUE"""),"")</f>
        <v/>
      </c>
      <c r="Z107" s="3" t="str">
        <f>IFERROR(__xludf.DUMMYFUNCTION("""COMPUTED_VALUE"""),"")</f>
        <v/>
      </c>
    </row>
    <row r="108">
      <c r="B108" s="2"/>
      <c r="E108" t="str">
        <f>IFERROR(__xludf.DUMMYFUNCTION("""COMPUTED_VALUE"""),"")</f>
        <v/>
      </c>
      <c r="Y108" s="3" t="str">
        <f>IFERROR(__xludf.DUMMYFUNCTION("""COMPUTED_VALUE"""),"")</f>
        <v/>
      </c>
      <c r="Z108" s="3" t="str">
        <f>IFERROR(__xludf.DUMMYFUNCTION("""COMPUTED_VALUE"""),"")</f>
        <v/>
      </c>
    </row>
    <row r="109">
      <c r="B109" s="2"/>
      <c r="E109" t="str">
        <f>IFERROR(__xludf.DUMMYFUNCTION("""COMPUTED_VALUE"""),"")</f>
        <v/>
      </c>
      <c r="Y109" s="3" t="str">
        <f>IFERROR(__xludf.DUMMYFUNCTION("""COMPUTED_VALUE"""),"")</f>
        <v/>
      </c>
      <c r="Z109" s="3" t="str">
        <f>IFERROR(__xludf.DUMMYFUNCTION("""COMPUTED_VALUE"""),"")</f>
        <v/>
      </c>
    </row>
    <row r="110">
      <c r="B110" s="2"/>
      <c r="E110" t="str">
        <f>IFERROR(__xludf.DUMMYFUNCTION("""COMPUTED_VALUE"""),"")</f>
        <v/>
      </c>
      <c r="Y110" s="3" t="str">
        <f>IFERROR(__xludf.DUMMYFUNCTION("""COMPUTED_VALUE"""),"")</f>
        <v/>
      </c>
      <c r="Z110" s="3" t="str">
        <f>IFERROR(__xludf.DUMMYFUNCTION("""COMPUTED_VALUE"""),"")</f>
        <v/>
      </c>
    </row>
    <row r="111">
      <c r="B111" s="2"/>
      <c r="E111" t="str">
        <f>IFERROR(__xludf.DUMMYFUNCTION("""COMPUTED_VALUE"""),"")</f>
        <v/>
      </c>
      <c r="Y111" s="3" t="str">
        <f>IFERROR(__xludf.DUMMYFUNCTION("""COMPUTED_VALUE"""),"")</f>
        <v/>
      </c>
      <c r="Z111" s="3" t="str">
        <f>IFERROR(__xludf.DUMMYFUNCTION("""COMPUTED_VALUE"""),"")</f>
        <v/>
      </c>
    </row>
    <row r="112">
      <c r="B112" s="2"/>
      <c r="E112" t="str">
        <f>IFERROR(__xludf.DUMMYFUNCTION("""COMPUTED_VALUE"""),"")</f>
        <v/>
      </c>
      <c r="Y112" s="3" t="str">
        <f>IFERROR(__xludf.DUMMYFUNCTION("""COMPUTED_VALUE"""),"")</f>
        <v/>
      </c>
      <c r="Z112" s="3" t="str">
        <f>IFERROR(__xludf.DUMMYFUNCTION("""COMPUTED_VALUE"""),"")</f>
        <v/>
      </c>
    </row>
    <row r="113">
      <c r="B113" s="2"/>
      <c r="E113" t="str">
        <f>IFERROR(__xludf.DUMMYFUNCTION("""COMPUTED_VALUE"""),"")</f>
        <v/>
      </c>
      <c r="Y113" s="3" t="str">
        <f>IFERROR(__xludf.DUMMYFUNCTION("""COMPUTED_VALUE"""),"")</f>
        <v/>
      </c>
      <c r="Z113" s="3" t="str">
        <f>IFERROR(__xludf.DUMMYFUNCTION("""COMPUTED_VALUE"""),"")</f>
        <v/>
      </c>
    </row>
    <row r="114">
      <c r="B114" s="2"/>
      <c r="E114" t="str">
        <f>IFERROR(__xludf.DUMMYFUNCTION("""COMPUTED_VALUE"""),"")</f>
        <v/>
      </c>
      <c r="Y114" s="3" t="str">
        <f>IFERROR(__xludf.DUMMYFUNCTION("""COMPUTED_VALUE"""),"")</f>
        <v/>
      </c>
      <c r="Z114" s="3" t="str">
        <f>IFERROR(__xludf.DUMMYFUNCTION("""COMPUTED_VALUE"""),"")</f>
        <v/>
      </c>
    </row>
    <row r="115">
      <c r="B115" s="2"/>
      <c r="E115" t="str">
        <f>IFERROR(__xludf.DUMMYFUNCTION("""COMPUTED_VALUE"""),"")</f>
        <v/>
      </c>
      <c r="Y115" s="3" t="str">
        <f>IFERROR(__xludf.DUMMYFUNCTION("""COMPUTED_VALUE"""),"")</f>
        <v/>
      </c>
      <c r="Z115" s="3" t="str">
        <f>IFERROR(__xludf.DUMMYFUNCTION("""COMPUTED_VALUE"""),"")</f>
        <v/>
      </c>
    </row>
    <row r="116">
      <c r="B116" s="2"/>
      <c r="E116" t="str">
        <f>IFERROR(__xludf.DUMMYFUNCTION("""COMPUTED_VALUE"""),"")</f>
        <v/>
      </c>
      <c r="Y116" s="3" t="str">
        <f>IFERROR(__xludf.DUMMYFUNCTION("""COMPUTED_VALUE"""),"")</f>
        <v/>
      </c>
      <c r="Z116" s="3" t="str">
        <f>IFERROR(__xludf.DUMMYFUNCTION("""COMPUTED_VALUE"""),"")</f>
        <v/>
      </c>
    </row>
    <row r="117">
      <c r="B117" s="2"/>
      <c r="E117" t="str">
        <f>IFERROR(__xludf.DUMMYFUNCTION("""COMPUTED_VALUE"""),"")</f>
        <v/>
      </c>
      <c r="Y117" s="3" t="str">
        <f>IFERROR(__xludf.DUMMYFUNCTION("""COMPUTED_VALUE"""),"")</f>
        <v/>
      </c>
      <c r="Z117" s="3" t="str">
        <f>IFERROR(__xludf.DUMMYFUNCTION("""COMPUTED_VALUE"""),"")</f>
        <v/>
      </c>
    </row>
    <row r="118">
      <c r="B118" s="2"/>
      <c r="E118" t="str">
        <f>IFERROR(__xludf.DUMMYFUNCTION("""COMPUTED_VALUE"""),"")</f>
        <v/>
      </c>
      <c r="Y118" s="3" t="str">
        <f>IFERROR(__xludf.DUMMYFUNCTION("""COMPUTED_VALUE"""),"")</f>
        <v/>
      </c>
      <c r="Z118" s="3" t="str">
        <f>IFERROR(__xludf.DUMMYFUNCTION("""COMPUTED_VALUE"""),"")</f>
        <v/>
      </c>
    </row>
    <row r="119">
      <c r="B119" s="2"/>
      <c r="E119" t="str">
        <f>IFERROR(__xludf.DUMMYFUNCTION("""COMPUTED_VALUE"""),"")</f>
        <v/>
      </c>
      <c r="Y119" s="3" t="str">
        <f>IFERROR(__xludf.DUMMYFUNCTION("""COMPUTED_VALUE"""),"")</f>
        <v/>
      </c>
      <c r="Z119" s="3" t="str">
        <f>IFERROR(__xludf.DUMMYFUNCTION("""COMPUTED_VALUE"""),"")</f>
        <v/>
      </c>
    </row>
    <row r="120">
      <c r="B120" s="2"/>
      <c r="E120" t="str">
        <f>IFERROR(__xludf.DUMMYFUNCTION("""COMPUTED_VALUE"""),"")</f>
        <v/>
      </c>
      <c r="Y120" s="3"/>
      <c r="Z120" s="3"/>
    </row>
    <row r="121">
      <c r="B121" s="2"/>
      <c r="E121" t="str">
        <f>IFERROR(__xludf.DUMMYFUNCTION("""COMPUTED_VALUE"""),"")</f>
        <v/>
      </c>
      <c r="Y121" s="3"/>
      <c r="Z121" s="3"/>
    </row>
    <row r="122">
      <c r="B122" s="2"/>
      <c r="Y122" s="3"/>
      <c r="Z122" s="3"/>
    </row>
    <row r="123">
      <c r="B123" s="2"/>
      <c r="Y123" s="3"/>
      <c r="Z123" s="3"/>
    </row>
    <row r="124">
      <c r="B124" s="2"/>
      <c r="Y124" s="3"/>
      <c r="Z124" s="3"/>
    </row>
    <row r="125">
      <c r="B125" s="2"/>
      <c r="Y125" s="3"/>
      <c r="Z125" s="3"/>
    </row>
    <row r="126">
      <c r="B126" s="2"/>
      <c r="Y126" s="3"/>
      <c r="Z126" s="3"/>
    </row>
    <row r="127">
      <c r="B127" s="2"/>
      <c r="Y127" s="3"/>
      <c r="Z127" s="3"/>
    </row>
    <row r="128">
      <c r="B128" s="2"/>
      <c r="Y128" s="3"/>
      <c r="Z128" s="3"/>
    </row>
    <row r="129">
      <c r="B129" s="2"/>
      <c r="Y129" s="3"/>
      <c r="Z129" s="3"/>
    </row>
    <row r="130">
      <c r="B130" s="2"/>
      <c r="Y130" s="3"/>
      <c r="Z130" s="3"/>
    </row>
    <row r="131">
      <c r="B131" s="2"/>
      <c r="Y131" s="3"/>
      <c r="Z131" s="3"/>
    </row>
    <row r="132">
      <c r="B132" s="2"/>
      <c r="Y132" s="3"/>
      <c r="Z132" s="3"/>
    </row>
    <row r="133">
      <c r="B133" s="2"/>
      <c r="Y133" s="3"/>
      <c r="Z133" s="3"/>
    </row>
    <row r="134">
      <c r="B134" s="2"/>
      <c r="Y134" s="3"/>
      <c r="Z134" s="3"/>
    </row>
    <row r="135">
      <c r="B135" s="2"/>
      <c r="Y135" s="3"/>
      <c r="Z135" s="3"/>
    </row>
    <row r="136">
      <c r="B136" s="2"/>
      <c r="Y136" s="3"/>
      <c r="Z136" s="3"/>
    </row>
    <row r="137">
      <c r="B137" s="2"/>
      <c r="Y137" s="3"/>
      <c r="Z137" s="3"/>
    </row>
    <row r="138">
      <c r="B138" s="2"/>
      <c r="Y138" s="3"/>
      <c r="Z138" s="3"/>
    </row>
    <row r="139">
      <c r="B139" s="2"/>
      <c r="Y139" s="3"/>
      <c r="Z139" s="3"/>
    </row>
    <row r="140">
      <c r="B140" s="2"/>
      <c r="Y140" s="3"/>
      <c r="Z140" s="3"/>
    </row>
    <row r="141">
      <c r="B141" s="2"/>
      <c r="Y141" s="3"/>
      <c r="Z141" s="3"/>
    </row>
    <row r="142">
      <c r="B142" s="2"/>
      <c r="Y142" s="3"/>
      <c r="Z142" s="3"/>
    </row>
    <row r="143">
      <c r="B143" s="2"/>
      <c r="Y143" s="3"/>
      <c r="Z143" s="3"/>
    </row>
    <row r="144">
      <c r="B144" s="2"/>
      <c r="Y144" s="3"/>
      <c r="Z144" s="3"/>
    </row>
    <row r="145">
      <c r="B145" s="2"/>
      <c r="Y145" s="3"/>
      <c r="Z145" s="3"/>
    </row>
    <row r="146">
      <c r="B146" s="2"/>
      <c r="Y146" s="3"/>
      <c r="Z146" s="3"/>
    </row>
    <row r="147">
      <c r="B147" s="2"/>
      <c r="Y147" s="3"/>
      <c r="Z147" s="3"/>
    </row>
    <row r="148">
      <c r="B148" s="2"/>
      <c r="Y148" s="3"/>
      <c r="Z148" s="3"/>
    </row>
    <row r="149">
      <c r="B149" s="2"/>
      <c r="Y149" s="3"/>
      <c r="Z149" s="3"/>
    </row>
    <row r="150">
      <c r="B150" s="2"/>
      <c r="Y150" s="3"/>
      <c r="Z150" s="3"/>
    </row>
    <row r="151">
      <c r="B151" s="2"/>
      <c r="Y151" s="3"/>
      <c r="Z151" s="3"/>
    </row>
    <row r="152">
      <c r="B152" s="2"/>
      <c r="Y152" s="3"/>
      <c r="Z152" s="3"/>
    </row>
    <row r="153">
      <c r="B153" s="2"/>
      <c r="Y153" s="3"/>
      <c r="Z153" s="3"/>
    </row>
    <row r="154">
      <c r="B154" s="2"/>
      <c r="Y154" s="3"/>
      <c r="Z154" s="3"/>
    </row>
    <row r="155">
      <c r="B155" s="2"/>
      <c r="Y155" s="3"/>
      <c r="Z155" s="3"/>
    </row>
    <row r="156">
      <c r="B156" s="2"/>
      <c r="Y156" s="3"/>
      <c r="Z156" s="3"/>
    </row>
    <row r="157">
      <c r="B157" s="2"/>
      <c r="Y157" s="3"/>
      <c r="Z157" s="3"/>
    </row>
    <row r="158">
      <c r="B158" s="2"/>
      <c r="Y158" s="3"/>
      <c r="Z158" s="3"/>
    </row>
    <row r="159">
      <c r="B159" s="2"/>
      <c r="Y159" s="3"/>
      <c r="Z159" s="3"/>
    </row>
    <row r="160">
      <c r="B160" s="2"/>
      <c r="Y160" s="3"/>
      <c r="Z160" s="3"/>
    </row>
    <row r="161">
      <c r="B161" s="2"/>
      <c r="Y161" s="3"/>
      <c r="Z161" s="3"/>
    </row>
    <row r="162">
      <c r="B162" s="2"/>
      <c r="Y162" s="3"/>
      <c r="Z162" s="3"/>
    </row>
    <row r="163">
      <c r="B163" s="2"/>
      <c r="Y163" s="3"/>
      <c r="Z163" s="3"/>
    </row>
    <row r="164">
      <c r="B164" s="2"/>
      <c r="Y164" s="3"/>
      <c r="Z164" s="3"/>
    </row>
    <row r="165">
      <c r="B165" s="2"/>
      <c r="Y165" s="3"/>
      <c r="Z165" s="3"/>
    </row>
    <row r="166">
      <c r="B166" s="2"/>
      <c r="Y166" s="3"/>
      <c r="Z166" s="3"/>
    </row>
    <row r="167">
      <c r="B167" s="2"/>
      <c r="Y167" s="3"/>
      <c r="Z167" s="3"/>
    </row>
    <row r="168">
      <c r="B168" s="2"/>
      <c r="Y168" s="3"/>
      <c r="Z168" s="3"/>
    </row>
    <row r="169">
      <c r="B169" s="2"/>
      <c r="Y169" s="3"/>
      <c r="Z169" s="3"/>
    </row>
    <row r="170">
      <c r="B170" s="2"/>
      <c r="Y170" s="3"/>
      <c r="Z170" s="3"/>
    </row>
    <row r="171">
      <c r="B171" s="2"/>
      <c r="Y171" s="3"/>
      <c r="Z171" s="3"/>
    </row>
    <row r="172">
      <c r="B172" s="2"/>
      <c r="Y172" s="3"/>
      <c r="Z172" s="3"/>
    </row>
    <row r="173">
      <c r="B173" s="2"/>
      <c r="Y173" s="3"/>
      <c r="Z173" s="3"/>
    </row>
    <row r="174">
      <c r="B174" s="2"/>
      <c r="Y174" s="3"/>
      <c r="Z174" s="3"/>
    </row>
    <row r="175">
      <c r="B175" s="2"/>
      <c r="Y175" s="3"/>
      <c r="Z175" s="3"/>
    </row>
    <row r="176">
      <c r="B176" s="2"/>
      <c r="Y176" s="3"/>
      <c r="Z176" s="3"/>
    </row>
    <row r="177">
      <c r="B177" s="2"/>
      <c r="Y177" s="3"/>
      <c r="Z177" s="3"/>
    </row>
    <row r="178">
      <c r="B178" s="2"/>
      <c r="Y178" s="3"/>
      <c r="Z178" s="3"/>
    </row>
    <row r="179">
      <c r="B179" s="2"/>
      <c r="Y179" s="3"/>
      <c r="Z179" s="3"/>
    </row>
    <row r="180">
      <c r="B180" s="2"/>
      <c r="Y180" s="3"/>
      <c r="Z180" s="3"/>
    </row>
    <row r="181">
      <c r="B181" s="2"/>
      <c r="Y181" s="3"/>
      <c r="Z181" s="3"/>
    </row>
    <row r="182">
      <c r="B182" s="2"/>
      <c r="Y182" s="3"/>
      <c r="Z182" s="3"/>
    </row>
    <row r="183">
      <c r="B183" s="2"/>
      <c r="Y183" s="3"/>
      <c r="Z183" s="3"/>
    </row>
    <row r="184">
      <c r="B184" s="2"/>
      <c r="Y184" s="3"/>
      <c r="Z184" s="3"/>
    </row>
    <row r="185">
      <c r="B185" s="2"/>
      <c r="Y185" s="3"/>
      <c r="Z185" s="3"/>
    </row>
    <row r="186">
      <c r="B186" s="2"/>
      <c r="Y186" s="3"/>
      <c r="Z186" s="3"/>
    </row>
    <row r="187">
      <c r="B187" s="2"/>
      <c r="Y187" s="3"/>
      <c r="Z187" s="3"/>
    </row>
    <row r="188">
      <c r="B188" s="2"/>
      <c r="Y188" s="3"/>
      <c r="Z188" s="3"/>
    </row>
    <row r="189">
      <c r="B189" s="2"/>
      <c r="Y189" s="3"/>
      <c r="Z189" s="3"/>
    </row>
    <row r="190">
      <c r="B190" s="2"/>
      <c r="Y190" s="3"/>
      <c r="Z190" s="3"/>
    </row>
    <row r="191">
      <c r="B191" s="2"/>
      <c r="Y191" s="3"/>
      <c r="Z191" s="3"/>
    </row>
    <row r="192">
      <c r="B192" s="2"/>
      <c r="Y192" s="3"/>
      <c r="Z192" s="3"/>
    </row>
    <row r="193">
      <c r="B193" s="2"/>
      <c r="Y193" s="3"/>
      <c r="Z193" s="3"/>
    </row>
    <row r="194">
      <c r="B194" s="2"/>
      <c r="Y194" s="3"/>
      <c r="Z194" s="3"/>
    </row>
    <row r="195">
      <c r="B195" s="2"/>
      <c r="Y195" s="3"/>
      <c r="Z195" s="3"/>
    </row>
    <row r="196">
      <c r="B196" s="2"/>
      <c r="Y196" s="3"/>
      <c r="Z196" s="3"/>
    </row>
    <row r="197">
      <c r="B197" s="2"/>
      <c r="Y197" s="3"/>
      <c r="Z197" s="3"/>
    </row>
    <row r="198">
      <c r="B198" s="2"/>
      <c r="Y198" s="3"/>
      <c r="Z198" s="3"/>
    </row>
    <row r="199">
      <c r="B199" s="2"/>
      <c r="Y199" s="3"/>
      <c r="Z199" s="3"/>
    </row>
    <row r="200">
      <c r="B200" s="2"/>
      <c r="Y200" s="3"/>
      <c r="Z200" s="3"/>
    </row>
    <row r="201">
      <c r="B201" s="2"/>
      <c r="Y201" s="3"/>
      <c r="Z201" s="3"/>
    </row>
    <row r="202">
      <c r="B202" s="2"/>
      <c r="Y202" s="3"/>
      <c r="Z202" s="3"/>
    </row>
    <row r="203">
      <c r="B203" s="2"/>
      <c r="Y203" s="3"/>
      <c r="Z203" s="3"/>
    </row>
    <row r="204">
      <c r="B204" s="2"/>
      <c r="Y204" s="3"/>
      <c r="Z204" s="3"/>
    </row>
    <row r="205">
      <c r="B205" s="2"/>
      <c r="Y205" s="3"/>
      <c r="Z205" s="3"/>
    </row>
    <row r="206">
      <c r="B206" s="2"/>
      <c r="Y206" s="3"/>
      <c r="Z206" s="3"/>
    </row>
    <row r="207">
      <c r="B207" s="2"/>
      <c r="Y207" s="3"/>
      <c r="Z207" s="3"/>
    </row>
    <row r="208">
      <c r="B208" s="2"/>
      <c r="Y208" s="3"/>
      <c r="Z208" s="3"/>
    </row>
    <row r="209">
      <c r="B209" s="2"/>
      <c r="Y209" s="3"/>
      <c r="Z209" s="3"/>
    </row>
    <row r="210">
      <c r="B210" s="2"/>
      <c r="Y210" s="3"/>
      <c r="Z210" s="3"/>
    </row>
    <row r="211">
      <c r="B211" s="2"/>
      <c r="Y211" s="3"/>
      <c r="Z211" s="3"/>
    </row>
    <row r="212">
      <c r="B212" s="2"/>
      <c r="Y212" s="3"/>
      <c r="Z212" s="3"/>
    </row>
    <row r="213">
      <c r="B213" s="2"/>
      <c r="Y213" s="3"/>
      <c r="Z213" s="3"/>
    </row>
    <row r="214">
      <c r="B214" s="2"/>
      <c r="Y214" s="3"/>
      <c r="Z214" s="3"/>
    </row>
    <row r="215">
      <c r="B215" s="2"/>
      <c r="Y215" s="3"/>
      <c r="Z215" s="3"/>
    </row>
    <row r="216">
      <c r="B216" s="2"/>
      <c r="Y216" s="3"/>
      <c r="Z216" s="3"/>
    </row>
    <row r="217">
      <c r="B217" s="2"/>
      <c r="Y217" s="3"/>
      <c r="Z217" s="3"/>
    </row>
    <row r="218">
      <c r="B218" s="2"/>
      <c r="Y218" s="3"/>
      <c r="Z218" s="3"/>
    </row>
    <row r="219">
      <c r="B219" s="2"/>
      <c r="Y219" s="3"/>
      <c r="Z219" s="3"/>
    </row>
    <row r="220">
      <c r="B220" s="2"/>
      <c r="Y220" s="3"/>
      <c r="Z220" s="3"/>
    </row>
    <row r="221">
      <c r="B221" s="2"/>
      <c r="Y221" s="3"/>
      <c r="Z221" s="3"/>
    </row>
    <row r="222">
      <c r="B222" s="2"/>
      <c r="Y222" s="3"/>
      <c r="Z222" s="3"/>
    </row>
    <row r="223">
      <c r="B223" s="2"/>
      <c r="Y223" s="3"/>
      <c r="Z223" s="3"/>
    </row>
    <row r="224">
      <c r="B224" s="2"/>
      <c r="Y224" s="3"/>
      <c r="Z224" s="3"/>
    </row>
    <row r="225">
      <c r="B225" s="2"/>
      <c r="Y225" s="3"/>
      <c r="Z225" s="3"/>
    </row>
    <row r="226">
      <c r="B226" s="2"/>
      <c r="Y226" s="3"/>
      <c r="Z226" s="3"/>
    </row>
    <row r="227">
      <c r="B227" s="2"/>
      <c r="Y227" s="3"/>
      <c r="Z227" s="3"/>
    </row>
    <row r="228">
      <c r="B228" s="2"/>
      <c r="Y228" s="3"/>
      <c r="Z228" s="3"/>
    </row>
    <row r="229">
      <c r="B229" s="2"/>
      <c r="Y229" s="3"/>
      <c r="Z229" s="3"/>
    </row>
    <row r="230">
      <c r="B230" s="2"/>
      <c r="Y230" s="3"/>
      <c r="Z230" s="3"/>
    </row>
    <row r="231">
      <c r="B231" s="2"/>
      <c r="Y231" s="3"/>
      <c r="Z231" s="3"/>
    </row>
    <row r="232">
      <c r="B232" s="2"/>
      <c r="Y232" s="3"/>
      <c r="Z232" s="3"/>
    </row>
    <row r="233">
      <c r="B233" s="2"/>
      <c r="Y233" s="3"/>
      <c r="Z233" s="3"/>
    </row>
    <row r="234">
      <c r="B234" s="2"/>
      <c r="Y234" s="3"/>
      <c r="Z234" s="3"/>
    </row>
    <row r="235">
      <c r="B235" s="2"/>
      <c r="Y235" s="3"/>
      <c r="Z235" s="3"/>
    </row>
    <row r="236">
      <c r="B236" s="2"/>
      <c r="Y236" s="3"/>
      <c r="Z236" s="3"/>
    </row>
    <row r="237">
      <c r="B237" s="2"/>
      <c r="Y237" s="3"/>
      <c r="Z237" s="3"/>
    </row>
    <row r="238">
      <c r="B238" s="2"/>
      <c r="Y238" s="3"/>
      <c r="Z238" s="3"/>
    </row>
    <row r="239">
      <c r="B239" s="2"/>
      <c r="Y239" s="3"/>
      <c r="Z239" s="3"/>
    </row>
    <row r="240">
      <c r="B240" s="2"/>
      <c r="Y240" s="3"/>
      <c r="Z240" s="3"/>
    </row>
    <row r="241">
      <c r="B241" s="2"/>
      <c r="Y241" s="3"/>
      <c r="Z241" s="3"/>
    </row>
    <row r="242">
      <c r="B242" s="2"/>
      <c r="Y242" s="3"/>
      <c r="Z242" s="3"/>
    </row>
    <row r="243">
      <c r="B243" s="2"/>
      <c r="Y243" s="3"/>
      <c r="Z243" s="3"/>
    </row>
    <row r="244">
      <c r="B244" s="2"/>
      <c r="Y244" s="3"/>
      <c r="Z244" s="3"/>
    </row>
    <row r="245">
      <c r="B245" s="2"/>
      <c r="Y245" s="3"/>
      <c r="Z245" s="3"/>
    </row>
    <row r="246">
      <c r="B246" s="2"/>
      <c r="Y246" s="3"/>
      <c r="Z246" s="3"/>
    </row>
    <row r="247">
      <c r="B247" s="2"/>
      <c r="Y247" s="3"/>
      <c r="Z247" s="3"/>
    </row>
    <row r="248">
      <c r="B248" s="2"/>
      <c r="Y248" s="3"/>
      <c r="Z248" s="3"/>
    </row>
    <row r="249">
      <c r="B249" s="2"/>
      <c r="Y249" s="3"/>
      <c r="Z249" s="3"/>
    </row>
    <row r="250">
      <c r="B250" s="2"/>
      <c r="Y250" s="3"/>
      <c r="Z250" s="3"/>
    </row>
    <row r="251">
      <c r="B251" s="2"/>
      <c r="Y251" s="3"/>
      <c r="Z251" s="3"/>
    </row>
    <row r="252">
      <c r="B252" s="2"/>
      <c r="Y252" s="3"/>
      <c r="Z252" s="3"/>
    </row>
    <row r="253">
      <c r="B253" s="2"/>
      <c r="Y253" s="3"/>
      <c r="Z253" s="3"/>
    </row>
    <row r="254">
      <c r="B254" s="2"/>
      <c r="Y254" s="3"/>
      <c r="Z254" s="3"/>
    </row>
    <row r="255">
      <c r="B255" s="2"/>
      <c r="Y255" s="3"/>
      <c r="Z255" s="3"/>
    </row>
    <row r="256">
      <c r="B256" s="2"/>
      <c r="Y256" s="3"/>
      <c r="Z256" s="3"/>
    </row>
    <row r="257">
      <c r="B257" s="2"/>
      <c r="Y257" s="3"/>
      <c r="Z257" s="3"/>
    </row>
    <row r="258">
      <c r="B258" s="2"/>
      <c r="Y258" s="3"/>
      <c r="Z258" s="3"/>
    </row>
    <row r="259">
      <c r="B259" s="2"/>
      <c r="Y259" s="3"/>
      <c r="Z259" s="3"/>
    </row>
    <row r="260">
      <c r="B260" s="2"/>
      <c r="Y260" s="3"/>
      <c r="Z260" s="3"/>
    </row>
    <row r="261">
      <c r="B261" s="2"/>
      <c r="Y261" s="3"/>
      <c r="Z261" s="3"/>
    </row>
    <row r="262">
      <c r="B262" s="2"/>
      <c r="Y262" s="3"/>
      <c r="Z262" s="3"/>
    </row>
    <row r="263">
      <c r="B263" s="2"/>
      <c r="Y263" s="3"/>
      <c r="Z263" s="3"/>
    </row>
    <row r="264">
      <c r="B264" s="2"/>
      <c r="Y264" s="3"/>
      <c r="Z264" s="3"/>
    </row>
    <row r="265">
      <c r="B265" s="2"/>
      <c r="Y265" s="3"/>
      <c r="Z265" s="3"/>
    </row>
    <row r="266">
      <c r="B266" s="2"/>
      <c r="Y266" s="3"/>
      <c r="Z266" s="3"/>
    </row>
    <row r="267">
      <c r="B267" s="2"/>
      <c r="Y267" s="3"/>
      <c r="Z267" s="3"/>
    </row>
    <row r="268">
      <c r="B268" s="2"/>
      <c r="Y268" s="3"/>
      <c r="Z268" s="3"/>
    </row>
    <row r="269">
      <c r="B269" s="2"/>
      <c r="Y269" s="3"/>
      <c r="Z269" s="3"/>
    </row>
    <row r="270">
      <c r="B270" s="2"/>
      <c r="Y270" s="3"/>
      <c r="Z270" s="3"/>
    </row>
    <row r="271">
      <c r="B271" s="2"/>
      <c r="Y271" s="3"/>
      <c r="Z271" s="3"/>
    </row>
    <row r="272">
      <c r="B272" s="2"/>
      <c r="Y272" s="3"/>
      <c r="Z272" s="3"/>
    </row>
    <row r="273">
      <c r="B273" s="2"/>
      <c r="Y273" s="3"/>
      <c r="Z273" s="3"/>
    </row>
    <row r="274">
      <c r="B274" s="2"/>
      <c r="Y274" s="3"/>
      <c r="Z274" s="3"/>
    </row>
    <row r="275">
      <c r="B275" s="2"/>
      <c r="Y275" s="3"/>
      <c r="Z275" s="3"/>
    </row>
    <row r="276">
      <c r="B276" s="2"/>
      <c r="Y276" s="3"/>
      <c r="Z276" s="3"/>
    </row>
    <row r="277">
      <c r="B277" s="2"/>
      <c r="Y277" s="3"/>
      <c r="Z277" s="3"/>
    </row>
    <row r="278">
      <c r="B278" s="2"/>
      <c r="Y278" s="3"/>
      <c r="Z278" s="3"/>
    </row>
    <row r="279">
      <c r="B279" s="2"/>
      <c r="Y279" s="3"/>
      <c r="Z279" s="3"/>
    </row>
    <row r="280">
      <c r="B280" s="2"/>
      <c r="Y280" s="3"/>
      <c r="Z280" s="3"/>
    </row>
    <row r="281">
      <c r="B281" s="2"/>
      <c r="Y281" s="3"/>
      <c r="Z281" s="3"/>
    </row>
    <row r="282">
      <c r="B282" s="2"/>
      <c r="Y282" s="3"/>
      <c r="Z282" s="3"/>
    </row>
    <row r="283">
      <c r="B283" s="2"/>
      <c r="Y283" s="3"/>
      <c r="Z283" s="3"/>
    </row>
    <row r="284">
      <c r="B284" s="2"/>
      <c r="Y284" s="3"/>
      <c r="Z284" s="3"/>
    </row>
    <row r="285">
      <c r="B285" s="2"/>
      <c r="Y285" s="3"/>
      <c r="Z285" s="3"/>
    </row>
    <row r="286">
      <c r="B286" s="2"/>
      <c r="Y286" s="3"/>
      <c r="Z286" s="3"/>
    </row>
    <row r="287">
      <c r="B287" s="2"/>
      <c r="Y287" s="3"/>
      <c r="Z287" s="3"/>
    </row>
    <row r="288">
      <c r="B288" s="2"/>
      <c r="Y288" s="3"/>
      <c r="Z288" s="3"/>
    </row>
    <row r="289">
      <c r="B289" s="2"/>
      <c r="Y289" s="3"/>
      <c r="Z289" s="3"/>
    </row>
    <row r="290">
      <c r="B290" s="2"/>
      <c r="Y290" s="3"/>
      <c r="Z290" s="3"/>
    </row>
    <row r="291">
      <c r="B291" s="2"/>
      <c r="Y291" s="3"/>
      <c r="Z291" s="3"/>
    </row>
    <row r="292">
      <c r="B292" s="2"/>
      <c r="Y292" s="3"/>
      <c r="Z292" s="3"/>
    </row>
    <row r="293">
      <c r="B293" s="2"/>
      <c r="Y293" s="3"/>
      <c r="Z293" s="3"/>
    </row>
    <row r="294">
      <c r="B294" s="2"/>
      <c r="Y294" s="3"/>
      <c r="Z294" s="3"/>
    </row>
    <row r="295">
      <c r="B295" s="2"/>
      <c r="Y295" s="3"/>
      <c r="Z295" s="3"/>
    </row>
    <row r="296">
      <c r="B296" s="2"/>
      <c r="Y296" s="3"/>
      <c r="Z296" s="3"/>
    </row>
    <row r="297">
      <c r="B297" s="2"/>
      <c r="Y297" s="3"/>
      <c r="Z297" s="3"/>
    </row>
    <row r="298">
      <c r="B298" s="2"/>
      <c r="Y298" s="3"/>
      <c r="Z298" s="3"/>
    </row>
    <row r="299">
      <c r="B299" s="2"/>
      <c r="Y299" s="3"/>
      <c r="Z299" s="3"/>
    </row>
    <row r="300">
      <c r="B300" s="2"/>
      <c r="Y300" s="3"/>
      <c r="Z300" s="3"/>
    </row>
    <row r="301">
      <c r="B301" s="2"/>
      <c r="Y301" s="3"/>
      <c r="Z301" s="3"/>
    </row>
    <row r="302">
      <c r="B302" s="2"/>
      <c r="Y302" s="3"/>
      <c r="Z302" s="3"/>
    </row>
    <row r="303">
      <c r="B303" s="2"/>
      <c r="Y303" s="3"/>
      <c r="Z303" s="3"/>
    </row>
    <row r="304">
      <c r="B304" s="2"/>
      <c r="Y304" s="3"/>
      <c r="Z304" s="3"/>
    </row>
    <row r="305">
      <c r="B305" s="2"/>
      <c r="Y305" s="3"/>
      <c r="Z305" s="3"/>
    </row>
    <row r="306">
      <c r="B306" s="2"/>
      <c r="Y306" s="3"/>
      <c r="Z306" s="3"/>
    </row>
    <row r="307">
      <c r="B307" s="2"/>
      <c r="Y307" s="3"/>
      <c r="Z307" s="3"/>
    </row>
    <row r="308">
      <c r="B308" s="2"/>
      <c r="Y308" s="3"/>
      <c r="Z308" s="3"/>
    </row>
    <row r="309">
      <c r="B309" s="2"/>
      <c r="Y309" s="3"/>
      <c r="Z309" s="3"/>
    </row>
    <row r="310">
      <c r="B310" s="2"/>
      <c r="Y310" s="3"/>
      <c r="Z310" s="3"/>
    </row>
    <row r="311">
      <c r="B311" s="2"/>
      <c r="Y311" s="3"/>
      <c r="Z311" s="3"/>
    </row>
    <row r="312">
      <c r="B312" s="2"/>
      <c r="Y312" s="3"/>
      <c r="Z312" s="3"/>
    </row>
    <row r="313">
      <c r="B313" s="2"/>
      <c r="Y313" s="3"/>
      <c r="Z313" s="3"/>
    </row>
    <row r="314">
      <c r="B314" s="2"/>
      <c r="Y314" s="3"/>
      <c r="Z314" s="3"/>
    </row>
    <row r="315">
      <c r="B315" s="2"/>
      <c r="Y315" s="3"/>
      <c r="Z315" s="3"/>
    </row>
    <row r="316">
      <c r="B316" s="2"/>
      <c r="Y316" s="3"/>
      <c r="Z316" s="3"/>
    </row>
    <row r="317">
      <c r="B317" s="2"/>
      <c r="Y317" s="3"/>
      <c r="Z317" s="3"/>
    </row>
    <row r="318">
      <c r="B318" s="2"/>
      <c r="Y318" s="3"/>
      <c r="Z318" s="3"/>
    </row>
    <row r="319">
      <c r="B319" s="2"/>
      <c r="Y319" s="3"/>
      <c r="Z319" s="3"/>
    </row>
    <row r="320">
      <c r="B320" s="2"/>
      <c r="Y320" s="3"/>
      <c r="Z320" s="3"/>
    </row>
    <row r="321">
      <c r="B321" s="2"/>
      <c r="Y321" s="3"/>
      <c r="Z321" s="3"/>
    </row>
    <row r="322">
      <c r="B322" s="2"/>
      <c r="Y322" s="3"/>
      <c r="Z322" s="3"/>
    </row>
    <row r="323">
      <c r="B323" s="2"/>
      <c r="Y323" s="3"/>
      <c r="Z323" s="3"/>
    </row>
    <row r="324">
      <c r="B324" s="2"/>
      <c r="Y324" s="3"/>
      <c r="Z324" s="3"/>
    </row>
    <row r="325">
      <c r="B325" s="2"/>
      <c r="Y325" s="3"/>
      <c r="Z325" s="3"/>
    </row>
    <row r="326">
      <c r="B326" s="2"/>
      <c r="Y326" s="3"/>
      <c r="Z326" s="3"/>
    </row>
    <row r="327">
      <c r="B327" s="2"/>
      <c r="Y327" s="3"/>
      <c r="Z327" s="3"/>
    </row>
    <row r="328">
      <c r="B328" s="2"/>
      <c r="Y328" s="3"/>
      <c r="Z328" s="3"/>
    </row>
    <row r="329">
      <c r="B329" s="2"/>
      <c r="Y329" s="3"/>
      <c r="Z329" s="3"/>
    </row>
    <row r="330">
      <c r="B330" s="2"/>
      <c r="Y330" s="3"/>
      <c r="Z330" s="3"/>
    </row>
    <row r="331">
      <c r="B331" s="2"/>
      <c r="Y331" s="3"/>
      <c r="Z331" s="3"/>
    </row>
    <row r="332">
      <c r="B332" s="2"/>
      <c r="Y332" s="3"/>
      <c r="Z332" s="3"/>
    </row>
    <row r="333">
      <c r="B333" s="2"/>
      <c r="Y333" s="3"/>
      <c r="Z333" s="3"/>
    </row>
    <row r="334">
      <c r="B334" s="2"/>
      <c r="Y334" s="3"/>
      <c r="Z334" s="3"/>
    </row>
    <row r="335">
      <c r="B335" s="2"/>
      <c r="Y335" s="3"/>
      <c r="Z335" s="3"/>
    </row>
    <row r="336">
      <c r="B336" s="2"/>
      <c r="Y336" s="3"/>
      <c r="Z336" s="3"/>
    </row>
    <row r="337">
      <c r="B337" s="2"/>
      <c r="Y337" s="3"/>
      <c r="Z337" s="3"/>
    </row>
    <row r="338">
      <c r="B338" s="2"/>
      <c r="Y338" s="3"/>
      <c r="Z338" s="3"/>
    </row>
    <row r="339">
      <c r="B339" s="2"/>
      <c r="Y339" s="3"/>
      <c r="Z339" s="3"/>
    </row>
    <row r="340">
      <c r="B340" s="2"/>
      <c r="Y340" s="3"/>
      <c r="Z340" s="3"/>
    </row>
    <row r="341">
      <c r="B341" s="2"/>
      <c r="Y341" s="3"/>
      <c r="Z341" s="3"/>
    </row>
    <row r="342">
      <c r="B342" s="2"/>
      <c r="Y342" s="3"/>
      <c r="Z342" s="3"/>
    </row>
    <row r="343">
      <c r="B343" s="2"/>
      <c r="Y343" s="3"/>
      <c r="Z343" s="3"/>
    </row>
    <row r="344">
      <c r="B344" s="2"/>
      <c r="Y344" s="3"/>
      <c r="Z344" s="3"/>
    </row>
    <row r="345">
      <c r="B345" s="2"/>
      <c r="Y345" s="3"/>
      <c r="Z345" s="3"/>
    </row>
    <row r="346">
      <c r="B346" s="2"/>
      <c r="Y346" s="3"/>
      <c r="Z346" s="3"/>
    </row>
    <row r="347">
      <c r="B347" s="2"/>
      <c r="Y347" s="3"/>
      <c r="Z347" s="3"/>
    </row>
    <row r="348">
      <c r="B348" s="2"/>
      <c r="Y348" s="3"/>
      <c r="Z348" s="3"/>
    </row>
    <row r="349">
      <c r="B349" s="2"/>
      <c r="Y349" s="3"/>
      <c r="Z349" s="3"/>
    </row>
    <row r="350">
      <c r="B350" s="2"/>
      <c r="Y350" s="3"/>
      <c r="Z350" s="3"/>
    </row>
    <row r="351">
      <c r="B351" s="2"/>
      <c r="Y351" s="3"/>
      <c r="Z351" s="3"/>
    </row>
    <row r="352">
      <c r="B352" s="2"/>
      <c r="Y352" s="3"/>
      <c r="Z352" s="3"/>
    </row>
    <row r="353">
      <c r="B353" s="2"/>
      <c r="Y353" s="3"/>
      <c r="Z353" s="3"/>
    </row>
    <row r="354">
      <c r="B354" s="2"/>
      <c r="Y354" s="3"/>
      <c r="Z354" s="3"/>
    </row>
    <row r="355">
      <c r="B355" s="2"/>
      <c r="Y355" s="3"/>
      <c r="Z355" s="3"/>
    </row>
    <row r="356">
      <c r="B356" s="2"/>
      <c r="Y356" s="3"/>
      <c r="Z356" s="3"/>
    </row>
    <row r="357">
      <c r="B357" s="2"/>
      <c r="Y357" s="3"/>
      <c r="Z357" s="3"/>
    </row>
    <row r="358">
      <c r="B358" s="2"/>
      <c r="Y358" s="3"/>
      <c r="Z358" s="3"/>
    </row>
    <row r="359">
      <c r="B359" s="2"/>
      <c r="Y359" s="3"/>
      <c r="Z359" s="3"/>
    </row>
    <row r="360">
      <c r="B360" s="2"/>
      <c r="Y360" s="3"/>
      <c r="Z360" s="3"/>
    </row>
    <row r="361">
      <c r="B361" s="2"/>
      <c r="Y361" s="3"/>
      <c r="Z361" s="3"/>
    </row>
    <row r="362">
      <c r="B362" s="2"/>
      <c r="Y362" s="3"/>
      <c r="Z362" s="3"/>
    </row>
    <row r="363">
      <c r="B363" s="2"/>
      <c r="Y363" s="3"/>
      <c r="Z363" s="3"/>
    </row>
    <row r="364">
      <c r="B364" s="2"/>
      <c r="Y364" s="3"/>
      <c r="Z364" s="3"/>
    </row>
    <row r="365">
      <c r="B365" s="2"/>
      <c r="Y365" s="3"/>
      <c r="Z365" s="3"/>
    </row>
    <row r="366">
      <c r="B366" s="2"/>
      <c r="Y366" s="3"/>
      <c r="Z366" s="3"/>
    </row>
    <row r="367">
      <c r="B367" s="2"/>
      <c r="Y367" s="3"/>
      <c r="Z367" s="3"/>
    </row>
    <row r="368">
      <c r="B368" s="2"/>
      <c r="Y368" s="3"/>
      <c r="Z368" s="3"/>
    </row>
    <row r="369">
      <c r="B369" s="2"/>
      <c r="Y369" s="3"/>
      <c r="Z369" s="3"/>
    </row>
    <row r="370">
      <c r="B370" s="2"/>
      <c r="Y370" s="3"/>
      <c r="Z370" s="3"/>
    </row>
    <row r="371">
      <c r="B371" s="2"/>
      <c r="Y371" s="3"/>
      <c r="Z371" s="3"/>
    </row>
    <row r="372">
      <c r="B372" s="2"/>
      <c r="Y372" s="3"/>
      <c r="Z372" s="3"/>
    </row>
    <row r="373">
      <c r="B373" s="2"/>
      <c r="Y373" s="3"/>
      <c r="Z373" s="3"/>
    </row>
    <row r="374">
      <c r="B374" s="2"/>
      <c r="Y374" s="3"/>
      <c r="Z374" s="3"/>
    </row>
    <row r="375">
      <c r="B375" s="2"/>
      <c r="Y375" s="3"/>
      <c r="Z375" s="3"/>
    </row>
    <row r="376">
      <c r="B376" s="2"/>
      <c r="Y376" s="3"/>
      <c r="Z376" s="3"/>
    </row>
    <row r="377">
      <c r="B377" s="2"/>
      <c r="Y377" s="3"/>
      <c r="Z377" s="3"/>
    </row>
    <row r="378">
      <c r="B378" s="2"/>
      <c r="Y378" s="3"/>
      <c r="Z378" s="3"/>
    </row>
    <row r="379">
      <c r="B379" s="2"/>
      <c r="Y379" s="3"/>
      <c r="Z379" s="3"/>
    </row>
    <row r="380">
      <c r="B380" s="2"/>
      <c r="Y380" s="3"/>
      <c r="Z380" s="3"/>
    </row>
    <row r="381">
      <c r="B381" s="2"/>
      <c r="Y381" s="3"/>
      <c r="Z381" s="3"/>
    </row>
    <row r="382">
      <c r="B382" s="2"/>
      <c r="Y382" s="3"/>
      <c r="Z382" s="3"/>
    </row>
    <row r="383">
      <c r="B383" s="2"/>
      <c r="Y383" s="3"/>
      <c r="Z383" s="3"/>
    </row>
    <row r="384">
      <c r="B384" s="2"/>
      <c r="Y384" s="3"/>
      <c r="Z384" s="3"/>
    </row>
    <row r="385">
      <c r="B385" s="2"/>
      <c r="Y385" s="3"/>
      <c r="Z385" s="3"/>
    </row>
    <row r="386">
      <c r="B386" s="2"/>
      <c r="Y386" s="3"/>
      <c r="Z386" s="3"/>
    </row>
    <row r="387">
      <c r="B387" s="2"/>
      <c r="Y387" s="3"/>
      <c r="Z387" s="3"/>
    </row>
    <row r="388">
      <c r="B388" s="2"/>
      <c r="Y388" s="3"/>
      <c r="Z388" s="3"/>
    </row>
    <row r="389">
      <c r="B389" s="2"/>
      <c r="Y389" s="3"/>
      <c r="Z389" s="3"/>
    </row>
    <row r="390">
      <c r="B390" s="2"/>
      <c r="Y390" s="3"/>
      <c r="Z390" s="3"/>
    </row>
    <row r="391">
      <c r="B391" s="2"/>
      <c r="Y391" s="3"/>
      <c r="Z391" s="3"/>
    </row>
    <row r="392">
      <c r="B392" s="2"/>
      <c r="Y392" s="3"/>
      <c r="Z392" s="3"/>
    </row>
    <row r="393">
      <c r="B393" s="2"/>
      <c r="Y393" s="3"/>
      <c r="Z393" s="3"/>
    </row>
    <row r="394">
      <c r="B394" s="2"/>
      <c r="Y394" s="3"/>
      <c r="Z394" s="3"/>
    </row>
    <row r="395">
      <c r="B395" s="2"/>
      <c r="Y395" s="3"/>
      <c r="Z395" s="3"/>
    </row>
    <row r="396">
      <c r="B396" s="2"/>
      <c r="Y396" s="3"/>
      <c r="Z396" s="3"/>
    </row>
    <row r="397">
      <c r="B397" s="2"/>
      <c r="Y397" s="3"/>
      <c r="Z397" s="3"/>
    </row>
    <row r="398">
      <c r="B398" s="2"/>
      <c r="Y398" s="3"/>
      <c r="Z398" s="3"/>
    </row>
    <row r="399">
      <c r="B399" s="2"/>
      <c r="Y399" s="3"/>
      <c r="Z399" s="3"/>
    </row>
    <row r="400">
      <c r="B400" s="2"/>
      <c r="Y400" s="3"/>
      <c r="Z400" s="3"/>
    </row>
    <row r="401">
      <c r="B401" s="2"/>
      <c r="Y401" s="3"/>
      <c r="Z401" s="3"/>
    </row>
    <row r="402">
      <c r="B402" s="2"/>
      <c r="Y402" s="3"/>
      <c r="Z402" s="3"/>
    </row>
    <row r="403">
      <c r="B403" s="2"/>
      <c r="Y403" s="3"/>
      <c r="Z403" s="3"/>
    </row>
    <row r="404">
      <c r="B404" s="2"/>
      <c r="Y404" s="3"/>
      <c r="Z404" s="3"/>
    </row>
    <row r="405">
      <c r="B405" s="2"/>
      <c r="Y405" s="3"/>
      <c r="Z405" s="3"/>
    </row>
    <row r="406">
      <c r="B406" s="2"/>
      <c r="Y406" s="3"/>
      <c r="Z406" s="3"/>
    </row>
    <row r="407">
      <c r="B407" s="2"/>
      <c r="Y407" s="3"/>
      <c r="Z407" s="3"/>
    </row>
    <row r="408">
      <c r="B408" s="2"/>
      <c r="Y408" s="3"/>
      <c r="Z408" s="3"/>
    </row>
    <row r="409">
      <c r="B409" s="2"/>
      <c r="Y409" s="3"/>
      <c r="Z409" s="3"/>
    </row>
    <row r="410">
      <c r="B410" s="2"/>
      <c r="Y410" s="3"/>
      <c r="Z410" s="3"/>
    </row>
    <row r="411">
      <c r="B411" s="2"/>
      <c r="Y411" s="3"/>
      <c r="Z411" s="3"/>
    </row>
    <row r="412">
      <c r="B412" s="2"/>
      <c r="Y412" s="3"/>
      <c r="Z412" s="3"/>
    </row>
    <row r="413">
      <c r="B413" s="2"/>
      <c r="Y413" s="3"/>
      <c r="Z413" s="3"/>
    </row>
    <row r="414">
      <c r="B414" s="2"/>
      <c r="Y414" s="3"/>
      <c r="Z414" s="3"/>
    </row>
    <row r="415">
      <c r="B415" s="2"/>
      <c r="Y415" s="3"/>
      <c r="Z415" s="3"/>
    </row>
    <row r="416">
      <c r="B416" s="2"/>
      <c r="Y416" s="3"/>
      <c r="Z416" s="3"/>
    </row>
    <row r="417">
      <c r="B417" s="2"/>
      <c r="Y417" s="3"/>
      <c r="Z417" s="3"/>
    </row>
    <row r="418">
      <c r="B418" s="2"/>
      <c r="Y418" s="3"/>
      <c r="Z418" s="3"/>
    </row>
    <row r="419">
      <c r="B419" s="2"/>
      <c r="Y419" s="3"/>
      <c r="Z419" s="3"/>
    </row>
    <row r="420">
      <c r="B420" s="2"/>
      <c r="Y420" s="3"/>
      <c r="Z420" s="3"/>
    </row>
    <row r="421">
      <c r="B421" s="2"/>
      <c r="Y421" s="3"/>
      <c r="Z421" s="3"/>
    </row>
    <row r="422">
      <c r="B422" s="2"/>
      <c r="Y422" s="3"/>
      <c r="Z422" s="3"/>
    </row>
    <row r="423">
      <c r="B423" s="2"/>
      <c r="Y423" s="3"/>
      <c r="Z423" s="3"/>
    </row>
    <row r="424">
      <c r="B424" s="2"/>
      <c r="Y424" s="3"/>
      <c r="Z424" s="3"/>
    </row>
    <row r="425">
      <c r="B425" s="2"/>
      <c r="Y425" s="3"/>
      <c r="Z425" s="3"/>
    </row>
    <row r="426">
      <c r="B426" s="2"/>
      <c r="Y426" s="3"/>
      <c r="Z426" s="3"/>
    </row>
    <row r="427">
      <c r="B427" s="2"/>
      <c r="Y427" s="3"/>
      <c r="Z427" s="3"/>
    </row>
    <row r="428">
      <c r="B428" s="2"/>
      <c r="Y428" s="3"/>
      <c r="Z428" s="3"/>
    </row>
    <row r="429">
      <c r="B429" s="2"/>
      <c r="Y429" s="3"/>
      <c r="Z429" s="3"/>
    </row>
    <row r="430">
      <c r="B430" s="2"/>
      <c r="Y430" s="3"/>
      <c r="Z430" s="3"/>
    </row>
    <row r="431">
      <c r="B431" s="2"/>
      <c r="Y431" s="3"/>
      <c r="Z431" s="3"/>
    </row>
    <row r="432">
      <c r="B432" s="2"/>
      <c r="Y432" s="3"/>
      <c r="Z432" s="3"/>
    </row>
    <row r="433">
      <c r="B433" s="2"/>
      <c r="Y433" s="3"/>
      <c r="Z433" s="3"/>
    </row>
    <row r="434">
      <c r="B434" s="2"/>
      <c r="Y434" s="3"/>
      <c r="Z434" s="3"/>
    </row>
    <row r="435">
      <c r="B435" s="2"/>
      <c r="Y435" s="3"/>
      <c r="Z435" s="3"/>
    </row>
    <row r="436">
      <c r="B436" s="2"/>
      <c r="Y436" s="3"/>
      <c r="Z436" s="3"/>
    </row>
    <row r="437">
      <c r="B437" s="2"/>
      <c r="Y437" s="3"/>
      <c r="Z437" s="3"/>
    </row>
    <row r="438">
      <c r="B438" s="2"/>
      <c r="Y438" s="3"/>
      <c r="Z438" s="3"/>
    </row>
    <row r="439">
      <c r="B439" s="2"/>
      <c r="Y439" s="3"/>
      <c r="Z439" s="3"/>
    </row>
    <row r="440">
      <c r="B440" s="2"/>
      <c r="Y440" s="3"/>
      <c r="Z440" s="3"/>
    </row>
    <row r="441">
      <c r="B441" s="2"/>
      <c r="Y441" s="3"/>
      <c r="Z441" s="3"/>
    </row>
    <row r="442">
      <c r="B442" s="2"/>
      <c r="Y442" s="3"/>
      <c r="Z442" s="3"/>
    </row>
    <row r="443">
      <c r="B443" s="2"/>
      <c r="Y443" s="3"/>
      <c r="Z443" s="3"/>
    </row>
    <row r="444">
      <c r="B444" s="2"/>
      <c r="Y444" s="3"/>
      <c r="Z444" s="3"/>
    </row>
    <row r="445">
      <c r="B445" s="2"/>
      <c r="Y445" s="3"/>
      <c r="Z445" s="3"/>
    </row>
    <row r="446">
      <c r="B446" s="2"/>
      <c r="Y446" s="3"/>
      <c r="Z446" s="3"/>
    </row>
    <row r="447">
      <c r="B447" s="2"/>
      <c r="Y447" s="3"/>
      <c r="Z447" s="3"/>
    </row>
    <row r="448">
      <c r="B448" s="2"/>
      <c r="Y448" s="3"/>
      <c r="Z448" s="3"/>
    </row>
    <row r="449">
      <c r="B449" s="2"/>
      <c r="Y449" s="3"/>
      <c r="Z449" s="3"/>
    </row>
    <row r="450">
      <c r="B450" s="2"/>
      <c r="Y450" s="3"/>
      <c r="Z450" s="3"/>
    </row>
    <row r="451">
      <c r="B451" s="2"/>
      <c r="Y451" s="3"/>
      <c r="Z451" s="3"/>
    </row>
    <row r="452">
      <c r="B452" s="2"/>
      <c r="Y452" s="3"/>
      <c r="Z452" s="3"/>
    </row>
    <row r="453">
      <c r="B453" s="2"/>
      <c r="Y453" s="3"/>
      <c r="Z453" s="3"/>
    </row>
    <row r="454">
      <c r="B454" s="2"/>
      <c r="Y454" s="3"/>
      <c r="Z454" s="3"/>
    </row>
    <row r="455">
      <c r="B455" s="2"/>
      <c r="Y455" s="3"/>
      <c r="Z455" s="3"/>
    </row>
    <row r="456">
      <c r="B456" s="2"/>
      <c r="Y456" s="3"/>
      <c r="Z456" s="3"/>
    </row>
    <row r="457">
      <c r="B457" s="2"/>
      <c r="Y457" s="3"/>
      <c r="Z457" s="3"/>
    </row>
    <row r="458">
      <c r="B458" s="2"/>
      <c r="Y458" s="3"/>
      <c r="Z458" s="3"/>
    </row>
    <row r="459">
      <c r="B459" s="2"/>
      <c r="Y459" s="3"/>
      <c r="Z459" s="3"/>
    </row>
    <row r="460">
      <c r="B460" s="2"/>
      <c r="Y460" s="3"/>
      <c r="Z460" s="3"/>
    </row>
    <row r="461">
      <c r="B461" s="2"/>
      <c r="Y461" s="3"/>
      <c r="Z461" s="3"/>
    </row>
    <row r="462">
      <c r="B462" s="2"/>
      <c r="Y462" s="3"/>
      <c r="Z462" s="3"/>
    </row>
    <row r="463">
      <c r="B463" s="2"/>
      <c r="Y463" s="3"/>
      <c r="Z463" s="3"/>
    </row>
    <row r="464">
      <c r="B464" s="2"/>
      <c r="Y464" s="3"/>
      <c r="Z464" s="3"/>
    </row>
    <row r="465">
      <c r="B465" s="2"/>
      <c r="Y465" s="3"/>
      <c r="Z465" s="3"/>
    </row>
    <row r="466">
      <c r="B466" s="2"/>
      <c r="Y466" s="3"/>
      <c r="Z466" s="3"/>
    </row>
    <row r="467">
      <c r="B467" s="2"/>
      <c r="Y467" s="3"/>
      <c r="Z467" s="3"/>
    </row>
    <row r="468">
      <c r="B468" s="2"/>
      <c r="Y468" s="3"/>
      <c r="Z468" s="3"/>
    </row>
    <row r="469">
      <c r="B469" s="2"/>
      <c r="Y469" s="3"/>
      <c r="Z469" s="3"/>
    </row>
    <row r="470">
      <c r="B470" s="2"/>
      <c r="Y470" s="3"/>
      <c r="Z470" s="3"/>
    </row>
    <row r="471">
      <c r="B471" s="2"/>
      <c r="Y471" s="3"/>
      <c r="Z471" s="3"/>
    </row>
    <row r="472">
      <c r="B472" s="2"/>
      <c r="Y472" s="3"/>
      <c r="Z472" s="3"/>
    </row>
    <row r="473">
      <c r="B473" s="2"/>
      <c r="Y473" s="3"/>
      <c r="Z473" s="3"/>
    </row>
    <row r="474">
      <c r="B474" s="2"/>
      <c r="Y474" s="3"/>
      <c r="Z474" s="3"/>
    </row>
    <row r="475">
      <c r="B475" s="2"/>
      <c r="Y475" s="3"/>
      <c r="Z475" s="3"/>
    </row>
    <row r="476">
      <c r="B476" s="2"/>
      <c r="Y476" s="3"/>
      <c r="Z476" s="3"/>
    </row>
    <row r="477">
      <c r="B477" s="2"/>
      <c r="Y477" s="3"/>
      <c r="Z477" s="3"/>
    </row>
    <row r="478">
      <c r="B478" s="2"/>
      <c r="Y478" s="3"/>
      <c r="Z478" s="3"/>
    </row>
    <row r="479">
      <c r="B479" s="2"/>
      <c r="Y479" s="3"/>
      <c r="Z479" s="3"/>
    </row>
    <row r="480">
      <c r="B480" s="2"/>
      <c r="Y480" s="3"/>
      <c r="Z480" s="3"/>
    </row>
    <row r="481">
      <c r="B481" s="2"/>
      <c r="Y481" s="3"/>
      <c r="Z481" s="3"/>
    </row>
    <row r="482">
      <c r="B482" s="2"/>
      <c r="Y482" s="3"/>
      <c r="Z482" s="3"/>
    </row>
    <row r="483">
      <c r="B483" s="2"/>
      <c r="Y483" s="3"/>
      <c r="Z483" s="3"/>
    </row>
    <row r="484">
      <c r="B484" s="2"/>
      <c r="Y484" s="3"/>
      <c r="Z484" s="3"/>
    </row>
    <row r="485">
      <c r="B485" s="2"/>
      <c r="Y485" s="3"/>
      <c r="Z485" s="3"/>
    </row>
    <row r="486">
      <c r="B486" s="2"/>
      <c r="Y486" s="3"/>
      <c r="Z486" s="3"/>
    </row>
    <row r="487">
      <c r="B487" s="2"/>
      <c r="Y487" s="3"/>
      <c r="Z487" s="3"/>
    </row>
    <row r="488">
      <c r="B488" s="2"/>
      <c r="Y488" s="3"/>
      <c r="Z488" s="3"/>
    </row>
    <row r="489">
      <c r="B489" s="2"/>
      <c r="Y489" s="3"/>
      <c r="Z489" s="3"/>
    </row>
    <row r="490">
      <c r="B490" s="2"/>
      <c r="Y490" s="3"/>
      <c r="Z490" s="3"/>
    </row>
    <row r="491">
      <c r="B491" s="2"/>
      <c r="Y491" s="3"/>
      <c r="Z491" s="3"/>
    </row>
    <row r="492">
      <c r="B492" s="2"/>
      <c r="Y492" s="3"/>
      <c r="Z492" s="3"/>
    </row>
    <row r="493">
      <c r="B493" s="2"/>
      <c r="Y493" s="3"/>
      <c r="Z493" s="3"/>
    </row>
    <row r="494">
      <c r="B494" s="2"/>
      <c r="Y494" s="3"/>
      <c r="Z494" s="3"/>
    </row>
    <row r="495">
      <c r="B495" s="2"/>
      <c r="Y495" s="3"/>
      <c r="Z495" s="3"/>
    </row>
    <row r="496">
      <c r="B496" s="2"/>
      <c r="Y496" s="3"/>
      <c r="Z496" s="3"/>
    </row>
    <row r="497">
      <c r="B497" s="2"/>
      <c r="Y497" s="3"/>
      <c r="Z497" s="3"/>
    </row>
    <row r="498">
      <c r="B498" s="2"/>
      <c r="Y498" s="3"/>
      <c r="Z498" s="3"/>
    </row>
    <row r="499">
      <c r="B499" s="2"/>
      <c r="Y499" s="3"/>
      <c r="Z499" s="3"/>
    </row>
    <row r="500">
      <c r="B500" s="2"/>
      <c r="Y500" s="3"/>
      <c r="Z500" s="3"/>
    </row>
    <row r="501">
      <c r="B501" s="2"/>
      <c r="Y501" s="3"/>
      <c r="Z501" s="3"/>
    </row>
    <row r="502">
      <c r="B502" s="2"/>
      <c r="Y502" s="3"/>
      <c r="Z502" s="3"/>
    </row>
    <row r="503">
      <c r="B503" s="2"/>
      <c r="Y503" s="3"/>
      <c r="Z503" s="3"/>
    </row>
    <row r="504">
      <c r="B504" s="2"/>
      <c r="Y504" s="3"/>
      <c r="Z504" s="3"/>
    </row>
    <row r="505">
      <c r="B505" s="2"/>
      <c r="Y505" s="3"/>
      <c r="Z505" s="3"/>
    </row>
    <row r="506">
      <c r="B506" s="2"/>
      <c r="Y506" s="3"/>
      <c r="Z506" s="3"/>
    </row>
    <row r="507">
      <c r="B507" s="2"/>
      <c r="Y507" s="3"/>
      <c r="Z507" s="3"/>
    </row>
    <row r="508">
      <c r="B508" s="2"/>
      <c r="Y508" s="3"/>
      <c r="Z508" s="3"/>
    </row>
    <row r="509">
      <c r="B509" s="2"/>
      <c r="Y509" s="3"/>
      <c r="Z509" s="3"/>
    </row>
    <row r="510">
      <c r="B510" s="2"/>
      <c r="Y510" s="3"/>
      <c r="Z510" s="3"/>
    </row>
    <row r="511">
      <c r="B511" s="2"/>
      <c r="Y511" s="3"/>
      <c r="Z511" s="3"/>
    </row>
    <row r="512">
      <c r="B512" s="2"/>
      <c r="Y512" s="3"/>
      <c r="Z512" s="3"/>
    </row>
    <row r="513">
      <c r="B513" s="2"/>
      <c r="Y513" s="3"/>
      <c r="Z513" s="3"/>
    </row>
    <row r="514">
      <c r="B514" s="2"/>
      <c r="Y514" s="3"/>
      <c r="Z514" s="3"/>
    </row>
    <row r="515">
      <c r="B515" s="2"/>
      <c r="Y515" s="3"/>
      <c r="Z515" s="3"/>
    </row>
    <row r="516">
      <c r="B516" s="2"/>
      <c r="Y516" s="3"/>
      <c r="Z516" s="3"/>
    </row>
    <row r="517">
      <c r="B517" s="2"/>
      <c r="Y517" s="3"/>
      <c r="Z517" s="3"/>
    </row>
    <row r="518">
      <c r="B518" s="2"/>
      <c r="Y518" s="3"/>
      <c r="Z518" s="3"/>
    </row>
    <row r="519">
      <c r="B519" s="2"/>
      <c r="Y519" s="3"/>
      <c r="Z519" s="3"/>
    </row>
    <row r="520">
      <c r="B520" s="2"/>
      <c r="Y520" s="3"/>
      <c r="Z520" s="3"/>
    </row>
    <row r="521">
      <c r="B521" s="2"/>
      <c r="Y521" s="3"/>
      <c r="Z521" s="3"/>
    </row>
    <row r="522">
      <c r="B522" s="2"/>
      <c r="Y522" s="3"/>
      <c r="Z522" s="3"/>
    </row>
    <row r="523">
      <c r="B523" s="2"/>
      <c r="Y523" s="3"/>
      <c r="Z523" s="3"/>
    </row>
    <row r="524">
      <c r="B524" s="2"/>
      <c r="Y524" s="3"/>
      <c r="Z524" s="3"/>
    </row>
    <row r="525">
      <c r="B525" s="2"/>
      <c r="Y525" s="3"/>
      <c r="Z525" s="3"/>
    </row>
    <row r="526">
      <c r="B526" s="2"/>
      <c r="Y526" s="3"/>
      <c r="Z526" s="3"/>
    </row>
    <row r="527">
      <c r="B527" s="2"/>
      <c r="Y527" s="3"/>
      <c r="Z527" s="3"/>
    </row>
    <row r="528">
      <c r="B528" s="2"/>
      <c r="Y528" s="3"/>
      <c r="Z528" s="3"/>
    </row>
    <row r="529">
      <c r="B529" s="2"/>
      <c r="Y529" s="3"/>
      <c r="Z529" s="3"/>
    </row>
    <row r="530">
      <c r="B530" s="2"/>
      <c r="Y530" s="3"/>
      <c r="Z530" s="3"/>
    </row>
    <row r="531">
      <c r="B531" s="2"/>
      <c r="Y531" s="3"/>
      <c r="Z531" s="3"/>
    </row>
    <row r="532">
      <c r="B532" s="2"/>
      <c r="Y532" s="3"/>
      <c r="Z532" s="3"/>
    </row>
    <row r="533">
      <c r="B533" s="2"/>
      <c r="Y533" s="3"/>
      <c r="Z533" s="3"/>
    </row>
    <row r="534">
      <c r="B534" s="2"/>
      <c r="Y534" s="3"/>
      <c r="Z534" s="3"/>
    </row>
    <row r="535">
      <c r="B535" s="2"/>
      <c r="Y535" s="3"/>
      <c r="Z535" s="3"/>
    </row>
    <row r="536">
      <c r="B536" s="2"/>
      <c r="Y536" s="3"/>
      <c r="Z536" s="3"/>
    </row>
    <row r="537">
      <c r="B537" s="2"/>
      <c r="Y537" s="3"/>
      <c r="Z537" s="3"/>
    </row>
    <row r="538">
      <c r="B538" s="2"/>
      <c r="Y538" s="3"/>
      <c r="Z538" s="3"/>
    </row>
    <row r="539">
      <c r="B539" s="2"/>
      <c r="Y539" s="3"/>
      <c r="Z539" s="3"/>
    </row>
    <row r="540">
      <c r="B540" s="2"/>
      <c r="Y540" s="3"/>
      <c r="Z540" s="3"/>
    </row>
    <row r="541">
      <c r="B541" s="2"/>
      <c r="Y541" s="3"/>
      <c r="Z541" s="3"/>
    </row>
    <row r="542">
      <c r="B542" s="2"/>
      <c r="Y542" s="3"/>
      <c r="Z542" s="3"/>
    </row>
    <row r="543">
      <c r="B543" s="2"/>
      <c r="Y543" s="3"/>
      <c r="Z543" s="3"/>
    </row>
    <row r="544">
      <c r="B544" s="2"/>
      <c r="Y544" s="3"/>
      <c r="Z544" s="3"/>
    </row>
    <row r="545">
      <c r="B545" s="2"/>
      <c r="Y545" s="3"/>
      <c r="Z545" s="3"/>
    </row>
    <row r="546">
      <c r="B546" s="2"/>
      <c r="Y546" s="3"/>
      <c r="Z546" s="3"/>
    </row>
    <row r="547">
      <c r="B547" s="2"/>
      <c r="Y547" s="3"/>
      <c r="Z547" s="3"/>
    </row>
    <row r="548">
      <c r="B548" s="2"/>
      <c r="Y548" s="3"/>
      <c r="Z548" s="3"/>
    </row>
    <row r="549">
      <c r="B549" s="2"/>
      <c r="Y549" s="3"/>
      <c r="Z549" s="3"/>
    </row>
    <row r="550">
      <c r="B550" s="2"/>
      <c r="Y550" s="3"/>
      <c r="Z550" s="3"/>
    </row>
    <row r="551">
      <c r="B551" s="2"/>
      <c r="Y551" s="3"/>
      <c r="Z551" s="3"/>
    </row>
    <row r="552">
      <c r="B552" s="2"/>
      <c r="Y552" s="3"/>
      <c r="Z552" s="3"/>
    </row>
    <row r="553">
      <c r="B553" s="2"/>
      <c r="Y553" s="3"/>
      <c r="Z553" s="3"/>
    </row>
    <row r="554">
      <c r="B554" s="2"/>
      <c r="Y554" s="3"/>
      <c r="Z554" s="3"/>
    </row>
    <row r="555">
      <c r="B555" s="2"/>
      <c r="Y555" s="3"/>
      <c r="Z555" s="3"/>
    </row>
    <row r="556">
      <c r="B556" s="2"/>
      <c r="Y556" s="3"/>
      <c r="Z556" s="3"/>
    </row>
    <row r="557">
      <c r="B557" s="2"/>
      <c r="Y557" s="3"/>
      <c r="Z557" s="3"/>
    </row>
    <row r="558">
      <c r="B558" s="2"/>
      <c r="Y558" s="3"/>
      <c r="Z558" s="3"/>
    </row>
    <row r="559">
      <c r="B559" s="2"/>
      <c r="Y559" s="3"/>
      <c r="Z559" s="3"/>
    </row>
    <row r="560">
      <c r="B560" s="2"/>
      <c r="Y560" s="3"/>
      <c r="Z560" s="3"/>
    </row>
    <row r="561">
      <c r="B561" s="2"/>
      <c r="Y561" s="3"/>
      <c r="Z561" s="3"/>
    </row>
    <row r="562">
      <c r="B562" s="2"/>
      <c r="Y562" s="3"/>
      <c r="Z562" s="3"/>
    </row>
    <row r="563">
      <c r="B563" s="2"/>
      <c r="Y563" s="3"/>
      <c r="Z563" s="3"/>
    </row>
    <row r="564">
      <c r="B564" s="2"/>
      <c r="Y564" s="3"/>
      <c r="Z564" s="3"/>
    </row>
    <row r="565">
      <c r="B565" s="2"/>
      <c r="Y565" s="3"/>
      <c r="Z565" s="3"/>
    </row>
    <row r="566">
      <c r="B566" s="2"/>
      <c r="Y566" s="3"/>
      <c r="Z566" s="3"/>
    </row>
    <row r="567">
      <c r="B567" s="2"/>
      <c r="Y567" s="3"/>
      <c r="Z567" s="3"/>
    </row>
    <row r="568">
      <c r="B568" s="2"/>
      <c r="Y568" s="3"/>
      <c r="Z568" s="3"/>
    </row>
    <row r="569">
      <c r="B569" s="2"/>
      <c r="Y569" s="3"/>
      <c r="Z569" s="3"/>
    </row>
    <row r="570">
      <c r="B570" s="2"/>
      <c r="Y570" s="3"/>
      <c r="Z570" s="3"/>
    </row>
    <row r="571">
      <c r="B571" s="2"/>
      <c r="Y571" s="3"/>
      <c r="Z571" s="3"/>
    </row>
    <row r="572">
      <c r="B572" s="2"/>
      <c r="Y572" s="3"/>
      <c r="Z572" s="3"/>
    </row>
    <row r="573">
      <c r="B573" s="2"/>
      <c r="Y573" s="3"/>
      <c r="Z573" s="3"/>
    </row>
    <row r="574">
      <c r="B574" s="2"/>
      <c r="Y574" s="3"/>
      <c r="Z574" s="3"/>
    </row>
    <row r="575">
      <c r="B575" s="2"/>
      <c r="Y575" s="3"/>
      <c r="Z575" s="3"/>
    </row>
    <row r="576">
      <c r="B576" s="2"/>
      <c r="Y576" s="3"/>
      <c r="Z576" s="3"/>
    </row>
    <row r="577">
      <c r="B577" s="2"/>
      <c r="Y577" s="3"/>
      <c r="Z577" s="3"/>
    </row>
    <row r="578">
      <c r="B578" s="2"/>
      <c r="Y578" s="3"/>
      <c r="Z578" s="3"/>
    </row>
    <row r="579">
      <c r="B579" s="2"/>
      <c r="Y579" s="3"/>
      <c r="Z579" s="3"/>
    </row>
    <row r="580">
      <c r="B580" s="2"/>
      <c r="Y580" s="3"/>
      <c r="Z580" s="3"/>
    </row>
    <row r="581">
      <c r="B581" s="2"/>
      <c r="Y581" s="3"/>
      <c r="Z581" s="3"/>
    </row>
    <row r="582">
      <c r="B582" s="2"/>
      <c r="Y582" s="3"/>
      <c r="Z582" s="3"/>
    </row>
    <row r="583">
      <c r="B583" s="2"/>
      <c r="Y583" s="3"/>
      <c r="Z583" s="3"/>
    </row>
    <row r="584">
      <c r="B584" s="2"/>
      <c r="Y584" s="3"/>
      <c r="Z584" s="3"/>
    </row>
    <row r="585">
      <c r="B585" s="2"/>
      <c r="Y585" s="3"/>
      <c r="Z585" s="3"/>
    </row>
    <row r="586">
      <c r="B586" s="2"/>
      <c r="Y586" s="3"/>
      <c r="Z586" s="3"/>
    </row>
    <row r="587">
      <c r="B587" s="2"/>
      <c r="Y587" s="3"/>
      <c r="Z587" s="3"/>
    </row>
    <row r="588">
      <c r="B588" s="2"/>
      <c r="Y588" s="3"/>
      <c r="Z588" s="3"/>
    </row>
    <row r="589">
      <c r="B589" s="2"/>
      <c r="Y589" s="3"/>
      <c r="Z589" s="3"/>
    </row>
    <row r="590">
      <c r="B590" s="2"/>
      <c r="Y590" s="3"/>
      <c r="Z590" s="3"/>
    </row>
    <row r="591">
      <c r="B591" s="2"/>
      <c r="Y591" s="3"/>
      <c r="Z591" s="3"/>
    </row>
    <row r="592">
      <c r="B592" s="2"/>
      <c r="Y592" s="3"/>
      <c r="Z592" s="3"/>
    </row>
    <row r="593">
      <c r="B593" s="2"/>
      <c r="Y593" s="3"/>
      <c r="Z593" s="3"/>
    </row>
    <row r="594">
      <c r="B594" s="2"/>
      <c r="Y594" s="3"/>
      <c r="Z594" s="3"/>
    </row>
    <row r="595">
      <c r="B595" s="2"/>
      <c r="Y595" s="3"/>
      <c r="Z595" s="3"/>
    </row>
    <row r="596">
      <c r="B596" s="2"/>
      <c r="Y596" s="3"/>
      <c r="Z596" s="3"/>
    </row>
    <row r="597">
      <c r="B597" s="2"/>
      <c r="Y597" s="3"/>
      <c r="Z597" s="3"/>
    </row>
    <row r="598">
      <c r="B598" s="2"/>
      <c r="Y598" s="3"/>
      <c r="Z598" s="3"/>
    </row>
    <row r="599">
      <c r="B599" s="2"/>
      <c r="Y599" s="3"/>
      <c r="Z599" s="3"/>
    </row>
    <row r="600">
      <c r="B600" s="2"/>
      <c r="Y600" s="3"/>
      <c r="Z600" s="3"/>
    </row>
    <row r="601">
      <c r="B601" s="2"/>
      <c r="Y601" s="3"/>
      <c r="Z601" s="3"/>
    </row>
    <row r="602">
      <c r="B602" s="2"/>
      <c r="Y602" s="3"/>
      <c r="Z602" s="3"/>
    </row>
    <row r="603">
      <c r="B603" s="2"/>
      <c r="Y603" s="3"/>
      <c r="Z603" s="3"/>
    </row>
    <row r="604">
      <c r="B604" s="2"/>
      <c r="Y604" s="3"/>
      <c r="Z604" s="3"/>
    </row>
    <row r="605">
      <c r="B605" s="2"/>
      <c r="Y605" s="3"/>
      <c r="Z605" s="3"/>
    </row>
    <row r="606">
      <c r="B606" s="2"/>
      <c r="Y606" s="3"/>
      <c r="Z606" s="3"/>
    </row>
    <row r="607">
      <c r="B607" s="2"/>
      <c r="Y607" s="3"/>
      <c r="Z607" s="3"/>
    </row>
    <row r="608">
      <c r="B608" s="2"/>
      <c r="Y608" s="3"/>
      <c r="Z608" s="3"/>
    </row>
    <row r="609">
      <c r="B609" s="2"/>
      <c r="Y609" s="3"/>
      <c r="Z609" s="3"/>
    </row>
    <row r="610">
      <c r="B610" s="2"/>
      <c r="Y610" s="3"/>
      <c r="Z610" s="3"/>
    </row>
    <row r="611">
      <c r="B611" s="2"/>
      <c r="Y611" s="3"/>
      <c r="Z611" s="3"/>
    </row>
    <row r="612">
      <c r="B612" s="2"/>
      <c r="Y612" s="3"/>
      <c r="Z612" s="3"/>
    </row>
    <row r="613">
      <c r="B613" s="2"/>
      <c r="Y613" s="3"/>
      <c r="Z613" s="3"/>
    </row>
    <row r="614">
      <c r="B614" s="2"/>
      <c r="Y614" s="3"/>
      <c r="Z614" s="3"/>
    </row>
    <row r="615">
      <c r="B615" s="2"/>
      <c r="Y615" s="3"/>
      <c r="Z615" s="3"/>
    </row>
    <row r="616">
      <c r="B616" s="2"/>
      <c r="Y616" s="3"/>
      <c r="Z616" s="3"/>
    </row>
    <row r="617">
      <c r="B617" s="2"/>
      <c r="Y617" s="3"/>
      <c r="Z617" s="3"/>
    </row>
    <row r="618">
      <c r="B618" s="2"/>
      <c r="Y618" s="3"/>
      <c r="Z618" s="3"/>
    </row>
    <row r="619">
      <c r="B619" s="2"/>
      <c r="Y619" s="3"/>
      <c r="Z619" s="3"/>
    </row>
    <row r="620">
      <c r="B620" s="2"/>
      <c r="Y620" s="3"/>
      <c r="Z620" s="3"/>
    </row>
    <row r="621">
      <c r="B621" s="2"/>
      <c r="Y621" s="3"/>
      <c r="Z621" s="3"/>
    </row>
    <row r="622">
      <c r="B622" s="2"/>
      <c r="Y622" s="3"/>
      <c r="Z622" s="3"/>
    </row>
    <row r="623">
      <c r="B623" s="2"/>
      <c r="Y623" s="3"/>
      <c r="Z623" s="3"/>
    </row>
    <row r="624">
      <c r="B624" s="2"/>
      <c r="Y624" s="3"/>
      <c r="Z624" s="3"/>
    </row>
    <row r="625">
      <c r="B625" s="2"/>
      <c r="Y625" s="3"/>
      <c r="Z625" s="3"/>
    </row>
    <row r="626">
      <c r="B626" s="2"/>
      <c r="Y626" s="3"/>
      <c r="Z626" s="3"/>
    </row>
    <row r="627">
      <c r="B627" s="2"/>
      <c r="Y627" s="3"/>
      <c r="Z627" s="3"/>
    </row>
    <row r="628">
      <c r="B628" s="2"/>
      <c r="Y628" s="3"/>
      <c r="Z628" s="3"/>
    </row>
    <row r="629">
      <c r="B629" s="2"/>
      <c r="Y629" s="3"/>
      <c r="Z629" s="3"/>
    </row>
    <row r="630">
      <c r="B630" s="2"/>
      <c r="Y630" s="3"/>
      <c r="Z630" s="3"/>
    </row>
    <row r="631">
      <c r="B631" s="2"/>
      <c r="Y631" s="3"/>
      <c r="Z631" s="3"/>
    </row>
    <row r="632">
      <c r="B632" s="2"/>
      <c r="Y632" s="3"/>
      <c r="Z632" s="3"/>
    </row>
    <row r="633">
      <c r="B633" s="2"/>
      <c r="Y633" s="3"/>
      <c r="Z633" s="3"/>
    </row>
    <row r="634">
      <c r="B634" s="2"/>
      <c r="Y634" s="3"/>
      <c r="Z634" s="3"/>
    </row>
    <row r="635">
      <c r="B635" s="2"/>
      <c r="Y635" s="3"/>
      <c r="Z635" s="3"/>
    </row>
    <row r="636">
      <c r="B636" s="2"/>
      <c r="Y636" s="3"/>
      <c r="Z636" s="3"/>
    </row>
    <row r="637">
      <c r="B637" s="2"/>
      <c r="Y637" s="3"/>
      <c r="Z637" s="3"/>
    </row>
    <row r="638">
      <c r="B638" s="2"/>
      <c r="Y638" s="3"/>
      <c r="Z638" s="3"/>
    </row>
    <row r="639">
      <c r="B639" s="2"/>
      <c r="Y639" s="3"/>
      <c r="Z639" s="3"/>
    </row>
    <row r="640">
      <c r="B640" s="2"/>
      <c r="Y640" s="3"/>
      <c r="Z640" s="3"/>
    </row>
    <row r="641">
      <c r="B641" s="2"/>
      <c r="Y641" s="3"/>
      <c r="Z641" s="3"/>
    </row>
    <row r="642">
      <c r="B642" s="2"/>
      <c r="Y642" s="3"/>
      <c r="Z642" s="3"/>
    </row>
    <row r="643">
      <c r="B643" s="2"/>
      <c r="Y643" s="3"/>
      <c r="Z643" s="3"/>
    </row>
    <row r="644">
      <c r="B644" s="2"/>
      <c r="Y644" s="3"/>
      <c r="Z644" s="3"/>
    </row>
    <row r="645">
      <c r="B645" s="2"/>
      <c r="Y645" s="3"/>
      <c r="Z645" s="3"/>
    </row>
    <row r="646">
      <c r="B646" s="2"/>
      <c r="Y646" s="3"/>
      <c r="Z646" s="3"/>
    </row>
    <row r="647">
      <c r="B647" s="2"/>
      <c r="Y647" s="3"/>
      <c r="Z647" s="3"/>
    </row>
    <row r="648">
      <c r="B648" s="2"/>
      <c r="Y648" s="3"/>
      <c r="Z648" s="3"/>
    </row>
    <row r="649">
      <c r="B649" s="2"/>
      <c r="Y649" s="3"/>
      <c r="Z649" s="3"/>
    </row>
    <row r="650">
      <c r="B650" s="2"/>
      <c r="Y650" s="3"/>
      <c r="Z650" s="3"/>
    </row>
    <row r="651">
      <c r="B651" s="2"/>
      <c r="Y651" s="3"/>
      <c r="Z651" s="3"/>
    </row>
    <row r="652">
      <c r="B652" s="2"/>
      <c r="Y652" s="3"/>
      <c r="Z652" s="3"/>
    </row>
    <row r="653">
      <c r="B653" s="2"/>
      <c r="Y653" s="3"/>
      <c r="Z653" s="3"/>
    </row>
    <row r="654">
      <c r="B654" s="2"/>
      <c r="Y654" s="3"/>
      <c r="Z654" s="3"/>
    </row>
    <row r="655">
      <c r="B655" s="2"/>
      <c r="Y655" s="3"/>
      <c r="Z655" s="3"/>
    </row>
    <row r="656">
      <c r="B656" s="2"/>
      <c r="Y656" s="3"/>
      <c r="Z656" s="3"/>
    </row>
    <row r="657">
      <c r="B657" s="2"/>
      <c r="Y657" s="3"/>
      <c r="Z657" s="3"/>
    </row>
    <row r="658">
      <c r="B658" s="2"/>
      <c r="Y658" s="3"/>
      <c r="Z658" s="3"/>
    </row>
    <row r="659">
      <c r="B659" s="2"/>
      <c r="Y659" s="3"/>
      <c r="Z659" s="3"/>
    </row>
    <row r="660">
      <c r="B660" s="2"/>
      <c r="Y660" s="3"/>
      <c r="Z660" s="3"/>
    </row>
    <row r="661">
      <c r="B661" s="2"/>
      <c r="Y661" s="3"/>
      <c r="Z661" s="3"/>
    </row>
    <row r="662">
      <c r="B662" s="2"/>
      <c r="Y662" s="3"/>
      <c r="Z662" s="3"/>
    </row>
    <row r="663">
      <c r="B663" s="2"/>
      <c r="Y663" s="3"/>
      <c r="Z663" s="3"/>
    </row>
    <row r="664">
      <c r="B664" s="2"/>
      <c r="Y664" s="3"/>
      <c r="Z664" s="3"/>
    </row>
    <row r="665">
      <c r="B665" s="2"/>
      <c r="Y665" s="3"/>
      <c r="Z665" s="3"/>
    </row>
    <row r="666">
      <c r="B666" s="2"/>
      <c r="Y666" s="3"/>
      <c r="Z666" s="3"/>
    </row>
    <row r="667">
      <c r="B667" s="2"/>
      <c r="Y667" s="3"/>
      <c r="Z667" s="3"/>
    </row>
    <row r="668">
      <c r="B668" s="2"/>
      <c r="Y668" s="3"/>
      <c r="Z668" s="3"/>
    </row>
    <row r="669">
      <c r="B669" s="2"/>
      <c r="Y669" s="3"/>
      <c r="Z669" s="3"/>
    </row>
    <row r="670">
      <c r="B670" s="2"/>
      <c r="Y670" s="3"/>
      <c r="Z670" s="3"/>
    </row>
    <row r="671">
      <c r="B671" s="2"/>
      <c r="Y671" s="3"/>
      <c r="Z671" s="3"/>
    </row>
    <row r="672">
      <c r="B672" s="2"/>
      <c r="Y672" s="3"/>
      <c r="Z672" s="3"/>
    </row>
    <row r="673">
      <c r="B673" s="2"/>
      <c r="Y673" s="3"/>
      <c r="Z673" s="3"/>
    </row>
    <row r="674">
      <c r="B674" s="2"/>
      <c r="Y674" s="3"/>
      <c r="Z674" s="3"/>
    </row>
    <row r="675">
      <c r="B675" s="2"/>
      <c r="Y675" s="3"/>
      <c r="Z675" s="3"/>
    </row>
    <row r="676">
      <c r="B676" s="2"/>
      <c r="Y676" s="3"/>
      <c r="Z676" s="3"/>
    </row>
    <row r="677">
      <c r="B677" s="2"/>
      <c r="Y677" s="3"/>
      <c r="Z677" s="3"/>
    </row>
    <row r="678">
      <c r="B678" s="2"/>
      <c r="Y678" s="3"/>
      <c r="Z678" s="3"/>
    </row>
    <row r="679">
      <c r="B679" s="2"/>
      <c r="Y679" s="3"/>
      <c r="Z679" s="3"/>
    </row>
    <row r="680">
      <c r="B680" s="2"/>
      <c r="Y680" s="3"/>
      <c r="Z680" s="3"/>
    </row>
    <row r="681">
      <c r="B681" s="2"/>
      <c r="Y681" s="3"/>
      <c r="Z681" s="3"/>
    </row>
    <row r="682">
      <c r="B682" s="2"/>
      <c r="Y682" s="3"/>
      <c r="Z682" s="3"/>
    </row>
    <row r="683">
      <c r="B683" s="2"/>
      <c r="Y683" s="3"/>
      <c r="Z683" s="3"/>
    </row>
    <row r="684">
      <c r="B684" s="2"/>
      <c r="Y684" s="3"/>
      <c r="Z684" s="3"/>
    </row>
    <row r="685">
      <c r="B685" s="2"/>
      <c r="Y685" s="3"/>
      <c r="Z685" s="3"/>
    </row>
    <row r="686">
      <c r="B686" s="2"/>
      <c r="Y686" s="3"/>
      <c r="Z686" s="3"/>
    </row>
    <row r="687">
      <c r="B687" s="2"/>
      <c r="Y687" s="3"/>
      <c r="Z687" s="3"/>
    </row>
    <row r="688">
      <c r="B688" s="2"/>
      <c r="Y688" s="3"/>
      <c r="Z688" s="3"/>
    </row>
    <row r="689">
      <c r="B689" s="2"/>
      <c r="Y689" s="3"/>
      <c r="Z689" s="3"/>
    </row>
    <row r="690">
      <c r="B690" s="2"/>
      <c r="Y690" s="3"/>
      <c r="Z690" s="3"/>
    </row>
    <row r="691">
      <c r="B691" s="2"/>
      <c r="Y691" s="3"/>
      <c r="Z691" s="3"/>
    </row>
    <row r="692">
      <c r="B692" s="2"/>
      <c r="Y692" s="3"/>
      <c r="Z692" s="3"/>
    </row>
    <row r="693">
      <c r="B693" s="2"/>
      <c r="Y693" s="3"/>
      <c r="Z693" s="3"/>
    </row>
    <row r="694">
      <c r="B694" s="2"/>
      <c r="Y694" s="3"/>
      <c r="Z694" s="3"/>
    </row>
    <row r="695">
      <c r="B695" s="2"/>
      <c r="Y695" s="3"/>
      <c r="Z695" s="3"/>
    </row>
    <row r="696">
      <c r="B696" s="2"/>
      <c r="Y696" s="3"/>
      <c r="Z696" s="3"/>
    </row>
    <row r="697">
      <c r="B697" s="2"/>
      <c r="Y697" s="3"/>
      <c r="Z697" s="3"/>
    </row>
    <row r="698">
      <c r="B698" s="2"/>
      <c r="Y698" s="3"/>
      <c r="Z698" s="3"/>
    </row>
    <row r="699">
      <c r="B699" s="2"/>
      <c r="Y699" s="3"/>
      <c r="Z699" s="3"/>
    </row>
    <row r="700">
      <c r="B700" s="2"/>
      <c r="Y700" s="3"/>
      <c r="Z700" s="3"/>
    </row>
    <row r="701">
      <c r="B701" s="2"/>
      <c r="Y701" s="3"/>
      <c r="Z701" s="3"/>
    </row>
    <row r="702">
      <c r="B702" s="2"/>
      <c r="Y702" s="3"/>
      <c r="Z702" s="3"/>
    </row>
    <row r="703">
      <c r="B703" s="2"/>
      <c r="Y703" s="3"/>
      <c r="Z703" s="3"/>
    </row>
    <row r="704">
      <c r="B704" s="2"/>
      <c r="Y704" s="3"/>
      <c r="Z704" s="3"/>
    </row>
    <row r="705">
      <c r="B705" s="2"/>
      <c r="Y705" s="3"/>
      <c r="Z705" s="3"/>
    </row>
    <row r="706">
      <c r="B706" s="2"/>
      <c r="Y706" s="3"/>
      <c r="Z706" s="3"/>
    </row>
    <row r="707">
      <c r="B707" s="2"/>
      <c r="Y707" s="3"/>
      <c r="Z707" s="3"/>
    </row>
    <row r="708">
      <c r="B708" s="2"/>
      <c r="Y708" s="3"/>
      <c r="Z708" s="3"/>
    </row>
    <row r="709">
      <c r="B709" s="2"/>
      <c r="Y709" s="3"/>
      <c r="Z709" s="3"/>
    </row>
    <row r="710">
      <c r="B710" s="2"/>
      <c r="Y710" s="3"/>
      <c r="Z710" s="3"/>
    </row>
    <row r="711">
      <c r="B711" s="2"/>
      <c r="Y711" s="3"/>
      <c r="Z711" s="3"/>
    </row>
    <row r="712">
      <c r="B712" s="2"/>
      <c r="Y712" s="3"/>
      <c r="Z712" s="3"/>
    </row>
    <row r="713">
      <c r="B713" s="2"/>
      <c r="Y713" s="3"/>
      <c r="Z713" s="3"/>
    </row>
    <row r="714">
      <c r="B714" s="2"/>
      <c r="Y714" s="3"/>
      <c r="Z714" s="3"/>
    </row>
    <row r="715">
      <c r="B715" s="2"/>
      <c r="Y715" s="3"/>
      <c r="Z715" s="3"/>
    </row>
    <row r="716">
      <c r="B716" s="2"/>
      <c r="Y716" s="3"/>
      <c r="Z716" s="3"/>
    </row>
    <row r="717">
      <c r="B717" s="2"/>
      <c r="Y717" s="3"/>
      <c r="Z717" s="3"/>
    </row>
    <row r="718">
      <c r="B718" s="2"/>
      <c r="Y718" s="3"/>
      <c r="Z718" s="3"/>
    </row>
    <row r="719">
      <c r="B719" s="2"/>
      <c r="Y719" s="3"/>
      <c r="Z719" s="3"/>
    </row>
    <row r="720">
      <c r="B720" s="2"/>
      <c r="Y720" s="3"/>
      <c r="Z720" s="3"/>
    </row>
    <row r="721">
      <c r="B721" s="2"/>
      <c r="Y721" s="3"/>
      <c r="Z721" s="3"/>
    </row>
    <row r="722">
      <c r="B722" s="2"/>
      <c r="Y722" s="3"/>
      <c r="Z722" s="3"/>
    </row>
    <row r="723">
      <c r="B723" s="2"/>
      <c r="Y723" s="3"/>
      <c r="Z723" s="3"/>
    </row>
    <row r="724">
      <c r="B724" s="2"/>
      <c r="Y724" s="3"/>
      <c r="Z724" s="3"/>
    </row>
    <row r="725">
      <c r="B725" s="2"/>
      <c r="Y725" s="3"/>
      <c r="Z725" s="3"/>
    </row>
    <row r="726">
      <c r="B726" s="2"/>
      <c r="Y726" s="3"/>
      <c r="Z726" s="3"/>
    </row>
    <row r="727">
      <c r="B727" s="2"/>
      <c r="Y727" s="3"/>
      <c r="Z727" s="3"/>
    </row>
    <row r="728">
      <c r="B728" s="2"/>
      <c r="Y728" s="3"/>
      <c r="Z728" s="3"/>
    </row>
    <row r="729">
      <c r="B729" s="2"/>
      <c r="Y729" s="3"/>
      <c r="Z729" s="3"/>
    </row>
    <row r="730">
      <c r="B730" s="2"/>
      <c r="Y730" s="3"/>
      <c r="Z730" s="3"/>
    </row>
    <row r="731">
      <c r="B731" s="2"/>
      <c r="Y731" s="3"/>
      <c r="Z731" s="3"/>
    </row>
    <row r="732">
      <c r="B732" s="2"/>
      <c r="Y732" s="3"/>
      <c r="Z732" s="3"/>
    </row>
    <row r="733">
      <c r="B733" s="2"/>
      <c r="Y733" s="3"/>
      <c r="Z733" s="3"/>
    </row>
    <row r="734">
      <c r="B734" s="2"/>
      <c r="Y734" s="3"/>
      <c r="Z734" s="3"/>
    </row>
    <row r="735">
      <c r="B735" s="2"/>
      <c r="Y735" s="3"/>
      <c r="Z735" s="3"/>
    </row>
    <row r="736">
      <c r="B736" s="2"/>
      <c r="Y736" s="3"/>
      <c r="Z736" s="3"/>
    </row>
    <row r="737">
      <c r="B737" s="2"/>
      <c r="Y737" s="3"/>
      <c r="Z737" s="3"/>
    </row>
    <row r="738">
      <c r="B738" s="2"/>
      <c r="Y738" s="3"/>
      <c r="Z738" s="3"/>
    </row>
    <row r="739">
      <c r="B739" s="2"/>
      <c r="Y739" s="3"/>
      <c r="Z739" s="3"/>
    </row>
    <row r="740">
      <c r="B740" s="2"/>
      <c r="Y740" s="3"/>
      <c r="Z740" s="3"/>
    </row>
    <row r="741">
      <c r="B741" s="2"/>
      <c r="Y741" s="3"/>
      <c r="Z741" s="3"/>
    </row>
    <row r="742">
      <c r="B742" s="2"/>
      <c r="Y742" s="3"/>
      <c r="Z742" s="3"/>
    </row>
    <row r="743">
      <c r="B743" s="2"/>
      <c r="Y743" s="3"/>
      <c r="Z743" s="3"/>
    </row>
    <row r="744">
      <c r="B744" s="2"/>
      <c r="Y744" s="3"/>
      <c r="Z744" s="3"/>
    </row>
    <row r="745">
      <c r="B745" s="2"/>
      <c r="Y745" s="3"/>
      <c r="Z745" s="3"/>
    </row>
    <row r="746">
      <c r="B746" s="2"/>
      <c r="Y746" s="3"/>
      <c r="Z746" s="3"/>
    </row>
    <row r="747">
      <c r="B747" s="2"/>
      <c r="Y747" s="3"/>
      <c r="Z747" s="3"/>
    </row>
    <row r="748">
      <c r="B748" s="2"/>
      <c r="Y748" s="3"/>
      <c r="Z748" s="3"/>
    </row>
    <row r="749">
      <c r="B749" s="2"/>
      <c r="Y749" s="3"/>
      <c r="Z749" s="3"/>
    </row>
    <row r="750">
      <c r="B750" s="2"/>
      <c r="Y750" s="3"/>
      <c r="Z750" s="3"/>
    </row>
    <row r="751">
      <c r="B751" s="2"/>
      <c r="Y751" s="3"/>
      <c r="Z751" s="3"/>
    </row>
    <row r="752">
      <c r="B752" s="2"/>
      <c r="Y752" s="3"/>
      <c r="Z752" s="3"/>
    </row>
    <row r="753">
      <c r="B753" s="2"/>
      <c r="Y753" s="3"/>
      <c r="Z753" s="3"/>
    </row>
    <row r="754">
      <c r="B754" s="2"/>
      <c r="Y754" s="3"/>
      <c r="Z754" s="3"/>
    </row>
    <row r="755">
      <c r="B755" s="2"/>
      <c r="Y755" s="3"/>
      <c r="Z755" s="3"/>
    </row>
    <row r="756">
      <c r="B756" s="2"/>
      <c r="Y756" s="3"/>
      <c r="Z756" s="3"/>
    </row>
    <row r="757">
      <c r="B757" s="2"/>
      <c r="Y757" s="3"/>
      <c r="Z757" s="3"/>
    </row>
    <row r="758">
      <c r="B758" s="2"/>
      <c r="Y758" s="3"/>
      <c r="Z758" s="3"/>
    </row>
    <row r="759">
      <c r="B759" s="2"/>
      <c r="Y759" s="3"/>
      <c r="Z759" s="3"/>
    </row>
    <row r="760">
      <c r="B760" s="2"/>
      <c r="Y760" s="3"/>
      <c r="Z760" s="3"/>
    </row>
    <row r="761">
      <c r="B761" s="2"/>
      <c r="Y761" s="3"/>
      <c r="Z761" s="3"/>
    </row>
    <row r="762">
      <c r="B762" s="2"/>
      <c r="Y762" s="3"/>
      <c r="Z762" s="3"/>
    </row>
    <row r="763">
      <c r="B763" s="2"/>
      <c r="Y763" s="3"/>
      <c r="Z763" s="3"/>
    </row>
    <row r="764">
      <c r="B764" s="2"/>
      <c r="Y764" s="3"/>
      <c r="Z764" s="3"/>
    </row>
    <row r="765">
      <c r="B765" s="2"/>
      <c r="Y765" s="3"/>
      <c r="Z765" s="3"/>
    </row>
    <row r="766">
      <c r="B766" s="2"/>
      <c r="Y766" s="3"/>
      <c r="Z766" s="3"/>
    </row>
    <row r="767">
      <c r="B767" s="2"/>
      <c r="Y767" s="3"/>
      <c r="Z767" s="3"/>
    </row>
    <row r="768">
      <c r="B768" s="2"/>
      <c r="Y768" s="3"/>
      <c r="Z768" s="3"/>
    </row>
    <row r="769">
      <c r="B769" s="2"/>
      <c r="Y769" s="3"/>
      <c r="Z769" s="3"/>
    </row>
    <row r="770">
      <c r="B770" s="2"/>
      <c r="Y770" s="3"/>
      <c r="Z770" s="3"/>
    </row>
    <row r="771">
      <c r="B771" s="2"/>
      <c r="Y771" s="3"/>
      <c r="Z771" s="3"/>
    </row>
    <row r="772">
      <c r="B772" s="2"/>
      <c r="Y772" s="3"/>
      <c r="Z772" s="3"/>
    </row>
    <row r="773">
      <c r="B773" s="2"/>
      <c r="Y773" s="3"/>
      <c r="Z773" s="3"/>
    </row>
    <row r="774">
      <c r="B774" s="2"/>
      <c r="Y774" s="3"/>
      <c r="Z774" s="3"/>
    </row>
    <row r="775">
      <c r="B775" s="2"/>
      <c r="Y775" s="3"/>
      <c r="Z775" s="3"/>
    </row>
    <row r="776">
      <c r="B776" s="2"/>
      <c r="Y776" s="3"/>
      <c r="Z776" s="3"/>
    </row>
    <row r="777">
      <c r="B777" s="2"/>
      <c r="Y777" s="3"/>
      <c r="Z777" s="3"/>
    </row>
    <row r="778">
      <c r="B778" s="2"/>
      <c r="Y778" s="3"/>
      <c r="Z778" s="3"/>
    </row>
    <row r="779">
      <c r="B779" s="2"/>
      <c r="Y779" s="3"/>
      <c r="Z779" s="3"/>
    </row>
    <row r="780">
      <c r="B780" s="2"/>
      <c r="Y780" s="3"/>
      <c r="Z780" s="3"/>
    </row>
    <row r="781">
      <c r="B781" s="2"/>
      <c r="Y781" s="3"/>
      <c r="Z781" s="3"/>
    </row>
    <row r="782">
      <c r="B782" s="2"/>
      <c r="Y782" s="3"/>
      <c r="Z782" s="3"/>
    </row>
    <row r="783">
      <c r="B783" s="2"/>
      <c r="Y783" s="3"/>
      <c r="Z783" s="3"/>
    </row>
    <row r="784">
      <c r="B784" s="2"/>
      <c r="Y784" s="3"/>
      <c r="Z784" s="3"/>
    </row>
    <row r="785">
      <c r="B785" s="2"/>
      <c r="Y785" s="3"/>
      <c r="Z785" s="3"/>
    </row>
    <row r="786">
      <c r="B786" s="2"/>
      <c r="Y786" s="3"/>
      <c r="Z786" s="3"/>
    </row>
    <row r="787">
      <c r="B787" s="2"/>
      <c r="Y787" s="3"/>
      <c r="Z787" s="3"/>
    </row>
    <row r="788">
      <c r="B788" s="2"/>
      <c r="Y788" s="3"/>
      <c r="Z788" s="3"/>
    </row>
    <row r="789">
      <c r="B789" s="2"/>
      <c r="Y789" s="3"/>
      <c r="Z789" s="3"/>
    </row>
    <row r="790">
      <c r="B790" s="2"/>
      <c r="Y790" s="3"/>
      <c r="Z790" s="3"/>
    </row>
    <row r="791">
      <c r="B791" s="2"/>
      <c r="Y791" s="3"/>
      <c r="Z791" s="3"/>
    </row>
    <row r="792">
      <c r="B792" s="2"/>
      <c r="Y792" s="3"/>
      <c r="Z792" s="3"/>
    </row>
    <row r="793">
      <c r="B793" s="2"/>
      <c r="Y793" s="3"/>
      <c r="Z793" s="3"/>
    </row>
    <row r="794">
      <c r="B794" s="2"/>
      <c r="Y794" s="3"/>
      <c r="Z794" s="3"/>
    </row>
    <row r="795">
      <c r="B795" s="2"/>
      <c r="Y795" s="3"/>
      <c r="Z795" s="3"/>
    </row>
    <row r="796">
      <c r="B796" s="2"/>
      <c r="Y796" s="3"/>
      <c r="Z796" s="3"/>
    </row>
    <row r="797">
      <c r="B797" s="2"/>
      <c r="Y797" s="3"/>
      <c r="Z797" s="3"/>
    </row>
    <row r="798">
      <c r="B798" s="2"/>
      <c r="Y798" s="3"/>
      <c r="Z798" s="3"/>
    </row>
    <row r="799">
      <c r="B799" s="2"/>
      <c r="Y799" s="3"/>
      <c r="Z799" s="3"/>
    </row>
    <row r="800">
      <c r="B800" s="2"/>
      <c r="Y800" s="3"/>
      <c r="Z800" s="3"/>
    </row>
    <row r="801">
      <c r="B801" s="2"/>
      <c r="Y801" s="3"/>
      <c r="Z801" s="3"/>
    </row>
    <row r="802">
      <c r="B802" s="2"/>
      <c r="Y802" s="3"/>
      <c r="Z802" s="3"/>
    </row>
    <row r="803">
      <c r="B803" s="2"/>
      <c r="Y803" s="3"/>
      <c r="Z803" s="3"/>
    </row>
    <row r="804">
      <c r="B804" s="2"/>
      <c r="Y804" s="3"/>
      <c r="Z804" s="3"/>
    </row>
    <row r="805">
      <c r="B805" s="2"/>
      <c r="Y805" s="3"/>
      <c r="Z805" s="3"/>
    </row>
    <row r="806">
      <c r="B806" s="2"/>
      <c r="Y806" s="3"/>
      <c r="Z806" s="3"/>
    </row>
    <row r="807">
      <c r="B807" s="2"/>
      <c r="Y807" s="3"/>
      <c r="Z807" s="3"/>
    </row>
    <row r="808">
      <c r="B808" s="2"/>
      <c r="Y808" s="3"/>
      <c r="Z808" s="3"/>
    </row>
    <row r="809">
      <c r="B809" s="2"/>
      <c r="Y809" s="3"/>
      <c r="Z809" s="3"/>
    </row>
    <row r="810">
      <c r="B810" s="2"/>
      <c r="Y810" s="3"/>
      <c r="Z810" s="3"/>
    </row>
    <row r="811">
      <c r="B811" s="2"/>
      <c r="Y811" s="3"/>
      <c r="Z811" s="3"/>
    </row>
    <row r="812">
      <c r="B812" s="2"/>
      <c r="Y812" s="3"/>
      <c r="Z812" s="3"/>
    </row>
    <row r="813">
      <c r="B813" s="2"/>
      <c r="Y813" s="3"/>
      <c r="Z813" s="3"/>
    </row>
    <row r="814">
      <c r="B814" s="2"/>
      <c r="Y814" s="3"/>
      <c r="Z814" s="3"/>
    </row>
    <row r="815">
      <c r="B815" s="2"/>
      <c r="Y815" s="3"/>
      <c r="Z815" s="3"/>
    </row>
    <row r="816">
      <c r="B816" s="2"/>
      <c r="Y816" s="3"/>
      <c r="Z816" s="3"/>
    </row>
    <row r="817">
      <c r="B817" s="2"/>
      <c r="Y817" s="3"/>
      <c r="Z817" s="3"/>
    </row>
    <row r="818">
      <c r="B818" s="2"/>
      <c r="Y818" s="3"/>
      <c r="Z818" s="3"/>
    </row>
    <row r="819">
      <c r="B819" s="2"/>
      <c r="Y819" s="3"/>
      <c r="Z819" s="3"/>
    </row>
    <row r="820">
      <c r="B820" s="2"/>
      <c r="Y820" s="3"/>
      <c r="Z820" s="3"/>
    </row>
    <row r="821">
      <c r="B821" s="2"/>
      <c r="Y821" s="3"/>
      <c r="Z821" s="3"/>
    </row>
    <row r="822">
      <c r="B822" s="2"/>
      <c r="Y822" s="3"/>
      <c r="Z822" s="3"/>
    </row>
    <row r="823">
      <c r="B823" s="2"/>
      <c r="Y823" s="3"/>
      <c r="Z823" s="3"/>
    </row>
    <row r="824">
      <c r="B824" s="2"/>
      <c r="Y824" s="3"/>
      <c r="Z824" s="3"/>
    </row>
    <row r="825">
      <c r="B825" s="2"/>
      <c r="Y825" s="3"/>
      <c r="Z825" s="3"/>
    </row>
    <row r="826">
      <c r="B826" s="2"/>
      <c r="Y826" s="3"/>
      <c r="Z826" s="3"/>
    </row>
    <row r="827">
      <c r="B827" s="2"/>
      <c r="Y827" s="3"/>
      <c r="Z827" s="3"/>
    </row>
    <row r="828">
      <c r="B828" s="2"/>
      <c r="Y828" s="3"/>
      <c r="Z828" s="3"/>
    </row>
    <row r="829">
      <c r="B829" s="2"/>
      <c r="Y829" s="3"/>
      <c r="Z829" s="3"/>
    </row>
    <row r="830">
      <c r="B830" s="2"/>
      <c r="Y830" s="3"/>
      <c r="Z830" s="3"/>
    </row>
    <row r="831">
      <c r="B831" s="2"/>
      <c r="Y831" s="3"/>
      <c r="Z831" s="3"/>
    </row>
    <row r="832">
      <c r="B832" s="2"/>
      <c r="Y832" s="3"/>
      <c r="Z832" s="3"/>
    </row>
    <row r="833">
      <c r="B833" s="2"/>
      <c r="Y833" s="3"/>
      <c r="Z833" s="3"/>
    </row>
    <row r="834">
      <c r="B834" s="2"/>
      <c r="Y834" s="3"/>
      <c r="Z834" s="3"/>
    </row>
    <row r="835">
      <c r="B835" s="2"/>
      <c r="Y835" s="3"/>
      <c r="Z835" s="3"/>
    </row>
    <row r="836">
      <c r="B836" s="2"/>
      <c r="Y836" s="3"/>
      <c r="Z836" s="3"/>
    </row>
    <row r="837">
      <c r="B837" s="2"/>
      <c r="Y837" s="3"/>
      <c r="Z837" s="3"/>
    </row>
    <row r="838">
      <c r="B838" s="2"/>
      <c r="Y838" s="3"/>
      <c r="Z838" s="3"/>
    </row>
    <row r="839">
      <c r="B839" s="2"/>
      <c r="Y839" s="3"/>
      <c r="Z839" s="3"/>
    </row>
    <row r="840">
      <c r="B840" s="2"/>
      <c r="Y840" s="3"/>
      <c r="Z840" s="3"/>
    </row>
    <row r="841">
      <c r="B841" s="2"/>
      <c r="Y841" s="3"/>
      <c r="Z841" s="3"/>
    </row>
    <row r="842">
      <c r="B842" s="2"/>
      <c r="Y842" s="3"/>
      <c r="Z842" s="3"/>
    </row>
    <row r="843">
      <c r="B843" s="2"/>
      <c r="Y843" s="3"/>
      <c r="Z843" s="3"/>
    </row>
    <row r="844">
      <c r="B844" s="2"/>
      <c r="Y844" s="3"/>
      <c r="Z844" s="3"/>
    </row>
    <row r="845">
      <c r="B845" s="2"/>
      <c r="Y845" s="3"/>
      <c r="Z845" s="3"/>
    </row>
    <row r="846">
      <c r="B846" s="2"/>
      <c r="Y846" s="3"/>
      <c r="Z846" s="3"/>
    </row>
    <row r="847">
      <c r="B847" s="2"/>
      <c r="Y847" s="3"/>
      <c r="Z847" s="3"/>
    </row>
    <row r="848">
      <c r="B848" s="2"/>
      <c r="Y848" s="3"/>
      <c r="Z848" s="3"/>
    </row>
    <row r="849">
      <c r="B849" s="2"/>
      <c r="Y849" s="3"/>
      <c r="Z849" s="3"/>
    </row>
    <row r="850">
      <c r="B850" s="2"/>
      <c r="Y850" s="3"/>
      <c r="Z850" s="3"/>
    </row>
    <row r="851">
      <c r="B851" s="2"/>
      <c r="Y851" s="3"/>
      <c r="Z851" s="3"/>
    </row>
    <row r="852">
      <c r="B852" s="2"/>
      <c r="Y852" s="3"/>
      <c r="Z852" s="3"/>
    </row>
    <row r="853">
      <c r="B853" s="2"/>
      <c r="Y853" s="3"/>
      <c r="Z853" s="3"/>
    </row>
    <row r="854">
      <c r="B854" s="2"/>
      <c r="Y854" s="3"/>
      <c r="Z854" s="3"/>
    </row>
    <row r="855">
      <c r="B855" s="2"/>
      <c r="Y855" s="3"/>
      <c r="Z855" s="3"/>
    </row>
    <row r="856">
      <c r="B856" s="2"/>
      <c r="Y856" s="3"/>
      <c r="Z856" s="3"/>
    </row>
    <row r="857">
      <c r="B857" s="2"/>
      <c r="Y857" s="3"/>
      <c r="Z857" s="3"/>
    </row>
    <row r="858">
      <c r="B858" s="2"/>
      <c r="Y858" s="3"/>
      <c r="Z858" s="3"/>
    </row>
    <row r="859">
      <c r="B859" s="2"/>
      <c r="Y859" s="3"/>
      <c r="Z859" s="3"/>
    </row>
    <row r="860">
      <c r="B860" s="2"/>
      <c r="Y860" s="3"/>
      <c r="Z860" s="3"/>
    </row>
    <row r="861">
      <c r="B861" s="2"/>
      <c r="Y861" s="3"/>
      <c r="Z861" s="3"/>
    </row>
    <row r="862">
      <c r="B862" s="2"/>
      <c r="Y862" s="3"/>
      <c r="Z862" s="3"/>
    </row>
    <row r="863">
      <c r="B863" s="2"/>
      <c r="Y863" s="3"/>
      <c r="Z863" s="3"/>
    </row>
    <row r="864">
      <c r="B864" s="2"/>
      <c r="Y864" s="3"/>
      <c r="Z864" s="3"/>
    </row>
    <row r="865">
      <c r="B865" s="2"/>
      <c r="Y865" s="3"/>
      <c r="Z865" s="3"/>
    </row>
    <row r="866">
      <c r="B866" s="2"/>
      <c r="Y866" s="3"/>
      <c r="Z866" s="3"/>
    </row>
    <row r="867">
      <c r="B867" s="2"/>
      <c r="Y867" s="3"/>
      <c r="Z867" s="3"/>
    </row>
    <row r="868">
      <c r="B868" s="2"/>
      <c r="Y868" s="3"/>
      <c r="Z868" s="3"/>
    </row>
    <row r="869">
      <c r="B869" s="2"/>
      <c r="Y869" s="3"/>
      <c r="Z869" s="3"/>
    </row>
    <row r="870">
      <c r="B870" s="2"/>
      <c r="Y870" s="3"/>
      <c r="Z870" s="3"/>
    </row>
    <row r="871">
      <c r="B871" s="2"/>
      <c r="Y871" s="3"/>
      <c r="Z871" s="3"/>
    </row>
    <row r="872">
      <c r="B872" s="2"/>
      <c r="Y872" s="3"/>
      <c r="Z872" s="3"/>
    </row>
    <row r="873">
      <c r="B873" s="2"/>
      <c r="Y873" s="3"/>
      <c r="Z873" s="3"/>
    </row>
    <row r="874">
      <c r="B874" s="2"/>
      <c r="Y874" s="3"/>
      <c r="Z874" s="3"/>
    </row>
    <row r="875">
      <c r="B875" s="2"/>
      <c r="Y875" s="3"/>
      <c r="Z875" s="3"/>
    </row>
    <row r="876">
      <c r="B876" s="2"/>
      <c r="Y876" s="3"/>
      <c r="Z876" s="3"/>
    </row>
    <row r="877">
      <c r="B877" s="2"/>
      <c r="Y877" s="3"/>
      <c r="Z877" s="3"/>
    </row>
    <row r="878">
      <c r="B878" s="2"/>
      <c r="Y878" s="3"/>
      <c r="Z878" s="3"/>
    </row>
    <row r="879">
      <c r="B879" s="2"/>
      <c r="Y879" s="3"/>
      <c r="Z879" s="3"/>
    </row>
    <row r="880">
      <c r="B880" s="2"/>
      <c r="Y880" s="3"/>
      <c r="Z880" s="3"/>
    </row>
    <row r="881">
      <c r="B881" s="2"/>
      <c r="Y881" s="3"/>
      <c r="Z881" s="3"/>
    </row>
    <row r="882">
      <c r="B882" s="2"/>
      <c r="Y882" s="3"/>
      <c r="Z882" s="3"/>
    </row>
    <row r="883">
      <c r="B883" s="2"/>
      <c r="Y883" s="3"/>
      <c r="Z883" s="3"/>
    </row>
    <row r="884">
      <c r="B884" s="2"/>
      <c r="Y884" s="3"/>
      <c r="Z884" s="3"/>
    </row>
    <row r="885">
      <c r="B885" s="2"/>
      <c r="Y885" s="3"/>
      <c r="Z885" s="3"/>
    </row>
    <row r="886">
      <c r="B886" s="2"/>
      <c r="Y886" s="3"/>
      <c r="Z886" s="3"/>
    </row>
    <row r="887">
      <c r="B887" s="2"/>
      <c r="Y887" s="3"/>
      <c r="Z887" s="3"/>
    </row>
    <row r="888">
      <c r="B888" s="2"/>
      <c r="Y888" s="3"/>
      <c r="Z888" s="3"/>
    </row>
    <row r="889">
      <c r="B889" s="2"/>
      <c r="Y889" s="3"/>
      <c r="Z889" s="3"/>
    </row>
    <row r="890">
      <c r="B890" s="2"/>
      <c r="Y890" s="3"/>
      <c r="Z890" s="3"/>
    </row>
    <row r="891">
      <c r="B891" s="2"/>
      <c r="Y891" s="3"/>
      <c r="Z891" s="3"/>
    </row>
    <row r="892">
      <c r="B892" s="2"/>
      <c r="Y892" s="3"/>
      <c r="Z892" s="3"/>
    </row>
    <row r="893">
      <c r="B893" s="2"/>
      <c r="Y893" s="3"/>
      <c r="Z893" s="3"/>
    </row>
    <row r="894">
      <c r="B894" s="2"/>
      <c r="Y894" s="3"/>
      <c r="Z894" s="3"/>
    </row>
    <row r="895">
      <c r="B895" s="2"/>
      <c r="Y895" s="3"/>
      <c r="Z895" s="3"/>
    </row>
    <row r="896">
      <c r="B896" s="2"/>
      <c r="Y896" s="3"/>
      <c r="Z896" s="3"/>
    </row>
    <row r="897">
      <c r="B897" s="2"/>
      <c r="Y897" s="3"/>
      <c r="Z897" s="3"/>
    </row>
    <row r="898">
      <c r="B898" s="2"/>
      <c r="Y898" s="3"/>
      <c r="Z898" s="3"/>
    </row>
    <row r="899">
      <c r="B899" s="2"/>
      <c r="Y899" s="3"/>
      <c r="Z899" s="3"/>
    </row>
    <row r="900">
      <c r="B900" s="2"/>
      <c r="Y900" s="3"/>
      <c r="Z900" s="3"/>
    </row>
    <row r="901">
      <c r="B901" s="2"/>
      <c r="Y901" s="3"/>
      <c r="Z901" s="3"/>
    </row>
    <row r="902">
      <c r="B902" s="2"/>
      <c r="Y902" s="3"/>
      <c r="Z902" s="3"/>
    </row>
    <row r="903">
      <c r="B903" s="2"/>
      <c r="Y903" s="3"/>
      <c r="Z903" s="3"/>
    </row>
    <row r="904">
      <c r="B904" s="2"/>
      <c r="Y904" s="3"/>
      <c r="Z904" s="3"/>
    </row>
    <row r="905">
      <c r="B905" s="2"/>
      <c r="Y905" s="3"/>
      <c r="Z905" s="3"/>
    </row>
    <row r="906">
      <c r="B906" s="2"/>
      <c r="Y906" s="3"/>
      <c r="Z906" s="3"/>
    </row>
    <row r="907">
      <c r="B907" s="2"/>
      <c r="Y907" s="3"/>
      <c r="Z907" s="3"/>
    </row>
    <row r="908">
      <c r="B908" s="2"/>
      <c r="Y908" s="3"/>
      <c r="Z908" s="3"/>
    </row>
    <row r="909">
      <c r="B909" s="2"/>
      <c r="Y909" s="3"/>
      <c r="Z909" s="3"/>
    </row>
    <row r="910">
      <c r="B910" s="2"/>
      <c r="Y910" s="3"/>
      <c r="Z910" s="3"/>
    </row>
    <row r="911">
      <c r="B911" s="2"/>
      <c r="Y911" s="3"/>
      <c r="Z911" s="3"/>
    </row>
    <row r="912">
      <c r="B912" s="2"/>
      <c r="Y912" s="3"/>
      <c r="Z912" s="3"/>
    </row>
    <row r="913">
      <c r="B913" s="2"/>
      <c r="Y913" s="3"/>
      <c r="Z913" s="3"/>
    </row>
    <row r="914">
      <c r="B914" s="2"/>
      <c r="Y914" s="3"/>
      <c r="Z914" s="3"/>
    </row>
    <row r="915">
      <c r="B915" s="2"/>
      <c r="Y915" s="3"/>
      <c r="Z915" s="3"/>
    </row>
    <row r="916">
      <c r="B916" s="2"/>
      <c r="Y916" s="3"/>
      <c r="Z916" s="3"/>
    </row>
    <row r="917">
      <c r="B917" s="2"/>
      <c r="Y917" s="3"/>
      <c r="Z917" s="3"/>
    </row>
    <row r="918">
      <c r="B918" s="2"/>
      <c r="Y918" s="3"/>
      <c r="Z918" s="3"/>
    </row>
    <row r="919">
      <c r="B919" s="2"/>
      <c r="Y919" s="3"/>
      <c r="Z919" s="3"/>
    </row>
    <row r="920">
      <c r="B920" s="2"/>
      <c r="Y920" s="3"/>
      <c r="Z920" s="3"/>
    </row>
    <row r="921">
      <c r="B921" s="2"/>
      <c r="Y921" s="3"/>
      <c r="Z921" s="3"/>
    </row>
    <row r="922">
      <c r="B922" s="2"/>
      <c r="Y922" s="3"/>
      <c r="Z922" s="3"/>
    </row>
    <row r="923">
      <c r="B923" s="2"/>
      <c r="Y923" s="3"/>
      <c r="Z923" s="3"/>
    </row>
    <row r="924">
      <c r="B924" s="2"/>
      <c r="Y924" s="3"/>
      <c r="Z924" s="3"/>
    </row>
    <row r="925">
      <c r="B925" s="2"/>
      <c r="Y925" s="3"/>
      <c r="Z925" s="3"/>
    </row>
    <row r="926">
      <c r="B926" s="2"/>
      <c r="Y926" s="3"/>
      <c r="Z926" s="3"/>
    </row>
    <row r="927">
      <c r="B927" s="2"/>
      <c r="Y927" s="3"/>
      <c r="Z927" s="3"/>
    </row>
    <row r="928">
      <c r="B928" s="2"/>
      <c r="Y928" s="3"/>
      <c r="Z928" s="3"/>
    </row>
    <row r="929">
      <c r="B929" s="2"/>
      <c r="Y929" s="3"/>
      <c r="Z929" s="3"/>
    </row>
    <row r="930">
      <c r="B930" s="2"/>
      <c r="Y930" s="3"/>
      <c r="Z930" s="3"/>
    </row>
    <row r="931">
      <c r="B931" s="2"/>
      <c r="Y931" s="3"/>
      <c r="Z931" s="3"/>
    </row>
    <row r="932">
      <c r="B932" s="2"/>
      <c r="Y932" s="3"/>
      <c r="Z932" s="3"/>
    </row>
    <row r="933">
      <c r="B933" s="2"/>
      <c r="Y933" s="3"/>
      <c r="Z933" s="3"/>
    </row>
    <row r="934">
      <c r="B934" s="2"/>
      <c r="Y934" s="3"/>
      <c r="Z934" s="3"/>
    </row>
    <row r="935">
      <c r="B935" s="2"/>
      <c r="Y935" s="3"/>
      <c r="Z935" s="3"/>
    </row>
    <row r="936">
      <c r="B936" s="2"/>
      <c r="Y936" s="3"/>
      <c r="Z936" s="3"/>
    </row>
    <row r="937">
      <c r="B937" s="2"/>
      <c r="Y937" s="3"/>
      <c r="Z937" s="3"/>
    </row>
    <row r="938">
      <c r="B938" s="2"/>
      <c r="Y938" s="3"/>
      <c r="Z938" s="3"/>
    </row>
    <row r="939">
      <c r="B939" s="2"/>
      <c r="Y939" s="3"/>
      <c r="Z939" s="3"/>
    </row>
    <row r="940">
      <c r="B940" s="2"/>
      <c r="Y940" s="3"/>
      <c r="Z940" s="3"/>
    </row>
    <row r="941">
      <c r="B941" s="2"/>
      <c r="Y941" s="3"/>
      <c r="Z941" s="3"/>
    </row>
    <row r="942">
      <c r="B942" s="2"/>
      <c r="Y942" s="3"/>
      <c r="Z942" s="3"/>
    </row>
    <row r="943">
      <c r="B943" s="2"/>
      <c r="Y943" s="3"/>
      <c r="Z943" s="3"/>
    </row>
    <row r="944">
      <c r="B944" s="2"/>
      <c r="Y944" s="3"/>
      <c r="Z944" s="3"/>
    </row>
    <row r="945">
      <c r="B945" s="2"/>
      <c r="Y945" s="3"/>
      <c r="Z945" s="3"/>
    </row>
    <row r="946">
      <c r="B946" s="2"/>
      <c r="Y946" s="3"/>
      <c r="Z946" s="3"/>
    </row>
    <row r="947">
      <c r="B947" s="2"/>
      <c r="Y947" s="3"/>
      <c r="Z947" s="3"/>
    </row>
    <row r="948">
      <c r="B948" s="2"/>
      <c r="Y948" s="3"/>
      <c r="Z948" s="3"/>
    </row>
    <row r="949">
      <c r="B949" s="2"/>
      <c r="Y949" s="3"/>
      <c r="Z949" s="3"/>
    </row>
    <row r="950">
      <c r="B950" s="2"/>
      <c r="Y950" s="3"/>
      <c r="Z950" s="3"/>
    </row>
    <row r="951">
      <c r="B951" s="2"/>
      <c r="Y951" s="3"/>
      <c r="Z951" s="3"/>
    </row>
    <row r="952">
      <c r="B952" s="2"/>
      <c r="Y952" s="3"/>
      <c r="Z952" s="3"/>
    </row>
    <row r="953">
      <c r="B953" s="2"/>
      <c r="Y953" s="3"/>
      <c r="Z953" s="3"/>
    </row>
    <row r="954">
      <c r="B954" s="2"/>
      <c r="Y954" s="3"/>
      <c r="Z954" s="3"/>
    </row>
    <row r="955">
      <c r="B955" s="2"/>
      <c r="Y955" s="3"/>
      <c r="Z955" s="3"/>
    </row>
    <row r="956">
      <c r="B956" s="2"/>
      <c r="Y956" s="3"/>
      <c r="Z956" s="3"/>
    </row>
    <row r="957">
      <c r="B957" s="2"/>
      <c r="Y957" s="3"/>
      <c r="Z957" s="3"/>
    </row>
    <row r="958">
      <c r="B958" s="2"/>
      <c r="Y958" s="3"/>
      <c r="Z958" s="3"/>
    </row>
    <row r="959">
      <c r="B959" s="2"/>
      <c r="Y959" s="3"/>
      <c r="Z959" s="3"/>
    </row>
    <row r="960">
      <c r="B960" s="2"/>
      <c r="Y960" s="3"/>
      <c r="Z960" s="3"/>
    </row>
    <row r="961">
      <c r="B961" s="2"/>
      <c r="Y961" s="3"/>
      <c r="Z961" s="3"/>
    </row>
    <row r="962">
      <c r="B962" s="2"/>
      <c r="Y962" s="3"/>
      <c r="Z962" s="3"/>
    </row>
    <row r="963">
      <c r="B963" s="2"/>
      <c r="Y963" s="3"/>
      <c r="Z963" s="3"/>
    </row>
    <row r="964">
      <c r="B964" s="2"/>
      <c r="Y964" s="3"/>
      <c r="Z964" s="3"/>
    </row>
    <row r="965">
      <c r="B965" s="2"/>
      <c r="Y965" s="3"/>
      <c r="Z965" s="3"/>
    </row>
    <row r="966">
      <c r="B966" s="2"/>
      <c r="Y966" s="3"/>
      <c r="Z966" s="3"/>
    </row>
    <row r="967">
      <c r="B967" s="2"/>
      <c r="Y967" s="3"/>
      <c r="Z967" s="3"/>
    </row>
    <row r="968">
      <c r="B968" s="2"/>
      <c r="Y968" s="3"/>
      <c r="Z968" s="3"/>
    </row>
    <row r="969">
      <c r="B969" s="2"/>
      <c r="Y969" s="3"/>
      <c r="Z969" s="3"/>
    </row>
    <row r="970">
      <c r="B970" s="2"/>
      <c r="Y970" s="3"/>
      <c r="Z970" s="3"/>
    </row>
    <row r="971">
      <c r="B971" s="2"/>
      <c r="Y971" s="3"/>
      <c r="Z971" s="3"/>
    </row>
    <row r="972">
      <c r="B972" s="2"/>
      <c r="Y972" s="3"/>
      <c r="Z972" s="3"/>
    </row>
    <row r="973">
      <c r="B973" s="2"/>
      <c r="Y973" s="3"/>
      <c r="Z973" s="3"/>
    </row>
    <row r="974">
      <c r="B974" s="2"/>
      <c r="Y974" s="3"/>
      <c r="Z974" s="3"/>
    </row>
    <row r="975">
      <c r="B975" s="2"/>
      <c r="Y975" s="3"/>
      <c r="Z975" s="3"/>
    </row>
    <row r="976">
      <c r="B976" s="2"/>
      <c r="Y976" s="3"/>
      <c r="Z976" s="3"/>
    </row>
    <row r="977">
      <c r="B977" s="2"/>
      <c r="Y977" s="3"/>
      <c r="Z977" s="3"/>
    </row>
    <row r="978">
      <c r="B978" s="2"/>
      <c r="Y978" s="3"/>
      <c r="Z978" s="3"/>
    </row>
    <row r="979">
      <c r="B979" s="2"/>
      <c r="Y979" s="3"/>
      <c r="Z979" s="3"/>
    </row>
    <row r="980">
      <c r="B980" s="2"/>
      <c r="Y980" s="3"/>
      <c r="Z980" s="3"/>
    </row>
    <row r="981">
      <c r="B981" s="2"/>
      <c r="Y981" s="3"/>
      <c r="Z981" s="3"/>
    </row>
    <row r="982">
      <c r="B982" s="2"/>
      <c r="Y982" s="3"/>
      <c r="Z982" s="3"/>
    </row>
    <row r="983">
      <c r="B983" s="2"/>
      <c r="Y983" s="3"/>
      <c r="Z983" s="3"/>
    </row>
    <row r="984">
      <c r="B984" s="2"/>
      <c r="Y984" s="3"/>
      <c r="Z984" s="3"/>
    </row>
    <row r="985">
      <c r="B985" s="2"/>
      <c r="Y985" s="3"/>
      <c r="Z985" s="3"/>
    </row>
    <row r="986">
      <c r="B986" s="2"/>
      <c r="Y986" s="3"/>
      <c r="Z986" s="3"/>
    </row>
    <row r="987">
      <c r="B987" s="2"/>
      <c r="Y987" s="3"/>
      <c r="Z987" s="3"/>
    </row>
    <row r="988">
      <c r="B988" s="2"/>
      <c r="Y988" s="3"/>
      <c r="Z988" s="3"/>
    </row>
    <row r="989">
      <c r="B989" s="2"/>
      <c r="Y989" s="3"/>
      <c r="Z989" s="3"/>
    </row>
    <row r="990">
      <c r="B990" s="2"/>
      <c r="Y990" s="3"/>
      <c r="Z990" s="3"/>
    </row>
    <row r="991">
      <c r="B991" s="2"/>
      <c r="Y991" s="3"/>
      <c r="Z991" s="3"/>
    </row>
    <row r="992">
      <c r="B992" s="2"/>
      <c r="Y992" s="3"/>
      <c r="Z992" s="3"/>
    </row>
    <row r="993">
      <c r="B993" s="2"/>
      <c r="Y993" s="3"/>
      <c r="Z993" s="3"/>
    </row>
    <row r="994">
      <c r="B994" s="2"/>
      <c r="Y994" s="3"/>
      <c r="Z994" s="3"/>
    </row>
    <row r="995">
      <c r="B995" s="2"/>
      <c r="Y995" s="3"/>
      <c r="Z995" s="3"/>
    </row>
    <row r="996">
      <c r="B996" s="2"/>
      <c r="Y996" s="3"/>
      <c r="Z996" s="3"/>
    </row>
    <row r="997">
      <c r="B997" s="2"/>
      <c r="Y997" s="3"/>
      <c r="Z997" s="3"/>
    </row>
    <row r="998">
      <c r="B998" s="2"/>
      <c r="Y998" s="3"/>
      <c r="Z998" s="3"/>
    </row>
    <row r="999">
      <c r="B999" s="2"/>
      <c r="Y999" s="3"/>
      <c r="Z999" s="3"/>
    </row>
    <row r="1000">
      <c r="B1000" s="2"/>
      <c r="Y1000" s="3"/>
      <c r="Z1000" s="3"/>
    </row>
  </sheetData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