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C:\Dev\AutoSheet\Excel\"/>
    </mc:Choice>
  </mc:AlternateContent>
  <xr:revisionPtr revIDLastSave="0" documentId="13_ncr:1_{C2912A20-CB53-423D-AF6A-AE5BF4764D36}" xr6:coauthVersionLast="43" xr6:coauthVersionMax="43" xr10:uidLastSave="{00000000-0000-0000-0000-000000000000}"/>
  <bookViews>
    <workbookView xWindow="13470" yWindow="2535" windowWidth="21600" windowHeight="14445" xr2:uid="{00000000-000D-0000-FFFF-FFFF00000000}"/>
  </bookViews>
  <sheets>
    <sheet name="PipeDataXlOut" sheetId="1" r:id="rId1"/>
    <sheet name="PipeDataXlIn" sheetId="2" r:id="rId2"/>
  </sheets>
  <definedNames>
    <definedName name="PipeDataXlIn">PipeDataXlIn!$1:$1000</definedName>
    <definedName name="PipeDataXlIn.EndInvert">PipeDataXlIn!$H:$H</definedName>
    <definedName name="PipeDataXlIn.From">PipeDataXlIn!$B:$B</definedName>
    <definedName name="PipeDataXlIn.Handle">PipeDataXlIn!$A:$A</definedName>
    <definedName name="PipeDataXlIn.InnerDiameter">PipeDataXlIn!$F:$F</definedName>
    <definedName name="PipeDataXlIn.Length">PipeDataXlIn!$D:$D</definedName>
    <definedName name="PipeDataXlIn.Slope">PipeDataXlIn!$E:$E</definedName>
    <definedName name="PipeDataXlIn.StartInvert">PipeDataXlIn!$G:$G</definedName>
    <definedName name="PipeDataXlIn.To">PipeDataXlIn!$C:$C</definedName>
    <definedName name="PipeDataXlOut">PipeDataXlOut!$1:$1048576</definedName>
    <definedName name="PipeDataXlOut.EndInvert">PipeDataXlOut!$M:$M</definedName>
    <definedName name="PipeDataXlOut.Handle">PipeDataXlOut!$A:$A</definedName>
    <definedName name="PipeDataXlOut.Slope">PipeDataXlOut!$E:$E</definedName>
    <definedName name="PipeDataXlOut.StartInvert">PipeDataXlOut!$I:$I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4" i="1" l="1"/>
  <c r="M4" i="1"/>
  <c r="A3" i="1" l="1"/>
  <c r="B3" i="1" s="1"/>
  <c r="A4" i="1"/>
  <c r="B4" i="1" s="1"/>
  <c r="A2" i="1"/>
  <c r="B2" i="1" s="1"/>
  <c r="D4" i="1" l="1"/>
  <c r="I4" i="1" s="1"/>
  <c r="H4" i="1" s="1"/>
  <c r="L3" i="1" s="1"/>
  <c r="M3" i="1" s="1"/>
  <c r="C2" i="1"/>
  <c r="C4" i="1"/>
  <c r="D2" i="1"/>
  <c r="D3" i="1"/>
  <c r="C3" i="1"/>
  <c r="I3" i="1" l="1"/>
  <c r="H3" i="1" s="1"/>
  <c r="L2" i="1" s="1"/>
  <c r="M2" i="1" l="1"/>
  <c r="I2" i="1" s="1"/>
  <c r="H2" i="1" s="1"/>
</calcChain>
</file>

<file path=xl/sharedStrings.xml><?xml version="1.0" encoding="utf-8"?>
<sst xmlns="http://schemas.openxmlformats.org/spreadsheetml/2006/main" count="27" uniqueCount="17">
  <si>
    <t>From</t>
  </si>
  <si>
    <t>To</t>
  </si>
  <si>
    <t>Length</t>
  </si>
  <si>
    <t>Slope</t>
  </si>
  <si>
    <t>InnerDiameter</t>
  </si>
  <si>
    <t>Handle</t>
  </si>
  <si>
    <t>StartInvert</t>
  </si>
  <si>
    <t>EndInvert</t>
  </si>
  <si>
    <t>StartCenterline</t>
  </si>
  <si>
    <t>StartObvert</t>
  </si>
  <si>
    <t>EndCenterline</t>
  </si>
  <si>
    <t>EndObvertDrop</t>
  </si>
  <si>
    <t>EndObvert</t>
  </si>
  <si>
    <t>1</t>
  </si>
  <si>
    <t>2</t>
  </si>
  <si>
    <t>3</t>
  </si>
  <si>
    <t>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</si>
</sst>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%"/>
    <numFmt numFmtId="165" formatCode="0.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/>
    </xf>
    <xf numFmtId="164" fontId="0" fillId="0" borderId="0" xfId="1" applyNumberFormat="1" applyFont="1" applyAlignment="1">
      <alignment horizontal="center"/>
    </xf>
    <xf numFmtId="0" fontId="2" fillId="0" borderId="0" xfId="0" applyFont="1" applyAlignment="1">
      <alignment horizontal="center"/>
    </xf>
    <xf numFmtId="49" fontId="2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10" fontId="2" fillId="0" borderId="0" xfId="1" applyNumberFormat="1" applyFont="1" applyAlignment="1">
      <alignment horizontal="center"/>
    </xf>
    <xf numFmtId="10" fontId="0" fillId="0" borderId="0" xfId="1" applyNumberFormat="1" applyFont="1" applyAlignment="1">
      <alignment horizontal="center"/>
    </xf>
    <xf numFmtId="165" fontId="0" fillId="0" borderId="0" xfId="0" applyNumberForma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0"/>
  <sheetViews>
    <sheetView tabSelected="1" workbookViewId="0">
      <selection activeCell="I14" sqref="I14"/>
    </sheetView>
  </sheetViews>
  <sheetFormatPr defaultColWidth="14.85546875" defaultRowHeight="15" x14ac:dyDescent="0.25"/>
  <cols>
    <col min="1" max="16384" width="14.85546875" style="1"/>
  </cols>
  <sheetData>
    <row r="1" spans="1:13" s="3" customFormat="1" x14ac:dyDescent="0.25">
      <c r="A1" s="3" t="s">
        <v>5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8</v>
      </c>
      <c r="H1" s="3" t="s">
        <v>9</v>
      </c>
      <c r="I1" s="3" t="s">
        <v>6</v>
      </c>
      <c r="J1" s="3" t="s">
        <v>10</v>
      </c>
      <c r="K1" s="3" t="s">
        <v>11</v>
      </c>
      <c r="L1" s="3" t="s">
        <v>12</v>
      </c>
      <c r="M1" s="3" t="s">
        <v>7</v>
      </c>
    </row>
    <row r="2" spans="1:13" x14ac:dyDescent="0.25">
      <c r="A2" s="1">
        <f>PipeDataXlIn!A2</f>
        <v>27403</v>
      </c>
      <c r="B2" s="1" t="str">
        <f t="shared" ref="B2:B4" si="0">VLOOKUP($A2,PipeDataXlIn,COLUMN(PipeDataXlIn.From),FALSE)</f>
        <v>1</v>
      </c>
      <c r="C2" s="1" t="str">
        <f t="shared" ref="C2:C4" si="1">VLOOKUP($A2,PipeDataXlIn,COLUMN(PipeDataXlIn.To),FALSE)</f>
        <v>2</v>
      </c>
      <c r="D2" s="1">
        <f t="shared" ref="D2:D4" si="2">VLOOKUP($A2,PipeDataXlIn,COLUMN(PipeDataXlIn.Length),FALSE)</f>
        <v>184.43851621473189</v>
      </c>
      <c r="E2" s="2">
        <v>3.5000000000000001E-3</v>
      </c>
      <c r="F2" s="1">
        <v>200</v>
      </c>
      <c r="H2" s="8">
        <f>I2+F2/1000</f>
        <v>112.61924780290242</v>
      </c>
      <c r="I2" s="8">
        <f>M2+E2*D2</f>
        <v>112.41924780290242</v>
      </c>
      <c r="J2" s="8"/>
      <c r="K2" s="8">
        <v>0.59</v>
      </c>
      <c r="L2" s="8">
        <f>H3+K2</f>
        <v>111.97371299615087</v>
      </c>
      <c r="M2" s="8">
        <f>L2-F2/1000</f>
        <v>111.77371299615086</v>
      </c>
    </row>
    <row r="3" spans="1:13" x14ac:dyDescent="0.25">
      <c r="A3" s="1">
        <f>PipeDataXlIn!A3</f>
        <v>27427</v>
      </c>
      <c r="B3" s="1" t="str">
        <f t="shared" si="0"/>
        <v>2</v>
      </c>
      <c r="C3" s="1" t="str">
        <f t="shared" si="1"/>
        <v>3</v>
      </c>
      <c r="D3" s="1">
        <f t="shared" si="2"/>
        <v>75.942801559227519</v>
      </c>
      <c r="E3" s="2">
        <v>3.5000000000000001E-3</v>
      </c>
      <c r="F3" s="1">
        <v>200</v>
      </c>
      <c r="H3" s="8">
        <f>I3+F3/1000</f>
        <v>111.38371299615086</v>
      </c>
      <c r="I3" s="8">
        <f>M3+E3*D3</f>
        <v>111.18371299615086</v>
      </c>
      <c r="J3" s="8"/>
      <c r="K3" s="8">
        <v>0.59</v>
      </c>
      <c r="L3" s="8">
        <f>H4+K3</f>
        <v>111.11791319069357</v>
      </c>
      <c r="M3" s="8">
        <f>L3-F3/1000</f>
        <v>110.91791319069357</v>
      </c>
    </row>
    <row r="4" spans="1:13" x14ac:dyDescent="0.25">
      <c r="A4" s="1">
        <f>PipeDataXlIn!A4</f>
        <v>27442</v>
      </c>
      <c r="B4" s="1" t="str">
        <f t="shared" si="0"/>
        <v>3</v>
      </c>
      <c r="C4" s="1" t="str">
        <f t="shared" si="1"/>
        <v>4</v>
      </c>
      <c r="D4" s="1">
        <f t="shared" si="2"/>
        <v>150.83234019816155</v>
      </c>
      <c r="E4" s="2">
        <v>3.5000000000000001E-3</v>
      </c>
      <c r="F4" s="1">
        <v>200</v>
      </c>
      <c r="H4" s="8">
        <f>I4+F4/1000</f>
        <v>110.52791319069357</v>
      </c>
      <c r="I4" s="8">
        <f>M4+E4*D4</f>
        <v>110.32791319069356</v>
      </c>
      <c r="J4" s="8"/>
      <c r="K4" s="8"/>
      <c r="L4" s="8">
        <f>110+K4</f>
        <v>110</v>
      </c>
      <c r="M4" s="8">
        <f>L4-F4/1000</f>
        <v>109.8</v>
      </c>
    </row>
    <row r="5" spans="1:13" x14ac:dyDescent="0.25">
      <c r="E5" s="2"/>
      <c r="H5" s="8"/>
      <c r="I5" s="8"/>
      <c r="J5" s="8"/>
      <c r="K5" s="8"/>
      <c r="L5" s="8"/>
      <c r="M5" s="8"/>
    </row>
    <row r="6" spans="1:13" x14ac:dyDescent="0.25">
      <c r="E6" s="2"/>
      <c r="H6" s="8"/>
      <c r="I6" s="8"/>
      <c r="J6" s="8"/>
      <c r="K6" s="8"/>
      <c r="L6" s="8"/>
      <c r="M6" s="8"/>
    </row>
    <row r="7" spans="1:13" x14ac:dyDescent="0.25">
      <c r="E7" s="2"/>
      <c r="H7" s="8"/>
      <c r="I7" s="8"/>
      <c r="J7" s="8"/>
      <c r="K7" s="8"/>
      <c r="L7" s="8"/>
      <c r="M7" s="8"/>
    </row>
    <row r="8" spans="1:13" x14ac:dyDescent="0.25">
      <c r="E8" s="2"/>
      <c r="H8" s="8"/>
      <c r="I8" s="8"/>
      <c r="J8" s="8"/>
      <c r="K8" s="8"/>
      <c r="L8" s="8"/>
      <c r="M8" s="8"/>
    </row>
    <row r="9" spans="1:13" x14ac:dyDescent="0.25">
      <c r="E9" s="2"/>
      <c r="H9" s="8"/>
      <c r="I9" s="8"/>
      <c r="J9" s="8"/>
      <c r="K9" s="8"/>
      <c r="L9" s="8"/>
      <c r="M9" s="8"/>
    </row>
    <row r="10" spans="1:13" x14ac:dyDescent="0.25">
      <c r="E10" s="2"/>
      <c r="H10" s="8"/>
      <c r="I10" s="8"/>
      <c r="J10" s="8"/>
      <c r="K10" s="8"/>
      <c r="L10" s="8"/>
      <c r="M10" s="8"/>
    </row>
    <row r="11" spans="1:13" x14ac:dyDescent="0.25">
      <c r="E11" s="2"/>
      <c r="H11" s="8"/>
      <c r="I11" s="8"/>
      <c r="J11" s="8"/>
      <c r="K11" s="8"/>
      <c r="L11" s="8"/>
      <c r="M11" s="8"/>
    </row>
    <row r="12" spans="1:13" x14ac:dyDescent="0.25">
      <c r="E12" s="2"/>
      <c r="H12" s="8"/>
      <c r="I12" s="8"/>
      <c r="J12" s="8"/>
      <c r="K12" s="8"/>
      <c r="L12" s="8"/>
      <c r="M12" s="8"/>
    </row>
    <row r="13" spans="1:13" x14ac:dyDescent="0.25">
      <c r="E13" s="2"/>
      <c r="H13" s="8"/>
      <c r="I13" s="8"/>
      <c r="J13" s="8"/>
      <c r="K13" s="8"/>
      <c r="L13" s="8"/>
      <c r="M13" s="8"/>
    </row>
    <row r="14" spans="1:13" x14ac:dyDescent="0.25">
      <c r="E14" s="2"/>
      <c r="H14" s="8"/>
      <c r="I14" s="8"/>
      <c r="J14" s="8"/>
      <c r="K14" s="8"/>
      <c r="L14" s="8"/>
      <c r="M14" s="8"/>
    </row>
    <row r="15" spans="1:13" x14ac:dyDescent="0.25">
      <c r="E15" s="2"/>
      <c r="H15" s="8"/>
      <c r="I15" s="8"/>
      <c r="J15" s="8"/>
      <c r="K15" s="8"/>
      <c r="L15" s="8"/>
      <c r="M15" s="8"/>
    </row>
    <row r="16" spans="1:13" x14ac:dyDescent="0.25">
      <c r="E16" s="2"/>
      <c r="H16" s="8"/>
      <c r="I16" s="8"/>
      <c r="J16" s="8"/>
      <c r="K16" s="8"/>
      <c r="L16" s="8"/>
      <c r="M16" s="8"/>
    </row>
    <row r="17" spans="8:13" x14ac:dyDescent="0.25">
      <c r="H17" s="8"/>
      <c r="I17" s="8"/>
      <c r="J17" s="8"/>
      <c r="K17" s="8"/>
      <c r="L17" s="8"/>
      <c r="M17" s="8"/>
    </row>
    <row r="18" spans="8:13" x14ac:dyDescent="0.25">
      <c r="H18" s="8"/>
      <c r="I18" s="8"/>
      <c r="J18" s="8"/>
      <c r="K18" s="8"/>
      <c r="L18" s="8"/>
      <c r="M18" s="8"/>
    </row>
    <row r="19" spans="8:13" x14ac:dyDescent="0.25">
      <c r="H19" s="8"/>
      <c r="I19" s="8"/>
      <c r="J19" s="8"/>
      <c r="K19" s="8"/>
      <c r="L19" s="8"/>
      <c r="M19" s="8"/>
    </row>
    <row r="20" spans="8:13" x14ac:dyDescent="0.25">
      <c r="H20" s="8"/>
      <c r="I20" s="8"/>
      <c r="J20" s="8"/>
      <c r="K20" s="8"/>
      <c r="L20" s="8"/>
      <c r="M20" s="8"/>
    </row>
    <row r="21" spans="8:13" x14ac:dyDescent="0.25">
      <c r="H21" s="8"/>
      <c r="I21" s="8"/>
      <c r="J21" s="8"/>
      <c r="K21" s="8"/>
      <c r="L21" s="8"/>
      <c r="M21" s="8"/>
    </row>
    <row r="22" spans="8:13" x14ac:dyDescent="0.25">
      <c r="H22" s="8"/>
      <c r="I22" s="8"/>
      <c r="J22" s="8"/>
      <c r="K22" s="8"/>
      <c r="L22" s="8"/>
      <c r="M22" s="8"/>
    </row>
    <row r="23" spans="8:13" x14ac:dyDescent="0.25">
      <c r="H23" s="8"/>
      <c r="I23" s="8"/>
      <c r="J23" s="8"/>
      <c r="K23" s="8"/>
      <c r="L23" s="8"/>
      <c r="M23" s="8"/>
    </row>
    <row r="24" spans="8:13" x14ac:dyDescent="0.25">
      <c r="H24" s="8"/>
      <c r="I24" s="8"/>
      <c r="J24" s="8"/>
      <c r="K24" s="8"/>
      <c r="L24" s="8"/>
      <c r="M24" s="8"/>
    </row>
    <row r="25" spans="8:13" x14ac:dyDescent="0.25">
      <c r="H25" s="8"/>
      <c r="I25" s="8"/>
      <c r="J25" s="8"/>
      <c r="K25" s="8"/>
      <c r="L25" s="8"/>
      <c r="M25" s="8"/>
    </row>
    <row r="26" spans="8:13" x14ac:dyDescent="0.25">
      <c r="H26" s="8"/>
      <c r="I26" s="8"/>
      <c r="J26" s="8"/>
      <c r="K26" s="8"/>
      <c r="L26" s="8"/>
      <c r="M26" s="8"/>
    </row>
    <row r="27" spans="8:13" x14ac:dyDescent="0.25">
      <c r="H27" s="8"/>
      <c r="I27" s="8"/>
      <c r="J27" s="8"/>
      <c r="K27" s="8"/>
      <c r="L27" s="8"/>
      <c r="M27" s="8"/>
    </row>
    <row r="28" spans="8:13" x14ac:dyDescent="0.25">
      <c r="H28" s="8"/>
      <c r="I28" s="8"/>
      <c r="J28" s="8"/>
      <c r="K28" s="8"/>
      <c r="L28" s="8"/>
      <c r="M28" s="8"/>
    </row>
    <row r="29" spans="8:13" x14ac:dyDescent="0.25">
      <c r="H29" s="8"/>
      <c r="I29" s="8"/>
      <c r="J29" s="8"/>
      <c r="K29" s="8"/>
      <c r="L29" s="8"/>
      <c r="M29" s="8"/>
    </row>
    <row r="30" spans="8:13" x14ac:dyDescent="0.25">
      <c r="H30" s="8"/>
      <c r="I30" s="8"/>
      <c r="J30" s="8"/>
      <c r="K30" s="8"/>
      <c r="L30" s="8"/>
      <c r="M30" s="8"/>
    </row>
    <row r="31" spans="8:13" x14ac:dyDescent="0.25">
      <c r="H31" s="8"/>
      <c r="I31" s="8"/>
      <c r="J31" s="8"/>
      <c r="K31" s="8"/>
      <c r="L31" s="8"/>
      <c r="M31" s="8"/>
    </row>
    <row r="32" spans="8:13" x14ac:dyDescent="0.25">
      <c r="H32" s="8"/>
      <c r="I32" s="8"/>
      <c r="J32" s="8"/>
      <c r="K32" s="8"/>
      <c r="L32" s="8"/>
      <c r="M32" s="8"/>
    </row>
    <row r="33" spans="8:13" x14ac:dyDescent="0.25">
      <c r="H33" s="8"/>
      <c r="I33" s="8"/>
      <c r="J33" s="8"/>
      <c r="K33" s="8"/>
      <c r="L33" s="8"/>
      <c r="M33" s="8"/>
    </row>
    <row r="34" spans="8:13" x14ac:dyDescent="0.25">
      <c r="H34" s="8"/>
      <c r="I34" s="8"/>
      <c r="J34" s="8"/>
      <c r="K34" s="8"/>
      <c r="L34" s="8"/>
      <c r="M34" s="8"/>
    </row>
    <row r="35" spans="8:13" x14ac:dyDescent="0.25">
      <c r="H35" s="8"/>
      <c r="I35" s="8"/>
      <c r="J35" s="8"/>
      <c r="K35" s="8"/>
      <c r="L35" s="8"/>
      <c r="M35" s="8"/>
    </row>
    <row r="36" spans="8:13" x14ac:dyDescent="0.25">
      <c r="H36" s="8"/>
      <c r="I36" s="8"/>
      <c r="J36" s="8"/>
      <c r="K36" s="8"/>
      <c r="L36" s="8"/>
      <c r="M36" s="8"/>
    </row>
    <row r="37" spans="8:13" x14ac:dyDescent="0.25">
      <c r="H37" s="8"/>
      <c r="I37" s="8"/>
      <c r="J37" s="8"/>
      <c r="K37" s="8"/>
      <c r="L37" s="8"/>
      <c r="M37" s="8"/>
    </row>
    <row r="38" spans="8:13" x14ac:dyDescent="0.25">
      <c r="H38" s="8"/>
      <c r="I38" s="8"/>
      <c r="J38" s="8"/>
      <c r="K38" s="8"/>
      <c r="L38" s="8"/>
      <c r="M38" s="8"/>
    </row>
    <row r="39" spans="8:13" x14ac:dyDescent="0.25">
      <c r="H39" s="8"/>
      <c r="I39" s="8"/>
      <c r="J39" s="8"/>
      <c r="K39" s="8"/>
      <c r="L39" s="8"/>
      <c r="M39" s="8"/>
    </row>
    <row r="40" spans="8:13" x14ac:dyDescent="0.25">
      <c r="H40" s="8"/>
      <c r="I40" s="8"/>
      <c r="J40" s="8"/>
      <c r="K40" s="8"/>
      <c r="L40" s="8"/>
      <c r="M40" s="8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2CDF2-BF75-4251-A393-CC8669F8CA5D}">
  <dimension ref="A1:H15"/>
  <sheetViews>
    <sheetView workbookViewId="0">
      <selection activeCell="B7" sqref="B7"/>
    </sheetView>
  </sheetViews>
  <sheetFormatPr defaultRowHeight="15" x14ac:dyDescent="0.25"/>
  <cols>
    <col min="1" max="1" width="9.140625" style="1"/>
    <col min="2" max="2" width="16.28515625" style="5" customWidth="1"/>
    <col min="3" max="3" width="15.42578125" style="5" customWidth="1"/>
    <col min="4" max="4" width="9.140625" style="1"/>
    <col min="5" max="5" width="9.140625" style="7"/>
    <col min="6" max="6" width="16.85546875" style="1" customWidth="1"/>
    <col min="7" max="7" width="13.5703125" style="1" customWidth="1"/>
    <col min="8" max="8" width="12.5703125" style="1" customWidth="1"/>
    <col min="9" max="16384" width="9.140625" style="1"/>
  </cols>
  <sheetData>
    <row r="1" spans="1:8" s="3" customFormat="1" x14ac:dyDescent="0.25">
      <c r="A1" s="3" t="s">
        <v>5</v>
      </c>
      <c r="B1" s="4" t="s">
        <v>0</v>
      </c>
      <c r="C1" s="4" t="s">
        <v>1</v>
      </c>
      <c r="D1" s="3" t="s">
        <v>2</v>
      </c>
      <c r="E1" s="6" t="s">
        <v>3</v>
      </c>
      <c r="F1" s="3" t="s">
        <v>4</v>
      </c>
      <c r="G1" s="3" t="s">
        <v>6</v>
      </c>
      <c r="H1" s="3" t="s">
        <v>7</v>
      </c>
    </row>
    <row r="2" spans="1:8" x14ac:dyDescent="0.25">
      <c r="A2" s="1">
        <v>27403</v>
      </c>
      <c r="B2" s="5" t="s">
        <v>13</v>
      </c>
      <c r="C2" s="5" t="s">
        <v>14</v>
      </c>
      <c r="D2" s="1">
        <v>184.43851621473189</v>
      </c>
      <c r="E2" s="7">
        <v>3.4999999999999688E-3</v>
      </c>
      <c r="F2" s="8">
        <v>0.2</v>
      </c>
      <c r="G2" s="1">
        <v>112.41924780290242</v>
      </c>
      <c r="H2" s="1">
        <v>111.77371299615086</v>
      </c>
    </row>
    <row r="3" spans="1:8" x14ac:dyDescent="0.25">
      <c r="A3" s="1">
        <v>27427</v>
      </c>
      <c r="B3" s="5" t="s">
        <v>14</v>
      </c>
      <c r="C3" s="5" t="s">
        <v>15</v>
      </c>
      <c r="D3" s="1">
        <v>75.942801559227519</v>
      </c>
      <c r="E3" s="7">
        <v>3.4999999999999355E-3</v>
      </c>
      <c r="F3" s="8">
        <v>0.2</v>
      </c>
      <c r="G3" s="1">
        <v>111.18371299615086</v>
      </c>
      <c r="H3" s="1">
        <v>110.91791319069357</v>
      </c>
    </row>
    <row r="4" spans="1:8" x14ac:dyDescent="0.25">
      <c r="A4" s="1">
        <v>27442</v>
      </c>
      <c r="B4" s="5" t="s">
        <v>15</v>
      </c>
      <c r="C4" s="5" t="s">
        <v>16</v>
      </c>
      <c r="D4" s="1">
        <v>150.83234019816155</v>
      </c>
      <c r="E4" s="7">
        <v>3.5000000000000135E-3</v>
      </c>
      <c r="F4" s="8">
        <v>0.2</v>
      </c>
      <c r="G4" s="1">
        <v>110.32791319069356</v>
      </c>
      <c r="H4" s="1">
        <v>109.8</v>
      </c>
    </row>
    <row r="5" spans="1:8" x14ac:dyDescent="0.25">
      <c r="F5" s="8"/>
    </row>
    <row r="6" spans="1:8" x14ac:dyDescent="0.25">
      <c r="F6" s="8"/>
    </row>
    <row r="7" spans="1:8" x14ac:dyDescent="0.25">
      <c r="F7" s="8"/>
    </row>
    <row r="8" spans="1:8" x14ac:dyDescent="0.25">
      <c r="F8" s="8"/>
    </row>
    <row r="9" spans="1:8" x14ac:dyDescent="0.25">
      <c r="F9" s="8"/>
    </row>
    <row r="10" spans="1:8" x14ac:dyDescent="0.25">
      <c r="F10" s="8"/>
    </row>
    <row r="11" spans="1:8" x14ac:dyDescent="0.25">
      <c r="F11" s="8"/>
    </row>
    <row r="12" spans="1:8" x14ac:dyDescent="0.25">
      <c r="F12" s="8"/>
    </row>
    <row r="13" spans="1:8" x14ac:dyDescent="0.25">
      <c r="F13" s="8"/>
    </row>
    <row r="14" spans="1:8" x14ac:dyDescent="0.25">
      <c r="F14" s="8"/>
    </row>
    <row r="15" spans="1:8" x14ac:dyDescent="0.25">
      <c r="F15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14</vt:i4>
      </vt:variant>
    </vt:vector>
  </HeadingPairs>
  <TitlesOfParts>
    <vt:vector size="16" baseType="lpstr">
      <vt:lpstr>PipeDataXlOut</vt:lpstr>
      <vt:lpstr>PipeDataXlIn</vt:lpstr>
      <vt:lpstr>PipeDataXlIn</vt:lpstr>
      <vt:lpstr>PipeDataXlIn.EndInvert</vt:lpstr>
      <vt:lpstr>PipeDataXlIn.From</vt:lpstr>
      <vt:lpstr>PipeDataXlIn.Handle</vt:lpstr>
      <vt:lpstr>PipeDataXlIn.InnerDiameter</vt:lpstr>
      <vt:lpstr>PipeDataXlIn.Length</vt:lpstr>
      <vt:lpstr>PipeDataXlIn.Slope</vt:lpstr>
      <vt:lpstr>PipeDataXlIn.StartInvert</vt:lpstr>
      <vt:lpstr>PipeDataXlIn.To</vt:lpstr>
      <vt:lpstr>PipeDataXlOut</vt:lpstr>
      <vt:lpstr>PipeDataXlOut.EndInvert</vt:lpstr>
      <vt:lpstr>PipeDataXlOut.Handle</vt:lpstr>
      <vt:lpstr>PipeDataXlOut.Slope</vt:lpstr>
      <vt:lpstr>PipeDataXlOut.StartInvert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Renaud</dc:creator>
  <cp:lastModifiedBy>Adam Renaud</cp:lastModifiedBy>
  <dcterms:created xsi:type="dcterms:W3CDTF">2015-06-05T18:17:20Z</dcterms:created>
  <dcterms:modified xsi:type="dcterms:W3CDTF">2019-07-07T16:19:42Z</dcterms:modified>
</cp:coreProperties>
</file>