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lpful Documents\Engineering Tools - Spreadsheets\"/>
    </mc:Choice>
  </mc:AlternateContent>
  <xr:revisionPtr revIDLastSave="0" documentId="13_ncr:1_{0CC129DF-53BF-4564-8DB3-EA073FDBC628}" xr6:coauthVersionLast="43" xr6:coauthVersionMax="43" xr10:uidLastSave="{00000000-0000-0000-0000-000000000000}"/>
  <bookViews>
    <workbookView xWindow="2220" yWindow="4080" windowWidth="16770" windowHeight="10740" xr2:uid="{00000000-000D-0000-FFFF-FFFF00000000}"/>
  </bookViews>
  <sheets>
    <sheet name="Material" sheetId="1" r:id="rId1"/>
    <sheet name="BOM1" sheetId="2" r:id="rId2"/>
    <sheet name="Lookup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3" i="1"/>
  <c r="B18" i="1"/>
  <c r="B17" i="1"/>
  <c r="B16" i="1"/>
  <c r="B15" i="1"/>
  <c r="B14" i="1"/>
  <c r="B13" i="1"/>
  <c r="C18" i="1" a="1"/>
  <c r="C18" i="1" s="1"/>
  <c r="C13" i="1" a="1"/>
  <c r="C13" i="1"/>
  <c r="C12" i="1" a="1"/>
  <c r="C12" i="1" s="1"/>
  <c r="A812" i="3" a="1"/>
  <c r="A812" i="3" s="1"/>
  <c r="C14" i="1" l="1" a="1"/>
  <c r="C14" i="1" s="1"/>
  <c r="G12" i="1"/>
  <c r="C15" i="1" l="1" a="1"/>
  <c r="C15" i="1" s="1"/>
  <c r="C16" i="1" s="1" a="1"/>
  <c r="C16" i="1" s="1"/>
  <c r="F14" i="1"/>
  <c r="C17" i="1" l="1" a="1"/>
  <c r="C17" i="1" s="1"/>
  <c r="G14" i="1"/>
  <c r="F15" i="1"/>
  <c r="F17" i="1" l="1"/>
  <c r="F16" i="1"/>
  <c r="G15" i="1"/>
  <c r="G17" i="1" l="1"/>
  <c r="G16" i="1"/>
  <c r="G8" i="1" s="1"/>
  <c r="G6" i="1" s="1"/>
</calcChain>
</file>

<file path=xl/sharedStrings.xml><?xml version="1.0" encoding="utf-8"?>
<sst xmlns="http://schemas.openxmlformats.org/spreadsheetml/2006/main" count="3028" uniqueCount="1626">
  <si>
    <t>QTY</t>
  </si>
  <si>
    <t>Part #</t>
  </si>
  <si>
    <t>Vendor</t>
  </si>
  <si>
    <t>Description</t>
  </si>
  <si>
    <t>BOM Node:</t>
  </si>
  <si>
    <t>Ordered</t>
  </si>
  <si>
    <t>Comments</t>
  </si>
  <si>
    <t>Jobsite Address</t>
  </si>
  <si>
    <t>Order Date:</t>
  </si>
  <si>
    <t xml:space="preserve">Total Material Cost:  </t>
  </si>
  <si>
    <t xml:space="preserve">BOM Cost:  </t>
  </si>
  <si>
    <t>Est Price (ea)</t>
  </si>
  <si>
    <t>Line price</t>
  </si>
  <si>
    <t>ACC Rio Grande</t>
  </si>
  <si>
    <t>44OP-239338</t>
  </si>
  <si>
    <t>-</t>
  </si>
  <si>
    <t>Boiler</t>
  </si>
  <si>
    <t>Ship to: Office "ATTN: 239338 Ayers"</t>
  </si>
  <si>
    <t>Bill of Material</t>
  </si>
  <si>
    <t>Revision Date:</t>
  </si>
  <si>
    <t>Job Name:</t>
  </si>
  <si>
    <t>TFC WPC AHU Replacement</t>
  </si>
  <si>
    <t>Submittal Date:</t>
  </si>
  <si>
    <t>02/05/19</t>
  </si>
  <si>
    <t>Job Number:</t>
  </si>
  <si>
    <t>44OP255709</t>
  </si>
  <si>
    <t>Eng:</t>
  </si>
  <si>
    <t>Page:</t>
  </si>
  <si>
    <t>Control
Device</t>
  </si>
  <si>
    <t>Device
Number</t>
  </si>
  <si>
    <t>Qty</t>
  </si>
  <si>
    <t>Product Number</t>
  </si>
  <si>
    <t>Manufacturer</t>
  </si>
  <si>
    <t>Document
Number</t>
  </si>
  <si>
    <t>Panel Mounted Devices</t>
  </si>
  <si>
    <t xml:space="preserve">System: </t>
  </si>
  <si>
    <t>000 Riser</t>
  </si>
  <si>
    <t>Panel Riser</t>
  </si>
  <si>
    <t>PNL</t>
  </si>
  <si>
    <t>1-3</t>
  </si>
  <si>
    <t>PXA-ENC19</t>
  </si>
  <si>
    <t>SIEMENS</t>
  </si>
  <si>
    <t>149475</t>
  </si>
  <si>
    <t>ENCLOSURE ASSY 19"</t>
  </si>
  <si>
    <t>4</t>
  </si>
  <si>
    <t>567-351</t>
  </si>
  <si>
    <t>155 272</t>
  </si>
  <si>
    <t>#1 PNEU PANEL 19X16X5.7</t>
  </si>
  <si>
    <t>5-7</t>
  </si>
  <si>
    <t>8</t>
  </si>
  <si>
    <t>9-10</t>
  </si>
  <si>
    <t>PXA-ENC34</t>
  </si>
  <si>
    <t>ENCLOSURE ASSY 34</t>
  </si>
  <si>
    <t>12</t>
  </si>
  <si>
    <t>13-15</t>
  </si>
  <si>
    <t>16</t>
  </si>
  <si>
    <t>17-19</t>
  </si>
  <si>
    <t>20</t>
  </si>
  <si>
    <t>21-23</t>
  </si>
  <si>
    <t>24</t>
  </si>
  <si>
    <t>25-27</t>
  </si>
  <si>
    <t>28</t>
  </si>
  <si>
    <t>29-31</t>
  </si>
  <si>
    <t>32</t>
  </si>
  <si>
    <t>33-35</t>
  </si>
  <si>
    <t>36</t>
  </si>
  <si>
    <t>37-39</t>
  </si>
  <si>
    <t>40</t>
  </si>
  <si>
    <t>41-43</t>
  </si>
  <si>
    <t>44</t>
  </si>
  <si>
    <t>45-47</t>
  </si>
  <si>
    <t>48</t>
  </si>
  <si>
    <t>49-51</t>
  </si>
  <si>
    <t>52</t>
  </si>
  <si>
    <t>53-55</t>
  </si>
  <si>
    <t>56</t>
  </si>
  <si>
    <t>57</t>
  </si>
  <si>
    <t>58</t>
  </si>
  <si>
    <t>SB</t>
  </si>
  <si>
    <t>1-43</t>
  </si>
  <si>
    <t>PXA-SB115V192VA</t>
  </si>
  <si>
    <t>N/A</t>
  </si>
  <si>
    <t>SERVICE BOX 115V, 24VAC, 192VA</t>
  </si>
  <si>
    <t>Existing Equipment To Remain</t>
  </si>
  <si>
    <t>11</t>
  </si>
  <si>
    <t>Component I</t>
  </si>
  <si>
    <t>Component II</t>
  </si>
  <si>
    <t>Price</t>
  </si>
  <si>
    <t>Vendor #</t>
  </si>
  <si>
    <t>Quanity</t>
  </si>
  <si>
    <t>UBF</t>
  </si>
  <si>
    <t>KELE AND ASSOCIATES INC</t>
  </si>
  <si>
    <t>TIMER RELAY, SPDT, 24VAC, INTERVAL</t>
  </si>
  <si>
    <t>TIMER RELAY, 3PDT, 24VAC, SINGLE SHOT</t>
  </si>
  <si>
    <t>134-1504</t>
  </si>
  <si>
    <t>Siemens Industry, Inc.</t>
  </si>
  <si>
    <t>T'STAT, LOW TEMP,15/55,MANUAL</t>
  </si>
  <si>
    <t>134-1510</t>
  </si>
  <si>
    <t>LOW TEMP DET STATAUTO RESET</t>
  </si>
  <si>
    <t>134-1511</t>
  </si>
  <si>
    <t>LOW TEMP DET STAT MNL RESET</t>
  </si>
  <si>
    <t>141-0518</t>
  </si>
  <si>
    <t>SWITCH,AIR FLOW,1.0/12 WG</t>
  </si>
  <si>
    <t>141-0530</t>
  </si>
  <si>
    <t>T'STAT,EL HIGH TEMP,25/215</t>
  </si>
  <si>
    <t>141-0574</t>
  </si>
  <si>
    <t>AIR FLOW SWITCH .05-1.0 WC</t>
  </si>
  <si>
    <t>141-0575</t>
  </si>
  <si>
    <t>AIR FLOW SWITCH.05/12 MAN REST</t>
  </si>
  <si>
    <t>171G-10318S</t>
  </si>
  <si>
    <t>1.25" 2W 25CV SS BALL VLV+GMA161.1P</t>
  </si>
  <si>
    <t>171G-10322S</t>
  </si>
  <si>
    <t>1.5" 2W 25CV SS BALL VLV+GMA161.1P</t>
  </si>
  <si>
    <t>171G-10323S</t>
  </si>
  <si>
    <t>1.5" 2W 40CV SS BALL VLV+GMA161.1P</t>
  </si>
  <si>
    <t>171G-10328S</t>
  </si>
  <si>
    <t>2" 2W 63CV SS BALL VLV+GMA161.1P</t>
  </si>
  <si>
    <t>171G-10329S</t>
  </si>
  <si>
    <t>2" 2W 100CV SS BALL VLV+GMA161.1P</t>
  </si>
  <si>
    <t>171G-10330</t>
  </si>
  <si>
    <t>2" 2W 160CV BALL VLV+GMA161.1P</t>
  </si>
  <si>
    <t>171G-10359S</t>
  </si>
  <si>
    <t>0.75" 3W 10CV SS BALL VLV+GMA161.1P</t>
  </si>
  <si>
    <t>171G-10371S</t>
  </si>
  <si>
    <t>2" 3W 63CV SS BALL VLV+GMA161.1P</t>
  </si>
  <si>
    <t>171G-10372S</t>
  </si>
  <si>
    <t>2" 3W 100CV SS BALL VLV+GMA161.1P</t>
  </si>
  <si>
    <t>172K-10304</t>
  </si>
  <si>
    <t>VALVE, 0.5" 2W 2.5CV BALL GQD151.1P NC</t>
  </si>
  <si>
    <t>189-142</t>
  </si>
  <si>
    <t>STAT PRES ACC, SENSOR KIT</t>
  </si>
  <si>
    <t>1910-0</t>
  </si>
  <si>
    <t>DWYER INSTRUMENTS INC</t>
  </si>
  <si>
    <t>LOW DP SW 3%,0.15-0.55" SML</t>
  </si>
  <si>
    <t>2091100PG2M11A1</t>
  </si>
  <si>
    <t>SETRA SYSTEMS INC</t>
  </si>
  <si>
    <t>PRES TRANS,100PSI,4-20MA,COND</t>
  </si>
  <si>
    <t>225-4-4</t>
  </si>
  <si>
    <t>PARKER-HANNIFIN CORP</t>
  </si>
  <si>
    <t>FITTING,ELL,1/4 X 1/4 BARB</t>
  </si>
  <si>
    <t>2301025PD3V11B</t>
  </si>
  <si>
    <t>DP TRAN,WET,25PSI,4-20MA,W/MAN</t>
  </si>
  <si>
    <t>231-04305-12</t>
  </si>
  <si>
    <t xml:space="preserve"> 1-1/4" PICV 12 GPM + 0-10V NSR</t>
  </si>
  <si>
    <t>231GMS23VD</t>
  </si>
  <si>
    <t>A7F30011226</t>
  </si>
  <si>
    <t>DP TRAN WET U/BI 0-10/20/50/100P,LCD,MAN</t>
  </si>
  <si>
    <t>231GRS1AJN10</t>
  </si>
  <si>
    <t>A7F30086265</t>
  </si>
  <si>
    <t>DP TRANWET REMOTE5/10/25/50DP,10'ARMCBL</t>
  </si>
  <si>
    <t>238-07315</t>
  </si>
  <si>
    <t xml:space="preserve"> 2.5 PICV 154 MAX GPM ANSI 125 NO SR</t>
  </si>
  <si>
    <t>259-02015</t>
  </si>
  <si>
    <t>2WNC,LN,SS,OR,FXF ,0.5/0.4</t>
  </si>
  <si>
    <t>259-02017</t>
  </si>
  <si>
    <t>2WNC,LN,SS,OR,FXF ,0.5/0.63</t>
  </si>
  <si>
    <t>259-02019</t>
  </si>
  <si>
    <t>259-02021</t>
  </si>
  <si>
    <t>2WNC,LN,SS,OR,FXF ,0.5/1.6</t>
  </si>
  <si>
    <t>259-02034</t>
  </si>
  <si>
    <t>2WNO,LN,BZ,OR,FXF ,0.5/1.00</t>
  </si>
  <si>
    <t>2641001WD11A1E</t>
  </si>
  <si>
    <t>DP TRAN AIR,0.4%,1" ENC</t>
  </si>
  <si>
    <t>2641005WD11A1C</t>
  </si>
  <si>
    <t>DP TRAN AIR,1%,5inch ENC</t>
  </si>
  <si>
    <t>2641005WD11A1E</t>
  </si>
  <si>
    <t>DP TRAN AIR,0.4%,5" ENC</t>
  </si>
  <si>
    <t>2641010WB11T1C</t>
  </si>
  <si>
    <t>DP TRAN AIR,1%,+/-10"</t>
  </si>
  <si>
    <t>2641010WD11A1C</t>
  </si>
  <si>
    <t>DP TRAN AIR,1%,10" ENC</t>
  </si>
  <si>
    <t>2641010WD11A1E</t>
  </si>
  <si>
    <t>DP TRAN AIR,0.4%,10" ENC</t>
  </si>
  <si>
    <t>2641025WD11A1C</t>
  </si>
  <si>
    <t>DP TRAN AIR,1%,25" ENC</t>
  </si>
  <si>
    <t>26412R5WD11A1C</t>
  </si>
  <si>
    <t>DP TRAN AIR,1%,2.5" ENC</t>
  </si>
  <si>
    <t>26412R5WD11A1E</t>
  </si>
  <si>
    <t>DP TRAN AIR,0.4%,2.5" ENC</t>
  </si>
  <si>
    <t>2641R25WB11A1C</t>
  </si>
  <si>
    <t>DP TRAN AIR,1%,+/-0.25" ENC</t>
  </si>
  <si>
    <t>2651001WD11T1C</t>
  </si>
  <si>
    <t>A7F30001689</t>
  </si>
  <si>
    <t>DP TRAN AIR,1%, 1"</t>
  </si>
  <si>
    <t>2651005WD11A1C</t>
  </si>
  <si>
    <t>A7F30001772</t>
  </si>
  <si>
    <t>DP TRAN AIR,1%, 5" ENC</t>
  </si>
  <si>
    <t>26512R5WD11A1C</t>
  </si>
  <si>
    <t>A7F30001771</t>
  </si>
  <si>
    <t>DP TRAN AIR,1%, 2.5" ENC</t>
  </si>
  <si>
    <t>26512R5WDACT1E</t>
  </si>
  <si>
    <t>26512R5WDACT1E Setra Pressure Sensor</t>
  </si>
  <si>
    <t>2671005WD2EA1FD</t>
  </si>
  <si>
    <t>A7F30094240</t>
  </si>
  <si>
    <t>DP XMTR, 0-5" WC,0-10VDC,0.25%,DISP</t>
  </si>
  <si>
    <t>2671010WD2EA1FD</t>
  </si>
  <si>
    <t>A7F30094241</t>
  </si>
  <si>
    <t>DP XMTR,0-10"WC,0-10VDC,0.25%,DISP</t>
  </si>
  <si>
    <t>2671025WD2EA1FD</t>
  </si>
  <si>
    <t>X</t>
  </si>
  <si>
    <t>DP XMTR, 0-25" WC,0-10VDC,0.25%,DISP</t>
  </si>
  <si>
    <t>26712R5WD11A1HD</t>
  </si>
  <si>
    <t>DP TRANSM0-2.5",4-20MA,W/LCD</t>
  </si>
  <si>
    <t>26712R5WD2EA1FD</t>
  </si>
  <si>
    <t>A7F30094242</t>
  </si>
  <si>
    <t>DP XMTR,0-2.5"WC,0-10VDC,0.25%,DISP</t>
  </si>
  <si>
    <t>2671MR3WD11A1CN</t>
  </si>
  <si>
    <t>DP MR TRANS 0-1.25/2.5/5"UB,4-20MA</t>
  </si>
  <si>
    <t>269-062</t>
  </si>
  <si>
    <t>PR269 ACCESSORY, SENSING TUBE</t>
  </si>
  <si>
    <t>26910R1WB11BDGA</t>
  </si>
  <si>
    <t>A7F30011740</t>
  </si>
  <si>
    <t>DP TRAN AIR,1%,+/-0.1",4-20MA,LCD</t>
  </si>
  <si>
    <t>26910R1WB11DDGA</t>
  </si>
  <si>
    <t>A7F30011767</t>
  </si>
  <si>
    <t>DP TRAN AIR,1%,+/-0.1",4-20MA,DIN,LCD</t>
  </si>
  <si>
    <t>274-03205</t>
  </si>
  <si>
    <t>3WMX BZ =% OR FXF 1.50/25.00</t>
  </si>
  <si>
    <t>291-05980</t>
  </si>
  <si>
    <t>2.5"N.O,125,BZ=%,OR,MM+SKB62U</t>
  </si>
  <si>
    <t>294-06162</t>
  </si>
  <si>
    <r>
      <t>VALVE, 2" GLOBE</t>
    </r>
    <r>
      <rPr>
        <b/>
        <sz val="10"/>
        <color indexed="8"/>
        <rFont val="Tahoma"/>
        <family val="2"/>
      </rPr>
      <t xml:space="preserve"> (SEE VALVE SUBMITTAL)</t>
    </r>
  </si>
  <si>
    <t>338-045</t>
  </si>
  <si>
    <t>36"DAMPER PUSHROD</t>
  </si>
  <si>
    <t>371-07310</t>
  </si>
  <si>
    <t>2.5 PICV 110 MAX GPM ANSI 125 0-10V NSR</t>
  </si>
  <si>
    <t>533-376-18</t>
  </si>
  <si>
    <t>DCT PNT TMP, 4-20 mA, 20-120F, 18" RIGID</t>
  </si>
  <si>
    <t>533-380-24</t>
  </si>
  <si>
    <t>DCT AVG. TMP, 4-20mA, 20-120F, 24', FLEX</t>
  </si>
  <si>
    <t>535-490-18</t>
  </si>
  <si>
    <t>RIGID AVER SNSR, 20-120#F, 18" PROBE</t>
  </si>
  <si>
    <t>536-767-40</t>
  </si>
  <si>
    <t>IMMERSION TMP SNSR, 4-20mA, 30-250F, 4"</t>
  </si>
  <si>
    <t>536-811</t>
  </si>
  <si>
    <t>100K OHM DUCT TEMP SENSOR</t>
  </si>
  <si>
    <t>537-720A</t>
  </si>
  <si>
    <t>ODP DISPLAY PNL ASY</t>
  </si>
  <si>
    <t>537-773</t>
  </si>
  <si>
    <t>CABLE, 25FT MODULAR</t>
  </si>
  <si>
    <t>538-871</t>
  </si>
  <si>
    <t>DUCT SENSOR 10KOHM THERMISTOR</t>
  </si>
  <si>
    <t>540-100N</t>
  </si>
  <si>
    <t>TERM BOX CTLR ELEC OUT</t>
  </si>
  <si>
    <t>540-104</t>
  </si>
  <si>
    <t>OBS; CNST VOL CTLR W/AUTOZERO ELEC</t>
  </si>
  <si>
    <t>540-104N</t>
  </si>
  <si>
    <t>CNST VOL CTLR W/AUTOZERO ELEC</t>
  </si>
  <si>
    <t>540-110N</t>
  </si>
  <si>
    <t>UNIT COND CTLR ELEC OUT</t>
  </si>
  <si>
    <t>540-155</t>
  </si>
  <si>
    <t>TEC ENCL CTLR ONLY</t>
  </si>
  <si>
    <t>540-380</t>
  </si>
  <si>
    <t>Auto Zero Module</t>
  </si>
  <si>
    <t>540-506N</t>
  </si>
  <si>
    <t>DUAL DUCT CTLR 2AVS ELEC OUT</t>
  </si>
  <si>
    <t>540-863JN</t>
  </si>
  <si>
    <t>TEC, EXTENDED I/O</t>
  </si>
  <si>
    <t>540-865EN</t>
  </si>
  <si>
    <t>VAV VAV WITH 0-10VDC REHEAT CONTROL</t>
  </si>
  <si>
    <t>540-984</t>
  </si>
  <si>
    <t>FLUSH MNT TEMP SNSR, 10K OHM TYP2, METAL</t>
  </si>
  <si>
    <t>544-339-18</t>
  </si>
  <si>
    <t>DCT PT TEMP, PT 1K OHM (375), 18" RIGID</t>
  </si>
  <si>
    <t>544-342-16</t>
  </si>
  <si>
    <t>DUCT AV. TMP, 1K OHM, PT(375), 16', FLEX</t>
  </si>
  <si>
    <t>544-343-18</t>
  </si>
  <si>
    <t>DCT AV. TEMP, 1K OHM PT(375), 18", RIGID</t>
  </si>
  <si>
    <t>544-343-36</t>
  </si>
  <si>
    <t>RIGID AVER SNSR, PT 1K OHM, 36" PROBE</t>
  </si>
  <si>
    <t>544-577-25</t>
  </si>
  <si>
    <t xml:space="preserve"> IMMWELL SNSR, PT 1K OHM, (375),2.5" LGTH</t>
  </si>
  <si>
    <t>546-00303A</t>
  </si>
  <si>
    <t>FUME HOOD MONITOR DISPLAY PENL</t>
  </si>
  <si>
    <t>546-00303B</t>
  </si>
  <si>
    <t>FUME HOOD MONITOR MOUNTING KIT</t>
  </si>
  <si>
    <t>546-00750A</t>
  </si>
  <si>
    <t>FHC CV2 APP 940 (SMT) FLOATING ACTUATORS</t>
  </si>
  <si>
    <t>546-04000</t>
  </si>
  <si>
    <t>VERTICAL SASH SENSOR 50"</t>
  </si>
  <si>
    <t>547-100</t>
  </si>
  <si>
    <t>RPM PRESSURE TAP PLATE</t>
  </si>
  <si>
    <t>547-102A</t>
  </si>
  <si>
    <t>RPM SM P1 +/-0.1"WC( 25 PA)0.5%FS</t>
  </si>
  <si>
    <t>547-103B</t>
  </si>
  <si>
    <t>RPM SM P1 +/-.25"WC(62.5PA).25%FS</t>
  </si>
  <si>
    <t>547-201B</t>
  </si>
  <si>
    <t>RPM SM BAC +/-.05"WC(12.5PA).25%FS</t>
  </si>
  <si>
    <t>547-202A</t>
  </si>
  <si>
    <t>RPM SM BAC +/-0.1"WC( 25 PA)0.5%FS</t>
  </si>
  <si>
    <t>547-203B</t>
  </si>
  <si>
    <t>RPM SM BAC +/-.25"WC(62.5PA).25%FS</t>
  </si>
  <si>
    <t>547-315B</t>
  </si>
  <si>
    <t>RCM FM P1 +/-1.0"WC( 250PA).25%FS</t>
  </si>
  <si>
    <t>550-002</t>
  </si>
  <si>
    <t>ENCLOSURE ASSY,TEC</t>
  </si>
  <si>
    <t>550-405N</t>
  </si>
  <si>
    <t>ATEC VAV CONTROLLER</t>
  </si>
  <si>
    <t>550-430PA</t>
  </si>
  <si>
    <t>SIEMENS BACNET VAV GDE ACTUATOR</t>
  </si>
  <si>
    <t>550-432PA</t>
  </si>
  <si>
    <t>PROG. BACNET VAV TEC (SHORT)</t>
  </si>
  <si>
    <t>550-495PA</t>
  </si>
  <si>
    <t>PROG. BACNET VAV TEC (LONG)</t>
  </si>
  <si>
    <t>550-496PA</t>
  </si>
  <si>
    <t>PROG. BACNET FAN COIL TEC (LONG)</t>
  </si>
  <si>
    <t>550-497PA</t>
  </si>
  <si>
    <t>PROG. BACNET DUAL DUCT TEC</t>
  </si>
  <si>
    <t>550-498PA</t>
  </si>
  <si>
    <t>PROG. BACNET CONSTANT VOLUME TEC</t>
  </si>
  <si>
    <t>550-767EN</t>
  </si>
  <si>
    <t>LCM - OAVS, DAMPER FAST/RTS&amp;BTU</t>
  </si>
  <si>
    <t>550-767FN</t>
  </si>
  <si>
    <t>LCM-OAVS DAMPER SLOW SPEED</t>
  </si>
  <si>
    <t>550-767NN</t>
  </si>
  <si>
    <t>PRC-OAVS DMPR SLOW RHT+RAD</t>
  </si>
  <si>
    <t>550-818B</t>
  </si>
  <si>
    <t>REMOTE AIR MODULE, PLASTIC</t>
  </si>
  <si>
    <t>550-819B</t>
  </si>
  <si>
    <t>REMOTE AIR MODULE, PTEC</t>
  </si>
  <si>
    <t>550-974P10</t>
  </si>
  <si>
    <t>EARTH TERMINATOR RESISTOR</t>
  </si>
  <si>
    <t>550-975P100</t>
  </si>
  <si>
    <t>120 OHM 1/2W RESISTOR</t>
  </si>
  <si>
    <t>570-801PA</t>
  </si>
  <si>
    <t>PROG. BACNET LCM - OAVS DAMPER SLOW SPEE</t>
  </si>
  <si>
    <t>570-803P</t>
  </si>
  <si>
    <t>OBS R/B; 570-803PA</t>
  </si>
  <si>
    <t>570-803PA</t>
  </si>
  <si>
    <t>PROG. BACNET LCM-OAVS DMP FAST/RTS&amp;BTU</t>
  </si>
  <si>
    <t>575-820A</t>
  </si>
  <si>
    <t>ODP FOR BACNET FHC</t>
  </si>
  <si>
    <t>587-189</t>
  </si>
  <si>
    <t>ROOM SENSOR ANALOG ASC SERIES W/WARMER/C</t>
  </si>
  <si>
    <t>588-100A</t>
  </si>
  <si>
    <t>CABLE</t>
  </si>
  <si>
    <t>588-100B</t>
  </si>
  <si>
    <t>6-WIRE 2-RJ11 RS CABLE 50'PLMN</t>
  </si>
  <si>
    <t>588-100C</t>
  </si>
  <si>
    <t>6-WIRE 2-RJ11 RS CABLE 100'PLM</t>
  </si>
  <si>
    <t>590-780</t>
  </si>
  <si>
    <t>SETRA 265, 1.0", 0.4%, 4-20MA, CON COV</t>
  </si>
  <si>
    <t>599-10080</t>
  </si>
  <si>
    <t>BALL VALVE WEATHER SHIELD</t>
  </si>
  <si>
    <t>599-10369</t>
  </si>
  <si>
    <t>1.5" 3W 63CV BALL VLV</t>
  </si>
  <si>
    <t>6N1-ISO</t>
  </si>
  <si>
    <t>A7F30001224</t>
  </si>
  <si>
    <t>AUTOMATION COMPONENTS INC</t>
  </si>
  <si>
    <t>6N1-ISOS ANALOG 6-IN TO AVE,HI,LO,DIFF</t>
  </si>
  <si>
    <t>700000-22941536</t>
  </si>
  <si>
    <t>A7F30030139</t>
  </si>
  <si>
    <t>BRAY INTERNATIONAL INC</t>
  </si>
  <si>
    <t>S70 SERVOPRO KIT,120V</t>
  </si>
  <si>
    <t>7MF1565-4BE00-5EA1</t>
  </si>
  <si>
    <t>A7F30074582</t>
  </si>
  <si>
    <t>PE16020101</t>
  </si>
  <si>
    <t>Siemens Industry, Inc.SPD</t>
  </si>
  <si>
    <t>P200,0-30PSIG,4-20mA,1/4"MNPT,1/2"EMT</t>
  </si>
  <si>
    <t>7MF1565-4BF00-5EA1</t>
  </si>
  <si>
    <t>A7F30074583</t>
  </si>
  <si>
    <t>P200,0-60PSIG,4-20mA,1/4"MNPT,1/2"EMT</t>
  </si>
  <si>
    <t>7MF1565-4BG00-5EA1</t>
  </si>
  <si>
    <t>A7F30074584</t>
  </si>
  <si>
    <t>P200,0-100PSIG,4-20mA,1/4"MNPT,1/2"EMT</t>
  </si>
  <si>
    <t>869STR-R-AQ</t>
  </si>
  <si>
    <t>A7F30013638</t>
  </si>
  <si>
    <t>WESCO DISTRIBUTION INC</t>
  </si>
  <si>
    <t>INDR STRB HORN RED 24 AC/DC</t>
  </si>
  <si>
    <t>89STR-C-AQ</t>
  </si>
  <si>
    <t>A7F30062936</t>
  </si>
  <si>
    <t>INDOOR STROBE CLEAR 24 AC/DC</t>
  </si>
  <si>
    <t>985-106</t>
  </si>
  <si>
    <t>GCA HEATER/WEATHERSHIELD ASSY</t>
  </si>
  <si>
    <t>985-108</t>
  </si>
  <si>
    <t>GAP SMALL HEATER KIT</t>
  </si>
  <si>
    <t>A/100KS-D-4-BB</t>
  </si>
  <si>
    <t>ACI</t>
  </si>
  <si>
    <t>A/100KS-D-4"-PB TEMPERATURE SENSORS</t>
  </si>
  <si>
    <t>A/1K375-I-4"-BB</t>
  </si>
  <si>
    <t>A7F30069501</t>
  </si>
  <si>
    <t>TEMPSEN,IMMER4",1000 OHM 375TCR,SSWELL</t>
  </si>
  <si>
    <t>A/CP-D-4"-PB</t>
  </si>
  <si>
    <t>A7F30096087</t>
  </si>
  <si>
    <t>A/CP-D-4"-PB,4" 10K TYPE II DUCT TEMP PB</t>
  </si>
  <si>
    <t>A/CP-D-4''-GD</t>
  </si>
  <si>
    <t>4" 10K-2 DUCT TEMP SENSOR</t>
  </si>
  <si>
    <t>A/MSCS-A</t>
  </si>
  <si>
    <t>A7F30085527</t>
  </si>
  <si>
    <t>A/MSCS-A, SOLID STATE ADJUSTABLE CURRENT</t>
  </si>
  <si>
    <t>A/TTM1000(0-100F)-A-50'-G</t>
  </si>
  <si>
    <t>A7F30069422</t>
  </si>
  <si>
    <t>TEMPSEN,DUCT AVGFLEX50',0-100F STDCAL</t>
  </si>
  <si>
    <t>A/TTM1K-D-18-BB</t>
  </si>
  <si>
    <t>18" DECT TEMPERATURE SENSOR</t>
  </si>
  <si>
    <t>A/TTM1K-I-4-BB</t>
  </si>
  <si>
    <t>4" IMMERSION TEMP SENSOR</t>
  </si>
  <si>
    <t>A12P10</t>
  </si>
  <si>
    <t>A7F30016885</t>
  </si>
  <si>
    <t>PENTAIR</t>
  </si>
  <si>
    <t>A12P10, 10.75x8.88 ENCL MOUNTING PANEL</t>
  </si>
  <si>
    <t>A12R126HCLO</t>
  </si>
  <si>
    <t>A7F30022751</t>
  </si>
  <si>
    <t>GRAYBAR ELECTRIC COMPANY IN</t>
  </si>
  <si>
    <t>A12R126HCLO, 12X12X6 NEMA 3R LIFTOFF COV</t>
  </si>
  <si>
    <t>A24H24BLP</t>
  </si>
  <si>
    <t>A7F30018112</t>
  </si>
  <si>
    <t>A24H24BLP, HOFFMAN NEMA4 ENCLOSURE</t>
  </si>
  <si>
    <t>A24H24BLP3PT</t>
  </si>
  <si>
    <t>NEMA 4,21X21 BP,LATCH</t>
  </si>
  <si>
    <t>A24P24</t>
  </si>
  <si>
    <t>A7F30008612</t>
  </si>
  <si>
    <t>HOFFMAN ENCLOSURES INC</t>
  </si>
  <si>
    <t>A24P24 PANEL</t>
  </si>
  <si>
    <t>A-299</t>
  </si>
  <si>
    <t>Bracket Mounting Portable Kit Magnehelic</t>
  </si>
  <si>
    <t>A-306</t>
  </si>
  <si>
    <t>STATIC PRESSURE SENSOR OUTDOOR</t>
  </si>
  <si>
    <t>A30H24BLP</t>
  </si>
  <si>
    <t>Wall-Mnt Type 4 Enclosure 30x24x8</t>
  </si>
  <si>
    <t>A30N30MP</t>
  </si>
  <si>
    <t>Panel,N1 / 26x28.50 fits 30x30</t>
  </si>
  <si>
    <t>A30P24</t>
  </si>
  <si>
    <t>Panel, NEMA 12 / 27x21 fits 30x24</t>
  </si>
  <si>
    <t>A7F30024588</t>
  </si>
  <si>
    <t>FUNCTIONAL DEVICES INC</t>
  </si>
  <si>
    <t>Xfrmr 100VA,120-24V,single hub,ClassII U</t>
  </si>
  <si>
    <t>A7F30048853</t>
  </si>
  <si>
    <t>Xfrmr 120/24 100VA W/CB w/ 20" Leads</t>
  </si>
  <si>
    <t>A808CH</t>
  </si>
  <si>
    <t>A7F30013535</t>
  </si>
  <si>
    <t>A808CH HOFFMAN JUNCTION BOX/ENCLOS 8X8X4</t>
  </si>
  <si>
    <t>A8P8</t>
  </si>
  <si>
    <t>Panel, J Box / 6.75x4.88 fits 8x8</t>
  </si>
  <si>
    <t>ADP2</t>
  </si>
  <si>
    <t>Document Holder</t>
  </si>
  <si>
    <t>AFS-262</t>
  </si>
  <si>
    <t>0.05-2.0in PRESSURE SWITCH</t>
  </si>
  <si>
    <t>AFS-460</t>
  </si>
  <si>
    <t>0.4-12in SPST SWITCH W/ MANUAL RESET</t>
  </si>
  <si>
    <t>AIR-IQ</t>
  </si>
  <si>
    <t>A7F30077921</t>
  </si>
  <si>
    <t>ONICON INC</t>
  </si>
  <si>
    <t>AIR-IQ, AIR FLOW STATION DAMPER</t>
  </si>
  <si>
    <t>AMFK3RL016</t>
  </si>
  <si>
    <t>A7F30073554</t>
  </si>
  <si>
    <t>AMFK3RL016,  MOUNTING FOOT KIT</t>
  </si>
  <si>
    <t>AOW411-R</t>
  </si>
  <si>
    <t>CORE COMPONENTS INC</t>
  </si>
  <si>
    <t>PB MUSHRM NO&amp;NC MAINTAINED RED</t>
  </si>
  <si>
    <t>AOW420-R</t>
  </si>
  <si>
    <t>PB MUSHRM 2NO MAINTAINED RED</t>
  </si>
  <si>
    <t>APMK3RL016</t>
  </si>
  <si>
    <t>A7F30073553</t>
  </si>
  <si>
    <t>APMK3RL016,  PANEL MOUNTING KIT</t>
  </si>
  <si>
    <t>AQA2200-2X4</t>
  </si>
  <si>
    <t>SERIES 2200/3200 3-1/2 x 5 TRIM PLATE</t>
  </si>
  <si>
    <t>AQA2200-INTL</t>
  </si>
  <si>
    <t>SERIES 2200/3200 3-1/2x5 TRIM PLATE 10PK</t>
  </si>
  <si>
    <t>AQE2012</t>
  </si>
  <si>
    <t>IMM SNSR REPAIR KIT, PT 1K OHM(385)</t>
  </si>
  <si>
    <t>AQF3100</t>
  </si>
  <si>
    <t>WEATHER SHIELD FOR QFA31XX</t>
  </si>
  <si>
    <t>AQM2200</t>
  </si>
  <si>
    <t>POWER DONGLE FOR QPA2280 SENSOR</t>
  </si>
  <si>
    <t>ARG70</t>
  </si>
  <si>
    <t>T'STAT WALL PLATE ESCUTCHEON</t>
  </si>
  <si>
    <t>ARM2</t>
  </si>
  <si>
    <t>1 ANALOG INPUT-2 ANALOG OUTPUT</t>
  </si>
  <si>
    <t>ASK71.1U</t>
  </si>
  <si>
    <t>FLOOR MOUNT KIT</t>
  </si>
  <si>
    <t>ASK75.1U</t>
  </si>
  <si>
    <t>WEATHER SHIELD ROTARY</t>
  </si>
  <si>
    <t>ASK75.3U</t>
  </si>
  <si>
    <t>WEATHER SHIELD,GAP SMALL</t>
  </si>
  <si>
    <t>ASK75.7U</t>
  </si>
  <si>
    <t>NEMA4X WEATHERSHIELD DAMPER ACTUATORS</t>
  </si>
  <si>
    <t>AUD</t>
  </si>
  <si>
    <t>FLOATING PT-ANALOG OUTPUT MODULE</t>
  </si>
  <si>
    <t>A-VK33</t>
  </si>
  <si>
    <t>A7F30050818</t>
  </si>
  <si>
    <t>A-VK33,PNL LOUVER PLATE KIT</t>
  </si>
  <si>
    <t>BA/100K-D-4"-BB4</t>
  </si>
  <si>
    <t>A7F30091120</t>
  </si>
  <si>
    <t>BAPI</t>
  </si>
  <si>
    <t>4" 100K OHM DUCT TEMP SENSOR BB4 BOX</t>
  </si>
  <si>
    <t>BA/10K-2-A-12</t>
  </si>
  <si>
    <t>SENSOR, DUCT, 12" AVG, 10K, T3 NTC</t>
  </si>
  <si>
    <t>BA/10K-2-A-24'</t>
  </si>
  <si>
    <t>FLEXIBLE AVG SENSOR</t>
  </si>
  <si>
    <t>BA/10K-2-A-50'</t>
  </si>
  <si>
    <t>A7F30094243</t>
  </si>
  <si>
    <t>BAPI FLEX AVG,50 FT,10K T2</t>
  </si>
  <si>
    <t>BA/10K-2-D-18'</t>
  </si>
  <si>
    <t>SENSOR, DUCT, 18"</t>
  </si>
  <si>
    <t>BA/10K-2-D-4-BBX</t>
  </si>
  <si>
    <t>RIGID DUCT SENSOR</t>
  </si>
  <si>
    <t>BA/10K-2-D-8</t>
  </si>
  <si>
    <t>BA/10K-3-D-4</t>
  </si>
  <si>
    <t>BA/10K-3-D-4"</t>
  </si>
  <si>
    <t>BA/1K-A-12'-BBX</t>
  </si>
  <si>
    <t>12' 1K OHM FLEX AVG DUCT TEMP SENSOR</t>
  </si>
  <si>
    <t>BA/1K-A-24</t>
  </si>
  <si>
    <t>A7F30050813</t>
  </si>
  <si>
    <t>FLOATING PT-ANALOG OUTPUT MOD</t>
  </si>
  <si>
    <t>BA/1K-A-24'-BBX</t>
  </si>
  <si>
    <t>24' 1K OHM FLEX AVG DUCT TEMP SENSOR</t>
  </si>
  <si>
    <t>BA/1K-A-50'</t>
  </si>
  <si>
    <t>A7F30048620</t>
  </si>
  <si>
    <t>BUILDING AUTOMATION PRODUCT</t>
  </si>
  <si>
    <t>BA/1K-A-50'-BBX</t>
  </si>
  <si>
    <t>50' 1K OHM FLEX AVG DUCT TEMP SENSOR</t>
  </si>
  <si>
    <t>BA/1K-D-18</t>
  </si>
  <si>
    <t>A7F30057147</t>
  </si>
  <si>
    <t>BA/1K-D-18, DUCT PT 1K-385 18IN</t>
  </si>
  <si>
    <t>BA/1K-D-18''-BBX</t>
  </si>
  <si>
    <t>18" 1K OHM PT DUCT TEMP SENSOR</t>
  </si>
  <si>
    <t>BA/1K-RA-12</t>
  </si>
  <si>
    <t>BA/1K-A-12",RIGID AVG SENSOR</t>
  </si>
  <si>
    <t>BA/1K-TB-M304-1-HB-BBX</t>
  </si>
  <si>
    <t>THERMOBUFFER TEMP SENSOR,1K,1 IN BUFFER</t>
  </si>
  <si>
    <t>BA/CO-V-BB</t>
  </si>
  <si>
    <t>CO SENSOR-ROUGH SERVICE</t>
  </si>
  <si>
    <t>BA/T1K-2-A-50</t>
  </si>
  <si>
    <t>BA-H210-B4D-WMW</t>
  </si>
  <si>
    <t>BAPI RH WALL SENSOR, W/DISPLAY, 0-10VDC</t>
  </si>
  <si>
    <t>BAM-1000</t>
  </si>
  <si>
    <t>A7F30011203</t>
  </si>
  <si>
    <t>ALUMINUM DIN RAIL - 1 METER</t>
  </si>
  <si>
    <t>BAM2</t>
  </si>
  <si>
    <t>A7F30033510</t>
  </si>
  <si>
    <t>END STOP GRAY</t>
  </si>
  <si>
    <t>BVM4-CF-15-330/70-0301SVH</t>
  </si>
  <si>
    <t>4" BALL V-PORT</t>
  </si>
  <si>
    <t>C-2220</t>
  </si>
  <si>
    <t>A7F30087167</t>
  </si>
  <si>
    <t>SENVA INC</t>
  </si>
  <si>
    <t>Current Switch, PreSet, N.O.Split-core</t>
  </si>
  <si>
    <t>C-2300</t>
  </si>
  <si>
    <t>A7F30031700</t>
  </si>
  <si>
    <t>C-2320</t>
  </si>
  <si>
    <t>A7F30031504</t>
  </si>
  <si>
    <t>Current Sw,Split,Pre-Set Adj,1-100A</t>
  </si>
  <si>
    <t>C-2320H</t>
  </si>
  <si>
    <t>A7F30057285</t>
  </si>
  <si>
    <t>Current Sw,Split,Pre-Set Adj,1-150A</t>
  </si>
  <si>
    <t>C-2320L</t>
  </si>
  <si>
    <t>A7F30029064</t>
  </si>
  <si>
    <t>Current Sw,Split,Pre-Set Ad,1-50A</t>
  </si>
  <si>
    <t>C-2350VFD</t>
  </si>
  <si>
    <t>A7F30056885</t>
  </si>
  <si>
    <t>Current Sw,Split,AutoSet VFD,3.5-135A</t>
  </si>
  <si>
    <t>C-2350VFD-L</t>
  </si>
  <si>
    <t>A7F30057284</t>
  </si>
  <si>
    <t>Current Sw,Split,AutoSet VFD,0.5-15A</t>
  </si>
  <si>
    <t>CC-1</t>
  </si>
  <si>
    <t>A7F30072440</t>
  </si>
  <si>
    <t>W. W. GRAINGER INC</t>
  </si>
  <si>
    <t>6XJH8 CONDENSATION PAN SWITCH</t>
  </si>
  <si>
    <t>CCT2127B</t>
  </si>
  <si>
    <t>A7F30084093</t>
  </si>
  <si>
    <t>ALLIED CONTROLS INC</t>
  </si>
  <si>
    <t>CCT2127B, 1/4IN X 1/4IN BARBED NEEDLE VA</t>
  </si>
  <si>
    <t>CI-24</t>
  </si>
  <si>
    <t>THE WATT STOPPER INC</t>
  </si>
  <si>
    <t>OCCUPANCY SENS CEILNG MT 24VAC</t>
  </si>
  <si>
    <t>CP2420</t>
  </si>
  <si>
    <t>Panel, 22.20x18.20 fits 24x20</t>
  </si>
  <si>
    <t>CP3024</t>
  </si>
  <si>
    <t>A7F30026487</t>
  </si>
  <si>
    <t>CP3024, BACKPLANE FOR NEMA ENCLOSURE</t>
  </si>
  <si>
    <t>CP3624</t>
  </si>
  <si>
    <t>A7F30050203</t>
  </si>
  <si>
    <t>CP3624 PERFORATED BACKPLANE FOR 36" X 24</t>
  </si>
  <si>
    <t>CSD20248</t>
  </si>
  <si>
    <t>A7F30086487</t>
  </si>
  <si>
    <t>CSD20248, PENT CONC PNL 20"H X 24" W X 8</t>
  </si>
  <si>
    <t>CSD30248W</t>
  </si>
  <si>
    <t>A7F30070412</t>
  </si>
  <si>
    <t>CSD30248W, WINDOW ENCL.30" X 24" X 8"</t>
  </si>
  <si>
    <t>CSD36248</t>
  </si>
  <si>
    <t>Wall-Mnt Type 4/12 Enclosure 36x24x8</t>
  </si>
  <si>
    <t>CX-100</t>
  </si>
  <si>
    <t>OCCUPANCY SENSOR WALL MT</t>
  </si>
  <si>
    <t>D-1201-01</t>
  </si>
  <si>
    <t>ONICON DISPLAY MODULE, 1 LCD</t>
  </si>
  <si>
    <t>DCIM/FP/PCL-20</t>
  </si>
  <si>
    <t>A7F30026014</t>
  </si>
  <si>
    <t>ATKINSON ELECTRONICS INC</t>
  </si>
  <si>
    <t>3PT FLOATING TO STAEFA PHASE CUT INTERFA</t>
  </si>
  <si>
    <t>DCIM-FP</t>
  </si>
  <si>
    <t>4-20MA TO 0-20V-FP</t>
  </si>
  <si>
    <t>DCIM-PCD/MA/PCM-20</t>
  </si>
  <si>
    <t>A7F30045915</t>
  </si>
  <si>
    <t>DCIM-PCD/MA/PCM-20, 4-20MA TO 0-20V-PC 4</t>
  </si>
  <si>
    <t>DCP-1.5-W</t>
  </si>
  <si>
    <t>1.5 AMP POWER SUPPLY</t>
  </si>
  <si>
    <t>DM-1122</t>
  </si>
  <si>
    <t>DWYER DIFF PRS GAGE,+/-0.25 INWC,LCD</t>
  </si>
  <si>
    <t>DTR503B</t>
  </si>
  <si>
    <t>A7F30028483</t>
  </si>
  <si>
    <t>VAISALA INC</t>
  </si>
  <si>
    <t>DTR503B,OA TEMP/HUM SUN SHIELD</t>
  </si>
  <si>
    <t>DXA.S04P1</t>
  </si>
  <si>
    <t>AIR  FLOW PRES SENSOR 1"</t>
  </si>
  <si>
    <t>DXR2.E17C-103B</t>
  </si>
  <si>
    <t>DXR2.E17C-103B AUTOMATION STATION</t>
  </si>
  <si>
    <t>DXR2.E17CX-103B</t>
  </si>
  <si>
    <t>DXR2.E17CX-103B AUTOMATION STATION</t>
  </si>
  <si>
    <t>DXR2.M11-101B</t>
  </si>
  <si>
    <t>DXR2.M11 Room Automation Station</t>
  </si>
  <si>
    <t>DXR2.M12P-102B</t>
  </si>
  <si>
    <t>DXR2.M12P Room Automation Station</t>
  </si>
  <si>
    <t>DXR2.M12P-102B-GDE</t>
  </si>
  <si>
    <t>DXR2.M12P and Actuator Combination</t>
  </si>
  <si>
    <t>DXR2.M18-101B</t>
  </si>
  <si>
    <t>DXR2.M18 Room Automation Station</t>
  </si>
  <si>
    <t>EFB24-S</t>
  </si>
  <si>
    <t>A7F30074579</t>
  </si>
  <si>
    <t>BELIMO AIRCONTROLS (USA) IN</t>
  </si>
  <si>
    <t>SPRING-RETURN DAMPER ACTUATOR, BELIMO</t>
  </si>
  <si>
    <t>F-3500</t>
  </si>
  <si>
    <t>A7F30053553</t>
  </si>
  <si>
    <t>F-3500, ONICON MAG FLOWMETER</t>
  </si>
  <si>
    <t>FSAF24A-S</t>
  </si>
  <si>
    <t>2-POS SR ACTUATOR 24V,180 IN-LBS</t>
  </si>
  <si>
    <t>FSNF24-S</t>
  </si>
  <si>
    <t>A7F30072161</t>
  </si>
  <si>
    <t>FSNF24-S, US FIRE SMOKE ACTUATOR</t>
  </si>
  <si>
    <t>FSNF24-S US</t>
  </si>
  <si>
    <t>2-POS SR ACTUATOR 24V,70 IN-LBS</t>
  </si>
  <si>
    <t>GCA121.1P</t>
  </si>
  <si>
    <t>2 PT SR,24V,MED.PLNM</t>
  </si>
  <si>
    <t>GCA126.1P</t>
  </si>
  <si>
    <t>2 PT SR,24V,MED/S/PLNM.</t>
  </si>
  <si>
    <t>GCA126.1U</t>
  </si>
  <si>
    <t>2 PT SR,24V,MED/S</t>
  </si>
  <si>
    <t>GCA161.1P</t>
  </si>
  <si>
    <t>MOD(V)  SR,24V, MED.  PLNM</t>
  </si>
  <si>
    <t>GCA161.1U</t>
  </si>
  <si>
    <t>MOD(V)  SR,24V, MED.</t>
  </si>
  <si>
    <t>GCA226.1U</t>
  </si>
  <si>
    <t>2 PT SR,115V,MED/S</t>
  </si>
  <si>
    <t>GDE131.1P</t>
  </si>
  <si>
    <t>ACT NSR  PLENUM 24/108L   5Nm</t>
  </si>
  <si>
    <t>GDE131.1U</t>
  </si>
  <si>
    <t>ACT NSR  24/108L 5NM,NO PLENUM</t>
  </si>
  <si>
    <t>GDE161.1P</t>
  </si>
  <si>
    <t>ACT NSR  PLENUM 24/108L   5NM</t>
  </si>
  <si>
    <t>GLB161.1P</t>
  </si>
  <si>
    <t>ACT NSR  PLENUM 24/150L  10NM</t>
  </si>
  <si>
    <t>GMA121.1P</t>
  </si>
  <si>
    <t>2PT SR 24V,62LBIN,PLM</t>
  </si>
  <si>
    <t>GMA126.1U</t>
  </si>
  <si>
    <t>2PT SR 24V,62LBIN/S/PLM</t>
  </si>
  <si>
    <t>GMA131.1P</t>
  </si>
  <si>
    <t>3PT SR 24V,62LBIN PLM</t>
  </si>
  <si>
    <t>GMA161.1P</t>
  </si>
  <si>
    <t>MOD SR 24V,62LBIN,PLM</t>
  </si>
  <si>
    <t>GMA161.1U</t>
  </si>
  <si>
    <t>MOD SR 24V,62LBIN,</t>
  </si>
  <si>
    <t>GNP191.1P</t>
  </si>
  <si>
    <t>FAIL SAFE, 50 LB-IN, 2 SEC. RUN</t>
  </si>
  <si>
    <t>H308</t>
  </si>
  <si>
    <t>A7F30026240</t>
  </si>
  <si>
    <t>VERIS INDUSTRIES LLC</t>
  </si>
  <si>
    <t>Current Switch,Micro,Split Core,Adj.,.75</t>
  </si>
  <si>
    <t>H608</t>
  </si>
  <si>
    <t>CUR SW SPLTCOR-ADJ SETPT W/LED</t>
  </si>
  <si>
    <t>H908</t>
  </si>
  <si>
    <t>CURRENT SW SPLITCORE-ADJ W/LED</t>
  </si>
  <si>
    <t>HD1NMSX</t>
  </si>
  <si>
    <t>A7F30001089</t>
  </si>
  <si>
    <t>RH Duct,1%,NIST,4-20mA,R1</t>
  </si>
  <si>
    <t>HMD60U</t>
  </si>
  <si>
    <t>A7F30002560</t>
  </si>
  <si>
    <t>RH XMTR 2% 4-20 MA DUCT MT</t>
  </si>
  <si>
    <t>HMT330</t>
  </si>
  <si>
    <t>A7F30049771</t>
  </si>
  <si>
    <t>HMT330 SERIES, HUMID/TEMP TRANSMTR</t>
  </si>
  <si>
    <t>HMW92D</t>
  </si>
  <si>
    <t>A7F30074514</t>
  </si>
  <si>
    <t>RH XMTR 2% 4-20 MA WALL W/DISP&amp;CERT</t>
  </si>
  <si>
    <t>IAQ50X</t>
  </si>
  <si>
    <t>A7F30031211</t>
  </si>
  <si>
    <t>RUSKIN COMPANY</t>
  </si>
  <si>
    <t>IAQ50X,AIR MEASURING STATION WITH INTEGR</t>
  </si>
  <si>
    <t>INSTL1</t>
  </si>
  <si>
    <t>INSTALLATION KIT</t>
  </si>
  <si>
    <t>J21K-254-1520</t>
  </si>
  <si>
    <t>J21K254-1520</t>
  </si>
  <si>
    <t>LESMAN INSTRUMENT COMPANY</t>
  </si>
  <si>
    <t>DP SW WATER 0-90PSI,ADJUST DB</t>
  </si>
  <si>
    <t>KTUS27</t>
  </si>
  <si>
    <t>A7F30085529</t>
  </si>
  <si>
    <t>UNIVERSAL SENSOR 100K TYPE 3 THERMISTOR</t>
  </si>
  <si>
    <t>LGEEOBFR08BAS</t>
  </si>
  <si>
    <t>EXH 08 SSFL ENCL B FHC EACT OAM SLIP</t>
  </si>
  <si>
    <t>LGEEOBFR10BAS</t>
  </si>
  <si>
    <t>EXH 10 SSSL ENCL B FHC EACT OAM</t>
  </si>
  <si>
    <t>LGEEOBOR06AAS</t>
  </si>
  <si>
    <t>EXH 06 GVSL B-RAM EL ACT</t>
  </si>
  <si>
    <t>LGEEOBOR14AAS</t>
  </si>
  <si>
    <t>EXH 14 GVSL B-RAM EL ACT</t>
  </si>
  <si>
    <t>LGEG000R06BAS</t>
  </si>
  <si>
    <t>GENEXH 06 SSSL ENCL NO CTLPAK</t>
  </si>
  <si>
    <t>LGEG000R08AAS</t>
  </si>
  <si>
    <t>GENEXH 08 GVSL ENCL NO CTLPAK</t>
  </si>
  <si>
    <t>LGEG000R10BAS</t>
  </si>
  <si>
    <t>GENEXH 10 SSSL ENCL NO CTLPAK</t>
  </si>
  <si>
    <t>LGEG904R06BAS</t>
  </si>
  <si>
    <t>GENEXH 06 SSSL ENCL GDE</t>
  </si>
  <si>
    <t>LGEG905R14AAS</t>
  </si>
  <si>
    <t>GENEXH 14 GVFL ENCL GDE161 S10</t>
  </si>
  <si>
    <t>LGEU862R10BAS</t>
  </si>
  <si>
    <t>OBS EXH 10 SSSL ENCL FHC2P EACT S1</t>
  </si>
  <si>
    <t>LSM-FLN36.A</t>
  </si>
  <si>
    <t>FLN LICENSE FOR PXC36</t>
  </si>
  <si>
    <t>LSM-IB36.A</t>
  </si>
  <si>
    <t>ISLAND BUS LICENCE FOR PXC36</t>
  </si>
  <si>
    <t>LSM-INT-BLRIDGE</t>
  </si>
  <si>
    <t>LICENSE BLUE RIDGE / LUMISYS DRVR</t>
  </si>
  <si>
    <t>LSM-INT-BMSTP</t>
  </si>
  <si>
    <t>LICENSE BACNET MS/TP DRVR</t>
  </si>
  <si>
    <t>LSM-INT-MDBS</t>
  </si>
  <si>
    <t>LICENSE MODBUS DRVR</t>
  </si>
  <si>
    <t>LSM-INT-MDBS250</t>
  </si>
  <si>
    <t>LICENSE MODBUS 250 DRVR</t>
  </si>
  <si>
    <t>LSM-INT-YORKISN</t>
  </si>
  <si>
    <t>LICENSE YORK ISN ENHANCED DRVR</t>
  </si>
  <si>
    <t>LSM-VAEM</t>
  </si>
  <si>
    <t>VIRTUAL AEM (LICENSE MANAGER)</t>
  </si>
  <si>
    <t>LVIS-FRAME15</t>
  </si>
  <si>
    <t>A7F30073953</t>
  </si>
  <si>
    <t>LOYTEC AMERICAS INC</t>
  </si>
  <si>
    <t>MOUNTING FRAME FOR LVIS-ME215 TOUCH SCRE</t>
  </si>
  <si>
    <t>M2000</t>
  </si>
  <si>
    <t>A7F30064710</t>
  </si>
  <si>
    <t>OMICRON CONTROLS INC</t>
  </si>
  <si>
    <t>BADGER M 2000 MAG 3INCH</t>
  </si>
  <si>
    <t>M22-DH-R-K01</t>
  </si>
  <si>
    <t>A7F30089224</t>
  </si>
  <si>
    <t>22MM PUSH BUTTON SWITCH</t>
  </si>
  <si>
    <t>M22-IVS</t>
  </si>
  <si>
    <t>A7F30089223</t>
  </si>
  <si>
    <t>SWITCH BOX</t>
  </si>
  <si>
    <t>M6/8</t>
  </si>
  <si>
    <t>A7F30029072</t>
  </si>
  <si>
    <t>M6/8 TERMINAL BLOCK</t>
  </si>
  <si>
    <t>MKL2-C080/70-0201H</t>
  </si>
  <si>
    <t>A7F30005605</t>
  </si>
  <si>
    <t>BFV 2W 8" 285PSI 120VAC 2 POS HTR</t>
  </si>
  <si>
    <t>NYL2-C030/70-0061SVH</t>
  </si>
  <si>
    <t>A7F30077031</t>
  </si>
  <si>
    <t>BFV 2W 3" 175PSI NC 120VAC MOD HTR</t>
  </si>
  <si>
    <t>NYL2-N061/70-0061H</t>
  </si>
  <si>
    <t>BFV 2W 6" 50PSI NO 50PSI 24V ON/OFF HTR</t>
  </si>
  <si>
    <t>OS-1</t>
  </si>
  <si>
    <t>OXYGEN SENSOR</t>
  </si>
  <si>
    <t>PPM-1U32.PPR</t>
  </si>
  <si>
    <t>PPM, 1UI, 3 DI, 2 DO, REMOVABLE TB</t>
  </si>
  <si>
    <t>PSC100AB10</t>
  </si>
  <si>
    <t>A7F30028843</t>
  </si>
  <si>
    <t>PSC100AB10, TRANSFORMER SERVICE BOX</t>
  </si>
  <si>
    <t>PSH100A</t>
  </si>
  <si>
    <t>PS ENC SING C2 100VA 120-24VAC</t>
  </si>
  <si>
    <t>PSH100A100A</t>
  </si>
  <si>
    <t>PS ENC DUAL C2 100VA 120-24VAC</t>
  </si>
  <si>
    <t>PSH300A</t>
  </si>
  <si>
    <t>A7F30011621</t>
  </si>
  <si>
    <t>ENCLOSED PS THREE 100VA C2 OUTPUTS 480/2</t>
  </si>
  <si>
    <t>PSH500A-LVC</t>
  </si>
  <si>
    <t>A7F30085664</t>
  </si>
  <si>
    <t>Power Supply HILO 100VAx5 multi-tap</t>
  </si>
  <si>
    <t>PSH550-UPS</t>
  </si>
  <si>
    <t>A7F30049418</t>
  </si>
  <si>
    <t>OBS Enclosed UPS Interface board w/ 550V</t>
  </si>
  <si>
    <t>PSH600-UPS</t>
  </si>
  <si>
    <t>A7F30094733</t>
  </si>
  <si>
    <t>Enclosed UPS and interface board</t>
  </si>
  <si>
    <t>PSMN300A</t>
  </si>
  <si>
    <t>A7F30026035</t>
  </si>
  <si>
    <t>PSMN300A, PS THREE 100VA C2 120-24VAC</t>
  </si>
  <si>
    <t>PXA16-M</t>
  </si>
  <si>
    <t>HOA FOR COMPACT, 16 BUTTON</t>
  </si>
  <si>
    <t>PXA8-M</t>
  </si>
  <si>
    <t>HOA FOR COMPACT, 8 BUTTON</t>
  </si>
  <si>
    <t>PXA-AOPKIT.4</t>
  </si>
  <si>
    <t>AOP ASSEMBLY KIT W/ 4 AOP</t>
  </si>
  <si>
    <t>PXA-AOPKIT.8</t>
  </si>
  <si>
    <t>AOP ASSEMBLY KIT W/ 8 AOP</t>
  </si>
  <si>
    <t>PXA-ENC18</t>
  </si>
  <si>
    <t>ENCLOSURE ASSY 18</t>
  </si>
  <si>
    <t>PXA-HMI.CABLEP5</t>
  </si>
  <si>
    <t>COMPACT ACCESSORY HOA/HMI CABLE 5PACK</t>
  </si>
  <si>
    <t>PXA-MBC34.EXT.DR</t>
  </si>
  <si>
    <t>MBC40 DOOR EXTENSION 3.5"</t>
  </si>
  <si>
    <t>PXA-MBC34KIT</t>
  </si>
  <si>
    <t>DIN RPLMT KIT FOR MBC 34"</t>
  </si>
  <si>
    <t>PXC00-E96.A</t>
  </si>
  <si>
    <t>PXC MOD, BACNET, 96 NODE, APOGEE</t>
  </si>
  <si>
    <t>PXC00-PE96.A</t>
  </si>
  <si>
    <t>PXC MOD, P2, 96 NODE, APOGEE</t>
  </si>
  <si>
    <t>PXC100-E96.A</t>
  </si>
  <si>
    <t>PXC MOD, BACNET, TX-I/O, 96 NODE, APOGEE</t>
  </si>
  <si>
    <t>PXC100-PE96.A</t>
  </si>
  <si>
    <t>PXC MOD, P2, TX-I/O, 96 NODE, APOGEE</t>
  </si>
  <si>
    <t>PXC16.2-EF32.A</t>
  </si>
  <si>
    <t>APOGEE 16PT BACNET IP ALN RS485 ENABLED</t>
  </si>
  <si>
    <t>PXC16.2-P.A</t>
  </si>
  <si>
    <t>APOGEE 16PT, RS-485 ALN</t>
  </si>
  <si>
    <t>PXC16.2-PE.A</t>
  </si>
  <si>
    <t>APOGEE 16PT, P2 ETHERNET</t>
  </si>
  <si>
    <t>PXC24.2-E.A</t>
  </si>
  <si>
    <t>APOGEE 24PT, BACNET ETHERNET</t>
  </si>
  <si>
    <t>PXC24.2-EF.A</t>
  </si>
  <si>
    <t>APOGEE 24PT, BACNET ETHERNET, RS485</t>
  </si>
  <si>
    <t>PXC24.2-EF32.A</t>
  </si>
  <si>
    <t>APOGEE 24PT BACNET IP ALN RS485 ENABLED</t>
  </si>
  <si>
    <t>PXC24.2-P.A</t>
  </si>
  <si>
    <t>APOGEE 24PT, RS-485 ALN</t>
  </si>
  <si>
    <t>PXC24.2-PE.A</t>
  </si>
  <si>
    <t>APOGEE 24PT, P2 ETHERNET</t>
  </si>
  <si>
    <t>PXC24.2-PEF.A</t>
  </si>
  <si>
    <t>APOGEE 24PT, P2 ETHERNET, RS485</t>
  </si>
  <si>
    <t>PXC24.2-PEF32.A</t>
  </si>
  <si>
    <t>APOGEE 24PT, P2 IP ALN, RS485 ENABLED</t>
  </si>
  <si>
    <t>PXC36-E.A</t>
  </si>
  <si>
    <t>PXC COMPACT 36-PT, BACNET, APOGEE</t>
  </si>
  <si>
    <t>PXC36-EF.A</t>
  </si>
  <si>
    <t>APOGEE 36PT, BACNET IP/MSTP,TXIO,RS485</t>
  </si>
  <si>
    <t>PXC36-PE.A</t>
  </si>
  <si>
    <t>APOGEE 36PT, P2 RS485/IP ALN</t>
  </si>
  <si>
    <t>PXC36-PEF.A</t>
  </si>
  <si>
    <t>APOGEE 36PT, P2 RS485/IP ALN,TXIO,RS485</t>
  </si>
  <si>
    <t>PXX-485.3</t>
  </si>
  <si>
    <t>PXC MOD EXPANSION MODULE, 3 RS-485</t>
  </si>
  <si>
    <t>QAA1031.AATU</t>
  </si>
  <si>
    <t>BUTTON SENSOR, SS WALL PLATE, 10K NTC (TEC)</t>
  </si>
  <si>
    <t>QAA2212.EWSN</t>
  </si>
  <si>
    <t>RTS, 1K OHM PT (385), BLANK FRONT</t>
  </si>
  <si>
    <t>QAA2212.FWSN</t>
  </si>
  <si>
    <t>RTS, 1K OHM PT (385), FULL HMI</t>
  </si>
  <si>
    <t>QAA2230.EWSN</t>
  </si>
  <si>
    <t>RTS, 10K OHM TYPE 2, BLANK FRONT</t>
  </si>
  <si>
    <t>QAA2280.EWNC</t>
  </si>
  <si>
    <t>ROOM SENSOR, TEC, ANALOG, NL</t>
  </si>
  <si>
    <t>QAA2280.EWSC</t>
  </si>
  <si>
    <t>RTS, TEC, ANALOG SL</t>
  </si>
  <si>
    <t>QAA2280.FWNC</t>
  </si>
  <si>
    <t>ROOM SENSOR, TEC DIG., F-F, NL</t>
  </si>
  <si>
    <t>QAA2280.FWSC</t>
  </si>
  <si>
    <t>RTS, TEC DIG., F-F, SL</t>
  </si>
  <si>
    <t>QAC2012U</t>
  </si>
  <si>
    <t>OUTDOOR AIR SNSR, PT 1000 OHM (385)</t>
  </si>
  <si>
    <t>QAC3171</t>
  </si>
  <si>
    <t>OUTDR TMP SNSR, 4-20MA, -58-122F, PLSTIC</t>
  </si>
  <si>
    <t>QAE2012.005</t>
  </si>
  <si>
    <t>IMMERSION TMP SNSR, PT 1K OHM(385) 2.5"</t>
  </si>
  <si>
    <t>QAE2012.010</t>
  </si>
  <si>
    <t>IMMERSION TMP SNSR, PT 1K OHM(385) 4"</t>
  </si>
  <si>
    <t>QAE2012.015</t>
  </si>
  <si>
    <t>IMMERSION TMP SNSR, PT 1K OHM(385) 6"</t>
  </si>
  <si>
    <t>QAE2030.010</t>
  </si>
  <si>
    <t>IMMERSION TMP SNSR, 10K OHM TYPE 2, 4"</t>
  </si>
  <si>
    <t>QAM1035.008P50</t>
  </si>
  <si>
    <t>COMMISSIONING SNSR, 100K OHM, 50 PK</t>
  </si>
  <si>
    <t>QAM2012.010</t>
  </si>
  <si>
    <t>DUCT POINT TEMP, PT 1K OHM(385), 4"</t>
  </si>
  <si>
    <t>QAM2012.020</t>
  </si>
  <si>
    <t>DUCT POINT TEMP, PT 1K OHM(385), 8"</t>
  </si>
  <si>
    <t>QAM2012.045</t>
  </si>
  <si>
    <t>DUCT PNT TEMP, PT 1K OHM(385), 18" RIGID</t>
  </si>
  <si>
    <t>QAM2012.250</t>
  </si>
  <si>
    <t>DUCT AVG TEMP, PT 1K OHM(385), 8' FLEX</t>
  </si>
  <si>
    <t>QAM2012.500</t>
  </si>
  <si>
    <t>DUCT AVG TEMP, PT 1K OHM(385), 16' FLEX</t>
  </si>
  <si>
    <t>QAM2012.750</t>
  </si>
  <si>
    <t>DUCT AVG TEMP, PT 1K OHM(385), 24' FLEX</t>
  </si>
  <si>
    <t>QAM2030.010</t>
  </si>
  <si>
    <t>DUCT POINT TEMP, 10K OHM TYPE 2, 4"</t>
  </si>
  <si>
    <t>QAM2030.045</t>
  </si>
  <si>
    <t>DUCT PNT TEMP, 10K OHM TYPE 2, 18" RIGID</t>
  </si>
  <si>
    <t>QBE3190UD100</t>
  </si>
  <si>
    <t>WET DP SENSOR,100PSI,4-20MA,W/MAN</t>
  </si>
  <si>
    <t>QBE3190UD25</t>
  </si>
  <si>
    <t>WET DP SENSOR,25PSI, 4-20MA,W/MAN</t>
  </si>
  <si>
    <t>QBE3190UD50</t>
  </si>
  <si>
    <t>WET DP SENSOR,50PSI, 4-20MA,W/MAN</t>
  </si>
  <si>
    <t>QBM3100U025U</t>
  </si>
  <si>
    <t>SIEMENS AIR DP SNSR, 1%, +/-0.25", 4-20M</t>
  </si>
  <si>
    <t>QBM3100U1</t>
  </si>
  <si>
    <t>SIEMENS AIR DP SNSR, 1%, 0-1", 4-20MA</t>
  </si>
  <si>
    <t>QBM3100U2.5</t>
  </si>
  <si>
    <t>SIEMENS AIR DP SNSR, 1%, 0-2.5", 4-20MA</t>
  </si>
  <si>
    <t>QBM3100U5</t>
  </si>
  <si>
    <t>SIEMENS AIR DP SNSR, 1%, 0-5", 4-20MA</t>
  </si>
  <si>
    <t>QBM81-10</t>
  </si>
  <si>
    <t>METRIC! DIFF PRESS SWITCH (100-1000 Pa)</t>
  </si>
  <si>
    <t>QBM81-5</t>
  </si>
  <si>
    <t>METRIC! DIFF PRESS SWITCH (50-500 Pa)</t>
  </si>
  <si>
    <t>QFA2001</t>
  </si>
  <si>
    <t>ROOM RH SENSOR, 4-20MA, 2 WIRE</t>
  </si>
  <si>
    <t>QFA3171</t>
  </si>
  <si>
    <t>ROOM RH &amp; TEMP SENSOR, 4-20mA, 2%</t>
  </si>
  <si>
    <t>QFA3212.EWSN</t>
  </si>
  <si>
    <t>ROOM RH&amp;T, 1K OHM PT(385), BLANK FRONT</t>
  </si>
  <si>
    <t>QFA3212.FWSN</t>
  </si>
  <si>
    <t>ROOM RH&amp;T, 1K OHM PT(385), FULL HMI</t>
  </si>
  <si>
    <t>QFA3280.FWSC</t>
  </si>
  <si>
    <t>ROOM RH&amp;T, TEC/RJ-11, FULL HMI</t>
  </si>
  <si>
    <t>QFA32SS.EWSN</t>
  </si>
  <si>
    <t>ROOM RH&amp;T, ANALOG, BLANK FRONT</t>
  </si>
  <si>
    <t>QFM2101</t>
  </si>
  <si>
    <t>SENSOR (DUCT) RH: 4-20MA</t>
  </si>
  <si>
    <t>QFM2160U</t>
  </si>
  <si>
    <t>DUCT RH &amp; TEMP SENSOR, 0-10V, 5%</t>
  </si>
  <si>
    <t>QFM3100</t>
  </si>
  <si>
    <t>DUCT RH SENSOR, 0-10V, 2%</t>
  </si>
  <si>
    <t>QFM3101</t>
  </si>
  <si>
    <t>DUCT RH SENSOR, 4-20mA, 2%</t>
  </si>
  <si>
    <t>QFM3160</t>
  </si>
  <si>
    <t>DUCT RH &amp; TEMP SENSOR, 0-10V, 2%</t>
  </si>
  <si>
    <t>QFM3171</t>
  </si>
  <si>
    <t>DUCT RH &amp; TEMP SENSOR, 4-20mA, 2%</t>
  </si>
  <si>
    <t>QMX3.P34</t>
  </si>
  <si>
    <t>QMX3 ROOM TEMP WITH DISPLAY</t>
  </si>
  <si>
    <t>QMX3.P34-1WSB</t>
  </si>
  <si>
    <t>QMX3 ROOM TEMP WITH DISPLAY (COO=USA)</t>
  </si>
  <si>
    <t>QMX3.P74</t>
  </si>
  <si>
    <t>QMX3 ROOM TEMP, RH &amp; CO2 WITH DISPLAY</t>
  </si>
  <si>
    <t>QMX3.P74-1WSB</t>
  </si>
  <si>
    <t>QMX3 ROOM TMP, RH &amp; CO2, DISP (COO=USA)</t>
  </si>
  <si>
    <t>QMX3.P87-1WSC</t>
  </si>
  <si>
    <t>WALL MOUNT FUME HOOD ODP (PL-LINK)</t>
  </si>
  <si>
    <t>QPA2000</t>
  </si>
  <si>
    <t>ROOM CO2 SENSOR, 0-10V</t>
  </si>
  <si>
    <t>QPA2002D</t>
  </si>
  <si>
    <t>ROOM CO2 + VOC SENSOR, 0-10V, DISPLAY</t>
  </si>
  <si>
    <t>QPA2062</t>
  </si>
  <si>
    <t>ROOM CO2 + TEMP + RH SENSOR, 0-10V</t>
  </si>
  <si>
    <t>QPA2282.EWSC</t>
  </si>
  <si>
    <t>RS, CO2/T, SIEMENS LOGO</t>
  </si>
  <si>
    <t>QPA2284.FWSC</t>
  </si>
  <si>
    <t>ROOM SNSR, CO2+TE+RH, TEC/RJ11, FULL HMI</t>
  </si>
  <si>
    <t>QPM2100</t>
  </si>
  <si>
    <t>DUCT CO2 SENSOR, 0-10V</t>
  </si>
  <si>
    <t>QPM2100N</t>
  </si>
  <si>
    <t>OBSOLETE, R/B QPM2100</t>
  </si>
  <si>
    <t>QPM2102</t>
  </si>
  <si>
    <t>SENSOR, CO2 AND VOC, DUCT, 0-10V,</t>
  </si>
  <si>
    <t>QPM2162</t>
  </si>
  <si>
    <t>DUCT CO2 + TEMP + RH SENSOR, 0-10V</t>
  </si>
  <si>
    <t>RH1B-U-AC24V-KIT</t>
  </si>
  <si>
    <t>RELAY, GP SPDT AC24V 10A</t>
  </si>
  <si>
    <t>RH2B-U-AC24V-KIT</t>
  </si>
  <si>
    <t>RELAY&amp;SOC,GP DPDT AC24V 10A</t>
  </si>
  <si>
    <t>RH2B-UL-AC120V</t>
  </si>
  <si>
    <t>RELAY,GP DPDT AC120V 10A W/LED</t>
  </si>
  <si>
    <t>RH2B-UL-AC24V</t>
  </si>
  <si>
    <t>RELAY,GP DPDT AC24V 10A W/LED</t>
  </si>
  <si>
    <t>RH2B-UL-AC24VKIT</t>
  </si>
  <si>
    <t>RH2BUL-AC24VKIT</t>
  </si>
  <si>
    <t>RELAY&amp;SOC,GP DPDT AC24V W/LED</t>
  </si>
  <si>
    <t>RH3B-ULAC24V-KIT</t>
  </si>
  <si>
    <t>(1) RH3B-ULAC24V and (1) SH3B-05 socket</t>
  </si>
  <si>
    <t>RH4B-UL-AC24V</t>
  </si>
  <si>
    <t>RELAY,GP 4PDT AC24V 10A W/LED</t>
  </si>
  <si>
    <t>RIB2401B</t>
  </si>
  <si>
    <t>20A SPDT 24VAC/DC/120VAC</t>
  </si>
  <si>
    <t>RIB2401SB</t>
  </si>
  <si>
    <t>20A + HOA 24VACDC120VAC</t>
  </si>
  <si>
    <t>RIB2402D</t>
  </si>
  <si>
    <t>10A DPDT 24VACDC 208277VAC</t>
  </si>
  <si>
    <t>RIBHX24BF</t>
  </si>
  <si>
    <t>A7F30058400</t>
  </si>
  <si>
    <t>RIBHX24BF, 20AMP RELAY/CURRENT SENSOR 24</t>
  </si>
  <si>
    <t>RIBL3C</t>
  </si>
  <si>
    <t>10A 3-SPST-NO 10-30VAC/DC</t>
  </si>
  <si>
    <t>RIBMNLB-2NO</t>
  </si>
  <si>
    <t>A7F30086326</t>
  </si>
  <si>
    <t>AHU FAN SAFETY ALR CIRC,2-IN,NO OUT</t>
  </si>
  <si>
    <t>RIBMNLB-4</t>
  </si>
  <si>
    <t>A7F30018267</t>
  </si>
  <si>
    <t>AHU FAN SAFETY ALARM CIRCUIT 4-INPUT</t>
  </si>
  <si>
    <t>RIBMNLB-4NO</t>
  </si>
  <si>
    <t>A7F30086327</t>
  </si>
  <si>
    <t>RIBMNLB-6</t>
  </si>
  <si>
    <t>A7F30018266</t>
  </si>
  <si>
    <t>AHU FAN SAFETY ALARM CIRCUIT 6-INPUT</t>
  </si>
  <si>
    <t>RIBMNLB-6NO</t>
  </si>
  <si>
    <t>A7F30086328</t>
  </si>
  <si>
    <t>AHU FAN SAFETY ALR CIRC,6-IN,NO OUT</t>
  </si>
  <si>
    <t>RIBU1C</t>
  </si>
  <si>
    <t>RIBU1C-N4</t>
  </si>
  <si>
    <t>120VAC 24VAC/DC SPDT NEMA4</t>
  </si>
  <si>
    <t>RIBU2C</t>
  </si>
  <si>
    <t>RIB 120VAC 24VAC/DC 2SPDT</t>
  </si>
  <si>
    <t>RIBX24SBA</t>
  </si>
  <si>
    <t>ADJ CS+20A SPDT 24VAC/DC W/HOA</t>
  </si>
  <si>
    <t>RIBX24SBF</t>
  </si>
  <si>
    <t>CS ENC INT FIX 0.5-20A +REL,OV</t>
  </si>
  <si>
    <t>RIBXGF</t>
  </si>
  <si>
    <t>CS ENC SPLIT FIX 0.35-150A WIR</t>
  </si>
  <si>
    <t>RIBXGTF</t>
  </si>
  <si>
    <t>A7F30008363</t>
  </si>
  <si>
    <t>CURR SWITCH SPL CORE FIX TRIP</t>
  </si>
  <si>
    <t>RPS</t>
  </si>
  <si>
    <t>A7F30056179</t>
  </si>
  <si>
    <t>ROOM STATIC PRESSURE SENSOR</t>
  </si>
  <si>
    <t>RTR</t>
  </si>
  <si>
    <t>S1A</t>
  </si>
  <si>
    <t>A7F30051264</t>
  </si>
  <si>
    <t>END SWITCH FOR BELIMO ACT</t>
  </si>
  <si>
    <t>S2A</t>
  </si>
  <si>
    <t>A7F30046417</t>
  </si>
  <si>
    <t>S2A AUXILIARY SWITCHES (SN2 OLD PT #)</t>
  </si>
  <si>
    <t>SH2B-05</t>
  </si>
  <si>
    <t>SOCKET-DP IDEC RELAY W/LED</t>
  </si>
  <si>
    <t>SH4B-05</t>
  </si>
  <si>
    <t>SOCKET-4P IDEC RH4-SERIES</t>
  </si>
  <si>
    <t>SPH10</t>
  </si>
  <si>
    <t>A7F30001097</t>
  </si>
  <si>
    <t>STATIC PRESSURE HEAD</t>
  </si>
  <si>
    <t>SS-2211</t>
  </si>
  <si>
    <t>A7F30049247</t>
  </si>
  <si>
    <t>SAFETY TECHNOLOGY INTERNATI</t>
  </si>
  <si>
    <t>SS-2211 SAFETY SWITCH</t>
  </si>
  <si>
    <t>SS2214</t>
  </si>
  <si>
    <t>MOMENTARY MUSHROOM SAFETY SWITCH</t>
  </si>
  <si>
    <t>SS2229PO</t>
  </si>
  <si>
    <t>EMERGENCY POWER OFF BUTTON</t>
  </si>
  <si>
    <t>SSG1-67</t>
  </si>
  <si>
    <t>A7F30001835</t>
  </si>
  <si>
    <t>7/8in HOLE SS WALL PLATE BOX MOUNTED</t>
  </si>
  <si>
    <t>SYSTEM-10</t>
  </si>
  <si>
    <t>A7F30026437</t>
  </si>
  <si>
    <t>SYSTEM-10, TEMPERATURE SENSORS</t>
  </si>
  <si>
    <t>SYSTEM-10-BAC</t>
  </si>
  <si>
    <t>A7F30028316</t>
  </si>
  <si>
    <t>SYSTEM-10-BAC BTU METER, BACNET MS/TP</t>
  </si>
  <si>
    <t>SYSTEM-10-P1</t>
  </si>
  <si>
    <t>A7F30024366</t>
  </si>
  <si>
    <t>SYSTEM-10-P1 BTU METER</t>
  </si>
  <si>
    <t>TE-TNS-N044N-12</t>
  </si>
  <si>
    <t>4" MACHINED THERMOWELL</t>
  </si>
  <si>
    <t>TFBDR00</t>
  </si>
  <si>
    <t>A7F30058423</t>
  </si>
  <si>
    <t>TEMP, DUCT W/MTG BOX, 4 IN., 10K</t>
  </si>
  <si>
    <t>TFBHR02</t>
  </si>
  <si>
    <t>SENSOR, 4" DUCT, 10K, T3, CAL</t>
  </si>
  <si>
    <t>TFBTR00</t>
  </si>
  <si>
    <t>TEMP,DUCT W/MTG BOX,4 IN.,100K</t>
  </si>
  <si>
    <t>TIGA1H1</t>
  </si>
  <si>
    <t>IMMERSION TEMP SENSOR, 10K, T3, 2.5"</t>
  </si>
  <si>
    <t>TR100VA001</t>
  </si>
  <si>
    <t>XFRMR 100VA,120-24V,SINGLE HUB,CLASSII U</t>
  </si>
  <si>
    <t>TR100VA002</t>
  </si>
  <si>
    <t>A7F30008355</t>
  </si>
  <si>
    <t>Xfrmr 100VA,120-24V,dual hub,ClassII UL</t>
  </si>
  <si>
    <t>TR20VA004</t>
  </si>
  <si>
    <t>TR50VA001</t>
  </si>
  <si>
    <t>A7F30024573</t>
  </si>
  <si>
    <t>XFRMR 50VA,120-24V,SINGLE HUB,CLASS II U</t>
  </si>
  <si>
    <t>TR50VA002</t>
  </si>
  <si>
    <t>A7F30024572</t>
  </si>
  <si>
    <t>XFRMR 50VA,120-24V,DUAL HUB,CLASS II UL</t>
  </si>
  <si>
    <t>TR50VA004</t>
  </si>
  <si>
    <t>A7F30008686</t>
  </si>
  <si>
    <t>XFRMR 50VA,480/277/240/120-24V,DUAL HUB,</t>
  </si>
  <si>
    <t>TR50VA005</t>
  </si>
  <si>
    <t>A7F30024570</t>
  </si>
  <si>
    <t>XFRMR 50VA,120-24V,SINGLE HUB,CLASS II C</t>
  </si>
  <si>
    <t>TR50VA014</t>
  </si>
  <si>
    <t>A7F30024565</t>
  </si>
  <si>
    <t>XFRMR 50VA,277V-24V 1 HUB CLASS 2 UL LIS</t>
  </si>
  <si>
    <t>TR50VA016</t>
  </si>
  <si>
    <t>A7F30024564</t>
  </si>
  <si>
    <t>Xfrmr 50VA,240/208/120-24V,Single Hub,Cl</t>
  </si>
  <si>
    <t>TT-470</t>
  </si>
  <si>
    <t>A7F30066638</t>
  </si>
  <si>
    <t>TT-470 TILT TRANSDUCER, 1/2 IN CRANK ARM</t>
  </si>
  <si>
    <t>TTE-104-W</t>
  </si>
  <si>
    <t>4" TEMP RTD XMITTER, EXPLOSION PROOF</t>
  </si>
  <si>
    <t>TTE-104-W-LCD</t>
  </si>
  <si>
    <t>A7F30068815</t>
  </si>
  <si>
    <t>4" IMMERSION SENSOR W/ LCD, DWYER</t>
  </si>
  <si>
    <t>TWXH01</t>
  </si>
  <si>
    <t>SENSOR, WALL, 10K, T3</t>
  </si>
  <si>
    <t>TXA1.K12</t>
  </si>
  <si>
    <t>@ADDRESS KEY 1-12 + RESET KEY</t>
  </si>
  <si>
    <t>TXA1.K24</t>
  </si>
  <si>
    <t>@ADDRESS KEY 1-24</t>
  </si>
  <si>
    <t>TXB1.P1</t>
  </si>
  <si>
    <t>BUS INTERFACE MODULE FOR P1</t>
  </si>
  <si>
    <t>TXM1.16D</t>
  </si>
  <si>
    <t>16 DIGITAL INPUT MODULE</t>
  </si>
  <si>
    <t>TXM1.6R</t>
  </si>
  <si>
    <t>6 RELAY OUTPUT MODULE</t>
  </si>
  <si>
    <t>TXM1.6R-M</t>
  </si>
  <si>
    <t>6 RELAY OUTPUT MODULE W/OVD</t>
  </si>
  <si>
    <t>TXM1.8D</t>
  </si>
  <si>
    <t>8 DIGITAL INPUT MODULE</t>
  </si>
  <si>
    <t>TXM1.8U-ML</t>
  </si>
  <si>
    <t>8 UNIV I/O MODULE W/ OVD&amp;LCD</t>
  </si>
  <si>
    <t>TXM1.8X</t>
  </si>
  <si>
    <t>8 UNIV I/O MODULE W/ 4-20MA</t>
  </si>
  <si>
    <t>TXM1.8X-ML</t>
  </si>
  <si>
    <t>8 UNIV I/O W/ 4-20MA, OVD&amp;LCD</t>
  </si>
  <si>
    <t>TXS1.12F10</t>
  </si>
  <si>
    <t>Pwr Supply 1.2A 10A Fuse</t>
  </si>
  <si>
    <t>TXS1.12F4</t>
  </si>
  <si>
    <t>24VDC SUPPLY 1200MA, 4 A FUSE</t>
  </si>
  <si>
    <t>TXS1.EF4</t>
  </si>
  <si>
    <t>BUS CONNECTION MODULE, 4A FUSE</t>
  </si>
  <si>
    <t>US27</t>
  </si>
  <si>
    <t>OBS DUCT/IMMERSION THERM.TYPE 27</t>
  </si>
  <si>
    <t>WD-1B</t>
  </si>
  <si>
    <t>WATER DETECTOR-SPDT OUTPUT</t>
  </si>
  <si>
    <t>ZPS-10-SR05-BB-NT</t>
  </si>
  <si>
    <t>A7F30063183</t>
  </si>
  <si>
    <t>ZPS-10-SR05-BB-NT ZONE PRESS SENSOR 0-5"</t>
  </si>
  <si>
    <t>ZPS-10-SR72-BB-NT-D</t>
  </si>
  <si>
    <t>BAPI DIFF PRS O-10VDC,0-2 INWC,DISP</t>
  </si>
  <si>
    <t>ZPS-20-SR72-BB-NT-D</t>
  </si>
  <si>
    <t>BAPI DIFF PRS 4-20MA,0-2 INWC,DISP</t>
  </si>
  <si>
    <t>ZPS-20-SR75-BB-NT-D</t>
  </si>
  <si>
    <t>A7F30081743</t>
  </si>
  <si>
    <t>BAPI DIFF PRS 4-20MA,0-5 INWC,DISP</t>
  </si>
  <si>
    <t>ZPS-ACC06</t>
  </si>
  <si>
    <t>A7F30023879</t>
  </si>
  <si>
    <t>ZPS-ACC06, CLG MNT CVR W/SSTATIC PRESS P</t>
  </si>
  <si>
    <t>ZPS-ACC10</t>
  </si>
  <si>
    <t>A7F30018449</t>
  </si>
  <si>
    <t>ZPS-ACC10 OUTSIDE AIR PICKUP PORT</t>
  </si>
  <si>
    <t>ZS-150</t>
  </si>
  <si>
    <t>A7F30048748</t>
  </si>
  <si>
    <t>ZS-150, DMPR ACT WEATHR SHIELD</t>
  </si>
  <si>
    <t>BA/T100[40 TO 240F]-I-4"-SS-WP</t>
  </si>
  <si>
    <t>A7F30075464</t>
  </si>
  <si>
    <t>2301050PD3V11B</t>
  </si>
  <si>
    <t>DP TRAN,WET,50PSI,4-20MA,W/MAN</t>
  </si>
  <si>
    <t>DUCT PROBE, 4IN, 10K T2, PLASTIC BOX</t>
  </si>
  <si>
    <t>GMA126.1P</t>
  </si>
  <si>
    <t>ACT, 2P  ,SR,PLENUM</t>
  </si>
  <si>
    <t>H900</t>
  </si>
  <si>
    <t>DIGITAL SPLIT CORE CURRENT SW</t>
  </si>
  <si>
    <t>PSH500A</t>
  </si>
  <si>
    <t>PS FIVE 100VA C2 120-24VAC ENC</t>
  </si>
  <si>
    <t>BA/1K-A-100'</t>
  </si>
  <si>
    <t>BUILDING AUTOMATION PRODUCTS INC</t>
  </si>
  <si>
    <t>BA/1K-A-100, 1K PT FLEXIBLE AVG SENSOR</t>
  </si>
  <si>
    <t>BA/2MB</t>
  </si>
  <si>
    <t>BRASS THERMOWELL 2"</t>
  </si>
  <si>
    <t>BA/4MB</t>
  </si>
  <si>
    <t>BA/6MB</t>
  </si>
  <si>
    <t>BRASS THERMOWELL 6"</t>
  </si>
  <si>
    <t>BA/T1K(32-212F)-I-2-BBX</t>
  </si>
  <si>
    <t>IMMERSION TEMP 2" 4-20MA XMTR</t>
  </si>
  <si>
    <t>BA/T1K(32-212F)-I-6-BBX</t>
  </si>
  <si>
    <t>IMMERSION TEMP 6" 4-20MA XMTR</t>
  </si>
  <si>
    <t>BA/T1K(32-212F)-L-4-BBX</t>
  </si>
  <si>
    <t>IMMERSION TEMP 4" 4-20MA XMTR</t>
  </si>
  <si>
    <t>QAM2030.250</t>
  </si>
  <si>
    <t>Siemens Industry, Inc</t>
  </si>
  <si>
    <t>DUCT AVG TEMP, 10K OHM TYPE 2, 8' FLEX</t>
  </si>
  <si>
    <t>RIBMNLB-2</t>
  </si>
  <si>
    <t>A7F30018268</t>
  </si>
  <si>
    <t>AHU FAN SAFETY ALARM CIRCUIT 2-INPUT</t>
  </si>
  <si>
    <t>TS-475</t>
  </si>
  <si>
    <t>A7F30013471</t>
  </si>
  <si>
    <t>Non Mercury Damper End Switch</t>
  </si>
  <si>
    <t>TXM1.8U</t>
  </si>
  <si>
    <t>8 Universal</t>
  </si>
  <si>
    <t>7ME6580-3TJ14-2AA2</t>
  </si>
  <si>
    <t>A7f30072348</t>
  </si>
  <si>
    <t>PE16040990</t>
  </si>
  <si>
    <t>Magmtr,4"Ebonite,150Flg,w/o RemoteTrans</t>
  </si>
  <si>
    <t>7ME6580-4PJ14-2AA2</t>
  </si>
  <si>
    <t>A7F30072348</t>
  </si>
  <si>
    <t>Magmtr,8"Ebonite,150Flg,w/o RemoteTrans</t>
  </si>
  <si>
    <t>7ME6920-1AA30-0AA0</t>
  </si>
  <si>
    <t>FLOW METER TRANSMITTER</t>
  </si>
  <si>
    <t>Siemens Industry Inc.</t>
  </si>
  <si>
    <t>FUME HOOD OPERATOR DISPLAY PANEL</t>
  </si>
  <si>
    <t>26712R5WD2EA1HD</t>
  </si>
  <si>
    <t>DP XMTR,0-2.5" WC,0-10VDC,0.5%,DISP</t>
  </si>
  <si>
    <t>A20N20BLP</t>
  </si>
  <si>
    <t>20X20X8 NEMA 1 ENCLOSURE</t>
  </si>
  <si>
    <t>A20N20MPP</t>
  </si>
  <si>
    <t>PERF BACK PANEL</t>
  </si>
  <si>
    <t>2061100PG2M11AD8NN</t>
  </si>
  <si>
    <t>PRS XMTR,0-100PSI,4-20MA,CN 6FT CBL</t>
  </si>
  <si>
    <t>270BC</t>
  </si>
  <si>
    <t>WIRING BASE AND TOP COVER,GRAY</t>
  </si>
  <si>
    <t>270CLEDMB24AD</t>
  </si>
  <si>
    <t>LED MODULE,MULTI,BLUE,24VAC</t>
  </si>
  <si>
    <t>270CLEDMR24AD</t>
  </si>
  <si>
    <t>LED MODULE,MULTI,RED,24V</t>
  </si>
  <si>
    <t>270CLEDMY24AD</t>
  </si>
  <si>
    <t>LED MODULE,MULTI,YELLOW,24VAC</t>
  </si>
  <si>
    <t>270TWM</t>
  </si>
  <si>
    <t>270TWM-THREADED WALL MOUNT,GRAY</t>
  </si>
  <si>
    <t>A-493</t>
  </si>
  <si>
    <t>A7F30056762</t>
  </si>
  <si>
    <t>8" STRAIGHT STATIC PRESSURE TIP W/FLANGE</t>
  </si>
  <si>
    <t>ASI451141</t>
  </si>
  <si>
    <t>ANALOG SIGNAL SPLITTER</t>
  </si>
  <si>
    <t>ASW210</t>
  </si>
  <si>
    <t>SELECTOR SW 2POS 1NO</t>
  </si>
  <si>
    <t>BA/10K-2-I-8-SS-BB2</t>
  </si>
  <si>
    <t>IMM TEMP,10K T2,8" SS,BAPI BOX</t>
  </si>
  <si>
    <t>BA/8</t>
  </si>
  <si>
    <t>IMM WELL,8",WELDED,SS</t>
  </si>
  <si>
    <t>BA/H200-O-BB2</t>
  </si>
  <si>
    <t>OA %RH,2%,0-10V/4-20MA,NEMA4X</t>
  </si>
  <si>
    <t>INSERTION ELECTROMAGNETIC FLOW METER</t>
  </si>
  <si>
    <t>GTC116-PC</t>
  </si>
  <si>
    <t>A7F30058750</t>
  </si>
  <si>
    <t>Holland Equipment / Ebtron</t>
  </si>
  <si>
    <t>EBTRON DUCT PROBE-HI DENS,ANALOG/BACNET</t>
  </si>
  <si>
    <t>PS1001</t>
  </si>
  <si>
    <t>24VDC PWR SPLY,1.5A,24VAC IN</t>
  </si>
  <si>
    <t>QAE2030.005</t>
  </si>
  <si>
    <t>IMMERSION TMP SNSR, 10K OHM TYPE 2, 2.5"</t>
  </si>
  <si>
    <t>LGEG862R06AAS</t>
  </si>
  <si>
    <t>GENEXH 06 GVSL ENC ELEACT S10</t>
  </si>
  <si>
    <t>LGEG862R08AAS</t>
  </si>
  <si>
    <t>GENEXH 08 GVSL ENC ELEACT S10</t>
  </si>
  <si>
    <t>LGEG862R10AAS</t>
  </si>
  <si>
    <t>GENEXH 10 GVSL ENC ELEACT S10</t>
  </si>
  <si>
    <t>LGEG862R12AAS</t>
  </si>
  <si>
    <t>GENEXH 12 GVSL ENC ELEACT S10</t>
  </si>
  <si>
    <t>LGEG862R14AAS</t>
  </si>
  <si>
    <t>GENEXH 14 GVSL ENC ELEACT S10</t>
  </si>
  <si>
    <t>LGEG862R16AAS</t>
  </si>
  <si>
    <t>GENEXH 16 GVSL ENC ELEACT S10</t>
  </si>
  <si>
    <t>173C-10300S</t>
  </si>
  <si>
    <t>0.5" 2W 0.4CV SS BALL VLV+GDE161.1Q+ADPT</t>
  </si>
  <si>
    <t>173C-10301S</t>
  </si>
  <si>
    <t>0.5" 2W 0.63CV SS BALL VLV+GDE161.1Q+ADP</t>
  </si>
  <si>
    <t>173C-10302S</t>
  </si>
  <si>
    <t>0.5" 2W 1CV SS BALL VLV+GDE161.1Q+ADPTR</t>
  </si>
  <si>
    <t>173C-10303S</t>
  </si>
  <si>
    <t>0.5" 2W 1.6CV SS BALL VLV+GDE161.1Q+ADPT</t>
  </si>
  <si>
    <t>173C-10304S</t>
  </si>
  <si>
    <t>0.5" 2W 2.5CV SS BALL VLV+GDE161.1Q+ADPT</t>
  </si>
  <si>
    <t>173C-10353S</t>
  </si>
  <si>
    <t>0.5" 3W 1.6CV SS BALL VLV+GDE161.1Q+ADPT</t>
  </si>
  <si>
    <t>LGSE000S06EBFO</t>
  </si>
  <si>
    <t>LGSE000S08EBFO</t>
  </si>
  <si>
    <t>LGSE000S10EBFO</t>
  </si>
  <si>
    <t>LGSE000S12EBFO</t>
  </si>
  <si>
    <t>LGSE000S14EBFO</t>
  </si>
  <si>
    <t>LGSG872S06EBFO</t>
  </si>
  <si>
    <t>LGSG872S12EBFO</t>
  </si>
  <si>
    <t>LGSG872S14EBFO</t>
  </si>
  <si>
    <t>8712E + 8705FM</t>
  </si>
  <si>
    <t>ROSEMOUNT METER &amp; TRANSMITTER</t>
  </si>
  <si>
    <t>214CRTSMB1S3E0092SLAT1C3B1G3U</t>
  </si>
  <si>
    <t>ROSEMOUNT TEMP SENSOR, PT100</t>
  </si>
  <si>
    <t xml:space="preserve">114CE0070TAB3SC022AXW </t>
  </si>
  <si>
    <t>ROSEMOUNT TEMPERATURE SENSORS, WELL</t>
  </si>
  <si>
    <t>3144PD1A2NAB4M5C2U5</t>
  </si>
  <si>
    <t>ROSEMOUNT TEMPERATURE TRANSMITTER</t>
  </si>
  <si>
    <t>M70 FM</t>
  </si>
  <si>
    <t>BADGER FLOW METER, SEE FM TAB BELOW</t>
  </si>
  <si>
    <t>125XBRZR24D</t>
  </si>
  <si>
    <t>RED ALARM LIGHT, 24V</t>
  </si>
  <si>
    <t>1420-24G-2SFP</t>
  </si>
  <si>
    <t>HP ENTERPRISE NETWORK SWITCH, 24 PORT</t>
  </si>
  <si>
    <t>1900-10-MR</t>
  </si>
  <si>
    <t>LOW DP SW 3%,3-11.75" MAN RES</t>
  </si>
  <si>
    <t>1900-5-MR</t>
  </si>
  <si>
    <t>LOW DP SW 3%,1.4-5.5" MAN RES</t>
  </si>
  <si>
    <t>546-00488</t>
  </si>
  <si>
    <t>VERT UNI-TRAK TOP ASSY,35"</t>
  </si>
  <si>
    <t>A/TT1K-HT-INW-4"-GD-H</t>
  </si>
  <si>
    <t>IMM WELL HIGH TEMP 275F- 375F</t>
  </si>
  <si>
    <t>A/TT1K-HT-INW-4"-GD-M</t>
  </si>
  <si>
    <t>IMM WELL MED TEMP 150F- 300F</t>
  </si>
  <si>
    <t>A/AN-A-12-GD</t>
  </si>
  <si>
    <t>DUCT AVG TEMP, 10K T3, 12'</t>
  </si>
  <si>
    <t>A/AN-A-24-GD</t>
  </si>
  <si>
    <t>AVG TEMP, 10K T3,-40/302F,24'</t>
  </si>
  <si>
    <t>A/AN-D-18-GD</t>
  </si>
  <si>
    <t>DUCT POINT, 10K T3,-40/302F,18" PROBE</t>
  </si>
  <si>
    <t>A/AN-D-4-GD</t>
  </si>
  <si>
    <t>DUCT POINT TEMP, 10K T2, 4"</t>
  </si>
  <si>
    <t>AFB24-S</t>
  </si>
  <si>
    <t>DMPR ACT, 2 POS, 180 IN-LB</t>
  </si>
  <si>
    <t>AFB24-SR</t>
  </si>
  <si>
    <t>DMPR ACT, 2/10 VDC, 180 IN-LB</t>
  </si>
  <si>
    <t>BA/LDT1-PS-BB</t>
  </si>
  <si>
    <t>WATER LEAK DETECT, BUILT IN SENSOR</t>
  </si>
  <si>
    <t>BA/LDT1-RS5-BB</t>
  </si>
  <si>
    <t>WATER LEAK DETECT, REMOTE SENSOR</t>
  </si>
  <si>
    <t>BA/ZPM-HR-NT-D</t>
  </si>
  <si>
    <t>DIFF PRESS, 0-10 INWC, 4-20MA, DISP</t>
  </si>
  <si>
    <t>CDLSXX</t>
  </si>
  <si>
    <t>DUCT CO2, 0/2000PPM, 4-20MA</t>
  </si>
  <si>
    <t>DXR2 AUTOMATION STATION, ETHERNET, 30PT</t>
  </si>
  <si>
    <t>DXR2.M12P ROOM AUTOMATION STATION</t>
  </si>
  <si>
    <t>EFB24</t>
  </si>
  <si>
    <t>DMPR ACT, 270 IN/LB, SR, ON/OFF</t>
  </si>
  <si>
    <t>DMPR ACT, 270 IN/LB, ON/OFF, END SW</t>
  </si>
  <si>
    <t>EFB24-SR</t>
  </si>
  <si>
    <t>DMPR ACT, 2/10 VDC, 270 IN-LB</t>
  </si>
  <si>
    <t>ESD-A02</t>
  </si>
  <si>
    <t>AFMS, 0/10 VDC, 5VA</t>
  </si>
  <si>
    <t>FS3</t>
  </si>
  <si>
    <t>1/2IN NPT TO 1/8IN NPS ADAPTER</t>
  </si>
  <si>
    <t>GAP196.1P</t>
  </si>
  <si>
    <t>50 LB-IN,FAIL-IN-PLACE,2-SEC,PLENUM</t>
  </si>
  <si>
    <t>GTC116 + Probes</t>
  </si>
  <si>
    <t>GOLD SERIES, 4-20MA TRANSMITTER</t>
  </si>
  <si>
    <t>NFB24-S</t>
  </si>
  <si>
    <t>90IN-LB,SPR RET,2POS,24V,ENDSW</t>
  </si>
  <si>
    <t>NFB24-SR</t>
  </si>
  <si>
    <t>DMPR ACT, 90 IN/LB, SR, 2/10VDC</t>
  </si>
  <si>
    <t>PSS2-100-G</t>
  </si>
  <si>
    <t>PSS2-100-G PRESSURE XMITER 0-100 PSI ENC</t>
  </si>
  <si>
    <t>PTX1E-G-05</t>
  </si>
  <si>
    <t>PTX1E-G-05, 0-30# PSI XDUCER ENCL WGAUGE</t>
  </si>
  <si>
    <t>PTX1E-G-07</t>
  </si>
  <si>
    <t>0-100 PSIG TRANSMITTER/ENCLOSURE/GAUGE</t>
  </si>
  <si>
    <t>PTX1E-G-09</t>
  </si>
  <si>
    <t>0-200 PSIG TRANSMITTER/ENCLOSURE/GAUGE</t>
  </si>
  <si>
    <t>PW2LX04S</t>
  </si>
  <si>
    <t>PW2LX04S DIFPRES XDUCER,WET,0-100PSI,LCD</t>
  </si>
  <si>
    <t>QAA22SS.EWSN</t>
  </si>
  <si>
    <t>RTS, ANALOG, BLANK FRONT</t>
  </si>
  <si>
    <t>QAE2032.005</t>
  </si>
  <si>
    <t>IMMERSION TMP SNSR, 10K OHM TYPE 3, 2.5"</t>
  </si>
  <si>
    <t>QAE2032.010</t>
  </si>
  <si>
    <t>IMMERSION TMP SNSR, 10K OHM TYPE 3, 4"</t>
  </si>
  <si>
    <t>QAE2032.015</t>
  </si>
  <si>
    <t>IMMERSION TMP SNSR, 10K OHM TYPE 3, 6"</t>
  </si>
  <si>
    <t>FH OPERATING DISPLAY PANEL</t>
  </si>
  <si>
    <t>RH2B-U-AC24V</t>
  </si>
  <si>
    <t>RELAY,GP DPDT AC24V 10A</t>
  </si>
  <si>
    <t>RELAY&amp;SOC, GP DPDT AC24V W/ LED</t>
  </si>
  <si>
    <t>AHU FAN SAFETY ALR CIRC,4-IN,NO OUT</t>
  </si>
  <si>
    <t>OBS/BY RIBU1C FD 120VAC 24VAC/DC SPDT</t>
  </si>
  <si>
    <t>RPS-W</t>
  </si>
  <si>
    <t>RPS-W,  ROOM PRESSURE SENSOR - WHITE</t>
  </si>
  <si>
    <t>SP236</t>
  </si>
  <si>
    <t>CURRENT/MILLVOLT INPUT SPLITTER</t>
  </si>
  <si>
    <t>SRW6U</t>
  </si>
  <si>
    <t>WALL MOUNT SWITCH ENC</t>
  </si>
  <si>
    <t>SS2224ZA-EN</t>
  </si>
  <si>
    <t>EMERG PUSH BUTTON, RED</t>
  </si>
  <si>
    <t>ST-W3-E-XL9</t>
  </si>
  <si>
    <t>IMM TEMP, 10K OHM TYPE 3, 9"</t>
  </si>
  <si>
    <t>WBR</t>
  </si>
  <si>
    <t>125XBR WALL MOUNT BRACKET</t>
  </si>
  <si>
    <t>WS-9</t>
  </si>
  <si>
    <t>IMM WELL 9" STAINLESS STEEL</t>
  </si>
  <si>
    <t>ZG-JSL</t>
  </si>
  <si>
    <t>DMRP ACT JACKSAFT MOUNTING</t>
  </si>
  <si>
    <t>ZPS-10-SR71-BB-NT-D</t>
  </si>
  <si>
    <t>QUOTE</t>
  </si>
  <si>
    <t>DP TRANS, 0-10V, 0-1 INWC, DISP</t>
  </si>
  <si>
    <t>ZPS-20-LR57-BB-NT-D</t>
  </si>
  <si>
    <t>BAPI DP, 4-20mA, -.25/.25 INWC, DISP</t>
  </si>
  <si>
    <t>ZPS-20-SR71-BB-NT-D</t>
  </si>
  <si>
    <t>BAPI DIFF PRS, 4-20MA, 0-1 INWC, DISP</t>
  </si>
  <si>
    <t>ZPS-20-SR73-BB-NT-D</t>
  </si>
  <si>
    <t>DP TRANS, 0-2.5",4-20MA,DISP</t>
  </si>
  <si>
    <t>VALVE SCHEDULE</t>
  </si>
  <si>
    <t>REVIEW VALVE SCHEDULE, TAB BELOW</t>
  </si>
  <si>
    <t>Lab Exhaust Boxes</t>
  </si>
  <si>
    <t>PXC24.2-M.A</t>
  </si>
  <si>
    <t>APOGEE 24 PT, BACNET MS/TP</t>
  </si>
  <si>
    <t>TXA1.IBE</t>
  </si>
  <si>
    <t>Island Bus Expansion</t>
  </si>
  <si>
    <t>16 DI</t>
  </si>
  <si>
    <t>6 DO Relay w/HOA</t>
  </si>
  <si>
    <t>8 DI</t>
  </si>
  <si>
    <t>8 Sup Univ w/4-20mA</t>
  </si>
  <si>
    <t>8 Sup Univ w/4-20 w/LOID</t>
  </si>
  <si>
    <t xml:space="preserve"> Pwr Supply 1.2A 4A Fuse</t>
  </si>
  <si>
    <t>Bus Extender 4A Fuse</t>
  </si>
  <si>
    <t>PXA.ENC18</t>
  </si>
  <si>
    <t>ENCLOSURE</t>
  </si>
  <si>
    <t>PXA.ENC34</t>
  </si>
  <si>
    <t>POWER SUPPLY</t>
  </si>
  <si>
    <t>567-551</t>
  </si>
  <si>
    <t>567-551 CNTRL CABINET SML #0</t>
  </si>
  <si>
    <t>qad2032u</t>
  </si>
  <si>
    <t>suface temp sensor</t>
  </si>
  <si>
    <t>dxr2.m10pl-102b</t>
  </si>
  <si>
    <t>DXR2.m10pl room as glb actuator</t>
  </si>
  <si>
    <t>172h-10301s</t>
  </si>
  <si>
    <t>0.5'' s2 0.63cv ss ball vlv</t>
  </si>
  <si>
    <t>BASGLX-M1</t>
  </si>
  <si>
    <t>Modbus Router</t>
  </si>
  <si>
    <t>TGW-AC</t>
  </si>
  <si>
    <t>CO sensor</t>
  </si>
  <si>
    <t>172P-10321S*</t>
  </si>
  <si>
    <t>WD-2-T-10</t>
  </si>
  <si>
    <t>A7F30011757</t>
  </si>
  <si>
    <t>SS2221ZA-EN</t>
  </si>
  <si>
    <t>QMX3.P70-1WSB</t>
  </si>
  <si>
    <t>26412R5WB11A1C</t>
  </si>
  <si>
    <t>BA/FPB-50</t>
  </si>
  <si>
    <t>QMX3.P30-1WSB</t>
  </si>
  <si>
    <t>A7F30018310</t>
  </si>
  <si>
    <t>riblb-4</t>
  </si>
  <si>
    <t>A7F30061934</t>
  </si>
  <si>
    <t>ss3</t>
  </si>
  <si>
    <t>HMS112</t>
  </si>
  <si>
    <t>QAM2030.020</t>
  </si>
  <si>
    <t>A7F30024566</t>
  </si>
  <si>
    <t>TR50VA009</t>
  </si>
  <si>
    <t>A7F30018311</t>
  </si>
  <si>
    <t>riblb-2</t>
  </si>
  <si>
    <t>KCO-R-H</t>
  </si>
  <si>
    <t>SS2231ZA-EN</t>
  </si>
  <si>
    <t>SS2271ZA-EN</t>
  </si>
  <si>
    <t>868STR-C-AQ</t>
  </si>
  <si>
    <t>ST-X3</t>
  </si>
  <si>
    <t>SS2024ZA-EN</t>
  </si>
  <si>
    <t>EF-A1000</t>
  </si>
  <si>
    <r>
      <rPr>
        <sz val="8"/>
        <rFont val="Calibri"/>
        <family val="2"/>
      </rPr>
      <t>134-1504</t>
    </r>
  </si>
  <si>
    <r>
      <rPr>
        <sz val="8"/>
        <rFont val="Calibri"/>
        <family val="2"/>
      </rPr>
      <t>T'STAT,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LOW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TEMP,15/55,MANUAL</t>
    </r>
  </si>
  <si>
    <t>AHU</t>
  </si>
  <si>
    <r>
      <rPr>
        <sz val="8"/>
        <rFont val="Calibri"/>
        <family val="2"/>
      </rPr>
      <t>134-1511</t>
    </r>
  </si>
  <si>
    <r>
      <rPr>
        <sz val="8"/>
        <rFont val="Calibri"/>
        <family val="2"/>
      </rPr>
      <t>LOW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STAT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MNL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RESET</t>
    </r>
  </si>
  <si>
    <r>
      <rPr>
        <sz val="8"/>
        <rFont val="Calibri"/>
        <family val="2"/>
      </rPr>
      <t>141-0574</t>
    </r>
  </si>
  <si>
    <r>
      <rPr>
        <sz val="8"/>
        <rFont val="Calibri"/>
        <family val="2"/>
      </rPr>
      <t>AIR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FLOW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SWITCH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.05-1.0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WC</t>
    </r>
  </si>
  <si>
    <r>
      <rPr>
        <sz val="8"/>
        <rFont val="Calibri"/>
        <family val="2"/>
      </rPr>
      <t>171A-10300</t>
    </r>
  </si>
  <si>
    <r>
      <rPr>
        <sz val="8"/>
        <rFont val="Calibri"/>
        <family val="2"/>
      </rPr>
      <t>0.5"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0.4CV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BALL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VLV+GDE131.1P</t>
    </r>
  </si>
  <si>
    <t>VAV</t>
  </si>
  <si>
    <r>
      <rPr>
        <sz val="8"/>
        <rFont val="Calibri"/>
        <family val="2"/>
      </rPr>
      <t>171K-10309S</t>
    </r>
  </si>
  <si>
    <r>
      <rPr>
        <sz val="8"/>
        <rFont val="Calibri"/>
        <family val="2"/>
      </rPr>
      <t>0.75"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10CV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BALL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VLV+GQD151.1P</t>
    </r>
  </si>
  <si>
    <r>
      <rPr>
        <sz val="8"/>
        <rFont val="Calibri"/>
        <family val="2"/>
      </rPr>
      <t>172K-10304S</t>
    </r>
  </si>
  <si>
    <r>
      <rPr>
        <sz val="8"/>
        <rFont val="Calibri"/>
        <family val="2"/>
      </rPr>
      <t>0.5"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2.5CV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BALL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VLV+GQD151.1P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NC</t>
    </r>
  </si>
  <si>
    <r>
      <rPr>
        <sz val="8"/>
        <rFont val="Calibri"/>
        <family val="2"/>
      </rPr>
      <t>2301001PB2F11B</t>
    </r>
  </si>
  <si>
    <r>
      <rPr>
        <sz val="8"/>
        <rFont val="Calibri"/>
        <family val="2"/>
      </rPr>
      <t>DP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TRANS,WET,+/-1PSID,4-20MA</t>
    </r>
  </si>
  <si>
    <t>Hydronics</t>
  </si>
  <si>
    <r>
      <rPr>
        <sz val="8"/>
        <rFont val="Calibri"/>
        <family val="2"/>
      </rPr>
      <t>259-02000</t>
    </r>
  </si>
  <si>
    <r>
      <rPr>
        <sz val="8"/>
        <rFont val="Calibri"/>
        <family val="2"/>
      </rPr>
      <t>2WNC,LN,BZ,OR,FXF,0.5/0.4</t>
    </r>
  </si>
  <si>
    <r>
      <rPr>
        <sz val="8"/>
        <rFont val="Calibri"/>
        <family val="2"/>
      </rPr>
      <t>2641001WB11A1C</t>
    </r>
  </si>
  <si>
    <r>
      <rPr>
        <sz val="8"/>
        <rFont val="Calibri"/>
        <family val="2"/>
      </rPr>
      <t>DP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TRAN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AIR,1%,+/-1"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ENC</t>
    </r>
  </si>
  <si>
    <r>
      <rPr>
        <sz val="8"/>
        <rFont val="Calibri"/>
        <family val="2"/>
      </rPr>
      <t>269-062</t>
    </r>
  </si>
  <si>
    <r>
      <rPr>
        <sz val="8"/>
        <rFont val="Calibri"/>
        <family val="2"/>
      </rPr>
      <t>PR269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ACCESSORY,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SENSING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TUBE</t>
    </r>
  </si>
  <si>
    <r>
      <rPr>
        <sz val="8"/>
        <rFont val="Calibri"/>
        <family val="2"/>
      </rPr>
      <t>274-03168</t>
    </r>
  </si>
  <si>
    <r>
      <rPr>
        <sz val="8"/>
        <rFont val="Calibri"/>
        <family val="2"/>
      </rPr>
      <t>2WNO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BZ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=%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FXF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1.25/16.00</t>
    </r>
  </si>
  <si>
    <r>
      <rPr>
        <sz val="8"/>
        <rFont val="Calibri"/>
        <family val="2"/>
      </rPr>
      <t>289-05980</t>
    </r>
  </si>
  <si>
    <r>
      <rPr>
        <sz val="8"/>
        <rFont val="Calibri"/>
        <family val="2"/>
      </rPr>
      <t>2.5"N.O,125,BZ=%,OR+SKB82.51U</t>
    </r>
  </si>
  <si>
    <r>
      <rPr>
        <sz val="8"/>
        <rFont val="Calibri"/>
        <family val="2"/>
      </rPr>
      <t>289-05981</t>
    </r>
  </si>
  <si>
    <r>
      <rPr>
        <sz val="8"/>
        <rFont val="Calibri"/>
        <family val="2"/>
      </rPr>
      <t>3"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N.O,125,BZ=%,OR+SKB82.51U</t>
    </r>
  </si>
  <si>
    <r>
      <rPr>
        <sz val="8"/>
        <rFont val="Calibri"/>
        <family val="2"/>
      </rPr>
      <t>536-811</t>
    </r>
  </si>
  <si>
    <r>
      <rPr>
        <sz val="8"/>
        <rFont val="Calibri"/>
        <family val="2"/>
      </rPr>
      <t>100K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OHM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DUCT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SENSOR</t>
    </r>
  </si>
  <si>
    <r>
      <rPr>
        <sz val="8"/>
        <rFont val="Calibri"/>
        <family val="2"/>
      </rPr>
      <t>537-773</t>
    </r>
  </si>
  <si>
    <r>
      <rPr>
        <sz val="8"/>
        <rFont val="Calibri"/>
        <family val="2"/>
      </rPr>
      <t>CABLE,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25FT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MODULAR</t>
    </r>
  </si>
  <si>
    <r>
      <rPr>
        <sz val="8"/>
        <rFont val="Calibri"/>
        <family val="2"/>
      </rPr>
      <t>544-339-18</t>
    </r>
  </si>
  <si>
    <r>
      <rPr>
        <sz val="8"/>
        <rFont val="Calibri"/>
        <family val="2"/>
      </rPr>
      <t>DCT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SNSR,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1K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OHM,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(375),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18"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PROBE</t>
    </r>
  </si>
  <si>
    <r>
      <rPr>
        <sz val="8"/>
        <rFont val="Calibri"/>
        <family val="2"/>
      </rPr>
      <t>544-342-16</t>
    </r>
  </si>
  <si>
    <r>
      <rPr>
        <sz val="8"/>
        <rFont val="Calibri"/>
        <family val="2"/>
      </rPr>
      <t>FLEX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AVER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SNSR,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1K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OHM,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16FT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PROBE</t>
    </r>
  </si>
  <si>
    <r>
      <rPr>
        <sz val="8"/>
        <rFont val="Calibri"/>
        <family val="2"/>
      </rPr>
      <t>544-343-18</t>
    </r>
  </si>
  <si>
    <r>
      <rPr>
        <sz val="8"/>
        <rFont val="Calibri"/>
        <family val="2"/>
      </rPr>
      <t>DCT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AV.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1K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OHM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PT(375),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18",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RIGID</t>
    </r>
  </si>
  <si>
    <r>
      <rPr>
        <sz val="8"/>
        <rFont val="Calibri"/>
        <family val="2"/>
      </rPr>
      <t>544-577-25</t>
    </r>
  </si>
  <si>
    <r>
      <rPr>
        <sz val="8"/>
        <rFont val="Calibri"/>
        <family val="2"/>
      </rPr>
      <t>IMMWELL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SNSR,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1K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OHM,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(375),2.5"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LGTH</t>
    </r>
  </si>
  <si>
    <r>
      <rPr>
        <sz val="8"/>
        <rFont val="Calibri"/>
        <family val="2"/>
      </rPr>
      <t>IMMERSION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SNSR,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1K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OHM(375)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2.5"</t>
    </r>
  </si>
  <si>
    <r>
      <rPr>
        <sz val="8"/>
        <rFont val="Calibri"/>
        <family val="2"/>
      </rPr>
      <t>544-578</t>
    </r>
  </si>
  <si>
    <r>
      <rPr>
        <sz val="8"/>
        <rFont val="Calibri"/>
        <family val="2"/>
      </rPr>
      <t>O/AIR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SENS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(-40/240F)</t>
    </r>
  </si>
  <si>
    <t>Misc</t>
  </si>
  <si>
    <r>
      <rPr>
        <sz val="8"/>
        <rFont val="Calibri"/>
        <family val="2"/>
      </rPr>
      <t>546-04000</t>
    </r>
  </si>
  <si>
    <r>
      <rPr>
        <sz val="8"/>
        <rFont val="Calibri"/>
        <family val="2"/>
      </rPr>
      <t>FUME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HOOD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SASH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STRING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POT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50"</t>
    </r>
  </si>
  <si>
    <t>Lab</t>
  </si>
  <si>
    <r>
      <rPr>
        <sz val="8"/>
        <rFont val="Calibri"/>
        <family val="2"/>
      </rPr>
      <t>588-100A</t>
    </r>
  </si>
  <si>
    <r>
      <rPr>
        <sz val="8"/>
        <rFont val="Calibri"/>
        <family val="2"/>
      </rPr>
      <t>6-WIRE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2-RJ11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25'PLMN</t>
    </r>
  </si>
  <si>
    <r>
      <rPr>
        <sz val="8"/>
        <rFont val="Calibri"/>
        <family val="2"/>
      </rPr>
      <t>588-100B</t>
    </r>
  </si>
  <si>
    <r>
      <rPr>
        <sz val="8"/>
        <rFont val="Calibri"/>
        <family val="2"/>
      </rPr>
      <t>6-WIRE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2-RJ11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CABLE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50'PLMN</t>
    </r>
  </si>
  <si>
    <r>
      <rPr>
        <sz val="8"/>
        <rFont val="Calibri"/>
        <family val="2"/>
      </rPr>
      <t>599-06042</t>
    </r>
  </si>
  <si>
    <r>
      <rPr>
        <sz val="8"/>
        <rFont val="Calibri"/>
        <family val="2"/>
      </rPr>
      <t>4"NO.VALVE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ASY.SS.STM.LIN,125</t>
    </r>
  </si>
  <si>
    <r>
      <rPr>
        <sz val="8"/>
        <rFont val="Calibri"/>
        <family val="2"/>
      </rPr>
      <t>A7F30008355</t>
    </r>
  </si>
  <si>
    <r>
      <rPr>
        <sz val="8"/>
        <rFont val="Calibri"/>
        <family val="2"/>
      </rPr>
      <t>Xfrmr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100VA,120-24V,dual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hub,ClassII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UL</t>
    </r>
  </si>
  <si>
    <r>
      <rPr>
        <sz val="8"/>
        <rFont val="Calibri"/>
        <family val="2"/>
      </rPr>
      <t>A7F30011225</t>
    </r>
  </si>
  <si>
    <r>
      <rPr>
        <sz val="8"/>
        <rFont val="Calibri"/>
        <family val="2"/>
      </rPr>
      <t>DP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TRAN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WET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UNI/BI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0-5/10/25/50P,LCD,MAN</t>
    </r>
  </si>
  <si>
    <r>
      <rPr>
        <sz val="8"/>
        <rFont val="Calibri"/>
        <family val="2"/>
      </rPr>
      <t>A7F30033277</t>
    </r>
  </si>
  <si>
    <r>
      <rPr>
        <sz val="8"/>
        <rFont val="Calibri"/>
        <family val="2"/>
      </rPr>
      <t>Zone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Stat,2Float,1Aux,BACnet,No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Logo</t>
    </r>
  </si>
  <si>
    <r>
      <rPr>
        <sz val="8"/>
        <rFont val="Calibri"/>
        <family val="2"/>
      </rPr>
      <t>R9999</t>
    </r>
  </si>
  <si>
    <r>
      <rPr>
        <sz val="8"/>
        <rFont val="Calibri"/>
        <family val="2"/>
      </rPr>
      <t>gex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quote</t>
    </r>
  </si>
  <si>
    <r>
      <rPr>
        <sz val="8"/>
        <rFont val="Calibri"/>
        <family val="2"/>
      </rPr>
      <t>lab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ip</t>
    </r>
  </si>
  <si>
    <r>
      <rPr>
        <sz val="8"/>
        <rFont val="Calibri"/>
        <family val="2"/>
      </rPr>
      <t>lab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supply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quote</t>
    </r>
  </si>
  <si>
    <r>
      <rPr>
        <sz val="8"/>
        <rFont val="Calibri"/>
        <family val="2"/>
      </rPr>
      <t>le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quote</t>
    </r>
  </si>
  <si>
    <r>
      <rPr>
        <sz val="8"/>
        <rFont val="Calibri"/>
        <family val="2"/>
      </rPr>
      <t>explosion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proof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stuff</t>
    </r>
  </si>
  <si>
    <r>
      <rPr>
        <sz val="8"/>
        <rFont val="Calibri"/>
        <family val="2"/>
      </rPr>
      <t>afms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exhaust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duct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lef</t>
    </r>
  </si>
  <si>
    <r>
      <rPr>
        <sz val="8"/>
        <rFont val="Calibri"/>
        <family val="2"/>
      </rPr>
      <t>Belimo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Actuators</t>
    </r>
  </si>
  <si>
    <r>
      <rPr>
        <sz val="8"/>
        <rFont val="Calibri"/>
        <family val="2"/>
      </rPr>
      <t>workstation</t>
    </r>
  </si>
  <si>
    <r>
      <rPr>
        <sz val="8"/>
        <rFont val="Calibri"/>
        <family val="2"/>
      </rPr>
      <t>lucid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parts</t>
    </r>
  </si>
  <si>
    <r>
      <rPr>
        <sz val="8"/>
        <rFont val="Calibri"/>
        <family val="2"/>
      </rPr>
      <t>Di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misc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parts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m709</t>
    </r>
  </si>
  <si>
    <r>
      <rPr>
        <sz val="8"/>
        <rFont val="Calibri"/>
        <family val="2"/>
      </rPr>
      <t>Ruskin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Damper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quote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</si>
  <si>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1000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</si>
  <si>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1000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hw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</si>
  <si>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HX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MTCHW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</si>
  <si>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MTCHW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MU</t>
    </r>
  </si>
  <si>
    <r>
      <rPr>
        <sz val="8"/>
        <rFont val="Calibri"/>
        <family val="2"/>
      </rPr>
      <t>RIBU1C</t>
    </r>
  </si>
  <si>
    <r>
      <rPr>
        <sz val="8"/>
        <rFont val="Calibri"/>
        <family val="2"/>
      </rPr>
      <t>RIB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120VAC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24VAC/DC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SPDT</t>
    </r>
  </si>
  <si>
    <r>
      <rPr>
        <sz val="8"/>
        <rFont val="Calibri"/>
        <family val="2"/>
      </rPr>
      <t>RIBU2SC</t>
    </r>
  </si>
  <si>
    <r>
      <rPr>
        <sz val="8"/>
        <rFont val="Calibri"/>
        <family val="2"/>
      </rPr>
      <t>RIB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120/24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SPST-NO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SPDT</t>
    </r>
  </si>
  <si>
    <r>
      <rPr>
        <sz val="8"/>
        <rFont val="Calibri"/>
        <family val="2"/>
      </rPr>
      <t>S55624-H117</t>
    </r>
  </si>
  <si>
    <r>
      <rPr>
        <sz val="8"/>
        <rFont val="Calibri"/>
        <family val="2"/>
      </rPr>
      <t>QMX2.P43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ROOM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UNIT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TEMP.&amp;HUMID.SENSOR</t>
    </r>
  </si>
  <si>
    <r>
      <rPr>
        <sz val="8"/>
        <rFont val="Calibri"/>
        <family val="2"/>
      </rPr>
      <t>TXM1.16D</t>
    </r>
  </si>
  <si>
    <r>
      <rPr>
        <sz val="8"/>
        <rFont val="Calibri"/>
        <family val="2"/>
      </rPr>
      <t>16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DIGITAL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MODULE</t>
    </r>
  </si>
  <si>
    <r>
      <rPr>
        <sz val="8"/>
        <rFont val="Calibri"/>
        <family val="2"/>
      </rPr>
      <t>TXM1.6R</t>
    </r>
  </si>
  <si>
    <r>
      <rPr>
        <sz val="8"/>
        <rFont val="Calibri"/>
        <family val="2"/>
      </rPr>
      <t>6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RELAY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OUTPUT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MODULE</t>
    </r>
  </si>
  <si>
    <r>
      <rPr>
        <sz val="8"/>
        <rFont val="Calibri"/>
        <family val="2"/>
      </rPr>
      <t>TXM1.8D</t>
    </r>
  </si>
  <si>
    <r>
      <rPr>
        <sz val="8"/>
        <rFont val="Calibri"/>
        <family val="2"/>
      </rPr>
      <t>8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DIGITAL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MODULE</t>
    </r>
  </si>
  <si>
    <r>
      <rPr>
        <sz val="8"/>
        <rFont val="Calibri"/>
        <family val="2"/>
      </rPr>
      <t>TXM1.8X</t>
    </r>
  </si>
  <si>
    <r>
      <rPr>
        <sz val="8"/>
        <rFont val="Calibri"/>
        <family val="2"/>
      </rPr>
      <t>8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UNIV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I/O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MODULE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W/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4-20MA</t>
    </r>
  </si>
  <si>
    <r>
      <rPr>
        <sz val="8"/>
        <rFont val="Calibri"/>
        <family val="2"/>
      </rPr>
      <t>TXS1.12F4</t>
    </r>
  </si>
  <si>
    <r>
      <rPr>
        <sz val="8"/>
        <rFont val="Calibri"/>
        <family val="2"/>
      </rPr>
      <t>24VDC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SUPPLY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1200MA,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FUSE</t>
    </r>
  </si>
  <si>
    <r>
      <rPr>
        <sz val="8"/>
        <rFont val="Calibri"/>
        <family val="2"/>
      </rPr>
      <t>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Flow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meter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MU</t>
    </r>
  </si>
  <si>
    <r>
      <rPr>
        <sz val="8"/>
        <rFont val="Calibri"/>
        <family val="2"/>
      </rPr>
      <t>AFMS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supply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air</t>
    </r>
  </si>
  <si>
    <r>
      <rPr>
        <sz val="8"/>
        <rFont val="Calibri"/>
        <family val="2"/>
      </rPr>
      <t>AFMS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fans</t>
    </r>
  </si>
  <si>
    <r>
      <rPr>
        <sz val="8"/>
        <rFont val="Calibri"/>
        <family val="2"/>
      </rPr>
      <t>AFMS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damper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relief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duct</t>
    </r>
  </si>
  <si>
    <r>
      <rPr>
        <sz val="8"/>
        <rFont val="Calibri"/>
        <family val="2"/>
      </rPr>
      <t>afms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dampers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floors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</si>
  <si>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AHU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</si>
  <si>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AHU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HW</t>
    </r>
  </si>
  <si>
    <r>
      <rPr>
        <sz val="8"/>
        <rFont val="Calibri"/>
        <family val="2"/>
      </rPr>
      <t>AFMS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duct</t>
    </r>
  </si>
  <si>
    <r>
      <rPr>
        <sz val="8"/>
        <rFont val="Calibri"/>
        <family val="2"/>
      </rPr>
      <t>AFMS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duct</t>
    </r>
  </si>
  <si>
    <r>
      <rPr>
        <sz val="8"/>
        <rFont val="Calibri"/>
        <family val="2"/>
      </rPr>
      <t>Vaisala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dewpoint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sa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</si>
  <si>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CB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</si>
  <si>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CB</t>
    </r>
  </si>
  <si>
    <r>
      <rPr>
        <sz val="8"/>
        <rFont val="Calibri"/>
        <family val="2"/>
      </rPr>
      <t>Room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wall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switches</t>
    </r>
  </si>
  <si>
    <t>vav</t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</si>
  <si>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</si>
  <si>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</si>
  <si>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elf</t>
    </r>
  </si>
  <si>
    <r>
      <rPr>
        <sz val="8"/>
        <rFont val="Calibri"/>
        <family val="2"/>
      </rPr>
      <t>purge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button</t>
    </r>
  </si>
  <si>
    <r>
      <rPr>
        <sz val="8"/>
        <rFont val="Calibri"/>
        <family val="2"/>
      </rPr>
      <t>PXC24.2-EF.A</t>
    </r>
  </si>
  <si>
    <r>
      <rPr>
        <sz val="8"/>
        <rFont val="Calibri"/>
        <family val="2"/>
      </rPr>
      <t>APOGEE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24PT,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BACNET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ETHERNET,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RS485</t>
    </r>
  </si>
  <si>
    <r>
      <rPr>
        <sz val="8"/>
        <rFont val="Calibri"/>
        <family val="2"/>
      </rPr>
      <t>PXC36-E.A</t>
    </r>
  </si>
  <si>
    <r>
      <rPr>
        <sz val="8"/>
        <rFont val="Calibri"/>
        <family val="2"/>
      </rPr>
      <t>PXC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COMPACT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36-PT,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BACNET,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APOGEE</t>
    </r>
  </si>
  <si>
    <r>
      <rPr>
        <sz val="8"/>
        <rFont val="Calibri"/>
        <family val="2"/>
      </rPr>
      <t>PXC36-EF.A</t>
    </r>
  </si>
  <si>
    <r>
      <rPr>
        <sz val="8"/>
        <rFont val="Calibri"/>
        <family val="2"/>
      </rPr>
      <t>APOGEE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36PT,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BACNET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IP/MSTP,TXIO,RS485</t>
    </r>
  </si>
  <si>
    <r>
      <rPr>
        <sz val="8"/>
        <rFont val="Calibri"/>
        <family val="2"/>
      </rPr>
      <t>PXX-485.3</t>
    </r>
  </si>
  <si>
    <r>
      <rPr>
        <sz val="8"/>
        <rFont val="Calibri"/>
        <family val="2"/>
      </rPr>
      <t>PXC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EXPANSION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MODULE,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RS-485</t>
    </r>
  </si>
  <si>
    <r>
      <rPr>
        <sz val="8"/>
        <rFont val="Calibri"/>
        <family val="2"/>
      </rPr>
      <t>QAA2280.FWSC</t>
    </r>
  </si>
  <si>
    <r>
      <rPr>
        <sz val="8"/>
        <rFont val="Calibri"/>
        <family val="2"/>
      </rPr>
      <t>RTS,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TEC/RJ-11,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FULL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HMI</t>
    </r>
  </si>
  <si>
    <r>
      <rPr>
        <sz val="8"/>
        <rFont val="Calibri"/>
        <family val="2"/>
      </rPr>
      <t>QAC3171</t>
    </r>
  </si>
  <si>
    <r>
      <rPr>
        <sz val="8"/>
        <rFont val="Calibri"/>
        <family val="2"/>
      </rPr>
      <t>OUTDR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SNSR,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4-20mA,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-58-122F,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PLSTIC</t>
    </r>
  </si>
  <si>
    <r>
      <rPr>
        <sz val="8"/>
        <rFont val="Calibri"/>
        <family val="2"/>
      </rPr>
      <t>QAM2030.250</t>
    </r>
  </si>
  <si>
    <r>
      <rPr>
        <sz val="8"/>
        <rFont val="Calibri"/>
        <family val="2"/>
      </rPr>
      <t>DUCT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AVG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10K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OHM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TYPE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8'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FLEX</t>
    </r>
  </si>
  <si>
    <r>
      <rPr>
        <sz val="8"/>
        <rFont val="Calibri"/>
        <family val="2"/>
      </rPr>
      <t>QFA3171D</t>
    </r>
  </si>
  <si>
    <r>
      <rPr>
        <sz val="8"/>
        <rFont val="Calibri"/>
        <family val="2"/>
      </rPr>
      <t>ROOM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SNSR,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4-20mA,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2%,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DISPLAY</t>
    </r>
  </si>
  <si>
    <r>
      <rPr>
        <sz val="8"/>
        <rFont val="Calibri"/>
        <family val="2"/>
      </rPr>
      <t>QFM3100</t>
    </r>
  </si>
  <si>
    <r>
      <rPr>
        <sz val="8"/>
        <rFont val="Calibri"/>
        <family val="2"/>
      </rPr>
      <t>SENSOR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(DUCT)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RH: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0-10VDC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(HIGH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QUALITY)</t>
    </r>
  </si>
  <si>
    <r>
      <rPr>
        <sz val="8"/>
        <rFont val="Calibri"/>
        <family val="2"/>
      </rPr>
      <t>DUCT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SENSOR,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0-10V,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2%</t>
    </r>
  </si>
  <si>
    <r>
      <rPr>
        <sz val="8"/>
        <rFont val="Calibri"/>
        <family val="2"/>
      </rPr>
      <t>QMX3.P34-1WSB</t>
    </r>
  </si>
  <si>
    <r>
      <rPr>
        <sz val="8"/>
        <rFont val="Calibri"/>
        <family val="2"/>
      </rPr>
      <t>QMX3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ROOM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DISPLAY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(COO=USA)</t>
    </r>
  </si>
  <si>
    <r>
      <rPr>
        <sz val="8"/>
        <rFont val="Calibri"/>
        <family val="2"/>
      </rPr>
      <t>QMX3.P37</t>
    </r>
  </si>
  <si>
    <r>
      <rPr>
        <sz val="8"/>
        <rFont val="Calibri"/>
        <family val="2"/>
      </rPr>
      <t>QMX3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ROOM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DISPLAY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SWITCHES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</si>
  <si>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ch2</t>
    </r>
  </si>
  <si>
    <r>
      <rPr>
        <sz val="8"/>
        <rFont val="Calibri"/>
        <family val="2"/>
      </rPr>
      <t>8"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bypass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valve</t>
    </r>
  </si>
  <si>
    <r>
      <rPr>
        <sz val="8"/>
        <rFont val="Calibri"/>
        <family val="2"/>
      </rPr>
      <t>10"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valves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chiller</t>
    </r>
  </si>
  <si>
    <r>
      <rPr>
        <sz val="8"/>
        <rFont val="Calibri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1/2"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dirt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seperator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valves</t>
    </r>
  </si>
  <si>
    <r>
      <rPr>
        <sz val="8"/>
        <rFont val="Calibri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1/2"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blowdown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valve</t>
    </r>
  </si>
  <si>
    <r>
      <rPr>
        <sz val="8"/>
        <rFont val="Calibri"/>
        <family val="2"/>
      </rPr>
      <t>12"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Tower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Iso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Inlet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valves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</si>
  <si>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ch1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ch2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</si>
  <si>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mu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rec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</si>
  <si>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mu</t>
    </r>
  </si>
  <si>
    <r>
      <rPr>
        <sz val="8"/>
        <rFont val="Calibri"/>
        <family val="2"/>
      </rPr>
      <t>4"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bypass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valve</t>
    </r>
  </si>
  <si>
    <r>
      <rPr>
        <sz val="8"/>
        <rFont val="Calibri"/>
        <family val="2"/>
      </rPr>
      <t>4"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bypass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mag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meter</t>
    </r>
  </si>
  <si>
    <r>
      <rPr>
        <sz val="8"/>
        <rFont val="Calibri"/>
        <family val="2"/>
      </rPr>
      <t>Flow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meterFM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</si>
  <si>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MU</t>
    </r>
  </si>
  <si>
    <r>
      <rPr>
        <sz val="8"/>
        <rFont val="Calibri"/>
        <family val="2"/>
      </rPr>
      <t>Refrigernant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Monitor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AV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devices</t>
    </r>
  </si>
  <si>
    <r>
      <rPr>
        <sz val="8"/>
        <rFont val="Calibri"/>
        <family val="2"/>
      </rPr>
      <t>Ebtron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AFMS</t>
    </r>
  </si>
  <si>
    <r>
      <rPr>
        <sz val="8"/>
        <rFont val="Calibri"/>
        <family val="2"/>
      </rPr>
      <t>HW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Flow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Meter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HW</t>
    </r>
  </si>
  <si>
    <r>
      <rPr>
        <sz val="8"/>
        <rFont val="Calibri"/>
        <family val="2"/>
      </rPr>
      <t>A7F30048853</t>
    </r>
  </si>
  <si>
    <r>
      <rPr>
        <sz val="8"/>
        <rFont val="Calibri"/>
        <family val="2"/>
      </rPr>
      <t>Xfrmr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120/24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100VA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W/CB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w/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20"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Leads</t>
    </r>
  </si>
  <si>
    <r>
      <rPr>
        <sz val="8"/>
        <rFont val="Calibri"/>
        <family val="2"/>
      </rPr>
      <t>A7F30057285</t>
    </r>
  </si>
  <si>
    <r>
      <rPr>
        <sz val="8"/>
        <rFont val="Calibri"/>
        <family val="2"/>
      </rPr>
      <t>Current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Sw,Split,Pre-Set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Adj,1-150A</t>
    </r>
  </si>
  <si>
    <r>
      <rPr>
        <sz val="8"/>
        <rFont val="Calibri"/>
        <family val="2"/>
      </rPr>
      <t>AQF3100</t>
    </r>
  </si>
  <si>
    <r>
      <rPr>
        <sz val="8"/>
        <rFont val="Calibri"/>
        <family val="2"/>
      </rPr>
      <t>WEATHER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SHIELD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QFA31XX</t>
    </r>
  </si>
  <si>
    <r>
      <rPr>
        <sz val="8"/>
        <rFont val="Calibri"/>
        <family val="2"/>
      </rPr>
      <t>AQY2010</t>
    </r>
  </si>
  <si>
    <r>
      <rPr>
        <sz val="8"/>
        <rFont val="Calibri"/>
        <family val="2"/>
      </rPr>
      <t>REMOTE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SENSING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CABLE,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QFA31XX,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10'</t>
    </r>
  </si>
  <si>
    <r>
      <rPr>
        <sz val="8"/>
        <rFont val="Calibri"/>
        <family val="2"/>
      </rPr>
      <t>BV2W06FEMLNXXHX</t>
    </r>
  </si>
  <si>
    <r>
      <rPr>
        <sz val="8"/>
        <rFont val="Calibri"/>
        <family val="2"/>
      </rPr>
      <t>BFV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6"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ELEC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W/HT</t>
    </r>
  </si>
  <si>
    <r>
      <rPr>
        <sz val="8"/>
        <rFont val="Calibri"/>
        <family val="2"/>
      </rPr>
      <t>BV2W08FEMLNXXHX</t>
    </r>
  </si>
  <si>
    <r>
      <rPr>
        <sz val="8"/>
        <rFont val="Calibri"/>
        <family val="2"/>
      </rPr>
      <t>BFV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8"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ELEC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W/HT</t>
    </r>
  </si>
  <si>
    <r>
      <rPr>
        <sz val="8"/>
        <rFont val="Calibri"/>
        <family val="2"/>
      </rPr>
      <t>CDE</t>
    </r>
  </si>
  <si>
    <r>
      <rPr>
        <sz val="8"/>
        <rFont val="Calibri"/>
        <family val="2"/>
      </rPr>
      <t>CO2,Duct,Economy,No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LCD,R1</t>
    </r>
  </si>
  <si>
    <r>
      <rPr>
        <sz val="8"/>
        <rFont val="Calibri"/>
        <family val="2"/>
      </rPr>
      <t>DXR2.M12P-102B</t>
    </r>
  </si>
  <si>
    <r>
      <rPr>
        <sz val="8"/>
        <rFont val="Calibri"/>
        <family val="2"/>
      </rPr>
      <t>DXR2.M12P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Room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Automation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Station</t>
    </r>
  </si>
  <si>
    <r>
      <rPr>
        <sz val="8"/>
        <rFont val="Calibri"/>
        <family val="2"/>
      </rPr>
      <t>DXR2.M12P-102B-GDE</t>
    </r>
  </si>
  <si>
    <r>
      <rPr>
        <sz val="8"/>
        <rFont val="Calibri"/>
        <family val="2"/>
      </rPr>
      <t>DXR2.M12P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Actuator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Combination</t>
    </r>
  </si>
  <si>
    <r>
      <rPr>
        <sz val="8"/>
        <rFont val="Calibri"/>
        <family val="2"/>
      </rPr>
      <t>DXR2.M18-101B</t>
    </r>
  </si>
  <si>
    <r>
      <rPr>
        <sz val="8"/>
        <rFont val="Calibri"/>
        <family val="2"/>
      </rPr>
      <t>DXR2.M18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Room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Automation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Station</t>
    </r>
  </si>
  <si>
    <r>
      <rPr>
        <sz val="8"/>
        <rFont val="Calibri"/>
        <family val="2"/>
      </rPr>
      <t>GCA161.1P</t>
    </r>
  </si>
  <si>
    <r>
      <rPr>
        <sz val="8"/>
        <rFont val="Calibri"/>
        <family val="2"/>
      </rPr>
      <t>MOD(V)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SR,24V,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MED.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PLNM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ahu</t>
    </r>
  </si>
  <si>
    <r>
      <rPr>
        <sz val="8"/>
        <rFont val="Calibri"/>
        <family val="2"/>
      </rPr>
      <t>MOD(V)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SR,24V,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MED.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PLNM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floors</t>
    </r>
  </si>
  <si>
    <r>
      <rPr>
        <sz val="8"/>
        <rFont val="Calibri"/>
        <family val="2"/>
      </rPr>
      <t>MOD(V)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SR,24V,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MED.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PLNM</t>
    </r>
  </si>
  <si>
    <r>
      <rPr>
        <sz val="8"/>
        <rFont val="Calibri"/>
        <family val="2"/>
      </rPr>
      <t>GCA226.1U</t>
    </r>
  </si>
  <si>
    <r>
      <rPr>
        <sz val="8"/>
        <rFont val="Calibri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SR,115V,MED/S</t>
    </r>
  </si>
  <si>
    <r>
      <rPr>
        <sz val="8"/>
        <rFont val="Calibri"/>
        <family val="2"/>
      </rPr>
      <t>GDE131.1U</t>
    </r>
  </si>
  <si>
    <r>
      <rPr>
        <sz val="8"/>
        <rFont val="Calibri"/>
        <family val="2"/>
      </rPr>
      <t>ACT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NSR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24/108L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5NM,NO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PLENUM</t>
    </r>
  </si>
  <si>
    <r>
      <rPr>
        <sz val="8"/>
        <rFont val="Calibri"/>
        <family val="2"/>
      </rPr>
      <t>GEB161.1U</t>
    </r>
  </si>
  <si>
    <r>
      <rPr>
        <sz val="8"/>
        <rFont val="Calibri"/>
        <family val="2"/>
      </rPr>
      <t>MOD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NSR,24V,132LBIN</t>
    </r>
  </si>
  <si>
    <r>
      <rPr>
        <sz val="8"/>
        <rFont val="Calibri"/>
        <family val="2"/>
      </rPr>
      <t>H934</t>
    </r>
  </si>
  <si>
    <r>
      <rPr>
        <sz val="8"/>
        <rFont val="Calibri"/>
        <family val="2"/>
      </rPr>
      <t>CURR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SW-AUTOCAL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W/RELAY</t>
    </r>
  </si>
  <si>
    <r>
      <rPr>
        <sz val="8"/>
        <rFont val="Calibri"/>
        <family val="2"/>
      </rPr>
      <t>H938</t>
    </r>
  </si>
  <si>
    <r>
      <rPr>
        <sz val="8"/>
        <rFont val="Calibri"/>
        <family val="2"/>
      </rPr>
      <t>CUR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SPLTCOR-ADJ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W/RELA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30V</t>
    </r>
  </si>
  <si>
    <r>
      <rPr>
        <sz val="8"/>
        <rFont val="Calibri"/>
        <family val="2"/>
      </rPr>
      <t>LSM-FLN</t>
    </r>
  </si>
  <si>
    <r>
      <rPr>
        <sz val="8"/>
        <rFont val="Calibri"/>
        <family val="2"/>
      </rPr>
      <t>FLN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SUPPORT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(LICENSE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MANAGER)</t>
    </r>
  </si>
  <si>
    <r>
      <rPr>
        <sz val="8"/>
        <rFont val="Calibri"/>
        <family val="2"/>
      </rPr>
      <t>LSM-INT-MDBS</t>
    </r>
  </si>
  <si>
    <r>
      <rPr>
        <sz val="8"/>
        <rFont val="Calibri"/>
        <family val="2"/>
      </rPr>
      <t>LICENSE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MODBUS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DRVR</t>
    </r>
  </si>
  <si>
    <r>
      <rPr>
        <sz val="8"/>
        <rFont val="Calibri"/>
        <family val="2"/>
      </rPr>
      <t>MC018</t>
    </r>
  </si>
  <si>
    <r>
      <rPr>
        <sz val="8"/>
        <rFont val="Calibri"/>
        <family val="2"/>
      </rPr>
      <t>AFMS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damper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duct</t>
    </r>
  </si>
  <si>
    <r>
      <rPr>
        <sz val="8"/>
        <rFont val="Calibri"/>
        <family val="2"/>
      </rPr>
      <t>AFMS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duct</t>
    </r>
  </si>
  <si>
    <r>
      <rPr>
        <sz val="8"/>
        <rFont val="Calibri"/>
        <family val="2"/>
      </rPr>
      <t>P55802-Y157-A413</t>
    </r>
  </si>
  <si>
    <r>
      <rPr>
        <sz val="8"/>
        <rFont val="Calibri"/>
        <family val="2"/>
      </rPr>
      <t>CCA-1000-BA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CC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ADD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1000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DP</t>
    </r>
  </si>
  <si>
    <r>
      <rPr>
        <sz val="8"/>
        <rFont val="Calibri"/>
        <family val="2"/>
      </rPr>
      <t>PXA-ENC18</t>
    </r>
  </si>
  <si>
    <r>
      <rPr>
        <sz val="8"/>
        <rFont val="Calibri"/>
        <family val="2"/>
      </rPr>
      <t>ENCLOSURE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ASSY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18</t>
    </r>
  </si>
  <si>
    <r>
      <rPr>
        <sz val="8"/>
        <rFont val="Calibri"/>
        <family val="2"/>
      </rPr>
      <t>PXA-ENC19</t>
    </r>
  </si>
  <si>
    <r>
      <rPr>
        <sz val="8"/>
        <rFont val="Calibri"/>
        <family val="2"/>
      </rPr>
      <t>ENCLOSURE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ASSY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19"</t>
    </r>
  </si>
  <si>
    <r>
      <rPr>
        <sz val="8"/>
        <rFont val="Calibri"/>
        <family val="2"/>
      </rPr>
      <t>PXA-ENC34</t>
    </r>
  </si>
  <si>
    <r>
      <rPr>
        <sz val="8"/>
        <rFont val="Calibri"/>
        <family val="2"/>
      </rPr>
      <t>ENCLOSURE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ASSY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34</t>
    </r>
  </si>
  <si>
    <r>
      <rPr>
        <sz val="8"/>
        <rFont val="Calibri"/>
        <family val="2"/>
      </rPr>
      <t>PXA-SB115V192VA</t>
    </r>
  </si>
  <si>
    <r>
      <rPr>
        <sz val="8"/>
        <rFont val="Calibri"/>
        <family val="2"/>
      </rPr>
      <t>SERVICE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BOX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115V,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24VAC,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192VA</t>
    </r>
  </si>
  <si>
    <r>
      <rPr>
        <sz val="8"/>
        <rFont val="Calibri"/>
        <family val="2"/>
      </rPr>
      <t>PXC100-E96.A</t>
    </r>
  </si>
  <si>
    <r>
      <rPr>
        <sz val="8"/>
        <rFont val="Calibri"/>
        <family val="2"/>
      </rPr>
      <t>PXC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MOD,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BACNET,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TX-I/O,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96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NODE,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APOGEE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</si>
</sst>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mm\/dd\/yy"/>
    <numFmt numFmtId="165" formatCode="_([$$-409]* #,##0.00_);_([$$-409]* \(#,##0.00\);_([$$-409]* &quot;-&quot;??_);_(@_)"/>
    <numFmt numFmtId="166" formatCode="\$0.00"/>
    <numFmt numFmtId="167" formatCode="\$#,##0.00"/>
  </numFmts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7"/>
      <color indexed="8"/>
      <name val="Arial Narrow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sz val="10"/>
      <color rgb="FFFF0000"/>
      <name val="Tahoma"/>
      <family val="2"/>
    </font>
    <font>
      <sz val="11"/>
      <color theme="1"/>
      <name val="Calibri"/>
      <family val="2"/>
    </font>
    <font>
      <sz val="8"/>
      <name val="Calibri"/>
      <family val="2"/>
    </font>
    <font>
      <sz val="8"/>
      <name val="Times New Roman"/>
      <family val="1"/>
    </font>
    <font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995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FBCF4"/>
      </top>
      <bottom style="thin">
        <color rgb="FF9FBCF4"/>
      </bottom>
      <diagonal/>
    </border>
    <border>
      <left/>
      <right style="thin">
        <color rgb="FF9FBCF4"/>
      </right>
      <top style="thin">
        <color rgb="FF9FBCF4"/>
      </top>
      <bottom style="thin">
        <color rgb="FF9FBCF4"/>
      </bottom>
      <diagonal/>
    </border>
    <border>
      <left style="thin">
        <color rgb="FF9FBCF4"/>
      </left>
      <right/>
      <top style="thin">
        <color rgb="FF9FBCF4"/>
      </top>
      <bottom style="thin">
        <color rgb="FF9FBCF4"/>
      </bottom>
      <diagonal/>
    </border>
    <border>
      <left style="thin">
        <color rgb="FF9FBCF4"/>
      </left>
      <right style="thin">
        <color rgb="FF9FBCF4"/>
      </right>
      <top style="thin">
        <color rgb="FF9FBCF4"/>
      </top>
      <bottom style="thin">
        <color rgb="FF9FBCF4"/>
      </bottom>
      <diagonal/>
    </border>
    <border>
      <left style="thin">
        <color rgb="FF9FBCF4"/>
      </left>
      <right style="thin">
        <color rgb="FF9FBCF4"/>
      </right>
      <top style="thin">
        <color rgb="FF9FBCF4"/>
      </top>
      <bottom style="thin">
        <color rgb="FF007DBA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>
      <alignment vertical="top"/>
    </xf>
    <xf numFmtId="0" fontId="8" fillId="3" borderId="0" applyNumberFormat="0" applyBorder="0" applyAlignment="0" applyProtection="0"/>
    <xf numFmtId="44" fontId="1" fillId="0" borderId="0" applyFont="0" applyFill="0" applyBorder="0" applyAlignment="0" applyProtection="0"/>
    <xf numFmtId="0" fontId="4" fillId="0" borderId="0">
      <alignment vertical="top"/>
    </xf>
    <xf numFmtId="44" fontId="4" fillId="0" borderId="0" applyFont="0" applyFill="0" applyBorder="0" applyAlignment="0" applyProtection="0">
      <alignment vertical="top"/>
    </xf>
  </cellStyleXfs>
  <cellXfs count="125">
    <xf numFmtId="0" fontId="0" fillId="0" borderId="0" xfId="0"/>
    <xf numFmtId="0" fontId="3" fillId="0" borderId="1" xfId="0" applyFont="1" applyBorder="1"/>
    <xf numFmtId="0" fontId="1" fillId="0" borderId="0" xfId="0" applyFont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8" fontId="0" fillId="0" borderId="0" xfId="0" applyNumberFormat="1" applyBorder="1"/>
    <xf numFmtId="0" fontId="0" fillId="0" borderId="0" xfId="0" applyFont="1"/>
    <xf numFmtId="0" fontId="0" fillId="0" borderId="0" xfId="0" applyBorder="1"/>
    <xf numFmtId="0" fontId="0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44" fontId="0" fillId="0" borderId="0" xfId="0" applyNumberFormat="1" applyFont="1" applyBorder="1" applyAlignment="1">
      <alignment horizontal="left"/>
    </xf>
    <xf numFmtId="44" fontId="0" fillId="0" borderId="2" xfId="0" applyNumberFormat="1" applyBorder="1"/>
    <xf numFmtId="0" fontId="8" fillId="0" borderId="0" xfId="3" applyFill="1" applyBorder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0" fillId="0" borderId="0" xfId="0" applyFill="1"/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3" fillId="0" borderId="1" xfId="0" applyFont="1" applyBorder="1"/>
    <xf numFmtId="0" fontId="0" fillId="0" borderId="0" xfId="0" applyFont="1" applyFill="1" applyBorder="1"/>
    <xf numFmtId="0" fontId="3" fillId="0" borderId="1" xfId="0" applyFont="1" applyFill="1" applyBorder="1"/>
    <xf numFmtId="0" fontId="0" fillId="0" borderId="0" xfId="0" applyBorder="1"/>
    <xf numFmtId="0" fontId="0" fillId="0" borderId="0" xfId="0" applyFont="1" applyBorder="1"/>
    <xf numFmtId="0" fontId="7" fillId="0" borderId="0" xfId="0" applyFont="1" applyBorder="1" applyAlignment="1">
      <alignment horizontal="left"/>
    </xf>
    <xf numFmtId="0" fontId="8" fillId="3" borderId="0" xfId="3" applyBorder="1" applyAlignment="1">
      <alignment horizontal="center"/>
    </xf>
    <xf numFmtId="44" fontId="0" fillId="0" borderId="0" xfId="0" applyNumberFormat="1" applyFont="1" applyFill="1" applyBorder="1"/>
    <xf numFmtId="44" fontId="0" fillId="0" borderId="0" xfId="0" applyNumberFormat="1" applyFont="1" applyFill="1" applyBorder="1" applyAlignment="1">
      <alignment horizontal="left"/>
    </xf>
    <xf numFmtId="0" fontId="0" fillId="0" borderId="5" xfId="0" applyBorder="1"/>
    <xf numFmtId="0" fontId="3" fillId="0" borderId="6" xfId="0" applyFont="1" applyBorder="1"/>
    <xf numFmtId="0" fontId="6" fillId="0" borderId="8" xfId="0" applyFont="1" applyBorder="1" applyAlignment="1">
      <alignment horizontal="right"/>
    </xf>
    <xf numFmtId="44" fontId="0" fillId="0" borderId="9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Border="1" applyAlignment="1">
      <alignment horizontal="right"/>
    </xf>
    <xf numFmtId="0" fontId="0" fillId="0" borderId="12" xfId="0" applyBorder="1"/>
    <xf numFmtId="0" fontId="5" fillId="0" borderId="0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Fill="1" applyBorder="1"/>
    <xf numFmtId="44" fontId="0" fillId="0" borderId="0" xfId="0" applyNumberFormat="1" applyFill="1" applyBorder="1"/>
    <xf numFmtId="44" fontId="0" fillId="0" borderId="0" xfId="0" applyNumberFormat="1" applyBorder="1"/>
    <xf numFmtId="0" fontId="0" fillId="0" borderId="11" xfId="0" applyFont="1" applyBorder="1"/>
    <xf numFmtId="0" fontId="7" fillId="0" borderId="11" xfId="1" applyFont="1" applyFill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7" fillId="4" borderId="16" xfId="0" applyFont="1" applyFill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0" fillId="0" borderId="16" xfId="0" applyFont="1" applyBorder="1"/>
    <xf numFmtId="44" fontId="0" fillId="0" borderId="16" xfId="0" applyNumberFormat="1" applyFont="1" applyBorder="1" applyAlignment="1">
      <alignment horizontal="left"/>
    </xf>
    <xf numFmtId="0" fontId="8" fillId="3" borderId="16" xfId="3" applyBorder="1" applyAlignment="1">
      <alignment horizontal="center"/>
    </xf>
    <xf numFmtId="0" fontId="0" fillId="0" borderId="17" xfId="0" applyBorder="1"/>
    <xf numFmtId="0" fontId="0" fillId="0" borderId="0" xfId="0" applyFill="1" applyBorder="1"/>
    <xf numFmtId="0" fontId="0" fillId="0" borderId="12" xfId="0" applyFill="1" applyBorder="1"/>
    <xf numFmtId="0" fontId="3" fillId="5" borderId="7" xfId="0" applyFont="1" applyFill="1" applyBorder="1"/>
    <xf numFmtId="14" fontId="0" fillId="5" borderId="0" xfId="0" applyNumberFormat="1" applyFill="1" applyBorder="1" applyAlignment="1">
      <alignment horizontal="center"/>
    </xf>
    <xf numFmtId="0" fontId="0" fillId="5" borderId="0" xfId="0" applyFill="1" applyBorder="1"/>
    <xf numFmtId="0" fontId="0" fillId="0" borderId="18" xfId="0" applyBorder="1"/>
    <xf numFmtId="0" fontId="6" fillId="5" borderId="3" xfId="0" applyFont="1" applyFill="1" applyBorder="1"/>
    <xf numFmtId="0" fontId="6" fillId="5" borderId="4" xfId="0" applyFont="1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 readingOrder="1"/>
    </xf>
    <xf numFmtId="164" fontId="10" fillId="0" borderId="0" xfId="0" applyNumberFormat="1" applyFont="1" applyAlignment="1">
      <alignment vertical="top"/>
    </xf>
    <xf numFmtId="0" fontId="9" fillId="0" borderId="0" xfId="0" applyFont="1" applyAlignment="1">
      <alignment vertical="top" wrapText="1" readingOrder="1"/>
    </xf>
    <xf numFmtId="0" fontId="10" fillId="0" borderId="0" xfId="0" applyFont="1" applyAlignment="1">
      <alignment vertical="top"/>
    </xf>
    <xf numFmtId="3" fontId="10" fillId="0" borderId="0" xfId="0" applyNumberFormat="1" applyFont="1" applyAlignment="1">
      <alignment vertical="top"/>
    </xf>
    <xf numFmtId="0" fontId="9" fillId="0" borderId="0" xfId="0" applyFont="1" applyAlignment="1">
      <alignment horizontal="right" vertical="top" wrapText="1" readingOrder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3" fontId="11" fillId="0" borderId="0" xfId="0" applyNumberFormat="1" applyFont="1" applyAlignment="1">
      <alignment horizontal="right" vertical="top"/>
    </xf>
    <xf numFmtId="0" fontId="12" fillId="0" borderId="19" xfId="0" applyFont="1" applyBorder="1" applyAlignment="1">
      <alignment horizontal="left"/>
    </xf>
    <xf numFmtId="44" fontId="12" fillId="0" borderId="19" xfId="4" applyFont="1" applyBorder="1" applyAlignment="1">
      <alignment horizontal="left"/>
    </xf>
    <xf numFmtId="0" fontId="12" fillId="0" borderId="19" xfId="4" applyNumberFormat="1" applyFont="1" applyBorder="1" applyAlignment="1">
      <alignment horizontal="left"/>
    </xf>
    <xf numFmtId="44" fontId="0" fillId="0" borderId="0" xfId="4" applyFont="1"/>
    <xf numFmtId="0" fontId="13" fillId="0" borderId="19" xfId="0" applyFont="1" applyBorder="1" applyAlignment="1">
      <alignment horizontal="left" vertical="top" wrapText="1"/>
    </xf>
    <xf numFmtId="0" fontId="13" fillId="0" borderId="19" xfId="2" applyFont="1" applyBorder="1" applyAlignment="1">
      <alignment horizontal="left" vertical="top"/>
    </xf>
    <xf numFmtId="0" fontId="13" fillId="0" borderId="19" xfId="2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/>
    </xf>
    <xf numFmtId="49" fontId="13" fillId="0" borderId="19" xfId="0" applyNumberFormat="1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14" fillId="0" borderId="19" xfId="0" applyFont="1" applyBorder="1" applyAlignment="1">
      <alignment horizontal="left" vertical="top"/>
    </xf>
    <xf numFmtId="0" fontId="13" fillId="6" borderId="19" xfId="0" applyFont="1" applyFill="1" applyBorder="1" applyAlignment="1">
      <alignment horizontal="left" vertical="top"/>
    </xf>
    <xf numFmtId="3" fontId="12" fillId="0" borderId="19" xfId="0" applyNumberFormat="1" applyFont="1" applyBorder="1" applyAlignment="1">
      <alignment horizontal="left" vertical="top"/>
    </xf>
    <xf numFmtId="0" fontId="16" fillId="0" borderId="19" xfId="0" applyFont="1" applyBorder="1" applyAlignment="1">
      <alignment horizontal="left" vertical="top"/>
    </xf>
    <xf numFmtId="0" fontId="16" fillId="0" borderId="19" xfId="0" applyFont="1" applyBorder="1" applyAlignment="1">
      <alignment horizontal="left" vertical="top" wrapText="1"/>
    </xf>
    <xf numFmtId="0" fontId="13" fillId="0" borderId="19" xfId="2" applyFont="1" applyBorder="1">
      <alignment vertical="top"/>
    </xf>
    <xf numFmtId="0" fontId="10" fillId="0" borderId="19" xfId="5" applyFont="1" applyBorder="1">
      <alignment vertical="top"/>
    </xf>
    <xf numFmtId="0" fontId="13" fillId="0" borderId="19" xfId="5" applyFont="1" applyBorder="1">
      <alignment vertical="top"/>
    </xf>
    <xf numFmtId="165" fontId="12" fillId="0" borderId="19" xfId="4" applyNumberFormat="1" applyFont="1" applyBorder="1" applyAlignment="1">
      <alignment horizontal="left"/>
    </xf>
    <xf numFmtId="0" fontId="17" fillId="0" borderId="19" xfId="0" applyFont="1" applyBorder="1"/>
    <xf numFmtId="0" fontId="10" fillId="0" borderId="19" xfId="0" applyFont="1" applyBorder="1" applyAlignment="1">
      <alignment vertical="top"/>
    </xf>
    <xf numFmtId="165" fontId="13" fillId="0" borderId="19" xfId="6" applyNumberFormat="1" applyFont="1" applyBorder="1">
      <alignment vertical="top"/>
    </xf>
    <xf numFmtId="0" fontId="10" fillId="0" borderId="19" xfId="0" applyFont="1" applyBorder="1" applyAlignment="1">
      <alignment horizontal="left" vertical="top" wrapText="1"/>
    </xf>
    <xf numFmtId="0" fontId="13" fillId="0" borderId="19" xfId="0" applyFont="1" applyBorder="1" applyAlignment="1">
      <alignment vertical="top"/>
    </xf>
    <xf numFmtId="0" fontId="10" fillId="0" borderId="19" xfId="0" applyFont="1" applyBorder="1" applyAlignment="1">
      <alignment horizontal="left" wrapText="1"/>
    </xf>
    <xf numFmtId="0" fontId="13" fillId="0" borderId="19" xfId="0" applyFont="1" applyBorder="1" applyAlignment="1">
      <alignment horizontal="left" wrapText="1"/>
    </xf>
    <xf numFmtId="0" fontId="13" fillId="0" borderId="19" xfId="2" applyFont="1" applyBorder="1" applyAlignment="1">
      <alignment horizontal="left" wrapText="1"/>
    </xf>
    <xf numFmtId="0" fontId="10" fillId="0" borderId="19" xfId="2" applyFont="1" applyBorder="1">
      <alignment vertical="top"/>
    </xf>
    <xf numFmtId="0" fontId="10" fillId="7" borderId="19" xfId="2" applyFont="1" applyFill="1" applyBorder="1">
      <alignment vertical="top"/>
    </xf>
    <xf numFmtId="0" fontId="13" fillId="6" borderId="19" xfId="2" applyFont="1" applyFill="1" applyBorder="1">
      <alignment vertical="top"/>
    </xf>
    <xf numFmtId="0" fontId="10" fillId="0" borderId="19" xfId="2" applyFont="1" applyBorder="1" applyAlignment="1">
      <alignment horizontal="left" wrapText="1"/>
    </xf>
    <xf numFmtId="44" fontId="13" fillId="0" borderId="19" xfId="4" applyFont="1" applyBorder="1" applyAlignment="1">
      <alignment vertical="top"/>
    </xf>
    <xf numFmtId="44" fontId="13" fillId="6" borderId="19" xfId="4" applyFont="1" applyFill="1" applyBorder="1" applyAlignment="1">
      <alignment vertical="top"/>
    </xf>
    <xf numFmtId="0" fontId="10" fillId="0" borderId="20" xfId="0" applyFont="1" applyBorder="1" applyAlignment="1">
      <alignment vertical="top"/>
    </xf>
    <xf numFmtId="44" fontId="13" fillId="0" borderId="0" xfId="4" applyFont="1" applyAlignment="1">
      <alignment vertical="top"/>
    </xf>
    <xf numFmtId="0" fontId="10" fillId="0" borderId="21" xfId="0" applyFont="1" applyBorder="1" applyAlignment="1">
      <alignment horizontal="left" vertical="top"/>
    </xf>
    <xf numFmtId="0" fontId="10" fillId="0" borderId="0" xfId="2" applyFont="1" applyAlignment="1">
      <alignment horizontal="left" vertical="top"/>
    </xf>
    <xf numFmtId="14" fontId="0" fillId="0" borderId="0" xfId="0" applyNumberFormat="1"/>
    <xf numFmtId="0" fontId="0" fillId="0" borderId="22" xfId="0" applyBorder="1" applyAlignment="1">
      <alignment horizontal="left" vertical="top" wrapText="1"/>
    </xf>
    <xf numFmtId="166" fontId="20" fillId="0" borderId="23" xfId="0" applyNumberFormat="1" applyFont="1" applyBorder="1" applyAlignment="1">
      <alignment horizontal="right" vertical="top" wrapText="1"/>
    </xf>
    <xf numFmtId="167" fontId="20" fillId="8" borderId="2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25" xfId="0" applyBorder="1" applyAlignment="1">
      <alignment horizontal="left" vertical="top" wrapText="1"/>
    </xf>
    <xf numFmtId="166" fontId="20" fillId="0" borderId="25" xfId="0" applyNumberFormat="1" applyFont="1" applyBorder="1" applyAlignment="1">
      <alignment horizontal="right" vertical="top" wrapText="1"/>
    </xf>
    <xf numFmtId="166" fontId="20" fillId="8" borderId="25" xfId="0" applyNumberFormat="1" applyFont="1" applyFill="1" applyBorder="1" applyAlignment="1">
      <alignment horizontal="right" vertical="top" wrapText="1"/>
    </xf>
    <xf numFmtId="167" fontId="20" fillId="8" borderId="25" xfId="0" applyNumberFormat="1" applyFont="1" applyFill="1" applyBorder="1" applyAlignment="1">
      <alignment horizontal="right" vertical="top" wrapText="1"/>
    </xf>
    <xf numFmtId="0" fontId="18" fillId="0" borderId="25" xfId="0" applyFont="1" applyBorder="1" applyAlignment="1">
      <alignment horizontal="left" vertical="top" wrapText="1"/>
    </xf>
    <xf numFmtId="166" fontId="20" fillId="8" borderId="24" xfId="0" applyNumberFormat="1" applyFont="1" applyFill="1" applyBorder="1" applyAlignment="1">
      <alignment horizontal="right" vertical="top" wrapText="1"/>
    </xf>
    <xf numFmtId="167" fontId="20" fillId="0" borderId="25" xfId="0" applyNumberFormat="1" applyFont="1" applyBorder="1" applyAlignment="1">
      <alignment horizontal="right" vertical="top" wrapText="1"/>
    </xf>
    <xf numFmtId="0" fontId="0" fillId="0" borderId="26" xfId="0" applyBorder="1" applyAlignment="1">
      <alignment horizontal="left" vertical="top" wrapText="1"/>
    </xf>
    <xf numFmtId="166" fontId="20" fillId="0" borderId="26" xfId="0" applyNumberFormat="1" applyFont="1" applyBorder="1" applyAlignment="1">
      <alignment horizontal="right" vertical="top" wrapText="1"/>
    </xf>
    <xf numFmtId="166" fontId="20" fillId="8" borderId="26" xfId="0" applyNumberFormat="1" applyFont="1" applyFill="1" applyBorder="1" applyAlignment="1">
      <alignment horizontal="right" vertical="top" wrapText="1"/>
    </xf>
  </cellXfs>
  <cellStyles count="7">
    <cellStyle name="Bad" xfId="3" builtinId="27"/>
    <cellStyle name="Currency" xfId="4" builtinId="4"/>
    <cellStyle name="Currency 3" xfId="6" xr:uid="{318CDF25-6E4E-404B-98A9-A6F7A0ECA44F}"/>
    <cellStyle name="Good" xfId="1" builtinId="26"/>
    <cellStyle name="Normal" xfId="0" builtinId="0"/>
    <cellStyle name="Normal 2" xfId="2" xr:uid="{00000000-0005-0000-0000-000004000000}"/>
    <cellStyle name="Normal 3" xfId="5" xr:uid="{7B4DBE46-FD68-46FB-9463-18FED77F56C6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JOBS\44OP-255709_TFC_WPC_AHU_Replacement\Documents\Sandbox\Procurement\44OP-254303%20Material%20BOM%20Procuremen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erial"/>
      <sheetName val="Panel Riser"/>
      <sheetName val="All AHU"/>
      <sheetName val="Controller"/>
      <sheetName val="Lookup"/>
    </sheetNames>
    <sheetDataSet>
      <sheetData sheetId="0"/>
      <sheetData sheetId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9"/>
  <sheetViews>
    <sheetView tabSelected="1" zoomScaleNormal="100" workbookViewId="0">
      <selection activeCell="D11" sqref="D11"/>
    </sheetView>
  </sheetViews>
  <sheetFormatPr defaultRowHeight="12.75" x14ac:dyDescent="0.2"/>
  <cols>
    <col min="2" max="2" width="5.7109375" customWidth="1"/>
    <col min="3" max="3" width="19" customWidth="1"/>
    <col min="4" max="4" width="19.140625" customWidth="1"/>
    <col min="5" max="5" width="48" customWidth="1"/>
    <col min="6" max="7" width="12.7109375" customWidth="1"/>
    <col min="9" max="9" width="1.7109375" customWidth="1"/>
    <col min="10" max="10" width="54.28515625" customWidth="1"/>
    <col min="12" max="12" width="1.85546875" customWidth="1"/>
  </cols>
  <sheetData>
    <row r="3" spans="2:10" ht="13.5" thickBot="1" x14ac:dyDescent="0.25">
      <c r="E3" s="1" t="s">
        <v>7</v>
      </c>
    </row>
    <row r="4" spans="2:10" ht="13.5" thickBot="1" x14ac:dyDescent="0.25">
      <c r="C4" s="59" t="s">
        <v>13</v>
      </c>
      <c r="D4" s="60" t="s">
        <v>14</v>
      </c>
      <c r="E4" s="61" t="s">
        <v>15</v>
      </c>
      <c r="J4" s="2"/>
    </row>
    <row r="5" spans="2:10" ht="13.5" thickBot="1" x14ac:dyDescent="0.25">
      <c r="C5" s="3"/>
      <c r="D5" s="4"/>
      <c r="F5" s="5"/>
      <c r="G5" s="5"/>
      <c r="J5" s="2"/>
    </row>
    <row r="6" spans="2:10" ht="13.5" thickBot="1" x14ac:dyDescent="0.25">
      <c r="E6" s="14" t="s">
        <v>9</v>
      </c>
      <c r="G6" s="12">
        <f>G8+G31</f>
        <v>15862.48</v>
      </c>
    </row>
    <row r="7" spans="2:10" ht="13.5" thickBot="1" x14ac:dyDescent="0.25"/>
    <row r="8" spans="2:10" x14ac:dyDescent="0.2">
      <c r="B8" s="29"/>
      <c r="C8" s="30" t="s">
        <v>4</v>
      </c>
      <c r="D8" s="55" t="s">
        <v>16</v>
      </c>
      <c r="E8" s="31" t="s">
        <v>10</v>
      </c>
      <c r="F8" s="58"/>
      <c r="G8" s="32">
        <f>SUM(G12:G27)</f>
        <v>15862.48</v>
      </c>
      <c r="H8" s="33"/>
      <c r="I8" s="33"/>
      <c r="J8" s="34"/>
    </row>
    <row r="9" spans="2:10" x14ac:dyDescent="0.2">
      <c r="B9" s="35"/>
      <c r="C9" s="36" t="s">
        <v>8</v>
      </c>
      <c r="D9" s="56">
        <v>43482</v>
      </c>
      <c r="E9" s="57" t="s">
        <v>17</v>
      </c>
      <c r="F9" s="23"/>
      <c r="G9" s="23"/>
      <c r="H9" s="23"/>
      <c r="I9" s="23"/>
      <c r="J9" s="37"/>
    </row>
    <row r="10" spans="2:10" x14ac:dyDescent="0.2">
      <c r="B10" s="35"/>
      <c r="C10" s="23"/>
      <c r="D10" s="23"/>
      <c r="E10" s="23"/>
      <c r="F10" s="23"/>
      <c r="G10" s="23"/>
      <c r="H10" s="38"/>
      <c r="I10" s="23"/>
      <c r="J10" s="37"/>
    </row>
    <row r="11" spans="2:10" x14ac:dyDescent="0.2">
      <c r="B11" s="39" t="s">
        <v>0</v>
      </c>
      <c r="C11" s="20" t="s">
        <v>1</v>
      </c>
      <c r="D11" s="20" t="s">
        <v>2</v>
      </c>
      <c r="E11" s="20" t="s">
        <v>3</v>
      </c>
      <c r="F11" s="20" t="s">
        <v>11</v>
      </c>
      <c r="G11" s="20" t="s">
        <v>12</v>
      </c>
      <c r="H11" s="22" t="s">
        <v>5</v>
      </c>
      <c r="I11" s="23"/>
      <c r="J11" s="40" t="s">
        <v>6</v>
      </c>
    </row>
    <row r="12" spans="2:10" x14ac:dyDescent="0.2">
      <c r="B12" s="35"/>
      <c r="C12" s="21">
        <f t="array" ref="C12">INDEX('BOM1'!$J$1:$J$1000, MATCH(0, COUNTIF(Material!$C$11:C11, 'BOM1'!$J$1:$J$1000),0))</f>
        <v>0</v>
      </c>
      <c r="D12" s="23"/>
      <c r="E12" s="23"/>
      <c r="F12" s="41"/>
      <c r="G12" s="41">
        <f>F12*B12</f>
        <v>0</v>
      </c>
      <c r="H12" s="26"/>
      <c r="I12" s="23"/>
      <c r="J12" s="37"/>
    </row>
    <row r="13" spans="2:10" x14ac:dyDescent="0.2">
      <c r="B13" s="35">
        <f>SUMIF('BOM1'!$J$1:$J$1000,Material!C13, 'BOM1'!$H$1:$H$1000)</f>
        <v>0</v>
      </c>
      <c r="C13" s="21" t="str">
        <f t="array" ref="C13">INDEX('BOM1'!$J$1:$J$1000, MATCH(0, COUNTIF(Material!$C$11:C12, 'BOM1'!$J$1:$J$1000),0))</f>
        <v>Product Number</v>
      </c>
      <c r="D13" s="23"/>
      <c r="E13" s="23">
        <f>VLOOKUP(C13, 'BOM1'!$J$1:$AA$1000, 18, FALSE)</f>
        <v>0</v>
      </c>
      <c r="F13" s="42"/>
      <c r="G13" s="42"/>
      <c r="H13" s="26"/>
      <c r="I13" s="23"/>
      <c r="J13" s="37"/>
    </row>
    <row r="14" spans="2:10" s="16" customFormat="1" x14ac:dyDescent="0.2">
      <c r="B14" s="35">
        <f>SUMIF('BOM1'!$J$1:$J$1000,Material!C14, 'BOM1'!$H$1:$H$1000)</f>
        <v>40</v>
      </c>
      <c r="C14" s="21" t="str">
        <f t="array" ref="C14">INDEX('BOM1'!$J$1:$J$1000, MATCH(0, COUNTIF(Material!$C$11:C13, 'BOM1'!$J$1:$J$1000),0))</f>
        <v>PXA-ENC19</v>
      </c>
      <c r="D14" s="21"/>
      <c r="E14" s="23" t="str">
        <f>VLOOKUP(C14, 'BOM1'!$J$1:$AA$1000, 18, FALSE)</f>
        <v>ENCLOSURE ASSY 19"</v>
      </c>
      <c r="F14" s="41">
        <f>VLOOKUP(C14, Lookup!A:H, 3, FALSE)</f>
        <v>154.57</v>
      </c>
      <c r="G14" s="41">
        <f>F14*B14</f>
        <v>6182.7999999999993</v>
      </c>
      <c r="H14" s="26"/>
      <c r="I14" s="53"/>
      <c r="J14" s="54"/>
    </row>
    <row r="15" spans="2:10" x14ac:dyDescent="0.2">
      <c r="B15" s="35">
        <f>SUMIF('BOM1'!$J$1:$J$1000,Material!C15, 'BOM1'!$H$1:$H$1000)</f>
        <v>15</v>
      </c>
      <c r="C15" s="21" t="str">
        <f t="array" ref="C15">INDEX('BOM1'!$J$1:$J$1000, MATCH(0, COUNTIF(Material!$C$11:C14, 'BOM1'!$J$1:$J$1000),0))</f>
        <v>567-351</v>
      </c>
      <c r="D15" s="24"/>
      <c r="E15" s="23" t="str">
        <f>VLOOKUP(C15, 'BOM1'!$J$1:$AA$1000, 18, FALSE)</f>
        <v>#1 PNEU PANEL 19X16X5.7</v>
      </c>
      <c r="F15" s="41">
        <f>VLOOKUP(C15, Lookup!A:H, 3, FALSE)</f>
        <v>81.44</v>
      </c>
      <c r="G15" s="41">
        <f t="shared" ref="G15:G17" si="0">F15*B15</f>
        <v>1221.5999999999999</v>
      </c>
      <c r="H15" s="26"/>
      <c r="I15" s="23"/>
      <c r="J15" s="37"/>
    </row>
    <row r="16" spans="2:10" x14ac:dyDescent="0.2">
      <c r="B16" s="35">
        <f>SUMIF('BOM1'!$J$1:$J$1000,Material!C16, 'BOM1'!$H$1:$H$1000)</f>
        <v>3</v>
      </c>
      <c r="C16" s="21" t="str">
        <f t="array" ref="C16">INDEX('BOM1'!$J$1:$J$1000, MATCH(0, COUNTIF(Material!$C$11:C15, 'BOM1'!$J$1:$J$1000),0))</f>
        <v>PXA-ENC34</v>
      </c>
      <c r="D16" s="24"/>
      <c r="E16" s="23" t="str">
        <f>VLOOKUP(C16, 'BOM1'!$J$1:$AA$1000, 18, FALSE)</f>
        <v>ENCLOSURE ASSY 34</v>
      </c>
      <c r="F16" s="41">
        <f>VLOOKUP(C16, Lookup!A:H, 3, FALSE)</f>
        <v>224.31</v>
      </c>
      <c r="G16" s="41">
        <f t="shared" si="0"/>
        <v>672.93000000000006</v>
      </c>
      <c r="H16" s="26"/>
      <c r="I16" s="23"/>
      <c r="J16" s="37"/>
    </row>
    <row r="17" spans="1:11" s="16" customFormat="1" x14ac:dyDescent="0.2">
      <c r="B17" s="35">
        <f>SUMIF('BOM1'!$J$1:$J$1000,Material!C17, 'BOM1'!$H$1:$H$1000)</f>
        <v>43</v>
      </c>
      <c r="C17" s="21" t="str">
        <f t="array" ref="C17">INDEX('BOM1'!$J$1:$J$1000, MATCH(0, COUNTIF(Material!$C$11:C16, 'BOM1'!$J$1:$J$1000),0))</f>
        <v>PXA-SB115V192VA</v>
      </c>
      <c r="D17" s="53"/>
      <c r="E17" s="23" t="str">
        <f>VLOOKUP(C17, 'BOM1'!$J$1:$AA$1000, 18, FALSE)</f>
        <v>SERVICE BOX 115V, 24VAC, 192VA</v>
      </c>
      <c r="F17" s="41">
        <f>VLOOKUP(C17, Lookup!A:H, 3, FALSE)</f>
        <v>181.05</v>
      </c>
      <c r="G17" s="41">
        <f t="shared" si="0"/>
        <v>7785.1500000000005</v>
      </c>
      <c r="H17" s="26"/>
      <c r="I17" s="53"/>
      <c r="J17" s="54"/>
    </row>
    <row r="18" spans="1:11" x14ac:dyDescent="0.2">
      <c r="B18" s="35">
        <f>SUMIF('BOM1'!$J$1:$J$1000,Material!C18, 'BOM1'!$H$1:$H$1000)</f>
        <v>0</v>
      </c>
      <c r="C18" s="21" t="e">
        <f t="array" ref="C18">INDEX('BOM1'!$J$1:$J$1000, MATCH(0, COUNTIF(Material!$C$11:C17, 'BOM1'!$J$1:$J$1000),0))</f>
        <v>#N/A</v>
      </c>
      <c r="D18" s="23"/>
      <c r="E18" s="23" t="e">
        <f>VLOOKUP(C18, 'BOM1'!$J$1:$AA$1000, 18, FALSE)</f>
        <v>#N/A</v>
      </c>
      <c r="F18" s="41"/>
      <c r="G18" s="41"/>
      <c r="H18" s="26"/>
      <c r="I18" s="23"/>
      <c r="J18" s="37"/>
    </row>
    <row r="19" spans="1:11" x14ac:dyDescent="0.2">
      <c r="B19" s="35"/>
      <c r="C19" s="23"/>
      <c r="D19" s="23"/>
      <c r="E19" s="23"/>
      <c r="F19" s="41"/>
      <c r="G19" s="41"/>
      <c r="H19" s="26"/>
      <c r="I19" s="23"/>
      <c r="J19" s="37"/>
    </row>
    <row r="20" spans="1:11" x14ac:dyDescent="0.2">
      <c r="B20" s="43"/>
      <c r="C20" s="24"/>
      <c r="D20" s="24"/>
      <c r="E20" s="24"/>
      <c r="F20" s="27"/>
      <c r="G20" s="27"/>
      <c r="H20" s="26"/>
      <c r="I20" s="24"/>
      <c r="J20" s="37"/>
    </row>
    <row r="21" spans="1:11" x14ac:dyDescent="0.2">
      <c r="B21" s="43"/>
      <c r="C21" s="24"/>
      <c r="D21" s="24"/>
      <c r="E21" s="24"/>
      <c r="F21" s="27"/>
      <c r="G21" s="27"/>
      <c r="H21" s="26"/>
      <c r="I21" s="24"/>
      <c r="J21" s="37"/>
    </row>
    <row r="22" spans="1:11" x14ac:dyDescent="0.2">
      <c r="B22" s="43"/>
      <c r="C22" s="24"/>
      <c r="D22" s="24"/>
      <c r="E22" s="24"/>
      <c r="F22" s="27"/>
      <c r="G22" s="27"/>
      <c r="H22" s="26"/>
      <c r="I22" s="24"/>
      <c r="J22" s="37"/>
    </row>
    <row r="23" spans="1:11" x14ac:dyDescent="0.2">
      <c r="B23" s="44"/>
      <c r="C23" s="25"/>
      <c r="D23" s="25"/>
      <c r="E23" s="25"/>
      <c r="F23" s="28"/>
      <c r="G23" s="28"/>
      <c r="H23" s="26"/>
      <c r="I23" s="24"/>
      <c r="J23" s="37"/>
    </row>
    <row r="24" spans="1:11" x14ac:dyDescent="0.2">
      <c r="A24" s="7"/>
      <c r="B24" s="45"/>
      <c r="C24" s="25"/>
      <c r="D24" s="25"/>
      <c r="E24" s="25"/>
      <c r="F24" s="28"/>
      <c r="G24" s="28"/>
      <c r="H24" s="26"/>
      <c r="I24" s="24"/>
      <c r="J24" s="37"/>
      <c r="K24" s="7"/>
    </row>
    <row r="25" spans="1:11" x14ac:dyDescent="0.2">
      <c r="A25" s="9"/>
      <c r="B25" s="45"/>
      <c r="C25" s="25"/>
      <c r="D25" s="25"/>
      <c r="E25" s="25"/>
      <c r="F25" s="28"/>
      <c r="G25" s="28"/>
      <c r="H25" s="26"/>
      <c r="I25" s="24"/>
      <c r="J25" s="37"/>
      <c r="K25" s="7"/>
    </row>
    <row r="26" spans="1:11" s="16" customFormat="1" x14ac:dyDescent="0.2">
      <c r="A26" s="17"/>
      <c r="B26" s="18"/>
      <c r="C26" s="19"/>
      <c r="D26" s="19"/>
      <c r="E26" s="19"/>
      <c r="F26" s="28"/>
      <c r="G26" s="28"/>
      <c r="H26" s="26"/>
      <c r="I26" s="21"/>
      <c r="J26" s="54"/>
      <c r="K26" s="15"/>
    </row>
    <row r="27" spans="1:11" ht="13.5" thickBot="1" x14ac:dyDescent="0.25">
      <c r="A27" s="9"/>
      <c r="B27" s="46"/>
      <c r="C27" s="47"/>
      <c r="D27" s="48"/>
      <c r="E27" s="49"/>
      <c r="F27" s="50"/>
      <c r="G27" s="50"/>
      <c r="H27" s="51"/>
      <c r="I27" s="49"/>
      <c r="J27" s="52"/>
      <c r="K27" s="7"/>
    </row>
    <row r="28" spans="1:11" x14ac:dyDescent="0.2">
      <c r="A28" s="9"/>
      <c r="B28" s="9"/>
      <c r="C28" s="10"/>
      <c r="D28" s="10"/>
      <c r="E28" s="6"/>
      <c r="F28" s="11"/>
      <c r="G28" s="11"/>
      <c r="H28" s="13"/>
      <c r="I28" s="8"/>
      <c r="J28" s="8"/>
      <c r="K28" s="7"/>
    </row>
    <row r="29" spans="1:11" x14ac:dyDescent="0.2">
      <c r="A29" s="9"/>
      <c r="B29" s="9"/>
      <c r="C29" s="10"/>
      <c r="D29" s="10"/>
      <c r="E29" s="6"/>
      <c r="F29" s="11"/>
      <c r="G29" s="11"/>
      <c r="H29" s="13"/>
      <c r="I29" s="8"/>
      <c r="J29" s="8"/>
      <c r="K29" s="7"/>
    </row>
  </sheetData>
  <conditionalFormatting sqref="H1:H1048576">
    <cfRule type="cellIs" dxfId="1" priority="3" operator="equal">
      <formula>"Y"</formula>
    </cfRule>
    <cfRule type="cellIs" dxfId="0" priority="5" operator="equal">
      <formula>"N"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366C-8527-49C7-9D40-2E2777B0EAFB}">
  <dimension ref="B1:AJ74"/>
  <sheetViews>
    <sheetView workbookViewId="0">
      <selection activeCell="R11" sqref="R11"/>
    </sheetView>
  </sheetViews>
  <sheetFormatPr defaultRowHeight="12.75" x14ac:dyDescent="0.2"/>
  <cols>
    <col min="1" max="1" width="1.42578125" style="62" customWidth="1"/>
    <col min="2" max="2" width="6.7109375" style="62" customWidth="1"/>
    <col min="3" max="3" width="2" style="62" customWidth="1"/>
    <col min="4" max="4" width="2.140625" style="62" customWidth="1"/>
    <col min="5" max="5" width="1.7109375" style="62" customWidth="1"/>
    <col min="6" max="6" width="4.28515625" style="62" customWidth="1"/>
    <col min="7" max="7" width="1.5703125" style="62" customWidth="1"/>
    <col min="8" max="8" width="4.140625" style="62" customWidth="1"/>
    <col min="9" max="9" width="2.85546875" style="62" customWidth="1"/>
    <col min="10" max="10" width="15.42578125" style="62" bestFit="1" customWidth="1"/>
    <col min="11" max="11" width="2.42578125" style="62" customWidth="1"/>
    <col min="12" max="12" width="5.7109375" style="62" customWidth="1"/>
    <col min="13" max="13" width="3.28515625" style="62" customWidth="1"/>
    <col min="14" max="14" width="1.140625" style="62" customWidth="1"/>
    <col min="15" max="15" width="1.28515625" style="62" customWidth="1"/>
    <col min="16" max="16" width="2.28515625" style="62" customWidth="1"/>
    <col min="17" max="17" width="1.140625" style="62" customWidth="1"/>
    <col min="18" max="18" width="2" style="62" customWidth="1"/>
    <col min="19" max="19" width="4.28515625" style="62" customWidth="1"/>
    <col min="20" max="20" width="12.7109375" style="62" customWidth="1"/>
    <col min="21" max="21" width="1.5703125" style="62" customWidth="1"/>
    <col min="22" max="22" width="3.42578125" style="62" customWidth="1"/>
    <col min="23" max="23" width="4" style="62" customWidth="1"/>
    <col min="24" max="24" width="5.85546875" style="62" customWidth="1"/>
    <col min="25" max="25" width="2.140625" style="62" customWidth="1"/>
    <col min="26" max="26" width="1.42578125" style="62" customWidth="1"/>
    <col min="27" max="27" width="1.28515625" style="62" customWidth="1"/>
    <col min="28" max="28" width="10.140625" style="62" customWidth="1"/>
    <col min="29" max="29" width="7" style="62" customWidth="1"/>
    <col min="30" max="30" width="2.140625" style="62" customWidth="1"/>
    <col min="31" max="31" width="4.85546875" style="62" customWidth="1"/>
    <col min="32" max="32" width="14.42578125" style="62" customWidth="1"/>
    <col min="33" max="33" width="1" style="62" customWidth="1"/>
    <col min="34" max="34" width="3.85546875" style="62" customWidth="1"/>
    <col min="35" max="36" width="2.42578125" style="62" customWidth="1"/>
    <col min="37" max="37" width="2.140625" style="62" customWidth="1"/>
    <col min="38" max="256" width="6.85546875" style="62" customWidth="1"/>
    <col min="257" max="257" width="1.42578125" style="62" customWidth="1"/>
    <col min="258" max="258" width="6.7109375" style="62" customWidth="1"/>
    <col min="259" max="259" width="2" style="62" customWidth="1"/>
    <col min="260" max="260" width="2.140625" style="62" customWidth="1"/>
    <col min="261" max="261" width="1.7109375" style="62" customWidth="1"/>
    <col min="262" max="262" width="4.28515625" style="62" customWidth="1"/>
    <col min="263" max="263" width="1.5703125" style="62" customWidth="1"/>
    <col min="264" max="264" width="4.140625" style="62" customWidth="1"/>
    <col min="265" max="265" width="2.85546875" style="62" customWidth="1"/>
    <col min="266" max="266" width="2.7109375" style="62" customWidth="1"/>
    <col min="267" max="267" width="2.42578125" style="62" customWidth="1"/>
    <col min="268" max="268" width="5.7109375" style="62" customWidth="1"/>
    <col min="269" max="269" width="3.28515625" style="62" customWidth="1"/>
    <col min="270" max="270" width="1.140625" style="62" customWidth="1"/>
    <col min="271" max="271" width="1.28515625" style="62" customWidth="1"/>
    <col min="272" max="272" width="2.28515625" style="62" customWidth="1"/>
    <col min="273" max="273" width="1.140625" style="62" customWidth="1"/>
    <col min="274" max="274" width="2" style="62" customWidth="1"/>
    <col min="275" max="275" width="4.28515625" style="62" customWidth="1"/>
    <col min="276" max="276" width="12.7109375" style="62" customWidth="1"/>
    <col min="277" max="277" width="1.5703125" style="62" customWidth="1"/>
    <col min="278" max="278" width="3.42578125" style="62" customWidth="1"/>
    <col min="279" max="279" width="4" style="62" customWidth="1"/>
    <col min="280" max="280" width="5.85546875" style="62" customWidth="1"/>
    <col min="281" max="281" width="2.140625" style="62" customWidth="1"/>
    <col min="282" max="282" width="1.42578125" style="62" customWidth="1"/>
    <col min="283" max="283" width="1.28515625" style="62" customWidth="1"/>
    <col min="284" max="284" width="10.140625" style="62" customWidth="1"/>
    <col min="285" max="285" width="7" style="62" customWidth="1"/>
    <col min="286" max="286" width="2.140625" style="62" customWidth="1"/>
    <col min="287" max="287" width="4.85546875" style="62" customWidth="1"/>
    <col min="288" max="288" width="14.42578125" style="62" customWidth="1"/>
    <col min="289" max="289" width="1" style="62" customWidth="1"/>
    <col min="290" max="290" width="3.85546875" style="62" customWidth="1"/>
    <col min="291" max="292" width="2.42578125" style="62" customWidth="1"/>
    <col min="293" max="293" width="2.140625" style="62" customWidth="1"/>
    <col min="294" max="512" width="6.85546875" style="62" customWidth="1"/>
    <col min="513" max="513" width="1.42578125" style="62" customWidth="1"/>
    <col min="514" max="514" width="6.7109375" style="62" customWidth="1"/>
    <col min="515" max="515" width="2" style="62" customWidth="1"/>
    <col min="516" max="516" width="2.140625" style="62" customWidth="1"/>
    <col min="517" max="517" width="1.7109375" style="62" customWidth="1"/>
    <col min="518" max="518" width="4.28515625" style="62" customWidth="1"/>
    <col min="519" max="519" width="1.5703125" style="62" customWidth="1"/>
    <col min="520" max="520" width="4.140625" style="62" customWidth="1"/>
    <col min="521" max="521" width="2.85546875" style="62" customWidth="1"/>
    <col min="522" max="522" width="2.7109375" style="62" customWidth="1"/>
    <col min="523" max="523" width="2.42578125" style="62" customWidth="1"/>
    <col min="524" max="524" width="5.7109375" style="62" customWidth="1"/>
    <col min="525" max="525" width="3.28515625" style="62" customWidth="1"/>
    <col min="526" max="526" width="1.140625" style="62" customWidth="1"/>
    <col min="527" max="527" width="1.28515625" style="62" customWidth="1"/>
    <col min="528" max="528" width="2.28515625" style="62" customWidth="1"/>
    <col min="529" max="529" width="1.140625" style="62" customWidth="1"/>
    <col min="530" max="530" width="2" style="62" customWidth="1"/>
    <col min="531" max="531" width="4.28515625" style="62" customWidth="1"/>
    <col min="532" max="532" width="12.7109375" style="62" customWidth="1"/>
    <col min="533" max="533" width="1.5703125" style="62" customWidth="1"/>
    <col min="534" max="534" width="3.42578125" style="62" customWidth="1"/>
    <col min="535" max="535" width="4" style="62" customWidth="1"/>
    <col min="536" max="536" width="5.85546875" style="62" customWidth="1"/>
    <col min="537" max="537" width="2.140625" style="62" customWidth="1"/>
    <col min="538" max="538" width="1.42578125" style="62" customWidth="1"/>
    <col min="539" max="539" width="1.28515625" style="62" customWidth="1"/>
    <col min="540" max="540" width="10.140625" style="62" customWidth="1"/>
    <col min="541" max="541" width="7" style="62" customWidth="1"/>
    <col min="542" max="542" width="2.140625" style="62" customWidth="1"/>
    <col min="543" max="543" width="4.85546875" style="62" customWidth="1"/>
    <col min="544" max="544" width="14.42578125" style="62" customWidth="1"/>
    <col min="545" max="545" width="1" style="62" customWidth="1"/>
    <col min="546" max="546" width="3.85546875" style="62" customWidth="1"/>
    <col min="547" max="548" width="2.42578125" style="62" customWidth="1"/>
    <col min="549" max="549" width="2.140625" style="62" customWidth="1"/>
    <col min="550" max="768" width="6.85546875" style="62" customWidth="1"/>
    <col min="769" max="769" width="1.42578125" style="62" customWidth="1"/>
    <col min="770" max="770" width="6.7109375" style="62" customWidth="1"/>
    <col min="771" max="771" width="2" style="62" customWidth="1"/>
    <col min="772" max="772" width="2.140625" style="62" customWidth="1"/>
    <col min="773" max="773" width="1.7109375" style="62" customWidth="1"/>
    <col min="774" max="774" width="4.28515625" style="62" customWidth="1"/>
    <col min="775" max="775" width="1.5703125" style="62" customWidth="1"/>
    <col min="776" max="776" width="4.140625" style="62" customWidth="1"/>
    <col min="777" max="777" width="2.85546875" style="62" customWidth="1"/>
    <col min="778" max="778" width="2.7109375" style="62" customWidth="1"/>
    <col min="779" max="779" width="2.42578125" style="62" customWidth="1"/>
    <col min="780" max="780" width="5.7109375" style="62" customWidth="1"/>
    <col min="781" max="781" width="3.28515625" style="62" customWidth="1"/>
    <col min="782" max="782" width="1.140625" style="62" customWidth="1"/>
    <col min="783" max="783" width="1.28515625" style="62" customWidth="1"/>
    <col min="784" max="784" width="2.28515625" style="62" customWidth="1"/>
    <col min="785" max="785" width="1.140625" style="62" customWidth="1"/>
    <col min="786" max="786" width="2" style="62" customWidth="1"/>
    <col min="787" max="787" width="4.28515625" style="62" customWidth="1"/>
    <col min="788" max="788" width="12.7109375" style="62" customWidth="1"/>
    <col min="789" max="789" width="1.5703125" style="62" customWidth="1"/>
    <col min="790" max="790" width="3.42578125" style="62" customWidth="1"/>
    <col min="791" max="791" width="4" style="62" customWidth="1"/>
    <col min="792" max="792" width="5.85546875" style="62" customWidth="1"/>
    <col min="793" max="793" width="2.140625" style="62" customWidth="1"/>
    <col min="794" max="794" width="1.42578125" style="62" customWidth="1"/>
    <col min="795" max="795" width="1.28515625" style="62" customWidth="1"/>
    <col min="796" max="796" width="10.140625" style="62" customWidth="1"/>
    <col min="797" max="797" width="7" style="62" customWidth="1"/>
    <col min="798" max="798" width="2.140625" style="62" customWidth="1"/>
    <col min="799" max="799" width="4.85546875" style="62" customWidth="1"/>
    <col min="800" max="800" width="14.42578125" style="62" customWidth="1"/>
    <col min="801" max="801" width="1" style="62" customWidth="1"/>
    <col min="802" max="802" width="3.85546875" style="62" customWidth="1"/>
    <col min="803" max="804" width="2.42578125" style="62" customWidth="1"/>
    <col min="805" max="805" width="2.140625" style="62" customWidth="1"/>
    <col min="806" max="1024" width="6.85546875" style="62" customWidth="1"/>
    <col min="1025" max="1025" width="1.42578125" style="62" customWidth="1"/>
    <col min="1026" max="1026" width="6.7109375" style="62" customWidth="1"/>
    <col min="1027" max="1027" width="2" style="62" customWidth="1"/>
    <col min="1028" max="1028" width="2.140625" style="62" customWidth="1"/>
    <col min="1029" max="1029" width="1.7109375" style="62" customWidth="1"/>
    <col min="1030" max="1030" width="4.28515625" style="62" customWidth="1"/>
    <col min="1031" max="1031" width="1.5703125" style="62" customWidth="1"/>
    <col min="1032" max="1032" width="4.140625" style="62" customWidth="1"/>
    <col min="1033" max="1033" width="2.85546875" style="62" customWidth="1"/>
    <col min="1034" max="1034" width="2.7109375" style="62" customWidth="1"/>
    <col min="1035" max="1035" width="2.42578125" style="62" customWidth="1"/>
    <col min="1036" max="1036" width="5.7109375" style="62" customWidth="1"/>
    <col min="1037" max="1037" width="3.28515625" style="62" customWidth="1"/>
    <col min="1038" max="1038" width="1.140625" style="62" customWidth="1"/>
    <col min="1039" max="1039" width="1.28515625" style="62" customWidth="1"/>
    <col min="1040" max="1040" width="2.28515625" style="62" customWidth="1"/>
    <col min="1041" max="1041" width="1.140625" style="62" customWidth="1"/>
    <col min="1042" max="1042" width="2" style="62" customWidth="1"/>
    <col min="1043" max="1043" width="4.28515625" style="62" customWidth="1"/>
    <col min="1044" max="1044" width="12.7109375" style="62" customWidth="1"/>
    <col min="1045" max="1045" width="1.5703125" style="62" customWidth="1"/>
    <col min="1046" max="1046" width="3.42578125" style="62" customWidth="1"/>
    <col min="1047" max="1047" width="4" style="62" customWidth="1"/>
    <col min="1048" max="1048" width="5.85546875" style="62" customWidth="1"/>
    <col min="1049" max="1049" width="2.140625" style="62" customWidth="1"/>
    <col min="1050" max="1050" width="1.42578125" style="62" customWidth="1"/>
    <col min="1051" max="1051" width="1.28515625" style="62" customWidth="1"/>
    <col min="1052" max="1052" width="10.140625" style="62" customWidth="1"/>
    <col min="1053" max="1053" width="7" style="62" customWidth="1"/>
    <col min="1054" max="1054" width="2.140625" style="62" customWidth="1"/>
    <col min="1055" max="1055" width="4.85546875" style="62" customWidth="1"/>
    <col min="1056" max="1056" width="14.42578125" style="62" customWidth="1"/>
    <col min="1057" max="1057" width="1" style="62" customWidth="1"/>
    <col min="1058" max="1058" width="3.85546875" style="62" customWidth="1"/>
    <col min="1059" max="1060" width="2.42578125" style="62" customWidth="1"/>
    <col min="1061" max="1061" width="2.140625" style="62" customWidth="1"/>
    <col min="1062" max="1280" width="6.85546875" style="62" customWidth="1"/>
    <col min="1281" max="1281" width="1.42578125" style="62" customWidth="1"/>
    <col min="1282" max="1282" width="6.7109375" style="62" customWidth="1"/>
    <col min="1283" max="1283" width="2" style="62" customWidth="1"/>
    <col min="1284" max="1284" width="2.140625" style="62" customWidth="1"/>
    <col min="1285" max="1285" width="1.7109375" style="62" customWidth="1"/>
    <col min="1286" max="1286" width="4.28515625" style="62" customWidth="1"/>
    <col min="1287" max="1287" width="1.5703125" style="62" customWidth="1"/>
    <col min="1288" max="1288" width="4.140625" style="62" customWidth="1"/>
    <col min="1289" max="1289" width="2.85546875" style="62" customWidth="1"/>
    <col min="1290" max="1290" width="2.7109375" style="62" customWidth="1"/>
    <col min="1291" max="1291" width="2.42578125" style="62" customWidth="1"/>
    <col min="1292" max="1292" width="5.7109375" style="62" customWidth="1"/>
    <col min="1293" max="1293" width="3.28515625" style="62" customWidth="1"/>
    <col min="1294" max="1294" width="1.140625" style="62" customWidth="1"/>
    <col min="1295" max="1295" width="1.28515625" style="62" customWidth="1"/>
    <col min="1296" max="1296" width="2.28515625" style="62" customWidth="1"/>
    <col min="1297" max="1297" width="1.140625" style="62" customWidth="1"/>
    <col min="1298" max="1298" width="2" style="62" customWidth="1"/>
    <col min="1299" max="1299" width="4.28515625" style="62" customWidth="1"/>
    <col min="1300" max="1300" width="12.7109375" style="62" customWidth="1"/>
    <col min="1301" max="1301" width="1.5703125" style="62" customWidth="1"/>
    <col min="1302" max="1302" width="3.42578125" style="62" customWidth="1"/>
    <col min="1303" max="1303" width="4" style="62" customWidth="1"/>
    <col min="1304" max="1304" width="5.85546875" style="62" customWidth="1"/>
    <col min="1305" max="1305" width="2.140625" style="62" customWidth="1"/>
    <col min="1306" max="1306" width="1.42578125" style="62" customWidth="1"/>
    <col min="1307" max="1307" width="1.28515625" style="62" customWidth="1"/>
    <col min="1308" max="1308" width="10.140625" style="62" customWidth="1"/>
    <col min="1309" max="1309" width="7" style="62" customWidth="1"/>
    <col min="1310" max="1310" width="2.140625" style="62" customWidth="1"/>
    <col min="1311" max="1311" width="4.85546875" style="62" customWidth="1"/>
    <col min="1312" max="1312" width="14.42578125" style="62" customWidth="1"/>
    <col min="1313" max="1313" width="1" style="62" customWidth="1"/>
    <col min="1314" max="1314" width="3.85546875" style="62" customWidth="1"/>
    <col min="1315" max="1316" width="2.42578125" style="62" customWidth="1"/>
    <col min="1317" max="1317" width="2.140625" style="62" customWidth="1"/>
    <col min="1318" max="1536" width="6.85546875" style="62" customWidth="1"/>
    <col min="1537" max="1537" width="1.42578125" style="62" customWidth="1"/>
    <col min="1538" max="1538" width="6.7109375" style="62" customWidth="1"/>
    <col min="1539" max="1539" width="2" style="62" customWidth="1"/>
    <col min="1540" max="1540" width="2.140625" style="62" customWidth="1"/>
    <col min="1541" max="1541" width="1.7109375" style="62" customWidth="1"/>
    <col min="1542" max="1542" width="4.28515625" style="62" customWidth="1"/>
    <col min="1543" max="1543" width="1.5703125" style="62" customWidth="1"/>
    <col min="1544" max="1544" width="4.140625" style="62" customWidth="1"/>
    <col min="1545" max="1545" width="2.85546875" style="62" customWidth="1"/>
    <col min="1546" max="1546" width="2.7109375" style="62" customWidth="1"/>
    <col min="1547" max="1547" width="2.42578125" style="62" customWidth="1"/>
    <col min="1548" max="1548" width="5.7109375" style="62" customWidth="1"/>
    <col min="1549" max="1549" width="3.28515625" style="62" customWidth="1"/>
    <col min="1550" max="1550" width="1.140625" style="62" customWidth="1"/>
    <col min="1551" max="1551" width="1.28515625" style="62" customWidth="1"/>
    <col min="1552" max="1552" width="2.28515625" style="62" customWidth="1"/>
    <col min="1553" max="1553" width="1.140625" style="62" customWidth="1"/>
    <col min="1554" max="1554" width="2" style="62" customWidth="1"/>
    <col min="1555" max="1555" width="4.28515625" style="62" customWidth="1"/>
    <col min="1556" max="1556" width="12.7109375" style="62" customWidth="1"/>
    <col min="1557" max="1557" width="1.5703125" style="62" customWidth="1"/>
    <col min="1558" max="1558" width="3.42578125" style="62" customWidth="1"/>
    <col min="1559" max="1559" width="4" style="62" customWidth="1"/>
    <col min="1560" max="1560" width="5.85546875" style="62" customWidth="1"/>
    <col min="1561" max="1561" width="2.140625" style="62" customWidth="1"/>
    <col min="1562" max="1562" width="1.42578125" style="62" customWidth="1"/>
    <col min="1563" max="1563" width="1.28515625" style="62" customWidth="1"/>
    <col min="1564" max="1564" width="10.140625" style="62" customWidth="1"/>
    <col min="1565" max="1565" width="7" style="62" customWidth="1"/>
    <col min="1566" max="1566" width="2.140625" style="62" customWidth="1"/>
    <col min="1567" max="1567" width="4.85546875" style="62" customWidth="1"/>
    <col min="1568" max="1568" width="14.42578125" style="62" customWidth="1"/>
    <col min="1569" max="1569" width="1" style="62" customWidth="1"/>
    <col min="1570" max="1570" width="3.85546875" style="62" customWidth="1"/>
    <col min="1571" max="1572" width="2.42578125" style="62" customWidth="1"/>
    <col min="1573" max="1573" width="2.140625" style="62" customWidth="1"/>
    <col min="1574" max="1792" width="6.85546875" style="62" customWidth="1"/>
    <col min="1793" max="1793" width="1.42578125" style="62" customWidth="1"/>
    <col min="1794" max="1794" width="6.7109375" style="62" customWidth="1"/>
    <col min="1795" max="1795" width="2" style="62" customWidth="1"/>
    <col min="1796" max="1796" width="2.140625" style="62" customWidth="1"/>
    <col min="1797" max="1797" width="1.7109375" style="62" customWidth="1"/>
    <col min="1798" max="1798" width="4.28515625" style="62" customWidth="1"/>
    <col min="1799" max="1799" width="1.5703125" style="62" customWidth="1"/>
    <col min="1800" max="1800" width="4.140625" style="62" customWidth="1"/>
    <col min="1801" max="1801" width="2.85546875" style="62" customWidth="1"/>
    <col min="1802" max="1802" width="2.7109375" style="62" customWidth="1"/>
    <col min="1803" max="1803" width="2.42578125" style="62" customWidth="1"/>
    <col min="1804" max="1804" width="5.7109375" style="62" customWidth="1"/>
    <col min="1805" max="1805" width="3.28515625" style="62" customWidth="1"/>
    <col min="1806" max="1806" width="1.140625" style="62" customWidth="1"/>
    <col min="1807" max="1807" width="1.28515625" style="62" customWidth="1"/>
    <col min="1808" max="1808" width="2.28515625" style="62" customWidth="1"/>
    <col min="1809" max="1809" width="1.140625" style="62" customWidth="1"/>
    <col min="1810" max="1810" width="2" style="62" customWidth="1"/>
    <col min="1811" max="1811" width="4.28515625" style="62" customWidth="1"/>
    <col min="1812" max="1812" width="12.7109375" style="62" customWidth="1"/>
    <col min="1813" max="1813" width="1.5703125" style="62" customWidth="1"/>
    <col min="1814" max="1814" width="3.42578125" style="62" customWidth="1"/>
    <col min="1815" max="1815" width="4" style="62" customWidth="1"/>
    <col min="1816" max="1816" width="5.85546875" style="62" customWidth="1"/>
    <col min="1817" max="1817" width="2.140625" style="62" customWidth="1"/>
    <col min="1818" max="1818" width="1.42578125" style="62" customWidth="1"/>
    <col min="1819" max="1819" width="1.28515625" style="62" customWidth="1"/>
    <col min="1820" max="1820" width="10.140625" style="62" customWidth="1"/>
    <col min="1821" max="1821" width="7" style="62" customWidth="1"/>
    <col min="1822" max="1822" width="2.140625" style="62" customWidth="1"/>
    <col min="1823" max="1823" width="4.85546875" style="62" customWidth="1"/>
    <col min="1824" max="1824" width="14.42578125" style="62" customWidth="1"/>
    <col min="1825" max="1825" width="1" style="62" customWidth="1"/>
    <col min="1826" max="1826" width="3.85546875" style="62" customWidth="1"/>
    <col min="1827" max="1828" width="2.42578125" style="62" customWidth="1"/>
    <col min="1829" max="1829" width="2.140625" style="62" customWidth="1"/>
    <col min="1830" max="2048" width="6.85546875" style="62" customWidth="1"/>
    <col min="2049" max="2049" width="1.42578125" style="62" customWidth="1"/>
    <col min="2050" max="2050" width="6.7109375" style="62" customWidth="1"/>
    <col min="2051" max="2051" width="2" style="62" customWidth="1"/>
    <col min="2052" max="2052" width="2.140625" style="62" customWidth="1"/>
    <col min="2053" max="2053" width="1.7109375" style="62" customWidth="1"/>
    <col min="2054" max="2054" width="4.28515625" style="62" customWidth="1"/>
    <col min="2055" max="2055" width="1.5703125" style="62" customWidth="1"/>
    <col min="2056" max="2056" width="4.140625" style="62" customWidth="1"/>
    <col min="2057" max="2057" width="2.85546875" style="62" customWidth="1"/>
    <col min="2058" max="2058" width="2.7109375" style="62" customWidth="1"/>
    <col min="2059" max="2059" width="2.42578125" style="62" customWidth="1"/>
    <col min="2060" max="2060" width="5.7109375" style="62" customWidth="1"/>
    <col min="2061" max="2061" width="3.28515625" style="62" customWidth="1"/>
    <col min="2062" max="2062" width="1.140625" style="62" customWidth="1"/>
    <col min="2063" max="2063" width="1.28515625" style="62" customWidth="1"/>
    <col min="2064" max="2064" width="2.28515625" style="62" customWidth="1"/>
    <col min="2065" max="2065" width="1.140625" style="62" customWidth="1"/>
    <col min="2066" max="2066" width="2" style="62" customWidth="1"/>
    <col min="2067" max="2067" width="4.28515625" style="62" customWidth="1"/>
    <col min="2068" max="2068" width="12.7109375" style="62" customWidth="1"/>
    <col min="2069" max="2069" width="1.5703125" style="62" customWidth="1"/>
    <col min="2070" max="2070" width="3.42578125" style="62" customWidth="1"/>
    <col min="2071" max="2071" width="4" style="62" customWidth="1"/>
    <col min="2072" max="2072" width="5.85546875" style="62" customWidth="1"/>
    <col min="2073" max="2073" width="2.140625" style="62" customWidth="1"/>
    <col min="2074" max="2074" width="1.42578125" style="62" customWidth="1"/>
    <col min="2075" max="2075" width="1.28515625" style="62" customWidth="1"/>
    <col min="2076" max="2076" width="10.140625" style="62" customWidth="1"/>
    <col min="2077" max="2077" width="7" style="62" customWidth="1"/>
    <col min="2078" max="2078" width="2.140625" style="62" customWidth="1"/>
    <col min="2079" max="2079" width="4.85546875" style="62" customWidth="1"/>
    <col min="2080" max="2080" width="14.42578125" style="62" customWidth="1"/>
    <col min="2081" max="2081" width="1" style="62" customWidth="1"/>
    <col min="2082" max="2082" width="3.85546875" style="62" customWidth="1"/>
    <col min="2083" max="2084" width="2.42578125" style="62" customWidth="1"/>
    <col min="2085" max="2085" width="2.140625" style="62" customWidth="1"/>
    <col min="2086" max="2304" width="6.85546875" style="62" customWidth="1"/>
    <col min="2305" max="2305" width="1.42578125" style="62" customWidth="1"/>
    <col min="2306" max="2306" width="6.7109375" style="62" customWidth="1"/>
    <col min="2307" max="2307" width="2" style="62" customWidth="1"/>
    <col min="2308" max="2308" width="2.140625" style="62" customWidth="1"/>
    <col min="2309" max="2309" width="1.7109375" style="62" customWidth="1"/>
    <col min="2310" max="2310" width="4.28515625" style="62" customWidth="1"/>
    <col min="2311" max="2311" width="1.5703125" style="62" customWidth="1"/>
    <col min="2312" max="2312" width="4.140625" style="62" customWidth="1"/>
    <col min="2313" max="2313" width="2.85546875" style="62" customWidth="1"/>
    <col min="2314" max="2314" width="2.7109375" style="62" customWidth="1"/>
    <col min="2315" max="2315" width="2.42578125" style="62" customWidth="1"/>
    <col min="2316" max="2316" width="5.7109375" style="62" customWidth="1"/>
    <col min="2317" max="2317" width="3.28515625" style="62" customWidth="1"/>
    <col min="2318" max="2318" width="1.140625" style="62" customWidth="1"/>
    <col min="2319" max="2319" width="1.28515625" style="62" customWidth="1"/>
    <col min="2320" max="2320" width="2.28515625" style="62" customWidth="1"/>
    <col min="2321" max="2321" width="1.140625" style="62" customWidth="1"/>
    <col min="2322" max="2322" width="2" style="62" customWidth="1"/>
    <col min="2323" max="2323" width="4.28515625" style="62" customWidth="1"/>
    <col min="2324" max="2324" width="12.7109375" style="62" customWidth="1"/>
    <col min="2325" max="2325" width="1.5703125" style="62" customWidth="1"/>
    <col min="2326" max="2326" width="3.42578125" style="62" customWidth="1"/>
    <col min="2327" max="2327" width="4" style="62" customWidth="1"/>
    <col min="2328" max="2328" width="5.85546875" style="62" customWidth="1"/>
    <col min="2329" max="2329" width="2.140625" style="62" customWidth="1"/>
    <col min="2330" max="2330" width="1.42578125" style="62" customWidth="1"/>
    <col min="2331" max="2331" width="1.28515625" style="62" customWidth="1"/>
    <col min="2332" max="2332" width="10.140625" style="62" customWidth="1"/>
    <col min="2333" max="2333" width="7" style="62" customWidth="1"/>
    <col min="2334" max="2334" width="2.140625" style="62" customWidth="1"/>
    <col min="2335" max="2335" width="4.85546875" style="62" customWidth="1"/>
    <col min="2336" max="2336" width="14.42578125" style="62" customWidth="1"/>
    <col min="2337" max="2337" width="1" style="62" customWidth="1"/>
    <col min="2338" max="2338" width="3.85546875" style="62" customWidth="1"/>
    <col min="2339" max="2340" width="2.42578125" style="62" customWidth="1"/>
    <col min="2341" max="2341" width="2.140625" style="62" customWidth="1"/>
    <col min="2342" max="2560" width="6.85546875" style="62" customWidth="1"/>
    <col min="2561" max="2561" width="1.42578125" style="62" customWidth="1"/>
    <col min="2562" max="2562" width="6.7109375" style="62" customWidth="1"/>
    <col min="2563" max="2563" width="2" style="62" customWidth="1"/>
    <col min="2564" max="2564" width="2.140625" style="62" customWidth="1"/>
    <col min="2565" max="2565" width="1.7109375" style="62" customWidth="1"/>
    <col min="2566" max="2566" width="4.28515625" style="62" customWidth="1"/>
    <col min="2567" max="2567" width="1.5703125" style="62" customWidth="1"/>
    <col min="2568" max="2568" width="4.140625" style="62" customWidth="1"/>
    <col min="2569" max="2569" width="2.85546875" style="62" customWidth="1"/>
    <col min="2570" max="2570" width="2.7109375" style="62" customWidth="1"/>
    <col min="2571" max="2571" width="2.42578125" style="62" customWidth="1"/>
    <col min="2572" max="2572" width="5.7109375" style="62" customWidth="1"/>
    <col min="2573" max="2573" width="3.28515625" style="62" customWidth="1"/>
    <col min="2574" max="2574" width="1.140625" style="62" customWidth="1"/>
    <col min="2575" max="2575" width="1.28515625" style="62" customWidth="1"/>
    <col min="2576" max="2576" width="2.28515625" style="62" customWidth="1"/>
    <col min="2577" max="2577" width="1.140625" style="62" customWidth="1"/>
    <col min="2578" max="2578" width="2" style="62" customWidth="1"/>
    <col min="2579" max="2579" width="4.28515625" style="62" customWidth="1"/>
    <col min="2580" max="2580" width="12.7109375" style="62" customWidth="1"/>
    <col min="2581" max="2581" width="1.5703125" style="62" customWidth="1"/>
    <col min="2582" max="2582" width="3.42578125" style="62" customWidth="1"/>
    <col min="2583" max="2583" width="4" style="62" customWidth="1"/>
    <col min="2584" max="2584" width="5.85546875" style="62" customWidth="1"/>
    <col min="2585" max="2585" width="2.140625" style="62" customWidth="1"/>
    <col min="2586" max="2586" width="1.42578125" style="62" customWidth="1"/>
    <col min="2587" max="2587" width="1.28515625" style="62" customWidth="1"/>
    <col min="2588" max="2588" width="10.140625" style="62" customWidth="1"/>
    <col min="2589" max="2589" width="7" style="62" customWidth="1"/>
    <col min="2590" max="2590" width="2.140625" style="62" customWidth="1"/>
    <col min="2591" max="2591" width="4.85546875" style="62" customWidth="1"/>
    <col min="2592" max="2592" width="14.42578125" style="62" customWidth="1"/>
    <col min="2593" max="2593" width="1" style="62" customWidth="1"/>
    <col min="2594" max="2594" width="3.85546875" style="62" customWidth="1"/>
    <col min="2595" max="2596" width="2.42578125" style="62" customWidth="1"/>
    <col min="2597" max="2597" width="2.140625" style="62" customWidth="1"/>
    <col min="2598" max="2816" width="6.85546875" style="62" customWidth="1"/>
    <col min="2817" max="2817" width="1.42578125" style="62" customWidth="1"/>
    <col min="2818" max="2818" width="6.7109375" style="62" customWidth="1"/>
    <col min="2819" max="2819" width="2" style="62" customWidth="1"/>
    <col min="2820" max="2820" width="2.140625" style="62" customWidth="1"/>
    <col min="2821" max="2821" width="1.7109375" style="62" customWidth="1"/>
    <col min="2822" max="2822" width="4.28515625" style="62" customWidth="1"/>
    <col min="2823" max="2823" width="1.5703125" style="62" customWidth="1"/>
    <col min="2824" max="2824" width="4.140625" style="62" customWidth="1"/>
    <col min="2825" max="2825" width="2.85546875" style="62" customWidth="1"/>
    <col min="2826" max="2826" width="2.7109375" style="62" customWidth="1"/>
    <col min="2827" max="2827" width="2.42578125" style="62" customWidth="1"/>
    <col min="2828" max="2828" width="5.7109375" style="62" customWidth="1"/>
    <col min="2829" max="2829" width="3.28515625" style="62" customWidth="1"/>
    <col min="2830" max="2830" width="1.140625" style="62" customWidth="1"/>
    <col min="2831" max="2831" width="1.28515625" style="62" customWidth="1"/>
    <col min="2832" max="2832" width="2.28515625" style="62" customWidth="1"/>
    <col min="2833" max="2833" width="1.140625" style="62" customWidth="1"/>
    <col min="2834" max="2834" width="2" style="62" customWidth="1"/>
    <col min="2835" max="2835" width="4.28515625" style="62" customWidth="1"/>
    <col min="2836" max="2836" width="12.7109375" style="62" customWidth="1"/>
    <col min="2837" max="2837" width="1.5703125" style="62" customWidth="1"/>
    <col min="2838" max="2838" width="3.42578125" style="62" customWidth="1"/>
    <col min="2839" max="2839" width="4" style="62" customWidth="1"/>
    <col min="2840" max="2840" width="5.85546875" style="62" customWidth="1"/>
    <col min="2841" max="2841" width="2.140625" style="62" customWidth="1"/>
    <col min="2842" max="2842" width="1.42578125" style="62" customWidth="1"/>
    <col min="2843" max="2843" width="1.28515625" style="62" customWidth="1"/>
    <col min="2844" max="2844" width="10.140625" style="62" customWidth="1"/>
    <col min="2845" max="2845" width="7" style="62" customWidth="1"/>
    <col min="2846" max="2846" width="2.140625" style="62" customWidth="1"/>
    <col min="2847" max="2847" width="4.85546875" style="62" customWidth="1"/>
    <col min="2848" max="2848" width="14.42578125" style="62" customWidth="1"/>
    <col min="2849" max="2849" width="1" style="62" customWidth="1"/>
    <col min="2850" max="2850" width="3.85546875" style="62" customWidth="1"/>
    <col min="2851" max="2852" width="2.42578125" style="62" customWidth="1"/>
    <col min="2853" max="2853" width="2.140625" style="62" customWidth="1"/>
    <col min="2854" max="3072" width="6.85546875" style="62" customWidth="1"/>
    <col min="3073" max="3073" width="1.42578125" style="62" customWidth="1"/>
    <col min="3074" max="3074" width="6.7109375" style="62" customWidth="1"/>
    <col min="3075" max="3075" width="2" style="62" customWidth="1"/>
    <col min="3076" max="3076" width="2.140625" style="62" customWidth="1"/>
    <col min="3077" max="3077" width="1.7109375" style="62" customWidth="1"/>
    <col min="3078" max="3078" width="4.28515625" style="62" customWidth="1"/>
    <col min="3079" max="3079" width="1.5703125" style="62" customWidth="1"/>
    <col min="3080" max="3080" width="4.140625" style="62" customWidth="1"/>
    <col min="3081" max="3081" width="2.85546875" style="62" customWidth="1"/>
    <col min="3082" max="3082" width="2.7109375" style="62" customWidth="1"/>
    <col min="3083" max="3083" width="2.42578125" style="62" customWidth="1"/>
    <col min="3084" max="3084" width="5.7109375" style="62" customWidth="1"/>
    <col min="3085" max="3085" width="3.28515625" style="62" customWidth="1"/>
    <col min="3086" max="3086" width="1.140625" style="62" customWidth="1"/>
    <col min="3087" max="3087" width="1.28515625" style="62" customWidth="1"/>
    <col min="3088" max="3088" width="2.28515625" style="62" customWidth="1"/>
    <col min="3089" max="3089" width="1.140625" style="62" customWidth="1"/>
    <col min="3090" max="3090" width="2" style="62" customWidth="1"/>
    <col min="3091" max="3091" width="4.28515625" style="62" customWidth="1"/>
    <col min="3092" max="3092" width="12.7109375" style="62" customWidth="1"/>
    <col min="3093" max="3093" width="1.5703125" style="62" customWidth="1"/>
    <col min="3094" max="3094" width="3.42578125" style="62" customWidth="1"/>
    <col min="3095" max="3095" width="4" style="62" customWidth="1"/>
    <col min="3096" max="3096" width="5.85546875" style="62" customWidth="1"/>
    <col min="3097" max="3097" width="2.140625" style="62" customWidth="1"/>
    <col min="3098" max="3098" width="1.42578125" style="62" customWidth="1"/>
    <col min="3099" max="3099" width="1.28515625" style="62" customWidth="1"/>
    <col min="3100" max="3100" width="10.140625" style="62" customWidth="1"/>
    <col min="3101" max="3101" width="7" style="62" customWidth="1"/>
    <col min="3102" max="3102" width="2.140625" style="62" customWidth="1"/>
    <col min="3103" max="3103" width="4.85546875" style="62" customWidth="1"/>
    <col min="3104" max="3104" width="14.42578125" style="62" customWidth="1"/>
    <col min="3105" max="3105" width="1" style="62" customWidth="1"/>
    <col min="3106" max="3106" width="3.85546875" style="62" customWidth="1"/>
    <col min="3107" max="3108" width="2.42578125" style="62" customWidth="1"/>
    <col min="3109" max="3109" width="2.140625" style="62" customWidth="1"/>
    <col min="3110" max="3328" width="6.85546875" style="62" customWidth="1"/>
    <col min="3329" max="3329" width="1.42578125" style="62" customWidth="1"/>
    <col min="3330" max="3330" width="6.7109375" style="62" customWidth="1"/>
    <col min="3331" max="3331" width="2" style="62" customWidth="1"/>
    <col min="3332" max="3332" width="2.140625" style="62" customWidth="1"/>
    <col min="3333" max="3333" width="1.7109375" style="62" customWidth="1"/>
    <col min="3334" max="3334" width="4.28515625" style="62" customWidth="1"/>
    <col min="3335" max="3335" width="1.5703125" style="62" customWidth="1"/>
    <col min="3336" max="3336" width="4.140625" style="62" customWidth="1"/>
    <col min="3337" max="3337" width="2.85546875" style="62" customWidth="1"/>
    <col min="3338" max="3338" width="2.7109375" style="62" customWidth="1"/>
    <col min="3339" max="3339" width="2.42578125" style="62" customWidth="1"/>
    <col min="3340" max="3340" width="5.7109375" style="62" customWidth="1"/>
    <col min="3341" max="3341" width="3.28515625" style="62" customWidth="1"/>
    <col min="3342" max="3342" width="1.140625" style="62" customWidth="1"/>
    <col min="3343" max="3343" width="1.28515625" style="62" customWidth="1"/>
    <col min="3344" max="3344" width="2.28515625" style="62" customWidth="1"/>
    <col min="3345" max="3345" width="1.140625" style="62" customWidth="1"/>
    <col min="3346" max="3346" width="2" style="62" customWidth="1"/>
    <col min="3347" max="3347" width="4.28515625" style="62" customWidth="1"/>
    <col min="3348" max="3348" width="12.7109375" style="62" customWidth="1"/>
    <col min="3349" max="3349" width="1.5703125" style="62" customWidth="1"/>
    <col min="3350" max="3350" width="3.42578125" style="62" customWidth="1"/>
    <col min="3351" max="3351" width="4" style="62" customWidth="1"/>
    <col min="3352" max="3352" width="5.85546875" style="62" customWidth="1"/>
    <col min="3353" max="3353" width="2.140625" style="62" customWidth="1"/>
    <col min="3354" max="3354" width="1.42578125" style="62" customWidth="1"/>
    <col min="3355" max="3355" width="1.28515625" style="62" customWidth="1"/>
    <col min="3356" max="3356" width="10.140625" style="62" customWidth="1"/>
    <col min="3357" max="3357" width="7" style="62" customWidth="1"/>
    <col min="3358" max="3358" width="2.140625" style="62" customWidth="1"/>
    <col min="3359" max="3359" width="4.85546875" style="62" customWidth="1"/>
    <col min="3360" max="3360" width="14.42578125" style="62" customWidth="1"/>
    <col min="3361" max="3361" width="1" style="62" customWidth="1"/>
    <col min="3362" max="3362" width="3.85546875" style="62" customWidth="1"/>
    <col min="3363" max="3364" width="2.42578125" style="62" customWidth="1"/>
    <col min="3365" max="3365" width="2.140625" style="62" customWidth="1"/>
    <col min="3366" max="3584" width="6.85546875" style="62" customWidth="1"/>
    <col min="3585" max="3585" width="1.42578125" style="62" customWidth="1"/>
    <col min="3586" max="3586" width="6.7109375" style="62" customWidth="1"/>
    <col min="3587" max="3587" width="2" style="62" customWidth="1"/>
    <col min="3588" max="3588" width="2.140625" style="62" customWidth="1"/>
    <col min="3589" max="3589" width="1.7109375" style="62" customWidth="1"/>
    <col min="3590" max="3590" width="4.28515625" style="62" customWidth="1"/>
    <col min="3591" max="3591" width="1.5703125" style="62" customWidth="1"/>
    <col min="3592" max="3592" width="4.140625" style="62" customWidth="1"/>
    <col min="3593" max="3593" width="2.85546875" style="62" customWidth="1"/>
    <col min="3594" max="3594" width="2.7109375" style="62" customWidth="1"/>
    <col min="3595" max="3595" width="2.42578125" style="62" customWidth="1"/>
    <col min="3596" max="3596" width="5.7109375" style="62" customWidth="1"/>
    <col min="3597" max="3597" width="3.28515625" style="62" customWidth="1"/>
    <col min="3598" max="3598" width="1.140625" style="62" customWidth="1"/>
    <col min="3599" max="3599" width="1.28515625" style="62" customWidth="1"/>
    <col min="3600" max="3600" width="2.28515625" style="62" customWidth="1"/>
    <col min="3601" max="3601" width="1.140625" style="62" customWidth="1"/>
    <col min="3602" max="3602" width="2" style="62" customWidth="1"/>
    <col min="3603" max="3603" width="4.28515625" style="62" customWidth="1"/>
    <col min="3604" max="3604" width="12.7109375" style="62" customWidth="1"/>
    <col min="3605" max="3605" width="1.5703125" style="62" customWidth="1"/>
    <col min="3606" max="3606" width="3.42578125" style="62" customWidth="1"/>
    <col min="3607" max="3607" width="4" style="62" customWidth="1"/>
    <col min="3608" max="3608" width="5.85546875" style="62" customWidth="1"/>
    <col min="3609" max="3609" width="2.140625" style="62" customWidth="1"/>
    <col min="3610" max="3610" width="1.42578125" style="62" customWidth="1"/>
    <col min="3611" max="3611" width="1.28515625" style="62" customWidth="1"/>
    <col min="3612" max="3612" width="10.140625" style="62" customWidth="1"/>
    <col min="3613" max="3613" width="7" style="62" customWidth="1"/>
    <col min="3614" max="3614" width="2.140625" style="62" customWidth="1"/>
    <col min="3615" max="3615" width="4.85546875" style="62" customWidth="1"/>
    <col min="3616" max="3616" width="14.42578125" style="62" customWidth="1"/>
    <col min="3617" max="3617" width="1" style="62" customWidth="1"/>
    <col min="3618" max="3618" width="3.85546875" style="62" customWidth="1"/>
    <col min="3619" max="3620" width="2.42578125" style="62" customWidth="1"/>
    <col min="3621" max="3621" width="2.140625" style="62" customWidth="1"/>
    <col min="3622" max="3840" width="6.85546875" style="62" customWidth="1"/>
    <col min="3841" max="3841" width="1.42578125" style="62" customWidth="1"/>
    <col min="3842" max="3842" width="6.7109375" style="62" customWidth="1"/>
    <col min="3843" max="3843" width="2" style="62" customWidth="1"/>
    <col min="3844" max="3844" width="2.140625" style="62" customWidth="1"/>
    <col min="3845" max="3845" width="1.7109375" style="62" customWidth="1"/>
    <col min="3846" max="3846" width="4.28515625" style="62" customWidth="1"/>
    <col min="3847" max="3847" width="1.5703125" style="62" customWidth="1"/>
    <col min="3848" max="3848" width="4.140625" style="62" customWidth="1"/>
    <col min="3849" max="3849" width="2.85546875" style="62" customWidth="1"/>
    <col min="3850" max="3850" width="2.7109375" style="62" customWidth="1"/>
    <col min="3851" max="3851" width="2.42578125" style="62" customWidth="1"/>
    <col min="3852" max="3852" width="5.7109375" style="62" customWidth="1"/>
    <col min="3853" max="3853" width="3.28515625" style="62" customWidth="1"/>
    <col min="3854" max="3854" width="1.140625" style="62" customWidth="1"/>
    <col min="3855" max="3855" width="1.28515625" style="62" customWidth="1"/>
    <col min="3856" max="3856" width="2.28515625" style="62" customWidth="1"/>
    <col min="3857" max="3857" width="1.140625" style="62" customWidth="1"/>
    <col min="3858" max="3858" width="2" style="62" customWidth="1"/>
    <col min="3859" max="3859" width="4.28515625" style="62" customWidth="1"/>
    <col min="3860" max="3860" width="12.7109375" style="62" customWidth="1"/>
    <col min="3861" max="3861" width="1.5703125" style="62" customWidth="1"/>
    <col min="3862" max="3862" width="3.42578125" style="62" customWidth="1"/>
    <col min="3863" max="3863" width="4" style="62" customWidth="1"/>
    <col min="3864" max="3864" width="5.85546875" style="62" customWidth="1"/>
    <col min="3865" max="3865" width="2.140625" style="62" customWidth="1"/>
    <col min="3866" max="3866" width="1.42578125" style="62" customWidth="1"/>
    <col min="3867" max="3867" width="1.28515625" style="62" customWidth="1"/>
    <col min="3868" max="3868" width="10.140625" style="62" customWidth="1"/>
    <col min="3869" max="3869" width="7" style="62" customWidth="1"/>
    <col min="3870" max="3870" width="2.140625" style="62" customWidth="1"/>
    <col min="3871" max="3871" width="4.85546875" style="62" customWidth="1"/>
    <col min="3872" max="3872" width="14.42578125" style="62" customWidth="1"/>
    <col min="3873" max="3873" width="1" style="62" customWidth="1"/>
    <col min="3874" max="3874" width="3.85546875" style="62" customWidth="1"/>
    <col min="3875" max="3876" width="2.42578125" style="62" customWidth="1"/>
    <col min="3877" max="3877" width="2.140625" style="62" customWidth="1"/>
    <col min="3878" max="4096" width="6.85546875" style="62" customWidth="1"/>
    <col min="4097" max="4097" width="1.42578125" style="62" customWidth="1"/>
    <col min="4098" max="4098" width="6.7109375" style="62" customWidth="1"/>
    <col min="4099" max="4099" width="2" style="62" customWidth="1"/>
    <col min="4100" max="4100" width="2.140625" style="62" customWidth="1"/>
    <col min="4101" max="4101" width="1.7109375" style="62" customWidth="1"/>
    <col min="4102" max="4102" width="4.28515625" style="62" customWidth="1"/>
    <col min="4103" max="4103" width="1.5703125" style="62" customWidth="1"/>
    <col min="4104" max="4104" width="4.140625" style="62" customWidth="1"/>
    <col min="4105" max="4105" width="2.85546875" style="62" customWidth="1"/>
    <col min="4106" max="4106" width="2.7109375" style="62" customWidth="1"/>
    <col min="4107" max="4107" width="2.42578125" style="62" customWidth="1"/>
    <col min="4108" max="4108" width="5.7109375" style="62" customWidth="1"/>
    <col min="4109" max="4109" width="3.28515625" style="62" customWidth="1"/>
    <col min="4110" max="4110" width="1.140625" style="62" customWidth="1"/>
    <col min="4111" max="4111" width="1.28515625" style="62" customWidth="1"/>
    <col min="4112" max="4112" width="2.28515625" style="62" customWidth="1"/>
    <col min="4113" max="4113" width="1.140625" style="62" customWidth="1"/>
    <col min="4114" max="4114" width="2" style="62" customWidth="1"/>
    <col min="4115" max="4115" width="4.28515625" style="62" customWidth="1"/>
    <col min="4116" max="4116" width="12.7109375" style="62" customWidth="1"/>
    <col min="4117" max="4117" width="1.5703125" style="62" customWidth="1"/>
    <col min="4118" max="4118" width="3.42578125" style="62" customWidth="1"/>
    <col min="4119" max="4119" width="4" style="62" customWidth="1"/>
    <col min="4120" max="4120" width="5.85546875" style="62" customWidth="1"/>
    <col min="4121" max="4121" width="2.140625" style="62" customWidth="1"/>
    <col min="4122" max="4122" width="1.42578125" style="62" customWidth="1"/>
    <col min="4123" max="4123" width="1.28515625" style="62" customWidth="1"/>
    <col min="4124" max="4124" width="10.140625" style="62" customWidth="1"/>
    <col min="4125" max="4125" width="7" style="62" customWidth="1"/>
    <col min="4126" max="4126" width="2.140625" style="62" customWidth="1"/>
    <col min="4127" max="4127" width="4.85546875" style="62" customWidth="1"/>
    <col min="4128" max="4128" width="14.42578125" style="62" customWidth="1"/>
    <col min="4129" max="4129" width="1" style="62" customWidth="1"/>
    <col min="4130" max="4130" width="3.85546875" style="62" customWidth="1"/>
    <col min="4131" max="4132" width="2.42578125" style="62" customWidth="1"/>
    <col min="4133" max="4133" width="2.140625" style="62" customWidth="1"/>
    <col min="4134" max="4352" width="6.85546875" style="62" customWidth="1"/>
    <col min="4353" max="4353" width="1.42578125" style="62" customWidth="1"/>
    <col min="4354" max="4354" width="6.7109375" style="62" customWidth="1"/>
    <col min="4355" max="4355" width="2" style="62" customWidth="1"/>
    <col min="4356" max="4356" width="2.140625" style="62" customWidth="1"/>
    <col min="4357" max="4357" width="1.7109375" style="62" customWidth="1"/>
    <col min="4358" max="4358" width="4.28515625" style="62" customWidth="1"/>
    <col min="4359" max="4359" width="1.5703125" style="62" customWidth="1"/>
    <col min="4360" max="4360" width="4.140625" style="62" customWidth="1"/>
    <col min="4361" max="4361" width="2.85546875" style="62" customWidth="1"/>
    <col min="4362" max="4362" width="2.7109375" style="62" customWidth="1"/>
    <col min="4363" max="4363" width="2.42578125" style="62" customWidth="1"/>
    <col min="4364" max="4364" width="5.7109375" style="62" customWidth="1"/>
    <col min="4365" max="4365" width="3.28515625" style="62" customWidth="1"/>
    <col min="4366" max="4366" width="1.140625" style="62" customWidth="1"/>
    <col min="4367" max="4367" width="1.28515625" style="62" customWidth="1"/>
    <col min="4368" max="4368" width="2.28515625" style="62" customWidth="1"/>
    <col min="4369" max="4369" width="1.140625" style="62" customWidth="1"/>
    <col min="4370" max="4370" width="2" style="62" customWidth="1"/>
    <col min="4371" max="4371" width="4.28515625" style="62" customWidth="1"/>
    <col min="4372" max="4372" width="12.7109375" style="62" customWidth="1"/>
    <col min="4373" max="4373" width="1.5703125" style="62" customWidth="1"/>
    <col min="4374" max="4374" width="3.42578125" style="62" customWidth="1"/>
    <col min="4375" max="4375" width="4" style="62" customWidth="1"/>
    <col min="4376" max="4376" width="5.85546875" style="62" customWidth="1"/>
    <col min="4377" max="4377" width="2.140625" style="62" customWidth="1"/>
    <col min="4378" max="4378" width="1.42578125" style="62" customWidth="1"/>
    <col min="4379" max="4379" width="1.28515625" style="62" customWidth="1"/>
    <col min="4380" max="4380" width="10.140625" style="62" customWidth="1"/>
    <col min="4381" max="4381" width="7" style="62" customWidth="1"/>
    <col min="4382" max="4382" width="2.140625" style="62" customWidth="1"/>
    <col min="4383" max="4383" width="4.85546875" style="62" customWidth="1"/>
    <col min="4384" max="4384" width="14.42578125" style="62" customWidth="1"/>
    <col min="4385" max="4385" width="1" style="62" customWidth="1"/>
    <col min="4386" max="4386" width="3.85546875" style="62" customWidth="1"/>
    <col min="4387" max="4388" width="2.42578125" style="62" customWidth="1"/>
    <col min="4389" max="4389" width="2.140625" style="62" customWidth="1"/>
    <col min="4390" max="4608" width="6.85546875" style="62" customWidth="1"/>
    <col min="4609" max="4609" width="1.42578125" style="62" customWidth="1"/>
    <col min="4610" max="4610" width="6.7109375" style="62" customWidth="1"/>
    <col min="4611" max="4611" width="2" style="62" customWidth="1"/>
    <col min="4612" max="4612" width="2.140625" style="62" customWidth="1"/>
    <col min="4613" max="4613" width="1.7109375" style="62" customWidth="1"/>
    <col min="4614" max="4614" width="4.28515625" style="62" customWidth="1"/>
    <col min="4615" max="4615" width="1.5703125" style="62" customWidth="1"/>
    <col min="4616" max="4616" width="4.140625" style="62" customWidth="1"/>
    <col min="4617" max="4617" width="2.85546875" style="62" customWidth="1"/>
    <col min="4618" max="4618" width="2.7109375" style="62" customWidth="1"/>
    <col min="4619" max="4619" width="2.42578125" style="62" customWidth="1"/>
    <col min="4620" max="4620" width="5.7109375" style="62" customWidth="1"/>
    <col min="4621" max="4621" width="3.28515625" style="62" customWidth="1"/>
    <col min="4622" max="4622" width="1.140625" style="62" customWidth="1"/>
    <col min="4623" max="4623" width="1.28515625" style="62" customWidth="1"/>
    <col min="4624" max="4624" width="2.28515625" style="62" customWidth="1"/>
    <col min="4625" max="4625" width="1.140625" style="62" customWidth="1"/>
    <col min="4626" max="4626" width="2" style="62" customWidth="1"/>
    <col min="4627" max="4627" width="4.28515625" style="62" customWidth="1"/>
    <col min="4628" max="4628" width="12.7109375" style="62" customWidth="1"/>
    <col min="4629" max="4629" width="1.5703125" style="62" customWidth="1"/>
    <col min="4630" max="4630" width="3.42578125" style="62" customWidth="1"/>
    <col min="4631" max="4631" width="4" style="62" customWidth="1"/>
    <col min="4632" max="4632" width="5.85546875" style="62" customWidth="1"/>
    <col min="4633" max="4633" width="2.140625" style="62" customWidth="1"/>
    <col min="4634" max="4634" width="1.42578125" style="62" customWidth="1"/>
    <col min="4635" max="4635" width="1.28515625" style="62" customWidth="1"/>
    <col min="4636" max="4636" width="10.140625" style="62" customWidth="1"/>
    <col min="4637" max="4637" width="7" style="62" customWidth="1"/>
    <col min="4638" max="4638" width="2.140625" style="62" customWidth="1"/>
    <col min="4639" max="4639" width="4.85546875" style="62" customWidth="1"/>
    <col min="4640" max="4640" width="14.42578125" style="62" customWidth="1"/>
    <col min="4641" max="4641" width="1" style="62" customWidth="1"/>
    <col min="4642" max="4642" width="3.85546875" style="62" customWidth="1"/>
    <col min="4643" max="4644" width="2.42578125" style="62" customWidth="1"/>
    <col min="4645" max="4645" width="2.140625" style="62" customWidth="1"/>
    <col min="4646" max="4864" width="6.85546875" style="62" customWidth="1"/>
    <col min="4865" max="4865" width="1.42578125" style="62" customWidth="1"/>
    <col min="4866" max="4866" width="6.7109375" style="62" customWidth="1"/>
    <col min="4867" max="4867" width="2" style="62" customWidth="1"/>
    <col min="4868" max="4868" width="2.140625" style="62" customWidth="1"/>
    <col min="4869" max="4869" width="1.7109375" style="62" customWidth="1"/>
    <col min="4870" max="4870" width="4.28515625" style="62" customWidth="1"/>
    <col min="4871" max="4871" width="1.5703125" style="62" customWidth="1"/>
    <col min="4872" max="4872" width="4.140625" style="62" customWidth="1"/>
    <col min="4873" max="4873" width="2.85546875" style="62" customWidth="1"/>
    <col min="4874" max="4874" width="2.7109375" style="62" customWidth="1"/>
    <col min="4875" max="4875" width="2.42578125" style="62" customWidth="1"/>
    <col min="4876" max="4876" width="5.7109375" style="62" customWidth="1"/>
    <col min="4877" max="4877" width="3.28515625" style="62" customWidth="1"/>
    <col min="4878" max="4878" width="1.140625" style="62" customWidth="1"/>
    <col min="4879" max="4879" width="1.28515625" style="62" customWidth="1"/>
    <col min="4880" max="4880" width="2.28515625" style="62" customWidth="1"/>
    <col min="4881" max="4881" width="1.140625" style="62" customWidth="1"/>
    <col min="4882" max="4882" width="2" style="62" customWidth="1"/>
    <col min="4883" max="4883" width="4.28515625" style="62" customWidth="1"/>
    <col min="4884" max="4884" width="12.7109375" style="62" customWidth="1"/>
    <col min="4885" max="4885" width="1.5703125" style="62" customWidth="1"/>
    <col min="4886" max="4886" width="3.42578125" style="62" customWidth="1"/>
    <col min="4887" max="4887" width="4" style="62" customWidth="1"/>
    <col min="4888" max="4888" width="5.85546875" style="62" customWidth="1"/>
    <col min="4889" max="4889" width="2.140625" style="62" customWidth="1"/>
    <col min="4890" max="4890" width="1.42578125" style="62" customWidth="1"/>
    <col min="4891" max="4891" width="1.28515625" style="62" customWidth="1"/>
    <col min="4892" max="4892" width="10.140625" style="62" customWidth="1"/>
    <col min="4893" max="4893" width="7" style="62" customWidth="1"/>
    <col min="4894" max="4894" width="2.140625" style="62" customWidth="1"/>
    <col min="4895" max="4895" width="4.85546875" style="62" customWidth="1"/>
    <col min="4896" max="4896" width="14.42578125" style="62" customWidth="1"/>
    <col min="4897" max="4897" width="1" style="62" customWidth="1"/>
    <col min="4898" max="4898" width="3.85546875" style="62" customWidth="1"/>
    <col min="4899" max="4900" width="2.42578125" style="62" customWidth="1"/>
    <col min="4901" max="4901" width="2.140625" style="62" customWidth="1"/>
    <col min="4902" max="5120" width="6.85546875" style="62" customWidth="1"/>
    <col min="5121" max="5121" width="1.42578125" style="62" customWidth="1"/>
    <col min="5122" max="5122" width="6.7109375" style="62" customWidth="1"/>
    <col min="5123" max="5123" width="2" style="62" customWidth="1"/>
    <col min="5124" max="5124" width="2.140625" style="62" customWidth="1"/>
    <col min="5125" max="5125" width="1.7109375" style="62" customWidth="1"/>
    <col min="5126" max="5126" width="4.28515625" style="62" customWidth="1"/>
    <col min="5127" max="5127" width="1.5703125" style="62" customWidth="1"/>
    <col min="5128" max="5128" width="4.140625" style="62" customWidth="1"/>
    <col min="5129" max="5129" width="2.85546875" style="62" customWidth="1"/>
    <col min="5130" max="5130" width="2.7109375" style="62" customWidth="1"/>
    <col min="5131" max="5131" width="2.42578125" style="62" customWidth="1"/>
    <col min="5132" max="5132" width="5.7109375" style="62" customWidth="1"/>
    <col min="5133" max="5133" width="3.28515625" style="62" customWidth="1"/>
    <col min="5134" max="5134" width="1.140625" style="62" customWidth="1"/>
    <col min="5135" max="5135" width="1.28515625" style="62" customWidth="1"/>
    <col min="5136" max="5136" width="2.28515625" style="62" customWidth="1"/>
    <col min="5137" max="5137" width="1.140625" style="62" customWidth="1"/>
    <col min="5138" max="5138" width="2" style="62" customWidth="1"/>
    <col min="5139" max="5139" width="4.28515625" style="62" customWidth="1"/>
    <col min="5140" max="5140" width="12.7109375" style="62" customWidth="1"/>
    <col min="5141" max="5141" width="1.5703125" style="62" customWidth="1"/>
    <col min="5142" max="5142" width="3.42578125" style="62" customWidth="1"/>
    <col min="5143" max="5143" width="4" style="62" customWidth="1"/>
    <col min="5144" max="5144" width="5.85546875" style="62" customWidth="1"/>
    <col min="5145" max="5145" width="2.140625" style="62" customWidth="1"/>
    <col min="5146" max="5146" width="1.42578125" style="62" customWidth="1"/>
    <col min="5147" max="5147" width="1.28515625" style="62" customWidth="1"/>
    <col min="5148" max="5148" width="10.140625" style="62" customWidth="1"/>
    <col min="5149" max="5149" width="7" style="62" customWidth="1"/>
    <col min="5150" max="5150" width="2.140625" style="62" customWidth="1"/>
    <col min="5151" max="5151" width="4.85546875" style="62" customWidth="1"/>
    <col min="5152" max="5152" width="14.42578125" style="62" customWidth="1"/>
    <col min="5153" max="5153" width="1" style="62" customWidth="1"/>
    <col min="5154" max="5154" width="3.85546875" style="62" customWidth="1"/>
    <col min="5155" max="5156" width="2.42578125" style="62" customWidth="1"/>
    <col min="5157" max="5157" width="2.140625" style="62" customWidth="1"/>
    <col min="5158" max="5376" width="6.85546875" style="62" customWidth="1"/>
    <col min="5377" max="5377" width="1.42578125" style="62" customWidth="1"/>
    <col min="5378" max="5378" width="6.7109375" style="62" customWidth="1"/>
    <col min="5379" max="5379" width="2" style="62" customWidth="1"/>
    <col min="5380" max="5380" width="2.140625" style="62" customWidth="1"/>
    <col min="5381" max="5381" width="1.7109375" style="62" customWidth="1"/>
    <col min="5382" max="5382" width="4.28515625" style="62" customWidth="1"/>
    <col min="5383" max="5383" width="1.5703125" style="62" customWidth="1"/>
    <col min="5384" max="5384" width="4.140625" style="62" customWidth="1"/>
    <col min="5385" max="5385" width="2.85546875" style="62" customWidth="1"/>
    <col min="5386" max="5386" width="2.7109375" style="62" customWidth="1"/>
    <col min="5387" max="5387" width="2.42578125" style="62" customWidth="1"/>
    <col min="5388" max="5388" width="5.7109375" style="62" customWidth="1"/>
    <col min="5389" max="5389" width="3.28515625" style="62" customWidth="1"/>
    <col min="5390" max="5390" width="1.140625" style="62" customWidth="1"/>
    <col min="5391" max="5391" width="1.28515625" style="62" customWidth="1"/>
    <col min="5392" max="5392" width="2.28515625" style="62" customWidth="1"/>
    <col min="5393" max="5393" width="1.140625" style="62" customWidth="1"/>
    <col min="5394" max="5394" width="2" style="62" customWidth="1"/>
    <col min="5395" max="5395" width="4.28515625" style="62" customWidth="1"/>
    <col min="5396" max="5396" width="12.7109375" style="62" customWidth="1"/>
    <col min="5397" max="5397" width="1.5703125" style="62" customWidth="1"/>
    <col min="5398" max="5398" width="3.42578125" style="62" customWidth="1"/>
    <col min="5399" max="5399" width="4" style="62" customWidth="1"/>
    <col min="5400" max="5400" width="5.85546875" style="62" customWidth="1"/>
    <col min="5401" max="5401" width="2.140625" style="62" customWidth="1"/>
    <col min="5402" max="5402" width="1.42578125" style="62" customWidth="1"/>
    <col min="5403" max="5403" width="1.28515625" style="62" customWidth="1"/>
    <col min="5404" max="5404" width="10.140625" style="62" customWidth="1"/>
    <col min="5405" max="5405" width="7" style="62" customWidth="1"/>
    <col min="5406" max="5406" width="2.140625" style="62" customWidth="1"/>
    <col min="5407" max="5407" width="4.85546875" style="62" customWidth="1"/>
    <col min="5408" max="5408" width="14.42578125" style="62" customWidth="1"/>
    <col min="5409" max="5409" width="1" style="62" customWidth="1"/>
    <col min="5410" max="5410" width="3.85546875" style="62" customWidth="1"/>
    <col min="5411" max="5412" width="2.42578125" style="62" customWidth="1"/>
    <col min="5413" max="5413" width="2.140625" style="62" customWidth="1"/>
    <col min="5414" max="5632" width="6.85546875" style="62" customWidth="1"/>
    <col min="5633" max="5633" width="1.42578125" style="62" customWidth="1"/>
    <col min="5634" max="5634" width="6.7109375" style="62" customWidth="1"/>
    <col min="5635" max="5635" width="2" style="62" customWidth="1"/>
    <col min="5636" max="5636" width="2.140625" style="62" customWidth="1"/>
    <col min="5637" max="5637" width="1.7109375" style="62" customWidth="1"/>
    <col min="5638" max="5638" width="4.28515625" style="62" customWidth="1"/>
    <col min="5639" max="5639" width="1.5703125" style="62" customWidth="1"/>
    <col min="5640" max="5640" width="4.140625" style="62" customWidth="1"/>
    <col min="5641" max="5641" width="2.85546875" style="62" customWidth="1"/>
    <col min="5642" max="5642" width="2.7109375" style="62" customWidth="1"/>
    <col min="5643" max="5643" width="2.42578125" style="62" customWidth="1"/>
    <col min="5644" max="5644" width="5.7109375" style="62" customWidth="1"/>
    <col min="5645" max="5645" width="3.28515625" style="62" customWidth="1"/>
    <col min="5646" max="5646" width="1.140625" style="62" customWidth="1"/>
    <col min="5647" max="5647" width="1.28515625" style="62" customWidth="1"/>
    <col min="5648" max="5648" width="2.28515625" style="62" customWidth="1"/>
    <col min="5649" max="5649" width="1.140625" style="62" customWidth="1"/>
    <col min="5650" max="5650" width="2" style="62" customWidth="1"/>
    <col min="5651" max="5651" width="4.28515625" style="62" customWidth="1"/>
    <col min="5652" max="5652" width="12.7109375" style="62" customWidth="1"/>
    <col min="5653" max="5653" width="1.5703125" style="62" customWidth="1"/>
    <col min="5654" max="5654" width="3.42578125" style="62" customWidth="1"/>
    <col min="5655" max="5655" width="4" style="62" customWidth="1"/>
    <col min="5656" max="5656" width="5.85546875" style="62" customWidth="1"/>
    <col min="5657" max="5657" width="2.140625" style="62" customWidth="1"/>
    <col min="5658" max="5658" width="1.42578125" style="62" customWidth="1"/>
    <col min="5659" max="5659" width="1.28515625" style="62" customWidth="1"/>
    <col min="5660" max="5660" width="10.140625" style="62" customWidth="1"/>
    <col min="5661" max="5661" width="7" style="62" customWidth="1"/>
    <col min="5662" max="5662" width="2.140625" style="62" customWidth="1"/>
    <col min="5663" max="5663" width="4.85546875" style="62" customWidth="1"/>
    <col min="5664" max="5664" width="14.42578125" style="62" customWidth="1"/>
    <col min="5665" max="5665" width="1" style="62" customWidth="1"/>
    <col min="5666" max="5666" width="3.85546875" style="62" customWidth="1"/>
    <col min="5667" max="5668" width="2.42578125" style="62" customWidth="1"/>
    <col min="5669" max="5669" width="2.140625" style="62" customWidth="1"/>
    <col min="5670" max="5888" width="6.85546875" style="62" customWidth="1"/>
    <col min="5889" max="5889" width="1.42578125" style="62" customWidth="1"/>
    <col min="5890" max="5890" width="6.7109375" style="62" customWidth="1"/>
    <col min="5891" max="5891" width="2" style="62" customWidth="1"/>
    <col min="5892" max="5892" width="2.140625" style="62" customWidth="1"/>
    <col min="5893" max="5893" width="1.7109375" style="62" customWidth="1"/>
    <col min="5894" max="5894" width="4.28515625" style="62" customWidth="1"/>
    <col min="5895" max="5895" width="1.5703125" style="62" customWidth="1"/>
    <col min="5896" max="5896" width="4.140625" style="62" customWidth="1"/>
    <col min="5897" max="5897" width="2.85546875" style="62" customWidth="1"/>
    <col min="5898" max="5898" width="2.7109375" style="62" customWidth="1"/>
    <col min="5899" max="5899" width="2.42578125" style="62" customWidth="1"/>
    <col min="5900" max="5900" width="5.7109375" style="62" customWidth="1"/>
    <col min="5901" max="5901" width="3.28515625" style="62" customWidth="1"/>
    <col min="5902" max="5902" width="1.140625" style="62" customWidth="1"/>
    <col min="5903" max="5903" width="1.28515625" style="62" customWidth="1"/>
    <col min="5904" max="5904" width="2.28515625" style="62" customWidth="1"/>
    <col min="5905" max="5905" width="1.140625" style="62" customWidth="1"/>
    <col min="5906" max="5906" width="2" style="62" customWidth="1"/>
    <col min="5907" max="5907" width="4.28515625" style="62" customWidth="1"/>
    <col min="5908" max="5908" width="12.7109375" style="62" customWidth="1"/>
    <col min="5909" max="5909" width="1.5703125" style="62" customWidth="1"/>
    <col min="5910" max="5910" width="3.42578125" style="62" customWidth="1"/>
    <col min="5911" max="5911" width="4" style="62" customWidth="1"/>
    <col min="5912" max="5912" width="5.85546875" style="62" customWidth="1"/>
    <col min="5913" max="5913" width="2.140625" style="62" customWidth="1"/>
    <col min="5914" max="5914" width="1.42578125" style="62" customWidth="1"/>
    <col min="5915" max="5915" width="1.28515625" style="62" customWidth="1"/>
    <col min="5916" max="5916" width="10.140625" style="62" customWidth="1"/>
    <col min="5917" max="5917" width="7" style="62" customWidth="1"/>
    <col min="5918" max="5918" width="2.140625" style="62" customWidth="1"/>
    <col min="5919" max="5919" width="4.85546875" style="62" customWidth="1"/>
    <col min="5920" max="5920" width="14.42578125" style="62" customWidth="1"/>
    <col min="5921" max="5921" width="1" style="62" customWidth="1"/>
    <col min="5922" max="5922" width="3.85546875" style="62" customWidth="1"/>
    <col min="5923" max="5924" width="2.42578125" style="62" customWidth="1"/>
    <col min="5925" max="5925" width="2.140625" style="62" customWidth="1"/>
    <col min="5926" max="6144" width="6.85546875" style="62" customWidth="1"/>
    <col min="6145" max="6145" width="1.42578125" style="62" customWidth="1"/>
    <col min="6146" max="6146" width="6.7109375" style="62" customWidth="1"/>
    <col min="6147" max="6147" width="2" style="62" customWidth="1"/>
    <col min="6148" max="6148" width="2.140625" style="62" customWidth="1"/>
    <col min="6149" max="6149" width="1.7109375" style="62" customWidth="1"/>
    <col min="6150" max="6150" width="4.28515625" style="62" customWidth="1"/>
    <col min="6151" max="6151" width="1.5703125" style="62" customWidth="1"/>
    <col min="6152" max="6152" width="4.140625" style="62" customWidth="1"/>
    <col min="6153" max="6153" width="2.85546875" style="62" customWidth="1"/>
    <col min="6154" max="6154" width="2.7109375" style="62" customWidth="1"/>
    <col min="6155" max="6155" width="2.42578125" style="62" customWidth="1"/>
    <col min="6156" max="6156" width="5.7109375" style="62" customWidth="1"/>
    <col min="6157" max="6157" width="3.28515625" style="62" customWidth="1"/>
    <col min="6158" max="6158" width="1.140625" style="62" customWidth="1"/>
    <col min="6159" max="6159" width="1.28515625" style="62" customWidth="1"/>
    <col min="6160" max="6160" width="2.28515625" style="62" customWidth="1"/>
    <col min="6161" max="6161" width="1.140625" style="62" customWidth="1"/>
    <col min="6162" max="6162" width="2" style="62" customWidth="1"/>
    <col min="6163" max="6163" width="4.28515625" style="62" customWidth="1"/>
    <col min="6164" max="6164" width="12.7109375" style="62" customWidth="1"/>
    <col min="6165" max="6165" width="1.5703125" style="62" customWidth="1"/>
    <col min="6166" max="6166" width="3.42578125" style="62" customWidth="1"/>
    <col min="6167" max="6167" width="4" style="62" customWidth="1"/>
    <col min="6168" max="6168" width="5.85546875" style="62" customWidth="1"/>
    <col min="6169" max="6169" width="2.140625" style="62" customWidth="1"/>
    <col min="6170" max="6170" width="1.42578125" style="62" customWidth="1"/>
    <col min="6171" max="6171" width="1.28515625" style="62" customWidth="1"/>
    <col min="6172" max="6172" width="10.140625" style="62" customWidth="1"/>
    <col min="6173" max="6173" width="7" style="62" customWidth="1"/>
    <col min="6174" max="6174" width="2.140625" style="62" customWidth="1"/>
    <col min="6175" max="6175" width="4.85546875" style="62" customWidth="1"/>
    <col min="6176" max="6176" width="14.42578125" style="62" customWidth="1"/>
    <col min="6177" max="6177" width="1" style="62" customWidth="1"/>
    <col min="6178" max="6178" width="3.85546875" style="62" customWidth="1"/>
    <col min="6179" max="6180" width="2.42578125" style="62" customWidth="1"/>
    <col min="6181" max="6181" width="2.140625" style="62" customWidth="1"/>
    <col min="6182" max="6400" width="6.85546875" style="62" customWidth="1"/>
    <col min="6401" max="6401" width="1.42578125" style="62" customWidth="1"/>
    <col min="6402" max="6402" width="6.7109375" style="62" customWidth="1"/>
    <col min="6403" max="6403" width="2" style="62" customWidth="1"/>
    <col min="6404" max="6404" width="2.140625" style="62" customWidth="1"/>
    <col min="6405" max="6405" width="1.7109375" style="62" customWidth="1"/>
    <col min="6406" max="6406" width="4.28515625" style="62" customWidth="1"/>
    <col min="6407" max="6407" width="1.5703125" style="62" customWidth="1"/>
    <col min="6408" max="6408" width="4.140625" style="62" customWidth="1"/>
    <col min="6409" max="6409" width="2.85546875" style="62" customWidth="1"/>
    <col min="6410" max="6410" width="2.7109375" style="62" customWidth="1"/>
    <col min="6411" max="6411" width="2.42578125" style="62" customWidth="1"/>
    <col min="6412" max="6412" width="5.7109375" style="62" customWidth="1"/>
    <col min="6413" max="6413" width="3.28515625" style="62" customWidth="1"/>
    <col min="6414" max="6414" width="1.140625" style="62" customWidth="1"/>
    <col min="6415" max="6415" width="1.28515625" style="62" customWidth="1"/>
    <col min="6416" max="6416" width="2.28515625" style="62" customWidth="1"/>
    <col min="6417" max="6417" width="1.140625" style="62" customWidth="1"/>
    <col min="6418" max="6418" width="2" style="62" customWidth="1"/>
    <col min="6419" max="6419" width="4.28515625" style="62" customWidth="1"/>
    <col min="6420" max="6420" width="12.7109375" style="62" customWidth="1"/>
    <col min="6421" max="6421" width="1.5703125" style="62" customWidth="1"/>
    <col min="6422" max="6422" width="3.42578125" style="62" customWidth="1"/>
    <col min="6423" max="6423" width="4" style="62" customWidth="1"/>
    <col min="6424" max="6424" width="5.85546875" style="62" customWidth="1"/>
    <col min="6425" max="6425" width="2.140625" style="62" customWidth="1"/>
    <col min="6426" max="6426" width="1.42578125" style="62" customWidth="1"/>
    <col min="6427" max="6427" width="1.28515625" style="62" customWidth="1"/>
    <col min="6428" max="6428" width="10.140625" style="62" customWidth="1"/>
    <col min="6429" max="6429" width="7" style="62" customWidth="1"/>
    <col min="6430" max="6430" width="2.140625" style="62" customWidth="1"/>
    <col min="6431" max="6431" width="4.85546875" style="62" customWidth="1"/>
    <col min="6432" max="6432" width="14.42578125" style="62" customWidth="1"/>
    <col min="6433" max="6433" width="1" style="62" customWidth="1"/>
    <col min="6434" max="6434" width="3.85546875" style="62" customWidth="1"/>
    <col min="6435" max="6436" width="2.42578125" style="62" customWidth="1"/>
    <col min="6437" max="6437" width="2.140625" style="62" customWidth="1"/>
    <col min="6438" max="6656" width="6.85546875" style="62" customWidth="1"/>
    <col min="6657" max="6657" width="1.42578125" style="62" customWidth="1"/>
    <col min="6658" max="6658" width="6.7109375" style="62" customWidth="1"/>
    <col min="6659" max="6659" width="2" style="62" customWidth="1"/>
    <col min="6660" max="6660" width="2.140625" style="62" customWidth="1"/>
    <col min="6661" max="6661" width="1.7109375" style="62" customWidth="1"/>
    <col min="6662" max="6662" width="4.28515625" style="62" customWidth="1"/>
    <col min="6663" max="6663" width="1.5703125" style="62" customWidth="1"/>
    <col min="6664" max="6664" width="4.140625" style="62" customWidth="1"/>
    <col min="6665" max="6665" width="2.85546875" style="62" customWidth="1"/>
    <col min="6666" max="6666" width="2.7109375" style="62" customWidth="1"/>
    <col min="6667" max="6667" width="2.42578125" style="62" customWidth="1"/>
    <col min="6668" max="6668" width="5.7109375" style="62" customWidth="1"/>
    <col min="6669" max="6669" width="3.28515625" style="62" customWidth="1"/>
    <col min="6670" max="6670" width="1.140625" style="62" customWidth="1"/>
    <col min="6671" max="6671" width="1.28515625" style="62" customWidth="1"/>
    <col min="6672" max="6672" width="2.28515625" style="62" customWidth="1"/>
    <col min="6673" max="6673" width="1.140625" style="62" customWidth="1"/>
    <col min="6674" max="6674" width="2" style="62" customWidth="1"/>
    <col min="6675" max="6675" width="4.28515625" style="62" customWidth="1"/>
    <col min="6676" max="6676" width="12.7109375" style="62" customWidth="1"/>
    <col min="6677" max="6677" width="1.5703125" style="62" customWidth="1"/>
    <col min="6678" max="6678" width="3.42578125" style="62" customWidth="1"/>
    <col min="6679" max="6679" width="4" style="62" customWidth="1"/>
    <col min="6680" max="6680" width="5.85546875" style="62" customWidth="1"/>
    <col min="6681" max="6681" width="2.140625" style="62" customWidth="1"/>
    <col min="6682" max="6682" width="1.42578125" style="62" customWidth="1"/>
    <col min="6683" max="6683" width="1.28515625" style="62" customWidth="1"/>
    <col min="6684" max="6684" width="10.140625" style="62" customWidth="1"/>
    <col min="6685" max="6685" width="7" style="62" customWidth="1"/>
    <col min="6686" max="6686" width="2.140625" style="62" customWidth="1"/>
    <col min="6687" max="6687" width="4.85546875" style="62" customWidth="1"/>
    <col min="6688" max="6688" width="14.42578125" style="62" customWidth="1"/>
    <col min="6689" max="6689" width="1" style="62" customWidth="1"/>
    <col min="6690" max="6690" width="3.85546875" style="62" customWidth="1"/>
    <col min="6691" max="6692" width="2.42578125" style="62" customWidth="1"/>
    <col min="6693" max="6693" width="2.140625" style="62" customWidth="1"/>
    <col min="6694" max="6912" width="6.85546875" style="62" customWidth="1"/>
    <col min="6913" max="6913" width="1.42578125" style="62" customWidth="1"/>
    <col min="6914" max="6914" width="6.7109375" style="62" customWidth="1"/>
    <col min="6915" max="6915" width="2" style="62" customWidth="1"/>
    <col min="6916" max="6916" width="2.140625" style="62" customWidth="1"/>
    <col min="6917" max="6917" width="1.7109375" style="62" customWidth="1"/>
    <col min="6918" max="6918" width="4.28515625" style="62" customWidth="1"/>
    <col min="6919" max="6919" width="1.5703125" style="62" customWidth="1"/>
    <col min="6920" max="6920" width="4.140625" style="62" customWidth="1"/>
    <col min="6921" max="6921" width="2.85546875" style="62" customWidth="1"/>
    <col min="6922" max="6922" width="2.7109375" style="62" customWidth="1"/>
    <col min="6923" max="6923" width="2.42578125" style="62" customWidth="1"/>
    <col min="6924" max="6924" width="5.7109375" style="62" customWidth="1"/>
    <col min="6925" max="6925" width="3.28515625" style="62" customWidth="1"/>
    <col min="6926" max="6926" width="1.140625" style="62" customWidth="1"/>
    <col min="6927" max="6927" width="1.28515625" style="62" customWidth="1"/>
    <col min="6928" max="6928" width="2.28515625" style="62" customWidth="1"/>
    <col min="6929" max="6929" width="1.140625" style="62" customWidth="1"/>
    <col min="6930" max="6930" width="2" style="62" customWidth="1"/>
    <col min="6931" max="6931" width="4.28515625" style="62" customWidth="1"/>
    <col min="6932" max="6932" width="12.7109375" style="62" customWidth="1"/>
    <col min="6933" max="6933" width="1.5703125" style="62" customWidth="1"/>
    <col min="6934" max="6934" width="3.42578125" style="62" customWidth="1"/>
    <col min="6935" max="6935" width="4" style="62" customWidth="1"/>
    <col min="6936" max="6936" width="5.85546875" style="62" customWidth="1"/>
    <col min="6937" max="6937" width="2.140625" style="62" customWidth="1"/>
    <col min="6938" max="6938" width="1.42578125" style="62" customWidth="1"/>
    <col min="6939" max="6939" width="1.28515625" style="62" customWidth="1"/>
    <col min="6940" max="6940" width="10.140625" style="62" customWidth="1"/>
    <col min="6941" max="6941" width="7" style="62" customWidth="1"/>
    <col min="6942" max="6942" width="2.140625" style="62" customWidth="1"/>
    <col min="6943" max="6943" width="4.85546875" style="62" customWidth="1"/>
    <col min="6944" max="6944" width="14.42578125" style="62" customWidth="1"/>
    <col min="6945" max="6945" width="1" style="62" customWidth="1"/>
    <col min="6946" max="6946" width="3.85546875" style="62" customWidth="1"/>
    <col min="6947" max="6948" width="2.42578125" style="62" customWidth="1"/>
    <col min="6949" max="6949" width="2.140625" style="62" customWidth="1"/>
    <col min="6950" max="7168" width="6.85546875" style="62" customWidth="1"/>
    <col min="7169" max="7169" width="1.42578125" style="62" customWidth="1"/>
    <col min="7170" max="7170" width="6.7109375" style="62" customWidth="1"/>
    <col min="7171" max="7171" width="2" style="62" customWidth="1"/>
    <col min="7172" max="7172" width="2.140625" style="62" customWidth="1"/>
    <col min="7173" max="7173" width="1.7109375" style="62" customWidth="1"/>
    <col min="7174" max="7174" width="4.28515625" style="62" customWidth="1"/>
    <col min="7175" max="7175" width="1.5703125" style="62" customWidth="1"/>
    <col min="7176" max="7176" width="4.140625" style="62" customWidth="1"/>
    <col min="7177" max="7177" width="2.85546875" style="62" customWidth="1"/>
    <col min="7178" max="7178" width="2.7109375" style="62" customWidth="1"/>
    <col min="7179" max="7179" width="2.42578125" style="62" customWidth="1"/>
    <col min="7180" max="7180" width="5.7109375" style="62" customWidth="1"/>
    <col min="7181" max="7181" width="3.28515625" style="62" customWidth="1"/>
    <col min="7182" max="7182" width="1.140625" style="62" customWidth="1"/>
    <col min="7183" max="7183" width="1.28515625" style="62" customWidth="1"/>
    <col min="7184" max="7184" width="2.28515625" style="62" customWidth="1"/>
    <col min="7185" max="7185" width="1.140625" style="62" customWidth="1"/>
    <col min="7186" max="7186" width="2" style="62" customWidth="1"/>
    <col min="7187" max="7187" width="4.28515625" style="62" customWidth="1"/>
    <col min="7188" max="7188" width="12.7109375" style="62" customWidth="1"/>
    <col min="7189" max="7189" width="1.5703125" style="62" customWidth="1"/>
    <col min="7190" max="7190" width="3.42578125" style="62" customWidth="1"/>
    <col min="7191" max="7191" width="4" style="62" customWidth="1"/>
    <col min="7192" max="7192" width="5.85546875" style="62" customWidth="1"/>
    <col min="7193" max="7193" width="2.140625" style="62" customWidth="1"/>
    <col min="7194" max="7194" width="1.42578125" style="62" customWidth="1"/>
    <col min="7195" max="7195" width="1.28515625" style="62" customWidth="1"/>
    <col min="7196" max="7196" width="10.140625" style="62" customWidth="1"/>
    <col min="7197" max="7197" width="7" style="62" customWidth="1"/>
    <col min="7198" max="7198" width="2.140625" style="62" customWidth="1"/>
    <col min="7199" max="7199" width="4.85546875" style="62" customWidth="1"/>
    <col min="7200" max="7200" width="14.42578125" style="62" customWidth="1"/>
    <col min="7201" max="7201" width="1" style="62" customWidth="1"/>
    <col min="7202" max="7202" width="3.85546875" style="62" customWidth="1"/>
    <col min="7203" max="7204" width="2.42578125" style="62" customWidth="1"/>
    <col min="7205" max="7205" width="2.140625" style="62" customWidth="1"/>
    <col min="7206" max="7424" width="6.85546875" style="62" customWidth="1"/>
    <col min="7425" max="7425" width="1.42578125" style="62" customWidth="1"/>
    <col min="7426" max="7426" width="6.7109375" style="62" customWidth="1"/>
    <col min="7427" max="7427" width="2" style="62" customWidth="1"/>
    <col min="7428" max="7428" width="2.140625" style="62" customWidth="1"/>
    <col min="7429" max="7429" width="1.7109375" style="62" customWidth="1"/>
    <col min="7430" max="7430" width="4.28515625" style="62" customWidth="1"/>
    <col min="7431" max="7431" width="1.5703125" style="62" customWidth="1"/>
    <col min="7432" max="7432" width="4.140625" style="62" customWidth="1"/>
    <col min="7433" max="7433" width="2.85546875" style="62" customWidth="1"/>
    <col min="7434" max="7434" width="2.7109375" style="62" customWidth="1"/>
    <col min="7435" max="7435" width="2.42578125" style="62" customWidth="1"/>
    <col min="7436" max="7436" width="5.7109375" style="62" customWidth="1"/>
    <col min="7437" max="7437" width="3.28515625" style="62" customWidth="1"/>
    <col min="7438" max="7438" width="1.140625" style="62" customWidth="1"/>
    <col min="7439" max="7439" width="1.28515625" style="62" customWidth="1"/>
    <col min="7440" max="7440" width="2.28515625" style="62" customWidth="1"/>
    <col min="7441" max="7441" width="1.140625" style="62" customWidth="1"/>
    <col min="7442" max="7442" width="2" style="62" customWidth="1"/>
    <col min="7443" max="7443" width="4.28515625" style="62" customWidth="1"/>
    <col min="7444" max="7444" width="12.7109375" style="62" customWidth="1"/>
    <col min="7445" max="7445" width="1.5703125" style="62" customWidth="1"/>
    <col min="7446" max="7446" width="3.42578125" style="62" customWidth="1"/>
    <col min="7447" max="7447" width="4" style="62" customWidth="1"/>
    <col min="7448" max="7448" width="5.85546875" style="62" customWidth="1"/>
    <col min="7449" max="7449" width="2.140625" style="62" customWidth="1"/>
    <col min="7450" max="7450" width="1.42578125" style="62" customWidth="1"/>
    <col min="7451" max="7451" width="1.28515625" style="62" customWidth="1"/>
    <col min="7452" max="7452" width="10.140625" style="62" customWidth="1"/>
    <col min="7453" max="7453" width="7" style="62" customWidth="1"/>
    <col min="7454" max="7454" width="2.140625" style="62" customWidth="1"/>
    <col min="7455" max="7455" width="4.85546875" style="62" customWidth="1"/>
    <col min="7456" max="7456" width="14.42578125" style="62" customWidth="1"/>
    <col min="7457" max="7457" width="1" style="62" customWidth="1"/>
    <col min="7458" max="7458" width="3.85546875" style="62" customWidth="1"/>
    <col min="7459" max="7460" width="2.42578125" style="62" customWidth="1"/>
    <col min="7461" max="7461" width="2.140625" style="62" customWidth="1"/>
    <col min="7462" max="7680" width="6.85546875" style="62" customWidth="1"/>
    <col min="7681" max="7681" width="1.42578125" style="62" customWidth="1"/>
    <col min="7682" max="7682" width="6.7109375" style="62" customWidth="1"/>
    <col min="7683" max="7683" width="2" style="62" customWidth="1"/>
    <col min="7684" max="7684" width="2.140625" style="62" customWidth="1"/>
    <col min="7685" max="7685" width="1.7109375" style="62" customWidth="1"/>
    <col min="7686" max="7686" width="4.28515625" style="62" customWidth="1"/>
    <col min="7687" max="7687" width="1.5703125" style="62" customWidth="1"/>
    <col min="7688" max="7688" width="4.140625" style="62" customWidth="1"/>
    <col min="7689" max="7689" width="2.85546875" style="62" customWidth="1"/>
    <col min="7690" max="7690" width="2.7109375" style="62" customWidth="1"/>
    <col min="7691" max="7691" width="2.42578125" style="62" customWidth="1"/>
    <col min="7692" max="7692" width="5.7109375" style="62" customWidth="1"/>
    <col min="7693" max="7693" width="3.28515625" style="62" customWidth="1"/>
    <col min="7694" max="7694" width="1.140625" style="62" customWidth="1"/>
    <col min="7695" max="7695" width="1.28515625" style="62" customWidth="1"/>
    <col min="7696" max="7696" width="2.28515625" style="62" customWidth="1"/>
    <col min="7697" max="7697" width="1.140625" style="62" customWidth="1"/>
    <col min="7698" max="7698" width="2" style="62" customWidth="1"/>
    <col min="7699" max="7699" width="4.28515625" style="62" customWidth="1"/>
    <col min="7700" max="7700" width="12.7109375" style="62" customWidth="1"/>
    <col min="7701" max="7701" width="1.5703125" style="62" customWidth="1"/>
    <col min="7702" max="7702" width="3.42578125" style="62" customWidth="1"/>
    <col min="7703" max="7703" width="4" style="62" customWidth="1"/>
    <col min="7704" max="7704" width="5.85546875" style="62" customWidth="1"/>
    <col min="7705" max="7705" width="2.140625" style="62" customWidth="1"/>
    <col min="7706" max="7706" width="1.42578125" style="62" customWidth="1"/>
    <col min="7707" max="7707" width="1.28515625" style="62" customWidth="1"/>
    <col min="7708" max="7708" width="10.140625" style="62" customWidth="1"/>
    <col min="7709" max="7709" width="7" style="62" customWidth="1"/>
    <col min="7710" max="7710" width="2.140625" style="62" customWidth="1"/>
    <col min="7711" max="7711" width="4.85546875" style="62" customWidth="1"/>
    <col min="7712" max="7712" width="14.42578125" style="62" customWidth="1"/>
    <col min="7713" max="7713" width="1" style="62" customWidth="1"/>
    <col min="7714" max="7714" width="3.85546875" style="62" customWidth="1"/>
    <col min="7715" max="7716" width="2.42578125" style="62" customWidth="1"/>
    <col min="7717" max="7717" width="2.140625" style="62" customWidth="1"/>
    <col min="7718" max="7936" width="6.85546875" style="62" customWidth="1"/>
    <col min="7937" max="7937" width="1.42578125" style="62" customWidth="1"/>
    <col min="7938" max="7938" width="6.7109375" style="62" customWidth="1"/>
    <col min="7939" max="7939" width="2" style="62" customWidth="1"/>
    <col min="7940" max="7940" width="2.140625" style="62" customWidth="1"/>
    <col min="7941" max="7941" width="1.7109375" style="62" customWidth="1"/>
    <col min="7942" max="7942" width="4.28515625" style="62" customWidth="1"/>
    <col min="7943" max="7943" width="1.5703125" style="62" customWidth="1"/>
    <col min="7944" max="7944" width="4.140625" style="62" customWidth="1"/>
    <col min="7945" max="7945" width="2.85546875" style="62" customWidth="1"/>
    <col min="7946" max="7946" width="2.7109375" style="62" customWidth="1"/>
    <col min="7947" max="7947" width="2.42578125" style="62" customWidth="1"/>
    <col min="7948" max="7948" width="5.7109375" style="62" customWidth="1"/>
    <col min="7949" max="7949" width="3.28515625" style="62" customWidth="1"/>
    <col min="7950" max="7950" width="1.140625" style="62" customWidth="1"/>
    <col min="7951" max="7951" width="1.28515625" style="62" customWidth="1"/>
    <col min="7952" max="7952" width="2.28515625" style="62" customWidth="1"/>
    <col min="7953" max="7953" width="1.140625" style="62" customWidth="1"/>
    <col min="7954" max="7954" width="2" style="62" customWidth="1"/>
    <col min="7955" max="7955" width="4.28515625" style="62" customWidth="1"/>
    <col min="7956" max="7956" width="12.7109375" style="62" customWidth="1"/>
    <col min="7957" max="7957" width="1.5703125" style="62" customWidth="1"/>
    <col min="7958" max="7958" width="3.42578125" style="62" customWidth="1"/>
    <col min="7959" max="7959" width="4" style="62" customWidth="1"/>
    <col min="7960" max="7960" width="5.85546875" style="62" customWidth="1"/>
    <col min="7961" max="7961" width="2.140625" style="62" customWidth="1"/>
    <col min="7962" max="7962" width="1.42578125" style="62" customWidth="1"/>
    <col min="7963" max="7963" width="1.28515625" style="62" customWidth="1"/>
    <col min="7964" max="7964" width="10.140625" style="62" customWidth="1"/>
    <col min="7965" max="7965" width="7" style="62" customWidth="1"/>
    <col min="7966" max="7966" width="2.140625" style="62" customWidth="1"/>
    <col min="7967" max="7967" width="4.85546875" style="62" customWidth="1"/>
    <col min="7968" max="7968" width="14.42578125" style="62" customWidth="1"/>
    <col min="7969" max="7969" width="1" style="62" customWidth="1"/>
    <col min="7970" max="7970" width="3.85546875" style="62" customWidth="1"/>
    <col min="7971" max="7972" width="2.42578125" style="62" customWidth="1"/>
    <col min="7973" max="7973" width="2.140625" style="62" customWidth="1"/>
    <col min="7974" max="8192" width="6.85546875" style="62" customWidth="1"/>
    <col min="8193" max="8193" width="1.42578125" style="62" customWidth="1"/>
    <col min="8194" max="8194" width="6.7109375" style="62" customWidth="1"/>
    <col min="8195" max="8195" width="2" style="62" customWidth="1"/>
    <col min="8196" max="8196" width="2.140625" style="62" customWidth="1"/>
    <col min="8197" max="8197" width="1.7109375" style="62" customWidth="1"/>
    <col min="8198" max="8198" width="4.28515625" style="62" customWidth="1"/>
    <col min="8199" max="8199" width="1.5703125" style="62" customWidth="1"/>
    <col min="8200" max="8200" width="4.140625" style="62" customWidth="1"/>
    <col min="8201" max="8201" width="2.85546875" style="62" customWidth="1"/>
    <col min="8202" max="8202" width="2.7109375" style="62" customWidth="1"/>
    <col min="8203" max="8203" width="2.42578125" style="62" customWidth="1"/>
    <col min="8204" max="8204" width="5.7109375" style="62" customWidth="1"/>
    <col min="8205" max="8205" width="3.28515625" style="62" customWidth="1"/>
    <col min="8206" max="8206" width="1.140625" style="62" customWidth="1"/>
    <col min="8207" max="8207" width="1.28515625" style="62" customWidth="1"/>
    <col min="8208" max="8208" width="2.28515625" style="62" customWidth="1"/>
    <col min="8209" max="8209" width="1.140625" style="62" customWidth="1"/>
    <col min="8210" max="8210" width="2" style="62" customWidth="1"/>
    <col min="8211" max="8211" width="4.28515625" style="62" customWidth="1"/>
    <col min="8212" max="8212" width="12.7109375" style="62" customWidth="1"/>
    <col min="8213" max="8213" width="1.5703125" style="62" customWidth="1"/>
    <col min="8214" max="8214" width="3.42578125" style="62" customWidth="1"/>
    <col min="8215" max="8215" width="4" style="62" customWidth="1"/>
    <col min="8216" max="8216" width="5.85546875" style="62" customWidth="1"/>
    <col min="8217" max="8217" width="2.140625" style="62" customWidth="1"/>
    <col min="8218" max="8218" width="1.42578125" style="62" customWidth="1"/>
    <col min="8219" max="8219" width="1.28515625" style="62" customWidth="1"/>
    <col min="8220" max="8220" width="10.140625" style="62" customWidth="1"/>
    <col min="8221" max="8221" width="7" style="62" customWidth="1"/>
    <col min="8222" max="8222" width="2.140625" style="62" customWidth="1"/>
    <col min="8223" max="8223" width="4.85546875" style="62" customWidth="1"/>
    <col min="8224" max="8224" width="14.42578125" style="62" customWidth="1"/>
    <col min="8225" max="8225" width="1" style="62" customWidth="1"/>
    <col min="8226" max="8226" width="3.85546875" style="62" customWidth="1"/>
    <col min="8227" max="8228" width="2.42578125" style="62" customWidth="1"/>
    <col min="8229" max="8229" width="2.140625" style="62" customWidth="1"/>
    <col min="8230" max="8448" width="6.85546875" style="62" customWidth="1"/>
    <col min="8449" max="8449" width="1.42578125" style="62" customWidth="1"/>
    <col min="8450" max="8450" width="6.7109375" style="62" customWidth="1"/>
    <col min="8451" max="8451" width="2" style="62" customWidth="1"/>
    <col min="8452" max="8452" width="2.140625" style="62" customWidth="1"/>
    <col min="8453" max="8453" width="1.7109375" style="62" customWidth="1"/>
    <col min="8454" max="8454" width="4.28515625" style="62" customWidth="1"/>
    <col min="8455" max="8455" width="1.5703125" style="62" customWidth="1"/>
    <col min="8456" max="8456" width="4.140625" style="62" customWidth="1"/>
    <col min="8457" max="8457" width="2.85546875" style="62" customWidth="1"/>
    <col min="8458" max="8458" width="2.7109375" style="62" customWidth="1"/>
    <col min="8459" max="8459" width="2.42578125" style="62" customWidth="1"/>
    <col min="8460" max="8460" width="5.7109375" style="62" customWidth="1"/>
    <col min="8461" max="8461" width="3.28515625" style="62" customWidth="1"/>
    <col min="8462" max="8462" width="1.140625" style="62" customWidth="1"/>
    <col min="8463" max="8463" width="1.28515625" style="62" customWidth="1"/>
    <col min="8464" max="8464" width="2.28515625" style="62" customWidth="1"/>
    <col min="8465" max="8465" width="1.140625" style="62" customWidth="1"/>
    <col min="8466" max="8466" width="2" style="62" customWidth="1"/>
    <col min="8467" max="8467" width="4.28515625" style="62" customWidth="1"/>
    <col min="8468" max="8468" width="12.7109375" style="62" customWidth="1"/>
    <col min="8469" max="8469" width="1.5703125" style="62" customWidth="1"/>
    <col min="8470" max="8470" width="3.42578125" style="62" customWidth="1"/>
    <col min="8471" max="8471" width="4" style="62" customWidth="1"/>
    <col min="8472" max="8472" width="5.85546875" style="62" customWidth="1"/>
    <col min="8473" max="8473" width="2.140625" style="62" customWidth="1"/>
    <col min="8474" max="8474" width="1.42578125" style="62" customWidth="1"/>
    <col min="8475" max="8475" width="1.28515625" style="62" customWidth="1"/>
    <col min="8476" max="8476" width="10.140625" style="62" customWidth="1"/>
    <col min="8477" max="8477" width="7" style="62" customWidth="1"/>
    <col min="8478" max="8478" width="2.140625" style="62" customWidth="1"/>
    <col min="8479" max="8479" width="4.85546875" style="62" customWidth="1"/>
    <col min="8480" max="8480" width="14.42578125" style="62" customWidth="1"/>
    <col min="8481" max="8481" width="1" style="62" customWidth="1"/>
    <col min="8482" max="8482" width="3.85546875" style="62" customWidth="1"/>
    <col min="8483" max="8484" width="2.42578125" style="62" customWidth="1"/>
    <col min="8485" max="8485" width="2.140625" style="62" customWidth="1"/>
    <col min="8486" max="8704" width="6.85546875" style="62" customWidth="1"/>
    <col min="8705" max="8705" width="1.42578125" style="62" customWidth="1"/>
    <col min="8706" max="8706" width="6.7109375" style="62" customWidth="1"/>
    <col min="8707" max="8707" width="2" style="62" customWidth="1"/>
    <col min="8708" max="8708" width="2.140625" style="62" customWidth="1"/>
    <col min="8709" max="8709" width="1.7109375" style="62" customWidth="1"/>
    <col min="8710" max="8710" width="4.28515625" style="62" customWidth="1"/>
    <col min="8711" max="8711" width="1.5703125" style="62" customWidth="1"/>
    <col min="8712" max="8712" width="4.140625" style="62" customWidth="1"/>
    <col min="8713" max="8713" width="2.85546875" style="62" customWidth="1"/>
    <col min="8714" max="8714" width="2.7109375" style="62" customWidth="1"/>
    <col min="8715" max="8715" width="2.42578125" style="62" customWidth="1"/>
    <col min="8716" max="8716" width="5.7109375" style="62" customWidth="1"/>
    <col min="8717" max="8717" width="3.28515625" style="62" customWidth="1"/>
    <col min="8718" max="8718" width="1.140625" style="62" customWidth="1"/>
    <col min="8719" max="8719" width="1.28515625" style="62" customWidth="1"/>
    <col min="8720" max="8720" width="2.28515625" style="62" customWidth="1"/>
    <col min="8721" max="8721" width="1.140625" style="62" customWidth="1"/>
    <col min="8722" max="8722" width="2" style="62" customWidth="1"/>
    <col min="8723" max="8723" width="4.28515625" style="62" customWidth="1"/>
    <col min="8724" max="8724" width="12.7109375" style="62" customWidth="1"/>
    <col min="8725" max="8725" width="1.5703125" style="62" customWidth="1"/>
    <col min="8726" max="8726" width="3.42578125" style="62" customWidth="1"/>
    <col min="8727" max="8727" width="4" style="62" customWidth="1"/>
    <col min="8728" max="8728" width="5.85546875" style="62" customWidth="1"/>
    <col min="8729" max="8729" width="2.140625" style="62" customWidth="1"/>
    <col min="8730" max="8730" width="1.42578125" style="62" customWidth="1"/>
    <col min="8731" max="8731" width="1.28515625" style="62" customWidth="1"/>
    <col min="8732" max="8732" width="10.140625" style="62" customWidth="1"/>
    <col min="8733" max="8733" width="7" style="62" customWidth="1"/>
    <col min="8734" max="8734" width="2.140625" style="62" customWidth="1"/>
    <col min="8735" max="8735" width="4.85546875" style="62" customWidth="1"/>
    <col min="8736" max="8736" width="14.42578125" style="62" customWidth="1"/>
    <col min="8737" max="8737" width="1" style="62" customWidth="1"/>
    <col min="8738" max="8738" width="3.85546875" style="62" customWidth="1"/>
    <col min="8739" max="8740" width="2.42578125" style="62" customWidth="1"/>
    <col min="8741" max="8741" width="2.140625" style="62" customWidth="1"/>
    <col min="8742" max="8960" width="6.85546875" style="62" customWidth="1"/>
    <col min="8961" max="8961" width="1.42578125" style="62" customWidth="1"/>
    <col min="8962" max="8962" width="6.7109375" style="62" customWidth="1"/>
    <col min="8963" max="8963" width="2" style="62" customWidth="1"/>
    <col min="8964" max="8964" width="2.140625" style="62" customWidth="1"/>
    <col min="8965" max="8965" width="1.7109375" style="62" customWidth="1"/>
    <col min="8966" max="8966" width="4.28515625" style="62" customWidth="1"/>
    <col min="8967" max="8967" width="1.5703125" style="62" customWidth="1"/>
    <col min="8968" max="8968" width="4.140625" style="62" customWidth="1"/>
    <col min="8969" max="8969" width="2.85546875" style="62" customWidth="1"/>
    <col min="8970" max="8970" width="2.7109375" style="62" customWidth="1"/>
    <col min="8971" max="8971" width="2.42578125" style="62" customWidth="1"/>
    <col min="8972" max="8972" width="5.7109375" style="62" customWidth="1"/>
    <col min="8973" max="8973" width="3.28515625" style="62" customWidth="1"/>
    <col min="8974" max="8974" width="1.140625" style="62" customWidth="1"/>
    <col min="8975" max="8975" width="1.28515625" style="62" customWidth="1"/>
    <col min="8976" max="8976" width="2.28515625" style="62" customWidth="1"/>
    <col min="8977" max="8977" width="1.140625" style="62" customWidth="1"/>
    <col min="8978" max="8978" width="2" style="62" customWidth="1"/>
    <col min="8979" max="8979" width="4.28515625" style="62" customWidth="1"/>
    <col min="8980" max="8980" width="12.7109375" style="62" customWidth="1"/>
    <col min="8981" max="8981" width="1.5703125" style="62" customWidth="1"/>
    <col min="8982" max="8982" width="3.42578125" style="62" customWidth="1"/>
    <col min="8983" max="8983" width="4" style="62" customWidth="1"/>
    <col min="8984" max="8984" width="5.85546875" style="62" customWidth="1"/>
    <col min="8985" max="8985" width="2.140625" style="62" customWidth="1"/>
    <col min="8986" max="8986" width="1.42578125" style="62" customWidth="1"/>
    <col min="8987" max="8987" width="1.28515625" style="62" customWidth="1"/>
    <col min="8988" max="8988" width="10.140625" style="62" customWidth="1"/>
    <col min="8989" max="8989" width="7" style="62" customWidth="1"/>
    <col min="8990" max="8990" width="2.140625" style="62" customWidth="1"/>
    <col min="8991" max="8991" width="4.85546875" style="62" customWidth="1"/>
    <col min="8992" max="8992" width="14.42578125" style="62" customWidth="1"/>
    <col min="8993" max="8993" width="1" style="62" customWidth="1"/>
    <col min="8994" max="8994" width="3.85546875" style="62" customWidth="1"/>
    <col min="8995" max="8996" width="2.42578125" style="62" customWidth="1"/>
    <col min="8997" max="8997" width="2.140625" style="62" customWidth="1"/>
    <col min="8998" max="9216" width="6.85546875" style="62" customWidth="1"/>
    <col min="9217" max="9217" width="1.42578125" style="62" customWidth="1"/>
    <col min="9218" max="9218" width="6.7109375" style="62" customWidth="1"/>
    <col min="9219" max="9219" width="2" style="62" customWidth="1"/>
    <col min="9220" max="9220" width="2.140625" style="62" customWidth="1"/>
    <col min="9221" max="9221" width="1.7109375" style="62" customWidth="1"/>
    <col min="9222" max="9222" width="4.28515625" style="62" customWidth="1"/>
    <col min="9223" max="9223" width="1.5703125" style="62" customWidth="1"/>
    <col min="9224" max="9224" width="4.140625" style="62" customWidth="1"/>
    <col min="9225" max="9225" width="2.85546875" style="62" customWidth="1"/>
    <col min="9226" max="9226" width="2.7109375" style="62" customWidth="1"/>
    <col min="9227" max="9227" width="2.42578125" style="62" customWidth="1"/>
    <col min="9228" max="9228" width="5.7109375" style="62" customWidth="1"/>
    <col min="9229" max="9229" width="3.28515625" style="62" customWidth="1"/>
    <col min="9230" max="9230" width="1.140625" style="62" customWidth="1"/>
    <col min="9231" max="9231" width="1.28515625" style="62" customWidth="1"/>
    <col min="9232" max="9232" width="2.28515625" style="62" customWidth="1"/>
    <col min="9233" max="9233" width="1.140625" style="62" customWidth="1"/>
    <col min="9234" max="9234" width="2" style="62" customWidth="1"/>
    <col min="9235" max="9235" width="4.28515625" style="62" customWidth="1"/>
    <col min="9236" max="9236" width="12.7109375" style="62" customWidth="1"/>
    <col min="9237" max="9237" width="1.5703125" style="62" customWidth="1"/>
    <col min="9238" max="9238" width="3.42578125" style="62" customWidth="1"/>
    <col min="9239" max="9239" width="4" style="62" customWidth="1"/>
    <col min="9240" max="9240" width="5.85546875" style="62" customWidth="1"/>
    <col min="9241" max="9241" width="2.140625" style="62" customWidth="1"/>
    <col min="9242" max="9242" width="1.42578125" style="62" customWidth="1"/>
    <col min="9243" max="9243" width="1.28515625" style="62" customWidth="1"/>
    <col min="9244" max="9244" width="10.140625" style="62" customWidth="1"/>
    <col min="9245" max="9245" width="7" style="62" customWidth="1"/>
    <col min="9246" max="9246" width="2.140625" style="62" customWidth="1"/>
    <col min="9247" max="9247" width="4.85546875" style="62" customWidth="1"/>
    <col min="9248" max="9248" width="14.42578125" style="62" customWidth="1"/>
    <col min="9249" max="9249" width="1" style="62" customWidth="1"/>
    <col min="9250" max="9250" width="3.85546875" style="62" customWidth="1"/>
    <col min="9251" max="9252" width="2.42578125" style="62" customWidth="1"/>
    <col min="9253" max="9253" width="2.140625" style="62" customWidth="1"/>
    <col min="9254" max="9472" width="6.85546875" style="62" customWidth="1"/>
    <col min="9473" max="9473" width="1.42578125" style="62" customWidth="1"/>
    <col min="9474" max="9474" width="6.7109375" style="62" customWidth="1"/>
    <col min="9475" max="9475" width="2" style="62" customWidth="1"/>
    <col min="9476" max="9476" width="2.140625" style="62" customWidth="1"/>
    <col min="9477" max="9477" width="1.7109375" style="62" customWidth="1"/>
    <col min="9478" max="9478" width="4.28515625" style="62" customWidth="1"/>
    <col min="9479" max="9479" width="1.5703125" style="62" customWidth="1"/>
    <col min="9480" max="9480" width="4.140625" style="62" customWidth="1"/>
    <col min="9481" max="9481" width="2.85546875" style="62" customWidth="1"/>
    <col min="9482" max="9482" width="2.7109375" style="62" customWidth="1"/>
    <col min="9483" max="9483" width="2.42578125" style="62" customWidth="1"/>
    <col min="9484" max="9484" width="5.7109375" style="62" customWidth="1"/>
    <col min="9485" max="9485" width="3.28515625" style="62" customWidth="1"/>
    <col min="9486" max="9486" width="1.140625" style="62" customWidth="1"/>
    <col min="9487" max="9487" width="1.28515625" style="62" customWidth="1"/>
    <col min="9488" max="9488" width="2.28515625" style="62" customWidth="1"/>
    <col min="9489" max="9489" width="1.140625" style="62" customWidth="1"/>
    <col min="9490" max="9490" width="2" style="62" customWidth="1"/>
    <col min="9491" max="9491" width="4.28515625" style="62" customWidth="1"/>
    <col min="9492" max="9492" width="12.7109375" style="62" customWidth="1"/>
    <col min="9493" max="9493" width="1.5703125" style="62" customWidth="1"/>
    <col min="9494" max="9494" width="3.42578125" style="62" customWidth="1"/>
    <col min="9495" max="9495" width="4" style="62" customWidth="1"/>
    <col min="9496" max="9496" width="5.85546875" style="62" customWidth="1"/>
    <col min="9497" max="9497" width="2.140625" style="62" customWidth="1"/>
    <col min="9498" max="9498" width="1.42578125" style="62" customWidth="1"/>
    <col min="9499" max="9499" width="1.28515625" style="62" customWidth="1"/>
    <col min="9500" max="9500" width="10.140625" style="62" customWidth="1"/>
    <col min="9501" max="9501" width="7" style="62" customWidth="1"/>
    <col min="9502" max="9502" width="2.140625" style="62" customWidth="1"/>
    <col min="9503" max="9503" width="4.85546875" style="62" customWidth="1"/>
    <col min="9504" max="9504" width="14.42578125" style="62" customWidth="1"/>
    <col min="9505" max="9505" width="1" style="62" customWidth="1"/>
    <col min="9506" max="9506" width="3.85546875" style="62" customWidth="1"/>
    <col min="9507" max="9508" width="2.42578125" style="62" customWidth="1"/>
    <col min="9509" max="9509" width="2.140625" style="62" customWidth="1"/>
    <col min="9510" max="9728" width="6.85546875" style="62" customWidth="1"/>
    <col min="9729" max="9729" width="1.42578125" style="62" customWidth="1"/>
    <col min="9730" max="9730" width="6.7109375" style="62" customWidth="1"/>
    <col min="9731" max="9731" width="2" style="62" customWidth="1"/>
    <col min="9732" max="9732" width="2.140625" style="62" customWidth="1"/>
    <col min="9733" max="9733" width="1.7109375" style="62" customWidth="1"/>
    <col min="9734" max="9734" width="4.28515625" style="62" customWidth="1"/>
    <col min="9735" max="9735" width="1.5703125" style="62" customWidth="1"/>
    <col min="9736" max="9736" width="4.140625" style="62" customWidth="1"/>
    <col min="9737" max="9737" width="2.85546875" style="62" customWidth="1"/>
    <col min="9738" max="9738" width="2.7109375" style="62" customWidth="1"/>
    <col min="9739" max="9739" width="2.42578125" style="62" customWidth="1"/>
    <col min="9740" max="9740" width="5.7109375" style="62" customWidth="1"/>
    <col min="9741" max="9741" width="3.28515625" style="62" customWidth="1"/>
    <col min="9742" max="9742" width="1.140625" style="62" customWidth="1"/>
    <col min="9743" max="9743" width="1.28515625" style="62" customWidth="1"/>
    <col min="9744" max="9744" width="2.28515625" style="62" customWidth="1"/>
    <col min="9745" max="9745" width="1.140625" style="62" customWidth="1"/>
    <col min="9746" max="9746" width="2" style="62" customWidth="1"/>
    <col min="9747" max="9747" width="4.28515625" style="62" customWidth="1"/>
    <col min="9748" max="9748" width="12.7109375" style="62" customWidth="1"/>
    <col min="9749" max="9749" width="1.5703125" style="62" customWidth="1"/>
    <col min="9750" max="9750" width="3.42578125" style="62" customWidth="1"/>
    <col min="9751" max="9751" width="4" style="62" customWidth="1"/>
    <col min="9752" max="9752" width="5.85546875" style="62" customWidth="1"/>
    <col min="9753" max="9753" width="2.140625" style="62" customWidth="1"/>
    <col min="9754" max="9754" width="1.42578125" style="62" customWidth="1"/>
    <col min="9755" max="9755" width="1.28515625" style="62" customWidth="1"/>
    <col min="9756" max="9756" width="10.140625" style="62" customWidth="1"/>
    <col min="9757" max="9757" width="7" style="62" customWidth="1"/>
    <col min="9758" max="9758" width="2.140625" style="62" customWidth="1"/>
    <col min="9759" max="9759" width="4.85546875" style="62" customWidth="1"/>
    <col min="9760" max="9760" width="14.42578125" style="62" customWidth="1"/>
    <col min="9761" max="9761" width="1" style="62" customWidth="1"/>
    <col min="9762" max="9762" width="3.85546875" style="62" customWidth="1"/>
    <col min="9763" max="9764" width="2.42578125" style="62" customWidth="1"/>
    <col min="9765" max="9765" width="2.140625" style="62" customWidth="1"/>
    <col min="9766" max="9984" width="6.85546875" style="62" customWidth="1"/>
    <col min="9985" max="9985" width="1.42578125" style="62" customWidth="1"/>
    <col min="9986" max="9986" width="6.7109375" style="62" customWidth="1"/>
    <col min="9987" max="9987" width="2" style="62" customWidth="1"/>
    <col min="9988" max="9988" width="2.140625" style="62" customWidth="1"/>
    <col min="9989" max="9989" width="1.7109375" style="62" customWidth="1"/>
    <col min="9990" max="9990" width="4.28515625" style="62" customWidth="1"/>
    <col min="9991" max="9991" width="1.5703125" style="62" customWidth="1"/>
    <col min="9992" max="9992" width="4.140625" style="62" customWidth="1"/>
    <col min="9993" max="9993" width="2.85546875" style="62" customWidth="1"/>
    <col min="9994" max="9994" width="2.7109375" style="62" customWidth="1"/>
    <col min="9995" max="9995" width="2.42578125" style="62" customWidth="1"/>
    <col min="9996" max="9996" width="5.7109375" style="62" customWidth="1"/>
    <col min="9997" max="9997" width="3.28515625" style="62" customWidth="1"/>
    <col min="9998" max="9998" width="1.140625" style="62" customWidth="1"/>
    <col min="9999" max="9999" width="1.28515625" style="62" customWidth="1"/>
    <col min="10000" max="10000" width="2.28515625" style="62" customWidth="1"/>
    <col min="10001" max="10001" width="1.140625" style="62" customWidth="1"/>
    <col min="10002" max="10002" width="2" style="62" customWidth="1"/>
    <col min="10003" max="10003" width="4.28515625" style="62" customWidth="1"/>
    <col min="10004" max="10004" width="12.7109375" style="62" customWidth="1"/>
    <col min="10005" max="10005" width="1.5703125" style="62" customWidth="1"/>
    <col min="10006" max="10006" width="3.42578125" style="62" customWidth="1"/>
    <col min="10007" max="10007" width="4" style="62" customWidth="1"/>
    <col min="10008" max="10008" width="5.85546875" style="62" customWidth="1"/>
    <col min="10009" max="10009" width="2.140625" style="62" customWidth="1"/>
    <col min="10010" max="10010" width="1.42578125" style="62" customWidth="1"/>
    <col min="10011" max="10011" width="1.28515625" style="62" customWidth="1"/>
    <col min="10012" max="10012" width="10.140625" style="62" customWidth="1"/>
    <col min="10013" max="10013" width="7" style="62" customWidth="1"/>
    <col min="10014" max="10014" width="2.140625" style="62" customWidth="1"/>
    <col min="10015" max="10015" width="4.85546875" style="62" customWidth="1"/>
    <col min="10016" max="10016" width="14.42578125" style="62" customWidth="1"/>
    <col min="10017" max="10017" width="1" style="62" customWidth="1"/>
    <col min="10018" max="10018" width="3.85546875" style="62" customWidth="1"/>
    <col min="10019" max="10020" width="2.42578125" style="62" customWidth="1"/>
    <col min="10021" max="10021" width="2.140625" style="62" customWidth="1"/>
    <col min="10022" max="10240" width="6.85546875" style="62" customWidth="1"/>
    <col min="10241" max="10241" width="1.42578125" style="62" customWidth="1"/>
    <col min="10242" max="10242" width="6.7109375" style="62" customWidth="1"/>
    <col min="10243" max="10243" width="2" style="62" customWidth="1"/>
    <col min="10244" max="10244" width="2.140625" style="62" customWidth="1"/>
    <col min="10245" max="10245" width="1.7109375" style="62" customWidth="1"/>
    <col min="10246" max="10246" width="4.28515625" style="62" customWidth="1"/>
    <col min="10247" max="10247" width="1.5703125" style="62" customWidth="1"/>
    <col min="10248" max="10248" width="4.140625" style="62" customWidth="1"/>
    <col min="10249" max="10249" width="2.85546875" style="62" customWidth="1"/>
    <col min="10250" max="10250" width="2.7109375" style="62" customWidth="1"/>
    <col min="10251" max="10251" width="2.42578125" style="62" customWidth="1"/>
    <col min="10252" max="10252" width="5.7109375" style="62" customWidth="1"/>
    <col min="10253" max="10253" width="3.28515625" style="62" customWidth="1"/>
    <col min="10254" max="10254" width="1.140625" style="62" customWidth="1"/>
    <col min="10255" max="10255" width="1.28515625" style="62" customWidth="1"/>
    <col min="10256" max="10256" width="2.28515625" style="62" customWidth="1"/>
    <col min="10257" max="10257" width="1.140625" style="62" customWidth="1"/>
    <col min="10258" max="10258" width="2" style="62" customWidth="1"/>
    <col min="10259" max="10259" width="4.28515625" style="62" customWidth="1"/>
    <col min="10260" max="10260" width="12.7109375" style="62" customWidth="1"/>
    <col min="10261" max="10261" width="1.5703125" style="62" customWidth="1"/>
    <col min="10262" max="10262" width="3.42578125" style="62" customWidth="1"/>
    <col min="10263" max="10263" width="4" style="62" customWidth="1"/>
    <col min="10264" max="10264" width="5.85546875" style="62" customWidth="1"/>
    <col min="10265" max="10265" width="2.140625" style="62" customWidth="1"/>
    <col min="10266" max="10266" width="1.42578125" style="62" customWidth="1"/>
    <col min="10267" max="10267" width="1.28515625" style="62" customWidth="1"/>
    <col min="10268" max="10268" width="10.140625" style="62" customWidth="1"/>
    <col min="10269" max="10269" width="7" style="62" customWidth="1"/>
    <col min="10270" max="10270" width="2.140625" style="62" customWidth="1"/>
    <col min="10271" max="10271" width="4.85546875" style="62" customWidth="1"/>
    <col min="10272" max="10272" width="14.42578125" style="62" customWidth="1"/>
    <col min="10273" max="10273" width="1" style="62" customWidth="1"/>
    <col min="10274" max="10274" width="3.85546875" style="62" customWidth="1"/>
    <col min="10275" max="10276" width="2.42578125" style="62" customWidth="1"/>
    <col min="10277" max="10277" width="2.140625" style="62" customWidth="1"/>
    <col min="10278" max="10496" width="6.85546875" style="62" customWidth="1"/>
    <col min="10497" max="10497" width="1.42578125" style="62" customWidth="1"/>
    <col min="10498" max="10498" width="6.7109375" style="62" customWidth="1"/>
    <col min="10499" max="10499" width="2" style="62" customWidth="1"/>
    <col min="10500" max="10500" width="2.140625" style="62" customWidth="1"/>
    <col min="10501" max="10501" width="1.7109375" style="62" customWidth="1"/>
    <col min="10502" max="10502" width="4.28515625" style="62" customWidth="1"/>
    <col min="10503" max="10503" width="1.5703125" style="62" customWidth="1"/>
    <col min="10504" max="10504" width="4.140625" style="62" customWidth="1"/>
    <col min="10505" max="10505" width="2.85546875" style="62" customWidth="1"/>
    <col min="10506" max="10506" width="2.7109375" style="62" customWidth="1"/>
    <col min="10507" max="10507" width="2.42578125" style="62" customWidth="1"/>
    <col min="10508" max="10508" width="5.7109375" style="62" customWidth="1"/>
    <col min="10509" max="10509" width="3.28515625" style="62" customWidth="1"/>
    <col min="10510" max="10510" width="1.140625" style="62" customWidth="1"/>
    <col min="10511" max="10511" width="1.28515625" style="62" customWidth="1"/>
    <col min="10512" max="10512" width="2.28515625" style="62" customWidth="1"/>
    <col min="10513" max="10513" width="1.140625" style="62" customWidth="1"/>
    <col min="10514" max="10514" width="2" style="62" customWidth="1"/>
    <col min="10515" max="10515" width="4.28515625" style="62" customWidth="1"/>
    <col min="10516" max="10516" width="12.7109375" style="62" customWidth="1"/>
    <col min="10517" max="10517" width="1.5703125" style="62" customWidth="1"/>
    <col min="10518" max="10518" width="3.42578125" style="62" customWidth="1"/>
    <col min="10519" max="10519" width="4" style="62" customWidth="1"/>
    <col min="10520" max="10520" width="5.85546875" style="62" customWidth="1"/>
    <col min="10521" max="10521" width="2.140625" style="62" customWidth="1"/>
    <col min="10522" max="10522" width="1.42578125" style="62" customWidth="1"/>
    <col min="10523" max="10523" width="1.28515625" style="62" customWidth="1"/>
    <col min="10524" max="10524" width="10.140625" style="62" customWidth="1"/>
    <col min="10525" max="10525" width="7" style="62" customWidth="1"/>
    <col min="10526" max="10526" width="2.140625" style="62" customWidth="1"/>
    <col min="10527" max="10527" width="4.85546875" style="62" customWidth="1"/>
    <col min="10528" max="10528" width="14.42578125" style="62" customWidth="1"/>
    <col min="10529" max="10529" width="1" style="62" customWidth="1"/>
    <col min="10530" max="10530" width="3.85546875" style="62" customWidth="1"/>
    <col min="10531" max="10532" width="2.42578125" style="62" customWidth="1"/>
    <col min="10533" max="10533" width="2.140625" style="62" customWidth="1"/>
    <col min="10534" max="10752" width="6.85546875" style="62" customWidth="1"/>
    <col min="10753" max="10753" width="1.42578125" style="62" customWidth="1"/>
    <col min="10754" max="10754" width="6.7109375" style="62" customWidth="1"/>
    <col min="10755" max="10755" width="2" style="62" customWidth="1"/>
    <col min="10756" max="10756" width="2.140625" style="62" customWidth="1"/>
    <col min="10757" max="10757" width="1.7109375" style="62" customWidth="1"/>
    <col min="10758" max="10758" width="4.28515625" style="62" customWidth="1"/>
    <col min="10759" max="10759" width="1.5703125" style="62" customWidth="1"/>
    <col min="10760" max="10760" width="4.140625" style="62" customWidth="1"/>
    <col min="10761" max="10761" width="2.85546875" style="62" customWidth="1"/>
    <col min="10762" max="10762" width="2.7109375" style="62" customWidth="1"/>
    <col min="10763" max="10763" width="2.42578125" style="62" customWidth="1"/>
    <col min="10764" max="10764" width="5.7109375" style="62" customWidth="1"/>
    <col min="10765" max="10765" width="3.28515625" style="62" customWidth="1"/>
    <col min="10766" max="10766" width="1.140625" style="62" customWidth="1"/>
    <col min="10767" max="10767" width="1.28515625" style="62" customWidth="1"/>
    <col min="10768" max="10768" width="2.28515625" style="62" customWidth="1"/>
    <col min="10769" max="10769" width="1.140625" style="62" customWidth="1"/>
    <col min="10770" max="10770" width="2" style="62" customWidth="1"/>
    <col min="10771" max="10771" width="4.28515625" style="62" customWidth="1"/>
    <col min="10772" max="10772" width="12.7109375" style="62" customWidth="1"/>
    <col min="10773" max="10773" width="1.5703125" style="62" customWidth="1"/>
    <col min="10774" max="10774" width="3.42578125" style="62" customWidth="1"/>
    <col min="10775" max="10775" width="4" style="62" customWidth="1"/>
    <col min="10776" max="10776" width="5.85546875" style="62" customWidth="1"/>
    <col min="10777" max="10777" width="2.140625" style="62" customWidth="1"/>
    <col min="10778" max="10778" width="1.42578125" style="62" customWidth="1"/>
    <col min="10779" max="10779" width="1.28515625" style="62" customWidth="1"/>
    <col min="10780" max="10780" width="10.140625" style="62" customWidth="1"/>
    <col min="10781" max="10781" width="7" style="62" customWidth="1"/>
    <col min="10782" max="10782" width="2.140625" style="62" customWidth="1"/>
    <col min="10783" max="10783" width="4.85546875" style="62" customWidth="1"/>
    <col min="10784" max="10784" width="14.42578125" style="62" customWidth="1"/>
    <col min="10785" max="10785" width="1" style="62" customWidth="1"/>
    <col min="10786" max="10786" width="3.85546875" style="62" customWidth="1"/>
    <col min="10787" max="10788" width="2.42578125" style="62" customWidth="1"/>
    <col min="10789" max="10789" width="2.140625" style="62" customWidth="1"/>
    <col min="10790" max="11008" width="6.85546875" style="62" customWidth="1"/>
    <col min="11009" max="11009" width="1.42578125" style="62" customWidth="1"/>
    <col min="11010" max="11010" width="6.7109375" style="62" customWidth="1"/>
    <col min="11011" max="11011" width="2" style="62" customWidth="1"/>
    <col min="11012" max="11012" width="2.140625" style="62" customWidth="1"/>
    <col min="11013" max="11013" width="1.7109375" style="62" customWidth="1"/>
    <col min="11014" max="11014" width="4.28515625" style="62" customWidth="1"/>
    <col min="11015" max="11015" width="1.5703125" style="62" customWidth="1"/>
    <col min="11016" max="11016" width="4.140625" style="62" customWidth="1"/>
    <col min="11017" max="11017" width="2.85546875" style="62" customWidth="1"/>
    <col min="11018" max="11018" width="2.7109375" style="62" customWidth="1"/>
    <col min="11019" max="11019" width="2.42578125" style="62" customWidth="1"/>
    <col min="11020" max="11020" width="5.7109375" style="62" customWidth="1"/>
    <col min="11021" max="11021" width="3.28515625" style="62" customWidth="1"/>
    <col min="11022" max="11022" width="1.140625" style="62" customWidth="1"/>
    <col min="11023" max="11023" width="1.28515625" style="62" customWidth="1"/>
    <col min="11024" max="11024" width="2.28515625" style="62" customWidth="1"/>
    <col min="11025" max="11025" width="1.140625" style="62" customWidth="1"/>
    <col min="11026" max="11026" width="2" style="62" customWidth="1"/>
    <col min="11027" max="11027" width="4.28515625" style="62" customWidth="1"/>
    <col min="11028" max="11028" width="12.7109375" style="62" customWidth="1"/>
    <col min="11029" max="11029" width="1.5703125" style="62" customWidth="1"/>
    <col min="11030" max="11030" width="3.42578125" style="62" customWidth="1"/>
    <col min="11031" max="11031" width="4" style="62" customWidth="1"/>
    <col min="11032" max="11032" width="5.85546875" style="62" customWidth="1"/>
    <col min="11033" max="11033" width="2.140625" style="62" customWidth="1"/>
    <col min="11034" max="11034" width="1.42578125" style="62" customWidth="1"/>
    <col min="11035" max="11035" width="1.28515625" style="62" customWidth="1"/>
    <col min="11036" max="11036" width="10.140625" style="62" customWidth="1"/>
    <col min="11037" max="11037" width="7" style="62" customWidth="1"/>
    <col min="11038" max="11038" width="2.140625" style="62" customWidth="1"/>
    <col min="11039" max="11039" width="4.85546875" style="62" customWidth="1"/>
    <col min="11040" max="11040" width="14.42578125" style="62" customWidth="1"/>
    <col min="11041" max="11041" width="1" style="62" customWidth="1"/>
    <col min="11042" max="11042" width="3.85546875" style="62" customWidth="1"/>
    <col min="11043" max="11044" width="2.42578125" style="62" customWidth="1"/>
    <col min="11045" max="11045" width="2.140625" style="62" customWidth="1"/>
    <col min="11046" max="11264" width="6.85546875" style="62" customWidth="1"/>
    <col min="11265" max="11265" width="1.42578125" style="62" customWidth="1"/>
    <col min="11266" max="11266" width="6.7109375" style="62" customWidth="1"/>
    <col min="11267" max="11267" width="2" style="62" customWidth="1"/>
    <col min="11268" max="11268" width="2.140625" style="62" customWidth="1"/>
    <col min="11269" max="11269" width="1.7109375" style="62" customWidth="1"/>
    <col min="11270" max="11270" width="4.28515625" style="62" customWidth="1"/>
    <col min="11271" max="11271" width="1.5703125" style="62" customWidth="1"/>
    <col min="11272" max="11272" width="4.140625" style="62" customWidth="1"/>
    <col min="11273" max="11273" width="2.85546875" style="62" customWidth="1"/>
    <col min="11274" max="11274" width="2.7109375" style="62" customWidth="1"/>
    <col min="11275" max="11275" width="2.42578125" style="62" customWidth="1"/>
    <col min="11276" max="11276" width="5.7109375" style="62" customWidth="1"/>
    <col min="11277" max="11277" width="3.28515625" style="62" customWidth="1"/>
    <col min="11278" max="11278" width="1.140625" style="62" customWidth="1"/>
    <col min="11279" max="11279" width="1.28515625" style="62" customWidth="1"/>
    <col min="11280" max="11280" width="2.28515625" style="62" customWidth="1"/>
    <col min="11281" max="11281" width="1.140625" style="62" customWidth="1"/>
    <col min="11282" max="11282" width="2" style="62" customWidth="1"/>
    <col min="11283" max="11283" width="4.28515625" style="62" customWidth="1"/>
    <col min="11284" max="11284" width="12.7109375" style="62" customWidth="1"/>
    <col min="11285" max="11285" width="1.5703125" style="62" customWidth="1"/>
    <col min="11286" max="11286" width="3.42578125" style="62" customWidth="1"/>
    <col min="11287" max="11287" width="4" style="62" customWidth="1"/>
    <col min="11288" max="11288" width="5.85546875" style="62" customWidth="1"/>
    <col min="11289" max="11289" width="2.140625" style="62" customWidth="1"/>
    <col min="11290" max="11290" width="1.42578125" style="62" customWidth="1"/>
    <col min="11291" max="11291" width="1.28515625" style="62" customWidth="1"/>
    <col min="11292" max="11292" width="10.140625" style="62" customWidth="1"/>
    <col min="11293" max="11293" width="7" style="62" customWidth="1"/>
    <col min="11294" max="11294" width="2.140625" style="62" customWidth="1"/>
    <col min="11295" max="11295" width="4.85546875" style="62" customWidth="1"/>
    <col min="11296" max="11296" width="14.42578125" style="62" customWidth="1"/>
    <col min="11297" max="11297" width="1" style="62" customWidth="1"/>
    <col min="11298" max="11298" width="3.85546875" style="62" customWidth="1"/>
    <col min="11299" max="11300" width="2.42578125" style="62" customWidth="1"/>
    <col min="11301" max="11301" width="2.140625" style="62" customWidth="1"/>
    <col min="11302" max="11520" width="6.85546875" style="62" customWidth="1"/>
    <col min="11521" max="11521" width="1.42578125" style="62" customWidth="1"/>
    <col min="11522" max="11522" width="6.7109375" style="62" customWidth="1"/>
    <col min="11523" max="11523" width="2" style="62" customWidth="1"/>
    <col min="11524" max="11524" width="2.140625" style="62" customWidth="1"/>
    <col min="11525" max="11525" width="1.7109375" style="62" customWidth="1"/>
    <col min="11526" max="11526" width="4.28515625" style="62" customWidth="1"/>
    <col min="11527" max="11527" width="1.5703125" style="62" customWidth="1"/>
    <col min="11528" max="11528" width="4.140625" style="62" customWidth="1"/>
    <col min="11529" max="11529" width="2.85546875" style="62" customWidth="1"/>
    <col min="11530" max="11530" width="2.7109375" style="62" customWidth="1"/>
    <col min="11531" max="11531" width="2.42578125" style="62" customWidth="1"/>
    <col min="11532" max="11532" width="5.7109375" style="62" customWidth="1"/>
    <col min="11533" max="11533" width="3.28515625" style="62" customWidth="1"/>
    <col min="11534" max="11534" width="1.140625" style="62" customWidth="1"/>
    <col min="11535" max="11535" width="1.28515625" style="62" customWidth="1"/>
    <col min="11536" max="11536" width="2.28515625" style="62" customWidth="1"/>
    <col min="11537" max="11537" width="1.140625" style="62" customWidth="1"/>
    <col min="11538" max="11538" width="2" style="62" customWidth="1"/>
    <col min="11539" max="11539" width="4.28515625" style="62" customWidth="1"/>
    <col min="11540" max="11540" width="12.7109375" style="62" customWidth="1"/>
    <col min="11541" max="11541" width="1.5703125" style="62" customWidth="1"/>
    <col min="11542" max="11542" width="3.42578125" style="62" customWidth="1"/>
    <col min="11543" max="11543" width="4" style="62" customWidth="1"/>
    <col min="11544" max="11544" width="5.85546875" style="62" customWidth="1"/>
    <col min="11545" max="11545" width="2.140625" style="62" customWidth="1"/>
    <col min="11546" max="11546" width="1.42578125" style="62" customWidth="1"/>
    <col min="11547" max="11547" width="1.28515625" style="62" customWidth="1"/>
    <col min="11548" max="11548" width="10.140625" style="62" customWidth="1"/>
    <col min="11549" max="11549" width="7" style="62" customWidth="1"/>
    <col min="11550" max="11550" width="2.140625" style="62" customWidth="1"/>
    <col min="11551" max="11551" width="4.85546875" style="62" customWidth="1"/>
    <col min="11552" max="11552" width="14.42578125" style="62" customWidth="1"/>
    <col min="11553" max="11553" width="1" style="62" customWidth="1"/>
    <col min="11554" max="11554" width="3.85546875" style="62" customWidth="1"/>
    <col min="11555" max="11556" width="2.42578125" style="62" customWidth="1"/>
    <col min="11557" max="11557" width="2.140625" style="62" customWidth="1"/>
    <col min="11558" max="11776" width="6.85546875" style="62" customWidth="1"/>
    <col min="11777" max="11777" width="1.42578125" style="62" customWidth="1"/>
    <col min="11778" max="11778" width="6.7109375" style="62" customWidth="1"/>
    <col min="11779" max="11779" width="2" style="62" customWidth="1"/>
    <col min="11780" max="11780" width="2.140625" style="62" customWidth="1"/>
    <col min="11781" max="11781" width="1.7109375" style="62" customWidth="1"/>
    <col min="11782" max="11782" width="4.28515625" style="62" customWidth="1"/>
    <col min="11783" max="11783" width="1.5703125" style="62" customWidth="1"/>
    <col min="11784" max="11784" width="4.140625" style="62" customWidth="1"/>
    <col min="11785" max="11785" width="2.85546875" style="62" customWidth="1"/>
    <col min="11786" max="11786" width="2.7109375" style="62" customWidth="1"/>
    <col min="11787" max="11787" width="2.42578125" style="62" customWidth="1"/>
    <col min="11788" max="11788" width="5.7109375" style="62" customWidth="1"/>
    <col min="11789" max="11789" width="3.28515625" style="62" customWidth="1"/>
    <col min="11790" max="11790" width="1.140625" style="62" customWidth="1"/>
    <col min="11791" max="11791" width="1.28515625" style="62" customWidth="1"/>
    <col min="11792" max="11792" width="2.28515625" style="62" customWidth="1"/>
    <col min="11793" max="11793" width="1.140625" style="62" customWidth="1"/>
    <col min="11794" max="11794" width="2" style="62" customWidth="1"/>
    <col min="11795" max="11795" width="4.28515625" style="62" customWidth="1"/>
    <col min="11796" max="11796" width="12.7109375" style="62" customWidth="1"/>
    <col min="11797" max="11797" width="1.5703125" style="62" customWidth="1"/>
    <col min="11798" max="11798" width="3.42578125" style="62" customWidth="1"/>
    <col min="11799" max="11799" width="4" style="62" customWidth="1"/>
    <col min="11800" max="11800" width="5.85546875" style="62" customWidth="1"/>
    <col min="11801" max="11801" width="2.140625" style="62" customWidth="1"/>
    <col min="11802" max="11802" width="1.42578125" style="62" customWidth="1"/>
    <col min="11803" max="11803" width="1.28515625" style="62" customWidth="1"/>
    <col min="11804" max="11804" width="10.140625" style="62" customWidth="1"/>
    <col min="11805" max="11805" width="7" style="62" customWidth="1"/>
    <col min="11806" max="11806" width="2.140625" style="62" customWidth="1"/>
    <col min="11807" max="11807" width="4.85546875" style="62" customWidth="1"/>
    <col min="11808" max="11808" width="14.42578125" style="62" customWidth="1"/>
    <col min="11809" max="11809" width="1" style="62" customWidth="1"/>
    <col min="11810" max="11810" width="3.85546875" style="62" customWidth="1"/>
    <col min="11811" max="11812" width="2.42578125" style="62" customWidth="1"/>
    <col min="11813" max="11813" width="2.140625" style="62" customWidth="1"/>
    <col min="11814" max="12032" width="6.85546875" style="62" customWidth="1"/>
    <col min="12033" max="12033" width="1.42578125" style="62" customWidth="1"/>
    <col min="12034" max="12034" width="6.7109375" style="62" customWidth="1"/>
    <col min="12035" max="12035" width="2" style="62" customWidth="1"/>
    <col min="12036" max="12036" width="2.140625" style="62" customWidth="1"/>
    <col min="12037" max="12037" width="1.7109375" style="62" customWidth="1"/>
    <col min="12038" max="12038" width="4.28515625" style="62" customWidth="1"/>
    <col min="12039" max="12039" width="1.5703125" style="62" customWidth="1"/>
    <col min="12040" max="12040" width="4.140625" style="62" customWidth="1"/>
    <col min="12041" max="12041" width="2.85546875" style="62" customWidth="1"/>
    <col min="12042" max="12042" width="2.7109375" style="62" customWidth="1"/>
    <col min="12043" max="12043" width="2.42578125" style="62" customWidth="1"/>
    <col min="12044" max="12044" width="5.7109375" style="62" customWidth="1"/>
    <col min="12045" max="12045" width="3.28515625" style="62" customWidth="1"/>
    <col min="12046" max="12046" width="1.140625" style="62" customWidth="1"/>
    <col min="12047" max="12047" width="1.28515625" style="62" customWidth="1"/>
    <col min="12048" max="12048" width="2.28515625" style="62" customWidth="1"/>
    <col min="12049" max="12049" width="1.140625" style="62" customWidth="1"/>
    <col min="12050" max="12050" width="2" style="62" customWidth="1"/>
    <col min="12051" max="12051" width="4.28515625" style="62" customWidth="1"/>
    <col min="12052" max="12052" width="12.7109375" style="62" customWidth="1"/>
    <col min="12053" max="12053" width="1.5703125" style="62" customWidth="1"/>
    <col min="12054" max="12054" width="3.42578125" style="62" customWidth="1"/>
    <col min="12055" max="12055" width="4" style="62" customWidth="1"/>
    <col min="12056" max="12056" width="5.85546875" style="62" customWidth="1"/>
    <col min="12057" max="12057" width="2.140625" style="62" customWidth="1"/>
    <col min="12058" max="12058" width="1.42578125" style="62" customWidth="1"/>
    <col min="12059" max="12059" width="1.28515625" style="62" customWidth="1"/>
    <col min="12060" max="12060" width="10.140625" style="62" customWidth="1"/>
    <col min="12061" max="12061" width="7" style="62" customWidth="1"/>
    <col min="12062" max="12062" width="2.140625" style="62" customWidth="1"/>
    <col min="12063" max="12063" width="4.85546875" style="62" customWidth="1"/>
    <col min="12064" max="12064" width="14.42578125" style="62" customWidth="1"/>
    <col min="12065" max="12065" width="1" style="62" customWidth="1"/>
    <col min="12066" max="12066" width="3.85546875" style="62" customWidth="1"/>
    <col min="12067" max="12068" width="2.42578125" style="62" customWidth="1"/>
    <col min="12069" max="12069" width="2.140625" style="62" customWidth="1"/>
    <col min="12070" max="12288" width="6.85546875" style="62" customWidth="1"/>
    <col min="12289" max="12289" width="1.42578125" style="62" customWidth="1"/>
    <col min="12290" max="12290" width="6.7109375" style="62" customWidth="1"/>
    <col min="12291" max="12291" width="2" style="62" customWidth="1"/>
    <col min="12292" max="12292" width="2.140625" style="62" customWidth="1"/>
    <col min="12293" max="12293" width="1.7109375" style="62" customWidth="1"/>
    <col min="12294" max="12294" width="4.28515625" style="62" customWidth="1"/>
    <col min="12295" max="12295" width="1.5703125" style="62" customWidth="1"/>
    <col min="12296" max="12296" width="4.140625" style="62" customWidth="1"/>
    <col min="12297" max="12297" width="2.85546875" style="62" customWidth="1"/>
    <col min="12298" max="12298" width="2.7109375" style="62" customWidth="1"/>
    <col min="12299" max="12299" width="2.42578125" style="62" customWidth="1"/>
    <col min="12300" max="12300" width="5.7109375" style="62" customWidth="1"/>
    <col min="12301" max="12301" width="3.28515625" style="62" customWidth="1"/>
    <col min="12302" max="12302" width="1.140625" style="62" customWidth="1"/>
    <col min="12303" max="12303" width="1.28515625" style="62" customWidth="1"/>
    <col min="12304" max="12304" width="2.28515625" style="62" customWidth="1"/>
    <col min="12305" max="12305" width="1.140625" style="62" customWidth="1"/>
    <col min="12306" max="12306" width="2" style="62" customWidth="1"/>
    <col min="12307" max="12307" width="4.28515625" style="62" customWidth="1"/>
    <col min="12308" max="12308" width="12.7109375" style="62" customWidth="1"/>
    <col min="12309" max="12309" width="1.5703125" style="62" customWidth="1"/>
    <col min="12310" max="12310" width="3.42578125" style="62" customWidth="1"/>
    <col min="12311" max="12311" width="4" style="62" customWidth="1"/>
    <col min="12312" max="12312" width="5.85546875" style="62" customWidth="1"/>
    <col min="12313" max="12313" width="2.140625" style="62" customWidth="1"/>
    <col min="12314" max="12314" width="1.42578125" style="62" customWidth="1"/>
    <col min="12315" max="12315" width="1.28515625" style="62" customWidth="1"/>
    <col min="12316" max="12316" width="10.140625" style="62" customWidth="1"/>
    <col min="12317" max="12317" width="7" style="62" customWidth="1"/>
    <col min="12318" max="12318" width="2.140625" style="62" customWidth="1"/>
    <col min="12319" max="12319" width="4.85546875" style="62" customWidth="1"/>
    <col min="12320" max="12320" width="14.42578125" style="62" customWidth="1"/>
    <col min="12321" max="12321" width="1" style="62" customWidth="1"/>
    <col min="12322" max="12322" width="3.85546875" style="62" customWidth="1"/>
    <col min="12323" max="12324" width="2.42578125" style="62" customWidth="1"/>
    <col min="12325" max="12325" width="2.140625" style="62" customWidth="1"/>
    <col min="12326" max="12544" width="6.85546875" style="62" customWidth="1"/>
    <col min="12545" max="12545" width="1.42578125" style="62" customWidth="1"/>
    <col min="12546" max="12546" width="6.7109375" style="62" customWidth="1"/>
    <col min="12547" max="12547" width="2" style="62" customWidth="1"/>
    <col min="12548" max="12548" width="2.140625" style="62" customWidth="1"/>
    <col min="12549" max="12549" width="1.7109375" style="62" customWidth="1"/>
    <col min="12550" max="12550" width="4.28515625" style="62" customWidth="1"/>
    <col min="12551" max="12551" width="1.5703125" style="62" customWidth="1"/>
    <col min="12552" max="12552" width="4.140625" style="62" customWidth="1"/>
    <col min="12553" max="12553" width="2.85546875" style="62" customWidth="1"/>
    <col min="12554" max="12554" width="2.7109375" style="62" customWidth="1"/>
    <col min="12555" max="12555" width="2.42578125" style="62" customWidth="1"/>
    <col min="12556" max="12556" width="5.7109375" style="62" customWidth="1"/>
    <col min="12557" max="12557" width="3.28515625" style="62" customWidth="1"/>
    <col min="12558" max="12558" width="1.140625" style="62" customWidth="1"/>
    <col min="12559" max="12559" width="1.28515625" style="62" customWidth="1"/>
    <col min="12560" max="12560" width="2.28515625" style="62" customWidth="1"/>
    <col min="12561" max="12561" width="1.140625" style="62" customWidth="1"/>
    <col min="12562" max="12562" width="2" style="62" customWidth="1"/>
    <col min="12563" max="12563" width="4.28515625" style="62" customWidth="1"/>
    <col min="12564" max="12564" width="12.7109375" style="62" customWidth="1"/>
    <col min="12565" max="12565" width="1.5703125" style="62" customWidth="1"/>
    <col min="12566" max="12566" width="3.42578125" style="62" customWidth="1"/>
    <col min="12567" max="12567" width="4" style="62" customWidth="1"/>
    <col min="12568" max="12568" width="5.85546875" style="62" customWidth="1"/>
    <col min="12569" max="12569" width="2.140625" style="62" customWidth="1"/>
    <col min="12570" max="12570" width="1.42578125" style="62" customWidth="1"/>
    <col min="12571" max="12571" width="1.28515625" style="62" customWidth="1"/>
    <col min="12572" max="12572" width="10.140625" style="62" customWidth="1"/>
    <col min="12573" max="12573" width="7" style="62" customWidth="1"/>
    <col min="12574" max="12574" width="2.140625" style="62" customWidth="1"/>
    <col min="12575" max="12575" width="4.85546875" style="62" customWidth="1"/>
    <col min="12576" max="12576" width="14.42578125" style="62" customWidth="1"/>
    <col min="12577" max="12577" width="1" style="62" customWidth="1"/>
    <col min="12578" max="12578" width="3.85546875" style="62" customWidth="1"/>
    <col min="12579" max="12580" width="2.42578125" style="62" customWidth="1"/>
    <col min="12581" max="12581" width="2.140625" style="62" customWidth="1"/>
    <col min="12582" max="12800" width="6.85546875" style="62" customWidth="1"/>
    <col min="12801" max="12801" width="1.42578125" style="62" customWidth="1"/>
    <col min="12802" max="12802" width="6.7109375" style="62" customWidth="1"/>
    <col min="12803" max="12803" width="2" style="62" customWidth="1"/>
    <col min="12804" max="12804" width="2.140625" style="62" customWidth="1"/>
    <col min="12805" max="12805" width="1.7109375" style="62" customWidth="1"/>
    <col min="12806" max="12806" width="4.28515625" style="62" customWidth="1"/>
    <col min="12807" max="12807" width="1.5703125" style="62" customWidth="1"/>
    <col min="12808" max="12808" width="4.140625" style="62" customWidth="1"/>
    <col min="12809" max="12809" width="2.85546875" style="62" customWidth="1"/>
    <col min="12810" max="12810" width="2.7109375" style="62" customWidth="1"/>
    <col min="12811" max="12811" width="2.42578125" style="62" customWidth="1"/>
    <col min="12812" max="12812" width="5.7109375" style="62" customWidth="1"/>
    <col min="12813" max="12813" width="3.28515625" style="62" customWidth="1"/>
    <col min="12814" max="12814" width="1.140625" style="62" customWidth="1"/>
    <col min="12815" max="12815" width="1.28515625" style="62" customWidth="1"/>
    <col min="12816" max="12816" width="2.28515625" style="62" customWidth="1"/>
    <col min="12817" max="12817" width="1.140625" style="62" customWidth="1"/>
    <col min="12818" max="12818" width="2" style="62" customWidth="1"/>
    <col min="12819" max="12819" width="4.28515625" style="62" customWidth="1"/>
    <col min="12820" max="12820" width="12.7109375" style="62" customWidth="1"/>
    <col min="12821" max="12821" width="1.5703125" style="62" customWidth="1"/>
    <col min="12822" max="12822" width="3.42578125" style="62" customWidth="1"/>
    <col min="12823" max="12823" width="4" style="62" customWidth="1"/>
    <col min="12824" max="12824" width="5.85546875" style="62" customWidth="1"/>
    <col min="12825" max="12825" width="2.140625" style="62" customWidth="1"/>
    <col min="12826" max="12826" width="1.42578125" style="62" customWidth="1"/>
    <col min="12827" max="12827" width="1.28515625" style="62" customWidth="1"/>
    <col min="12828" max="12828" width="10.140625" style="62" customWidth="1"/>
    <col min="12829" max="12829" width="7" style="62" customWidth="1"/>
    <col min="12830" max="12830" width="2.140625" style="62" customWidth="1"/>
    <col min="12831" max="12831" width="4.85546875" style="62" customWidth="1"/>
    <col min="12832" max="12832" width="14.42578125" style="62" customWidth="1"/>
    <col min="12833" max="12833" width="1" style="62" customWidth="1"/>
    <col min="12834" max="12834" width="3.85546875" style="62" customWidth="1"/>
    <col min="12835" max="12836" width="2.42578125" style="62" customWidth="1"/>
    <col min="12837" max="12837" width="2.140625" style="62" customWidth="1"/>
    <col min="12838" max="13056" width="6.85546875" style="62" customWidth="1"/>
    <col min="13057" max="13057" width="1.42578125" style="62" customWidth="1"/>
    <col min="13058" max="13058" width="6.7109375" style="62" customWidth="1"/>
    <col min="13059" max="13059" width="2" style="62" customWidth="1"/>
    <col min="13060" max="13060" width="2.140625" style="62" customWidth="1"/>
    <col min="13061" max="13061" width="1.7109375" style="62" customWidth="1"/>
    <col min="13062" max="13062" width="4.28515625" style="62" customWidth="1"/>
    <col min="13063" max="13063" width="1.5703125" style="62" customWidth="1"/>
    <col min="13064" max="13064" width="4.140625" style="62" customWidth="1"/>
    <col min="13065" max="13065" width="2.85546875" style="62" customWidth="1"/>
    <col min="13066" max="13066" width="2.7109375" style="62" customWidth="1"/>
    <col min="13067" max="13067" width="2.42578125" style="62" customWidth="1"/>
    <col min="13068" max="13068" width="5.7109375" style="62" customWidth="1"/>
    <col min="13069" max="13069" width="3.28515625" style="62" customWidth="1"/>
    <col min="13070" max="13070" width="1.140625" style="62" customWidth="1"/>
    <col min="13071" max="13071" width="1.28515625" style="62" customWidth="1"/>
    <col min="13072" max="13072" width="2.28515625" style="62" customWidth="1"/>
    <col min="13073" max="13073" width="1.140625" style="62" customWidth="1"/>
    <col min="13074" max="13074" width="2" style="62" customWidth="1"/>
    <col min="13075" max="13075" width="4.28515625" style="62" customWidth="1"/>
    <col min="13076" max="13076" width="12.7109375" style="62" customWidth="1"/>
    <col min="13077" max="13077" width="1.5703125" style="62" customWidth="1"/>
    <col min="13078" max="13078" width="3.42578125" style="62" customWidth="1"/>
    <col min="13079" max="13079" width="4" style="62" customWidth="1"/>
    <col min="13080" max="13080" width="5.85546875" style="62" customWidth="1"/>
    <col min="13081" max="13081" width="2.140625" style="62" customWidth="1"/>
    <col min="13082" max="13082" width="1.42578125" style="62" customWidth="1"/>
    <col min="13083" max="13083" width="1.28515625" style="62" customWidth="1"/>
    <col min="13084" max="13084" width="10.140625" style="62" customWidth="1"/>
    <col min="13085" max="13085" width="7" style="62" customWidth="1"/>
    <col min="13086" max="13086" width="2.140625" style="62" customWidth="1"/>
    <col min="13087" max="13087" width="4.85546875" style="62" customWidth="1"/>
    <col min="13088" max="13088" width="14.42578125" style="62" customWidth="1"/>
    <col min="13089" max="13089" width="1" style="62" customWidth="1"/>
    <col min="13090" max="13090" width="3.85546875" style="62" customWidth="1"/>
    <col min="13091" max="13092" width="2.42578125" style="62" customWidth="1"/>
    <col min="13093" max="13093" width="2.140625" style="62" customWidth="1"/>
    <col min="13094" max="13312" width="6.85546875" style="62" customWidth="1"/>
    <col min="13313" max="13313" width="1.42578125" style="62" customWidth="1"/>
    <col min="13314" max="13314" width="6.7109375" style="62" customWidth="1"/>
    <col min="13315" max="13315" width="2" style="62" customWidth="1"/>
    <col min="13316" max="13316" width="2.140625" style="62" customWidth="1"/>
    <col min="13317" max="13317" width="1.7109375" style="62" customWidth="1"/>
    <col min="13318" max="13318" width="4.28515625" style="62" customWidth="1"/>
    <col min="13319" max="13319" width="1.5703125" style="62" customWidth="1"/>
    <col min="13320" max="13320" width="4.140625" style="62" customWidth="1"/>
    <col min="13321" max="13321" width="2.85546875" style="62" customWidth="1"/>
    <col min="13322" max="13322" width="2.7109375" style="62" customWidth="1"/>
    <col min="13323" max="13323" width="2.42578125" style="62" customWidth="1"/>
    <col min="13324" max="13324" width="5.7109375" style="62" customWidth="1"/>
    <col min="13325" max="13325" width="3.28515625" style="62" customWidth="1"/>
    <col min="13326" max="13326" width="1.140625" style="62" customWidth="1"/>
    <col min="13327" max="13327" width="1.28515625" style="62" customWidth="1"/>
    <col min="13328" max="13328" width="2.28515625" style="62" customWidth="1"/>
    <col min="13329" max="13329" width="1.140625" style="62" customWidth="1"/>
    <col min="13330" max="13330" width="2" style="62" customWidth="1"/>
    <col min="13331" max="13331" width="4.28515625" style="62" customWidth="1"/>
    <col min="13332" max="13332" width="12.7109375" style="62" customWidth="1"/>
    <col min="13333" max="13333" width="1.5703125" style="62" customWidth="1"/>
    <col min="13334" max="13334" width="3.42578125" style="62" customWidth="1"/>
    <col min="13335" max="13335" width="4" style="62" customWidth="1"/>
    <col min="13336" max="13336" width="5.85546875" style="62" customWidth="1"/>
    <col min="13337" max="13337" width="2.140625" style="62" customWidth="1"/>
    <col min="13338" max="13338" width="1.42578125" style="62" customWidth="1"/>
    <col min="13339" max="13339" width="1.28515625" style="62" customWidth="1"/>
    <col min="13340" max="13340" width="10.140625" style="62" customWidth="1"/>
    <col min="13341" max="13341" width="7" style="62" customWidth="1"/>
    <col min="13342" max="13342" width="2.140625" style="62" customWidth="1"/>
    <col min="13343" max="13343" width="4.85546875" style="62" customWidth="1"/>
    <col min="13344" max="13344" width="14.42578125" style="62" customWidth="1"/>
    <col min="13345" max="13345" width="1" style="62" customWidth="1"/>
    <col min="13346" max="13346" width="3.85546875" style="62" customWidth="1"/>
    <col min="13347" max="13348" width="2.42578125" style="62" customWidth="1"/>
    <col min="13349" max="13349" width="2.140625" style="62" customWidth="1"/>
    <col min="13350" max="13568" width="6.85546875" style="62" customWidth="1"/>
    <col min="13569" max="13569" width="1.42578125" style="62" customWidth="1"/>
    <col min="13570" max="13570" width="6.7109375" style="62" customWidth="1"/>
    <col min="13571" max="13571" width="2" style="62" customWidth="1"/>
    <col min="13572" max="13572" width="2.140625" style="62" customWidth="1"/>
    <col min="13573" max="13573" width="1.7109375" style="62" customWidth="1"/>
    <col min="13574" max="13574" width="4.28515625" style="62" customWidth="1"/>
    <col min="13575" max="13575" width="1.5703125" style="62" customWidth="1"/>
    <col min="13576" max="13576" width="4.140625" style="62" customWidth="1"/>
    <col min="13577" max="13577" width="2.85546875" style="62" customWidth="1"/>
    <col min="13578" max="13578" width="2.7109375" style="62" customWidth="1"/>
    <col min="13579" max="13579" width="2.42578125" style="62" customWidth="1"/>
    <col min="13580" max="13580" width="5.7109375" style="62" customWidth="1"/>
    <col min="13581" max="13581" width="3.28515625" style="62" customWidth="1"/>
    <col min="13582" max="13582" width="1.140625" style="62" customWidth="1"/>
    <col min="13583" max="13583" width="1.28515625" style="62" customWidth="1"/>
    <col min="13584" max="13584" width="2.28515625" style="62" customWidth="1"/>
    <col min="13585" max="13585" width="1.140625" style="62" customWidth="1"/>
    <col min="13586" max="13586" width="2" style="62" customWidth="1"/>
    <col min="13587" max="13587" width="4.28515625" style="62" customWidth="1"/>
    <col min="13588" max="13588" width="12.7109375" style="62" customWidth="1"/>
    <col min="13589" max="13589" width="1.5703125" style="62" customWidth="1"/>
    <col min="13590" max="13590" width="3.42578125" style="62" customWidth="1"/>
    <col min="13591" max="13591" width="4" style="62" customWidth="1"/>
    <col min="13592" max="13592" width="5.85546875" style="62" customWidth="1"/>
    <col min="13593" max="13593" width="2.140625" style="62" customWidth="1"/>
    <col min="13594" max="13594" width="1.42578125" style="62" customWidth="1"/>
    <col min="13595" max="13595" width="1.28515625" style="62" customWidth="1"/>
    <col min="13596" max="13596" width="10.140625" style="62" customWidth="1"/>
    <col min="13597" max="13597" width="7" style="62" customWidth="1"/>
    <col min="13598" max="13598" width="2.140625" style="62" customWidth="1"/>
    <col min="13599" max="13599" width="4.85546875" style="62" customWidth="1"/>
    <col min="13600" max="13600" width="14.42578125" style="62" customWidth="1"/>
    <col min="13601" max="13601" width="1" style="62" customWidth="1"/>
    <col min="13602" max="13602" width="3.85546875" style="62" customWidth="1"/>
    <col min="13603" max="13604" width="2.42578125" style="62" customWidth="1"/>
    <col min="13605" max="13605" width="2.140625" style="62" customWidth="1"/>
    <col min="13606" max="13824" width="6.85546875" style="62" customWidth="1"/>
    <col min="13825" max="13825" width="1.42578125" style="62" customWidth="1"/>
    <col min="13826" max="13826" width="6.7109375" style="62" customWidth="1"/>
    <col min="13827" max="13827" width="2" style="62" customWidth="1"/>
    <col min="13828" max="13828" width="2.140625" style="62" customWidth="1"/>
    <col min="13829" max="13829" width="1.7109375" style="62" customWidth="1"/>
    <col min="13830" max="13830" width="4.28515625" style="62" customWidth="1"/>
    <col min="13831" max="13831" width="1.5703125" style="62" customWidth="1"/>
    <col min="13832" max="13832" width="4.140625" style="62" customWidth="1"/>
    <col min="13833" max="13833" width="2.85546875" style="62" customWidth="1"/>
    <col min="13834" max="13834" width="2.7109375" style="62" customWidth="1"/>
    <col min="13835" max="13835" width="2.42578125" style="62" customWidth="1"/>
    <col min="13836" max="13836" width="5.7109375" style="62" customWidth="1"/>
    <col min="13837" max="13837" width="3.28515625" style="62" customWidth="1"/>
    <col min="13838" max="13838" width="1.140625" style="62" customWidth="1"/>
    <col min="13839" max="13839" width="1.28515625" style="62" customWidth="1"/>
    <col min="13840" max="13840" width="2.28515625" style="62" customWidth="1"/>
    <col min="13841" max="13841" width="1.140625" style="62" customWidth="1"/>
    <col min="13842" max="13842" width="2" style="62" customWidth="1"/>
    <col min="13843" max="13843" width="4.28515625" style="62" customWidth="1"/>
    <col min="13844" max="13844" width="12.7109375" style="62" customWidth="1"/>
    <col min="13845" max="13845" width="1.5703125" style="62" customWidth="1"/>
    <col min="13846" max="13846" width="3.42578125" style="62" customWidth="1"/>
    <col min="13847" max="13847" width="4" style="62" customWidth="1"/>
    <col min="13848" max="13848" width="5.85546875" style="62" customWidth="1"/>
    <col min="13849" max="13849" width="2.140625" style="62" customWidth="1"/>
    <col min="13850" max="13850" width="1.42578125" style="62" customWidth="1"/>
    <col min="13851" max="13851" width="1.28515625" style="62" customWidth="1"/>
    <col min="13852" max="13852" width="10.140625" style="62" customWidth="1"/>
    <col min="13853" max="13853" width="7" style="62" customWidth="1"/>
    <col min="13854" max="13854" width="2.140625" style="62" customWidth="1"/>
    <col min="13855" max="13855" width="4.85546875" style="62" customWidth="1"/>
    <col min="13856" max="13856" width="14.42578125" style="62" customWidth="1"/>
    <col min="13857" max="13857" width="1" style="62" customWidth="1"/>
    <col min="13858" max="13858" width="3.85546875" style="62" customWidth="1"/>
    <col min="13859" max="13860" width="2.42578125" style="62" customWidth="1"/>
    <col min="13861" max="13861" width="2.140625" style="62" customWidth="1"/>
    <col min="13862" max="14080" width="6.85546875" style="62" customWidth="1"/>
    <col min="14081" max="14081" width="1.42578125" style="62" customWidth="1"/>
    <col min="14082" max="14082" width="6.7109375" style="62" customWidth="1"/>
    <col min="14083" max="14083" width="2" style="62" customWidth="1"/>
    <col min="14084" max="14084" width="2.140625" style="62" customWidth="1"/>
    <col min="14085" max="14085" width="1.7109375" style="62" customWidth="1"/>
    <col min="14086" max="14086" width="4.28515625" style="62" customWidth="1"/>
    <col min="14087" max="14087" width="1.5703125" style="62" customWidth="1"/>
    <col min="14088" max="14088" width="4.140625" style="62" customWidth="1"/>
    <col min="14089" max="14089" width="2.85546875" style="62" customWidth="1"/>
    <col min="14090" max="14090" width="2.7109375" style="62" customWidth="1"/>
    <col min="14091" max="14091" width="2.42578125" style="62" customWidth="1"/>
    <col min="14092" max="14092" width="5.7109375" style="62" customWidth="1"/>
    <col min="14093" max="14093" width="3.28515625" style="62" customWidth="1"/>
    <col min="14094" max="14094" width="1.140625" style="62" customWidth="1"/>
    <col min="14095" max="14095" width="1.28515625" style="62" customWidth="1"/>
    <col min="14096" max="14096" width="2.28515625" style="62" customWidth="1"/>
    <col min="14097" max="14097" width="1.140625" style="62" customWidth="1"/>
    <col min="14098" max="14098" width="2" style="62" customWidth="1"/>
    <col min="14099" max="14099" width="4.28515625" style="62" customWidth="1"/>
    <col min="14100" max="14100" width="12.7109375" style="62" customWidth="1"/>
    <col min="14101" max="14101" width="1.5703125" style="62" customWidth="1"/>
    <col min="14102" max="14102" width="3.42578125" style="62" customWidth="1"/>
    <col min="14103" max="14103" width="4" style="62" customWidth="1"/>
    <col min="14104" max="14104" width="5.85546875" style="62" customWidth="1"/>
    <col min="14105" max="14105" width="2.140625" style="62" customWidth="1"/>
    <col min="14106" max="14106" width="1.42578125" style="62" customWidth="1"/>
    <col min="14107" max="14107" width="1.28515625" style="62" customWidth="1"/>
    <col min="14108" max="14108" width="10.140625" style="62" customWidth="1"/>
    <col min="14109" max="14109" width="7" style="62" customWidth="1"/>
    <col min="14110" max="14110" width="2.140625" style="62" customWidth="1"/>
    <col min="14111" max="14111" width="4.85546875" style="62" customWidth="1"/>
    <col min="14112" max="14112" width="14.42578125" style="62" customWidth="1"/>
    <col min="14113" max="14113" width="1" style="62" customWidth="1"/>
    <col min="14114" max="14114" width="3.85546875" style="62" customWidth="1"/>
    <col min="14115" max="14116" width="2.42578125" style="62" customWidth="1"/>
    <col min="14117" max="14117" width="2.140625" style="62" customWidth="1"/>
    <col min="14118" max="14336" width="6.85546875" style="62" customWidth="1"/>
    <col min="14337" max="14337" width="1.42578125" style="62" customWidth="1"/>
    <col min="14338" max="14338" width="6.7109375" style="62" customWidth="1"/>
    <col min="14339" max="14339" width="2" style="62" customWidth="1"/>
    <col min="14340" max="14340" width="2.140625" style="62" customWidth="1"/>
    <col min="14341" max="14341" width="1.7109375" style="62" customWidth="1"/>
    <col min="14342" max="14342" width="4.28515625" style="62" customWidth="1"/>
    <col min="14343" max="14343" width="1.5703125" style="62" customWidth="1"/>
    <col min="14344" max="14344" width="4.140625" style="62" customWidth="1"/>
    <col min="14345" max="14345" width="2.85546875" style="62" customWidth="1"/>
    <col min="14346" max="14346" width="2.7109375" style="62" customWidth="1"/>
    <col min="14347" max="14347" width="2.42578125" style="62" customWidth="1"/>
    <col min="14348" max="14348" width="5.7109375" style="62" customWidth="1"/>
    <col min="14349" max="14349" width="3.28515625" style="62" customWidth="1"/>
    <col min="14350" max="14350" width="1.140625" style="62" customWidth="1"/>
    <col min="14351" max="14351" width="1.28515625" style="62" customWidth="1"/>
    <col min="14352" max="14352" width="2.28515625" style="62" customWidth="1"/>
    <col min="14353" max="14353" width="1.140625" style="62" customWidth="1"/>
    <col min="14354" max="14354" width="2" style="62" customWidth="1"/>
    <col min="14355" max="14355" width="4.28515625" style="62" customWidth="1"/>
    <col min="14356" max="14356" width="12.7109375" style="62" customWidth="1"/>
    <col min="14357" max="14357" width="1.5703125" style="62" customWidth="1"/>
    <col min="14358" max="14358" width="3.42578125" style="62" customWidth="1"/>
    <col min="14359" max="14359" width="4" style="62" customWidth="1"/>
    <col min="14360" max="14360" width="5.85546875" style="62" customWidth="1"/>
    <col min="14361" max="14361" width="2.140625" style="62" customWidth="1"/>
    <col min="14362" max="14362" width="1.42578125" style="62" customWidth="1"/>
    <col min="14363" max="14363" width="1.28515625" style="62" customWidth="1"/>
    <col min="14364" max="14364" width="10.140625" style="62" customWidth="1"/>
    <col min="14365" max="14365" width="7" style="62" customWidth="1"/>
    <col min="14366" max="14366" width="2.140625" style="62" customWidth="1"/>
    <col min="14367" max="14367" width="4.85546875" style="62" customWidth="1"/>
    <col min="14368" max="14368" width="14.42578125" style="62" customWidth="1"/>
    <col min="14369" max="14369" width="1" style="62" customWidth="1"/>
    <col min="14370" max="14370" width="3.85546875" style="62" customWidth="1"/>
    <col min="14371" max="14372" width="2.42578125" style="62" customWidth="1"/>
    <col min="14373" max="14373" width="2.140625" style="62" customWidth="1"/>
    <col min="14374" max="14592" width="6.85546875" style="62" customWidth="1"/>
    <col min="14593" max="14593" width="1.42578125" style="62" customWidth="1"/>
    <col min="14594" max="14594" width="6.7109375" style="62" customWidth="1"/>
    <col min="14595" max="14595" width="2" style="62" customWidth="1"/>
    <col min="14596" max="14596" width="2.140625" style="62" customWidth="1"/>
    <col min="14597" max="14597" width="1.7109375" style="62" customWidth="1"/>
    <col min="14598" max="14598" width="4.28515625" style="62" customWidth="1"/>
    <col min="14599" max="14599" width="1.5703125" style="62" customWidth="1"/>
    <col min="14600" max="14600" width="4.140625" style="62" customWidth="1"/>
    <col min="14601" max="14601" width="2.85546875" style="62" customWidth="1"/>
    <col min="14602" max="14602" width="2.7109375" style="62" customWidth="1"/>
    <col min="14603" max="14603" width="2.42578125" style="62" customWidth="1"/>
    <col min="14604" max="14604" width="5.7109375" style="62" customWidth="1"/>
    <col min="14605" max="14605" width="3.28515625" style="62" customWidth="1"/>
    <col min="14606" max="14606" width="1.140625" style="62" customWidth="1"/>
    <col min="14607" max="14607" width="1.28515625" style="62" customWidth="1"/>
    <col min="14608" max="14608" width="2.28515625" style="62" customWidth="1"/>
    <col min="14609" max="14609" width="1.140625" style="62" customWidth="1"/>
    <col min="14610" max="14610" width="2" style="62" customWidth="1"/>
    <col min="14611" max="14611" width="4.28515625" style="62" customWidth="1"/>
    <col min="14612" max="14612" width="12.7109375" style="62" customWidth="1"/>
    <col min="14613" max="14613" width="1.5703125" style="62" customWidth="1"/>
    <col min="14614" max="14614" width="3.42578125" style="62" customWidth="1"/>
    <col min="14615" max="14615" width="4" style="62" customWidth="1"/>
    <col min="14616" max="14616" width="5.85546875" style="62" customWidth="1"/>
    <col min="14617" max="14617" width="2.140625" style="62" customWidth="1"/>
    <col min="14618" max="14618" width="1.42578125" style="62" customWidth="1"/>
    <col min="14619" max="14619" width="1.28515625" style="62" customWidth="1"/>
    <col min="14620" max="14620" width="10.140625" style="62" customWidth="1"/>
    <col min="14621" max="14621" width="7" style="62" customWidth="1"/>
    <col min="14622" max="14622" width="2.140625" style="62" customWidth="1"/>
    <col min="14623" max="14623" width="4.85546875" style="62" customWidth="1"/>
    <col min="14624" max="14624" width="14.42578125" style="62" customWidth="1"/>
    <col min="14625" max="14625" width="1" style="62" customWidth="1"/>
    <col min="14626" max="14626" width="3.85546875" style="62" customWidth="1"/>
    <col min="14627" max="14628" width="2.42578125" style="62" customWidth="1"/>
    <col min="14629" max="14629" width="2.140625" style="62" customWidth="1"/>
    <col min="14630" max="14848" width="6.85546875" style="62" customWidth="1"/>
    <col min="14849" max="14849" width="1.42578125" style="62" customWidth="1"/>
    <col min="14850" max="14850" width="6.7109375" style="62" customWidth="1"/>
    <col min="14851" max="14851" width="2" style="62" customWidth="1"/>
    <col min="14852" max="14852" width="2.140625" style="62" customWidth="1"/>
    <col min="14853" max="14853" width="1.7109375" style="62" customWidth="1"/>
    <col min="14854" max="14854" width="4.28515625" style="62" customWidth="1"/>
    <col min="14855" max="14855" width="1.5703125" style="62" customWidth="1"/>
    <col min="14856" max="14856" width="4.140625" style="62" customWidth="1"/>
    <col min="14857" max="14857" width="2.85546875" style="62" customWidth="1"/>
    <col min="14858" max="14858" width="2.7109375" style="62" customWidth="1"/>
    <col min="14859" max="14859" width="2.42578125" style="62" customWidth="1"/>
    <col min="14860" max="14860" width="5.7109375" style="62" customWidth="1"/>
    <col min="14861" max="14861" width="3.28515625" style="62" customWidth="1"/>
    <col min="14862" max="14862" width="1.140625" style="62" customWidth="1"/>
    <col min="14863" max="14863" width="1.28515625" style="62" customWidth="1"/>
    <col min="14864" max="14864" width="2.28515625" style="62" customWidth="1"/>
    <col min="14865" max="14865" width="1.140625" style="62" customWidth="1"/>
    <col min="14866" max="14866" width="2" style="62" customWidth="1"/>
    <col min="14867" max="14867" width="4.28515625" style="62" customWidth="1"/>
    <col min="14868" max="14868" width="12.7109375" style="62" customWidth="1"/>
    <col min="14869" max="14869" width="1.5703125" style="62" customWidth="1"/>
    <col min="14870" max="14870" width="3.42578125" style="62" customWidth="1"/>
    <col min="14871" max="14871" width="4" style="62" customWidth="1"/>
    <col min="14872" max="14872" width="5.85546875" style="62" customWidth="1"/>
    <col min="14873" max="14873" width="2.140625" style="62" customWidth="1"/>
    <col min="14874" max="14874" width="1.42578125" style="62" customWidth="1"/>
    <col min="14875" max="14875" width="1.28515625" style="62" customWidth="1"/>
    <col min="14876" max="14876" width="10.140625" style="62" customWidth="1"/>
    <col min="14877" max="14877" width="7" style="62" customWidth="1"/>
    <col min="14878" max="14878" width="2.140625" style="62" customWidth="1"/>
    <col min="14879" max="14879" width="4.85546875" style="62" customWidth="1"/>
    <col min="14880" max="14880" width="14.42578125" style="62" customWidth="1"/>
    <col min="14881" max="14881" width="1" style="62" customWidth="1"/>
    <col min="14882" max="14882" width="3.85546875" style="62" customWidth="1"/>
    <col min="14883" max="14884" width="2.42578125" style="62" customWidth="1"/>
    <col min="14885" max="14885" width="2.140625" style="62" customWidth="1"/>
    <col min="14886" max="15104" width="6.85546875" style="62" customWidth="1"/>
    <col min="15105" max="15105" width="1.42578125" style="62" customWidth="1"/>
    <col min="15106" max="15106" width="6.7109375" style="62" customWidth="1"/>
    <col min="15107" max="15107" width="2" style="62" customWidth="1"/>
    <col min="15108" max="15108" width="2.140625" style="62" customWidth="1"/>
    <col min="15109" max="15109" width="1.7109375" style="62" customWidth="1"/>
    <col min="15110" max="15110" width="4.28515625" style="62" customWidth="1"/>
    <col min="15111" max="15111" width="1.5703125" style="62" customWidth="1"/>
    <col min="15112" max="15112" width="4.140625" style="62" customWidth="1"/>
    <col min="15113" max="15113" width="2.85546875" style="62" customWidth="1"/>
    <col min="15114" max="15114" width="2.7109375" style="62" customWidth="1"/>
    <col min="15115" max="15115" width="2.42578125" style="62" customWidth="1"/>
    <col min="15116" max="15116" width="5.7109375" style="62" customWidth="1"/>
    <col min="15117" max="15117" width="3.28515625" style="62" customWidth="1"/>
    <col min="15118" max="15118" width="1.140625" style="62" customWidth="1"/>
    <col min="15119" max="15119" width="1.28515625" style="62" customWidth="1"/>
    <col min="15120" max="15120" width="2.28515625" style="62" customWidth="1"/>
    <col min="15121" max="15121" width="1.140625" style="62" customWidth="1"/>
    <col min="15122" max="15122" width="2" style="62" customWidth="1"/>
    <col min="15123" max="15123" width="4.28515625" style="62" customWidth="1"/>
    <col min="15124" max="15124" width="12.7109375" style="62" customWidth="1"/>
    <col min="15125" max="15125" width="1.5703125" style="62" customWidth="1"/>
    <col min="15126" max="15126" width="3.42578125" style="62" customWidth="1"/>
    <col min="15127" max="15127" width="4" style="62" customWidth="1"/>
    <col min="15128" max="15128" width="5.85546875" style="62" customWidth="1"/>
    <col min="15129" max="15129" width="2.140625" style="62" customWidth="1"/>
    <col min="15130" max="15130" width="1.42578125" style="62" customWidth="1"/>
    <col min="15131" max="15131" width="1.28515625" style="62" customWidth="1"/>
    <col min="15132" max="15132" width="10.140625" style="62" customWidth="1"/>
    <col min="15133" max="15133" width="7" style="62" customWidth="1"/>
    <col min="15134" max="15134" width="2.140625" style="62" customWidth="1"/>
    <col min="15135" max="15135" width="4.85546875" style="62" customWidth="1"/>
    <col min="15136" max="15136" width="14.42578125" style="62" customWidth="1"/>
    <col min="15137" max="15137" width="1" style="62" customWidth="1"/>
    <col min="15138" max="15138" width="3.85546875" style="62" customWidth="1"/>
    <col min="15139" max="15140" width="2.42578125" style="62" customWidth="1"/>
    <col min="15141" max="15141" width="2.140625" style="62" customWidth="1"/>
    <col min="15142" max="15360" width="6.85546875" style="62" customWidth="1"/>
    <col min="15361" max="15361" width="1.42578125" style="62" customWidth="1"/>
    <col min="15362" max="15362" width="6.7109375" style="62" customWidth="1"/>
    <col min="15363" max="15363" width="2" style="62" customWidth="1"/>
    <col min="15364" max="15364" width="2.140625" style="62" customWidth="1"/>
    <col min="15365" max="15365" width="1.7109375" style="62" customWidth="1"/>
    <col min="15366" max="15366" width="4.28515625" style="62" customWidth="1"/>
    <col min="15367" max="15367" width="1.5703125" style="62" customWidth="1"/>
    <col min="15368" max="15368" width="4.140625" style="62" customWidth="1"/>
    <col min="15369" max="15369" width="2.85546875" style="62" customWidth="1"/>
    <col min="15370" max="15370" width="2.7109375" style="62" customWidth="1"/>
    <col min="15371" max="15371" width="2.42578125" style="62" customWidth="1"/>
    <col min="15372" max="15372" width="5.7109375" style="62" customWidth="1"/>
    <col min="15373" max="15373" width="3.28515625" style="62" customWidth="1"/>
    <col min="15374" max="15374" width="1.140625" style="62" customWidth="1"/>
    <col min="15375" max="15375" width="1.28515625" style="62" customWidth="1"/>
    <col min="15376" max="15376" width="2.28515625" style="62" customWidth="1"/>
    <col min="15377" max="15377" width="1.140625" style="62" customWidth="1"/>
    <col min="15378" max="15378" width="2" style="62" customWidth="1"/>
    <col min="15379" max="15379" width="4.28515625" style="62" customWidth="1"/>
    <col min="15380" max="15380" width="12.7109375" style="62" customWidth="1"/>
    <col min="15381" max="15381" width="1.5703125" style="62" customWidth="1"/>
    <col min="15382" max="15382" width="3.42578125" style="62" customWidth="1"/>
    <col min="15383" max="15383" width="4" style="62" customWidth="1"/>
    <col min="15384" max="15384" width="5.85546875" style="62" customWidth="1"/>
    <col min="15385" max="15385" width="2.140625" style="62" customWidth="1"/>
    <col min="15386" max="15386" width="1.42578125" style="62" customWidth="1"/>
    <col min="15387" max="15387" width="1.28515625" style="62" customWidth="1"/>
    <col min="15388" max="15388" width="10.140625" style="62" customWidth="1"/>
    <col min="15389" max="15389" width="7" style="62" customWidth="1"/>
    <col min="15390" max="15390" width="2.140625" style="62" customWidth="1"/>
    <col min="15391" max="15391" width="4.85546875" style="62" customWidth="1"/>
    <col min="15392" max="15392" width="14.42578125" style="62" customWidth="1"/>
    <col min="15393" max="15393" width="1" style="62" customWidth="1"/>
    <col min="15394" max="15394" width="3.85546875" style="62" customWidth="1"/>
    <col min="15395" max="15396" width="2.42578125" style="62" customWidth="1"/>
    <col min="15397" max="15397" width="2.140625" style="62" customWidth="1"/>
    <col min="15398" max="15616" width="6.85546875" style="62" customWidth="1"/>
    <col min="15617" max="15617" width="1.42578125" style="62" customWidth="1"/>
    <col min="15618" max="15618" width="6.7109375" style="62" customWidth="1"/>
    <col min="15619" max="15619" width="2" style="62" customWidth="1"/>
    <col min="15620" max="15620" width="2.140625" style="62" customWidth="1"/>
    <col min="15621" max="15621" width="1.7109375" style="62" customWidth="1"/>
    <col min="15622" max="15622" width="4.28515625" style="62" customWidth="1"/>
    <col min="15623" max="15623" width="1.5703125" style="62" customWidth="1"/>
    <col min="15624" max="15624" width="4.140625" style="62" customWidth="1"/>
    <col min="15625" max="15625" width="2.85546875" style="62" customWidth="1"/>
    <col min="15626" max="15626" width="2.7109375" style="62" customWidth="1"/>
    <col min="15627" max="15627" width="2.42578125" style="62" customWidth="1"/>
    <col min="15628" max="15628" width="5.7109375" style="62" customWidth="1"/>
    <col min="15629" max="15629" width="3.28515625" style="62" customWidth="1"/>
    <col min="15630" max="15630" width="1.140625" style="62" customWidth="1"/>
    <col min="15631" max="15631" width="1.28515625" style="62" customWidth="1"/>
    <col min="15632" max="15632" width="2.28515625" style="62" customWidth="1"/>
    <col min="15633" max="15633" width="1.140625" style="62" customWidth="1"/>
    <col min="15634" max="15634" width="2" style="62" customWidth="1"/>
    <col min="15635" max="15635" width="4.28515625" style="62" customWidth="1"/>
    <col min="15636" max="15636" width="12.7109375" style="62" customWidth="1"/>
    <col min="15637" max="15637" width="1.5703125" style="62" customWidth="1"/>
    <col min="15638" max="15638" width="3.42578125" style="62" customWidth="1"/>
    <col min="15639" max="15639" width="4" style="62" customWidth="1"/>
    <col min="15640" max="15640" width="5.85546875" style="62" customWidth="1"/>
    <col min="15641" max="15641" width="2.140625" style="62" customWidth="1"/>
    <col min="15642" max="15642" width="1.42578125" style="62" customWidth="1"/>
    <col min="15643" max="15643" width="1.28515625" style="62" customWidth="1"/>
    <col min="15644" max="15644" width="10.140625" style="62" customWidth="1"/>
    <col min="15645" max="15645" width="7" style="62" customWidth="1"/>
    <col min="15646" max="15646" width="2.140625" style="62" customWidth="1"/>
    <col min="15647" max="15647" width="4.85546875" style="62" customWidth="1"/>
    <col min="15648" max="15648" width="14.42578125" style="62" customWidth="1"/>
    <col min="15649" max="15649" width="1" style="62" customWidth="1"/>
    <col min="15650" max="15650" width="3.85546875" style="62" customWidth="1"/>
    <col min="15651" max="15652" width="2.42578125" style="62" customWidth="1"/>
    <col min="15653" max="15653" width="2.140625" style="62" customWidth="1"/>
    <col min="15654" max="15872" width="6.85546875" style="62" customWidth="1"/>
    <col min="15873" max="15873" width="1.42578125" style="62" customWidth="1"/>
    <col min="15874" max="15874" width="6.7109375" style="62" customWidth="1"/>
    <col min="15875" max="15875" width="2" style="62" customWidth="1"/>
    <col min="15876" max="15876" width="2.140625" style="62" customWidth="1"/>
    <col min="15877" max="15877" width="1.7109375" style="62" customWidth="1"/>
    <col min="15878" max="15878" width="4.28515625" style="62" customWidth="1"/>
    <col min="15879" max="15879" width="1.5703125" style="62" customWidth="1"/>
    <col min="15880" max="15880" width="4.140625" style="62" customWidth="1"/>
    <col min="15881" max="15881" width="2.85546875" style="62" customWidth="1"/>
    <col min="15882" max="15882" width="2.7109375" style="62" customWidth="1"/>
    <col min="15883" max="15883" width="2.42578125" style="62" customWidth="1"/>
    <col min="15884" max="15884" width="5.7109375" style="62" customWidth="1"/>
    <col min="15885" max="15885" width="3.28515625" style="62" customWidth="1"/>
    <col min="15886" max="15886" width="1.140625" style="62" customWidth="1"/>
    <col min="15887" max="15887" width="1.28515625" style="62" customWidth="1"/>
    <col min="15888" max="15888" width="2.28515625" style="62" customWidth="1"/>
    <col min="15889" max="15889" width="1.140625" style="62" customWidth="1"/>
    <col min="15890" max="15890" width="2" style="62" customWidth="1"/>
    <col min="15891" max="15891" width="4.28515625" style="62" customWidth="1"/>
    <col min="15892" max="15892" width="12.7109375" style="62" customWidth="1"/>
    <col min="15893" max="15893" width="1.5703125" style="62" customWidth="1"/>
    <col min="15894" max="15894" width="3.42578125" style="62" customWidth="1"/>
    <col min="15895" max="15895" width="4" style="62" customWidth="1"/>
    <col min="15896" max="15896" width="5.85546875" style="62" customWidth="1"/>
    <col min="15897" max="15897" width="2.140625" style="62" customWidth="1"/>
    <col min="15898" max="15898" width="1.42578125" style="62" customWidth="1"/>
    <col min="15899" max="15899" width="1.28515625" style="62" customWidth="1"/>
    <col min="15900" max="15900" width="10.140625" style="62" customWidth="1"/>
    <col min="15901" max="15901" width="7" style="62" customWidth="1"/>
    <col min="15902" max="15902" width="2.140625" style="62" customWidth="1"/>
    <col min="15903" max="15903" width="4.85546875" style="62" customWidth="1"/>
    <col min="15904" max="15904" width="14.42578125" style="62" customWidth="1"/>
    <col min="15905" max="15905" width="1" style="62" customWidth="1"/>
    <col min="15906" max="15906" width="3.85546875" style="62" customWidth="1"/>
    <col min="15907" max="15908" width="2.42578125" style="62" customWidth="1"/>
    <col min="15909" max="15909" width="2.140625" style="62" customWidth="1"/>
    <col min="15910" max="16128" width="6.85546875" style="62" customWidth="1"/>
    <col min="16129" max="16129" width="1.42578125" style="62" customWidth="1"/>
    <col min="16130" max="16130" width="6.7109375" style="62" customWidth="1"/>
    <col min="16131" max="16131" width="2" style="62" customWidth="1"/>
    <col min="16132" max="16132" width="2.140625" style="62" customWidth="1"/>
    <col min="16133" max="16133" width="1.7109375" style="62" customWidth="1"/>
    <col min="16134" max="16134" width="4.28515625" style="62" customWidth="1"/>
    <col min="16135" max="16135" width="1.5703125" style="62" customWidth="1"/>
    <col min="16136" max="16136" width="4.140625" style="62" customWidth="1"/>
    <col min="16137" max="16137" width="2.85546875" style="62" customWidth="1"/>
    <col min="16138" max="16138" width="2.7109375" style="62" customWidth="1"/>
    <col min="16139" max="16139" width="2.42578125" style="62" customWidth="1"/>
    <col min="16140" max="16140" width="5.7109375" style="62" customWidth="1"/>
    <col min="16141" max="16141" width="3.28515625" style="62" customWidth="1"/>
    <col min="16142" max="16142" width="1.140625" style="62" customWidth="1"/>
    <col min="16143" max="16143" width="1.28515625" style="62" customWidth="1"/>
    <col min="16144" max="16144" width="2.28515625" style="62" customWidth="1"/>
    <col min="16145" max="16145" width="1.140625" style="62" customWidth="1"/>
    <col min="16146" max="16146" width="2" style="62" customWidth="1"/>
    <col min="16147" max="16147" width="4.28515625" style="62" customWidth="1"/>
    <col min="16148" max="16148" width="12.7109375" style="62" customWidth="1"/>
    <col min="16149" max="16149" width="1.5703125" style="62" customWidth="1"/>
    <col min="16150" max="16150" width="3.42578125" style="62" customWidth="1"/>
    <col min="16151" max="16151" width="4" style="62" customWidth="1"/>
    <col min="16152" max="16152" width="5.85546875" style="62" customWidth="1"/>
    <col min="16153" max="16153" width="2.140625" style="62" customWidth="1"/>
    <col min="16154" max="16154" width="1.42578125" style="62" customWidth="1"/>
    <col min="16155" max="16155" width="1.28515625" style="62" customWidth="1"/>
    <col min="16156" max="16156" width="10.140625" style="62" customWidth="1"/>
    <col min="16157" max="16157" width="7" style="62" customWidth="1"/>
    <col min="16158" max="16158" width="2.140625" style="62" customWidth="1"/>
    <col min="16159" max="16159" width="4.85546875" style="62" customWidth="1"/>
    <col min="16160" max="16160" width="14.42578125" style="62" customWidth="1"/>
    <col min="16161" max="16161" width="1" style="62" customWidth="1"/>
    <col min="16162" max="16162" width="3.85546875" style="62" customWidth="1"/>
    <col min="16163" max="16164" width="2.42578125" style="62" customWidth="1"/>
    <col min="16165" max="16165" width="2.140625" style="62" customWidth="1"/>
    <col min="16166" max="16384" width="6.85546875" style="62" customWidth="1"/>
  </cols>
  <sheetData>
    <row r="1" spans="2:36" ht="13.5" customHeight="1" x14ac:dyDescent="0.2">
      <c r="T1" s="63" t="s">
        <v>18</v>
      </c>
      <c r="U1" s="63"/>
      <c r="V1" s="63"/>
      <c r="W1" s="63"/>
      <c r="AF1" s="64" t="s">
        <v>19</v>
      </c>
      <c r="AH1" s="65">
        <v>43517</v>
      </c>
      <c r="AI1" s="65"/>
      <c r="AJ1" s="65"/>
    </row>
    <row r="2" spans="2:36" ht="13.5" customHeight="1" x14ac:dyDescent="0.2">
      <c r="B2" s="66" t="s">
        <v>20</v>
      </c>
      <c r="C2" s="66"/>
      <c r="D2" s="66"/>
      <c r="F2" s="67" t="s">
        <v>21</v>
      </c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AF2" s="64" t="s">
        <v>22</v>
      </c>
      <c r="AH2" s="67" t="s">
        <v>23</v>
      </c>
      <c r="AI2" s="67"/>
      <c r="AJ2" s="67"/>
    </row>
    <row r="3" spans="2:36" ht="14.25" customHeight="1" x14ac:dyDescent="0.2">
      <c r="B3" s="66" t="s">
        <v>24</v>
      </c>
      <c r="C3" s="66"/>
      <c r="D3" s="66"/>
      <c r="F3" s="67" t="s">
        <v>25</v>
      </c>
      <c r="G3" s="67"/>
      <c r="H3" s="67"/>
      <c r="I3" s="67"/>
      <c r="J3" s="67"/>
      <c r="K3" s="67"/>
      <c r="L3" s="67"/>
      <c r="AC3" s="66" t="s">
        <v>26</v>
      </c>
      <c r="AD3" s="66"/>
      <c r="AF3" s="64" t="s">
        <v>27</v>
      </c>
      <c r="AH3" s="68">
        <v>1</v>
      </c>
      <c r="AI3" s="68"/>
      <c r="AJ3" s="68"/>
    </row>
    <row r="4" spans="2:36" ht="12" customHeight="1" x14ac:dyDescent="0.2">
      <c r="B4" s="66" t="s">
        <v>28</v>
      </c>
      <c r="D4" s="66" t="s">
        <v>29</v>
      </c>
      <c r="E4" s="66"/>
      <c r="F4" s="66"/>
      <c r="H4" s="69" t="s">
        <v>30</v>
      </c>
      <c r="J4" s="66" t="s">
        <v>31</v>
      </c>
      <c r="K4" s="66"/>
      <c r="L4" s="66"/>
      <c r="M4" s="66"/>
      <c r="N4" s="66"/>
      <c r="R4" s="66" t="s">
        <v>32</v>
      </c>
      <c r="S4" s="66"/>
      <c r="T4" s="66"/>
      <c r="V4" s="66" t="s">
        <v>33</v>
      </c>
      <c r="W4" s="66"/>
      <c r="X4" s="66"/>
      <c r="AB4" s="66" t="s">
        <v>3</v>
      </c>
      <c r="AC4" s="66"/>
      <c r="AD4" s="66"/>
      <c r="AE4" s="66"/>
      <c r="AF4" s="66"/>
    </row>
    <row r="5" spans="2:36" ht="16.5" customHeight="1" x14ac:dyDescent="0.2">
      <c r="B5" s="66"/>
      <c r="D5" s="66"/>
      <c r="E5" s="66"/>
      <c r="F5" s="66"/>
      <c r="V5" s="66"/>
      <c r="W5" s="66"/>
      <c r="X5" s="66"/>
    </row>
    <row r="6" spans="2:36" ht="1.5" customHeight="1" x14ac:dyDescent="0.2"/>
    <row r="7" spans="2:36" ht="15" customHeight="1" x14ac:dyDescent="0.2">
      <c r="B7" s="63" t="s">
        <v>34</v>
      </c>
      <c r="C7" s="63"/>
      <c r="D7" s="63"/>
      <c r="E7" s="63"/>
      <c r="F7" s="63"/>
      <c r="G7" s="63"/>
      <c r="H7" s="63"/>
      <c r="I7" s="63"/>
      <c r="J7" s="63"/>
      <c r="L7" s="66" t="s">
        <v>35</v>
      </c>
      <c r="M7" s="66"/>
      <c r="P7" s="67" t="s">
        <v>36</v>
      </c>
      <c r="Q7" s="67"/>
      <c r="R7" s="67"/>
      <c r="S7" s="67"/>
      <c r="T7" s="67"/>
      <c r="U7" s="67"/>
      <c r="V7" s="67"/>
      <c r="W7" s="67"/>
      <c r="X7" s="67"/>
      <c r="Y7" s="67"/>
      <c r="Z7" s="67"/>
      <c r="AB7" s="67" t="s">
        <v>37</v>
      </c>
      <c r="AC7" s="67"/>
      <c r="AD7" s="67"/>
      <c r="AE7" s="67"/>
      <c r="AF7" s="67"/>
    </row>
    <row r="8" spans="2:36" ht="1.5" customHeight="1" x14ac:dyDescent="0.2"/>
    <row r="9" spans="2:36" ht="15.75" customHeight="1" x14ac:dyDescent="0.2">
      <c r="B9" s="70" t="s">
        <v>38</v>
      </c>
      <c r="D9" s="71" t="s">
        <v>39</v>
      </c>
      <c r="E9" s="71"/>
      <c r="F9" s="71"/>
      <c r="H9" s="72">
        <v>3</v>
      </c>
      <c r="J9" s="71" t="s">
        <v>40</v>
      </c>
      <c r="K9" s="71"/>
      <c r="L9" s="71"/>
      <c r="M9" s="71"/>
      <c r="N9" s="71"/>
      <c r="O9" s="71"/>
      <c r="P9" s="71"/>
      <c r="R9" s="71" t="s">
        <v>41</v>
      </c>
      <c r="S9" s="71"/>
      <c r="T9" s="71"/>
      <c r="V9" s="71" t="s">
        <v>42</v>
      </c>
      <c r="W9" s="71"/>
      <c r="X9" s="71"/>
      <c r="Y9" s="71"/>
      <c r="AA9" s="71" t="s">
        <v>43</v>
      </c>
      <c r="AB9" s="71"/>
      <c r="AC9" s="71"/>
      <c r="AD9" s="71"/>
      <c r="AE9" s="71"/>
      <c r="AF9" s="71"/>
      <c r="AG9" s="71"/>
      <c r="AH9" s="71"/>
    </row>
    <row r="10" spans="2:36" ht="1.5" customHeight="1" x14ac:dyDescent="0.2"/>
    <row r="11" spans="2:36" ht="15" customHeight="1" x14ac:dyDescent="0.2">
      <c r="B11" s="70" t="s">
        <v>38</v>
      </c>
      <c r="D11" s="71" t="s">
        <v>44</v>
      </c>
      <c r="E11" s="71"/>
      <c r="F11" s="71"/>
      <c r="H11" s="72">
        <v>1</v>
      </c>
      <c r="J11" s="71" t="s">
        <v>45</v>
      </c>
      <c r="K11" s="71"/>
      <c r="L11" s="71"/>
      <c r="M11" s="71"/>
      <c r="N11" s="71"/>
      <c r="O11" s="71"/>
      <c r="P11" s="71"/>
      <c r="R11" s="71" t="s">
        <v>41</v>
      </c>
      <c r="S11" s="71"/>
      <c r="T11" s="71"/>
      <c r="V11" s="71" t="s">
        <v>46</v>
      </c>
      <c r="W11" s="71"/>
      <c r="X11" s="71"/>
      <c r="Y11" s="71"/>
      <c r="AA11" s="71" t="s">
        <v>47</v>
      </c>
      <c r="AB11" s="71"/>
      <c r="AC11" s="71"/>
      <c r="AD11" s="71"/>
      <c r="AE11" s="71"/>
      <c r="AF11" s="71"/>
      <c r="AG11" s="71"/>
      <c r="AH11" s="71"/>
    </row>
    <row r="12" spans="2:36" ht="1.5" customHeight="1" x14ac:dyDescent="0.2"/>
    <row r="13" spans="2:36" ht="15.75" customHeight="1" x14ac:dyDescent="0.2">
      <c r="B13" s="70" t="s">
        <v>38</v>
      </c>
      <c r="D13" s="71" t="s">
        <v>48</v>
      </c>
      <c r="E13" s="71"/>
      <c r="F13" s="71"/>
      <c r="H13" s="72">
        <v>3</v>
      </c>
      <c r="J13" s="71" t="s">
        <v>40</v>
      </c>
      <c r="K13" s="71"/>
      <c r="L13" s="71"/>
      <c r="M13" s="71"/>
      <c r="N13" s="71"/>
      <c r="O13" s="71"/>
      <c r="P13" s="71"/>
      <c r="R13" s="71" t="s">
        <v>41</v>
      </c>
      <c r="S13" s="71"/>
      <c r="T13" s="71"/>
      <c r="V13" s="71" t="s">
        <v>42</v>
      </c>
      <c r="W13" s="71"/>
      <c r="X13" s="71"/>
      <c r="Y13" s="71"/>
      <c r="AA13" s="71" t="s">
        <v>43</v>
      </c>
      <c r="AB13" s="71"/>
      <c r="AC13" s="71"/>
      <c r="AD13" s="71"/>
      <c r="AE13" s="71"/>
      <c r="AF13" s="71"/>
      <c r="AG13" s="71"/>
      <c r="AH13" s="71"/>
    </row>
    <row r="14" spans="2:36" ht="1.5" customHeight="1" x14ac:dyDescent="0.2"/>
    <row r="15" spans="2:36" ht="15.75" customHeight="1" x14ac:dyDescent="0.2">
      <c r="B15" s="70" t="s">
        <v>38</v>
      </c>
      <c r="D15" s="71" t="s">
        <v>49</v>
      </c>
      <c r="E15" s="71"/>
      <c r="F15" s="71"/>
      <c r="H15" s="72">
        <v>1</v>
      </c>
      <c r="J15" s="71" t="s">
        <v>45</v>
      </c>
      <c r="K15" s="71"/>
      <c r="L15" s="71"/>
      <c r="M15" s="71"/>
      <c r="N15" s="71"/>
      <c r="O15" s="71"/>
      <c r="P15" s="71"/>
      <c r="R15" s="71" t="s">
        <v>41</v>
      </c>
      <c r="S15" s="71"/>
      <c r="T15" s="71"/>
      <c r="V15" s="71" t="s">
        <v>46</v>
      </c>
      <c r="W15" s="71"/>
      <c r="X15" s="71"/>
      <c r="Y15" s="71"/>
      <c r="AA15" s="71" t="s">
        <v>47</v>
      </c>
      <c r="AB15" s="71"/>
      <c r="AC15" s="71"/>
      <c r="AD15" s="71"/>
      <c r="AE15" s="71"/>
      <c r="AF15" s="71"/>
      <c r="AG15" s="71"/>
      <c r="AH15" s="71"/>
    </row>
    <row r="16" spans="2:36" ht="1.5" customHeight="1" x14ac:dyDescent="0.2"/>
    <row r="17" spans="2:34" ht="15.75" customHeight="1" x14ac:dyDescent="0.2">
      <c r="B17" s="70" t="s">
        <v>38</v>
      </c>
      <c r="D17" s="71" t="s">
        <v>50</v>
      </c>
      <c r="E17" s="71"/>
      <c r="F17" s="71"/>
      <c r="H17" s="72">
        <v>2</v>
      </c>
      <c r="J17" s="71" t="s">
        <v>51</v>
      </c>
      <c r="K17" s="71"/>
      <c r="L17" s="71"/>
      <c r="M17" s="71"/>
      <c r="N17" s="71"/>
      <c r="O17" s="71"/>
      <c r="P17" s="71"/>
      <c r="R17" s="71" t="s">
        <v>41</v>
      </c>
      <c r="S17" s="71"/>
      <c r="T17" s="71"/>
      <c r="V17" s="71" t="s">
        <v>42</v>
      </c>
      <c r="W17" s="71"/>
      <c r="X17" s="71"/>
      <c r="Y17" s="71"/>
      <c r="AA17" s="71" t="s">
        <v>52</v>
      </c>
      <c r="AB17" s="71"/>
      <c r="AC17" s="71"/>
      <c r="AD17" s="71"/>
      <c r="AE17" s="71"/>
      <c r="AF17" s="71"/>
      <c r="AG17" s="71"/>
      <c r="AH17" s="71"/>
    </row>
    <row r="18" spans="2:34" ht="1.5" customHeight="1" x14ac:dyDescent="0.2"/>
    <row r="19" spans="2:34" ht="15.75" customHeight="1" x14ac:dyDescent="0.2">
      <c r="B19" s="70" t="s">
        <v>38</v>
      </c>
      <c r="D19" s="71" t="s">
        <v>53</v>
      </c>
      <c r="E19" s="71"/>
      <c r="F19" s="71"/>
      <c r="H19" s="72">
        <v>1</v>
      </c>
      <c r="J19" s="71" t="s">
        <v>45</v>
      </c>
      <c r="K19" s="71"/>
      <c r="L19" s="71"/>
      <c r="M19" s="71"/>
      <c r="N19" s="71"/>
      <c r="O19" s="71"/>
      <c r="P19" s="71"/>
      <c r="R19" s="71" t="s">
        <v>41</v>
      </c>
      <c r="S19" s="71"/>
      <c r="T19" s="71"/>
      <c r="V19" s="71" t="s">
        <v>46</v>
      </c>
      <c r="W19" s="71"/>
      <c r="X19" s="71"/>
      <c r="Y19" s="71"/>
      <c r="AA19" s="71" t="s">
        <v>47</v>
      </c>
      <c r="AB19" s="71"/>
      <c r="AC19" s="71"/>
      <c r="AD19" s="71"/>
      <c r="AE19" s="71"/>
      <c r="AF19" s="71"/>
      <c r="AG19" s="71"/>
      <c r="AH19" s="71"/>
    </row>
    <row r="20" spans="2:34" ht="1.5" customHeight="1" x14ac:dyDescent="0.2"/>
    <row r="21" spans="2:34" ht="15.75" customHeight="1" x14ac:dyDescent="0.2">
      <c r="B21" s="70" t="s">
        <v>38</v>
      </c>
      <c r="D21" s="71" t="s">
        <v>54</v>
      </c>
      <c r="E21" s="71"/>
      <c r="F21" s="71"/>
      <c r="H21" s="72">
        <v>3</v>
      </c>
      <c r="J21" s="71" t="s">
        <v>40</v>
      </c>
      <c r="K21" s="71"/>
      <c r="L21" s="71"/>
      <c r="M21" s="71"/>
      <c r="N21" s="71"/>
      <c r="O21" s="71"/>
      <c r="P21" s="71"/>
      <c r="R21" s="71" t="s">
        <v>41</v>
      </c>
      <c r="S21" s="71"/>
      <c r="T21" s="71"/>
      <c r="V21" s="71" t="s">
        <v>42</v>
      </c>
      <c r="W21" s="71"/>
      <c r="X21" s="71"/>
      <c r="Y21" s="71"/>
      <c r="AA21" s="71" t="s">
        <v>43</v>
      </c>
      <c r="AB21" s="71"/>
      <c r="AC21" s="71"/>
      <c r="AD21" s="71"/>
      <c r="AE21" s="71"/>
      <c r="AF21" s="71"/>
      <c r="AG21" s="71"/>
      <c r="AH21" s="71"/>
    </row>
    <row r="22" spans="2:34" ht="1.5" customHeight="1" x14ac:dyDescent="0.2"/>
    <row r="23" spans="2:34" ht="15.75" customHeight="1" x14ac:dyDescent="0.2">
      <c r="B23" s="70" t="s">
        <v>38</v>
      </c>
      <c r="D23" s="71" t="s">
        <v>55</v>
      </c>
      <c r="E23" s="71"/>
      <c r="F23" s="71"/>
      <c r="H23" s="72">
        <v>1</v>
      </c>
      <c r="J23" s="71" t="s">
        <v>45</v>
      </c>
      <c r="K23" s="71"/>
      <c r="L23" s="71"/>
      <c r="M23" s="71"/>
      <c r="N23" s="71"/>
      <c r="O23" s="71"/>
      <c r="P23" s="71"/>
      <c r="R23" s="71" t="s">
        <v>41</v>
      </c>
      <c r="S23" s="71"/>
      <c r="T23" s="71"/>
      <c r="V23" s="71" t="s">
        <v>46</v>
      </c>
      <c r="W23" s="71"/>
      <c r="X23" s="71"/>
      <c r="Y23" s="71"/>
      <c r="AA23" s="71" t="s">
        <v>47</v>
      </c>
      <c r="AB23" s="71"/>
      <c r="AC23" s="71"/>
      <c r="AD23" s="71"/>
      <c r="AE23" s="71"/>
      <c r="AF23" s="71"/>
      <c r="AG23" s="71"/>
      <c r="AH23" s="71"/>
    </row>
    <row r="24" spans="2:34" ht="1.5" customHeight="1" x14ac:dyDescent="0.2"/>
    <row r="25" spans="2:34" ht="15.75" customHeight="1" x14ac:dyDescent="0.2">
      <c r="B25" s="70" t="s">
        <v>38</v>
      </c>
      <c r="D25" s="71" t="s">
        <v>56</v>
      </c>
      <c r="E25" s="71"/>
      <c r="F25" s="71"/>
      <c r="H25" s="72">
        <v>3</v>
      </c>
      <c r="J25" s="71" t="s">
        <v>40</v>
      </c>
      <c r="K25" s="71"/>
      <c r="L25" s="71"/>
      <c r="M25" s="71"/>
      <c r="N25" s="71"/>
      <c r="O25" s="71"/>
      <c r="P25" s="71"/>
      <c r="R25" s="71" t="s">
        <v>41</v>
      </c>
      <c r="S25" s="71"/>
      <c r="T25" s="71"/>
      <c r="V25" s="71" t="s">
        <v>42</v>
      </c>
      <c r="W25" s="71"/>
      <c r="X25" s="71"/>
      <c r="Y25" s="71"/>
      <c r="AA25" s="71" t="s">
        <v>43</v>
      </c>
      <c r="AB25" s="71"/>
      <c r="AC25" s="71"/>
      <c r="AD25" s="71"/>
      <c r="AE25" s="71"/>
      <c r="AF25" s="71"/>
      <c r="AG25" s="71"/>
      <c r="AH25" s="71"/>
    </row>
    <row r="26" spans="2:34" ht="1.5" customHeight="1" x14ac:dyDescent="0.2"/>
    <row r="27" spans="2:34" ht="15.75" customHeight="1" x14ac:dyDescent="0.2">
      <c r="B27" s="70" t="s">
        <v>38</v>
      </c>
      <c r="D27" s="71" t="s">
        <v>57</v>
      </c>
      <c r="E27" s="71"/>
      <c r="F27" s="71"/>
      <c r="H27" s="72">
        <v>1</v>
      </c>
      <c r="J27" s="71" t="s">
        <v>45</v>
      </c>
      <c r="K27" s="71"/>
      <c r="L27" s="71"/>
      <c r="M27" s="71"/>
      <c r="N27" s="71"/>
      <c r="O27" s="71"/>
      <c r="P27" s="71"/>
      <c r="R27" s="71" t="s">
        <v>41</v>
      </c>
      <c r="S27" s="71"/>
      <c r="T27" s="71"/>
      <c r="V27" s="71" t="s">
        <v>46</v>
      </c>
      <c r="W27" s="71"/>
      <c r="X27" s="71"/>
      <c r="Y27" s="71"/>
      <c r="AA27" s="71" t="s">
        <v>47</v>
      </c>
      <c r="AB27" s="71"/>
      <c r="AC27" s="71"/>
      <c r="AD27" s="71"/>
      <c r="AE27" s="71"/>
      <c r="AF27" s="71"/>
      <c r="AG27" s="71"/>
      <c r="AH27" s="71"/>
    </row>
    <row r="28" spans="2:34" ht="1.5" customHeight="1" x14ac:dyDescent="0.2"/>
    <row r="29" spans="2:34" ht="15.75" customHeight="1" x14ac:dyDescent="0.2">
      <c r="B29" s="70" t="s">
        <v>38</v>
      </c>
      <c r="D29" s="71" t="s">
        <v>58</v>
      </c>
      <c r="E29" s="71"/>
      <c r="F29" s="71"/>
      <c r="H29" s="72">
        <v>3</v>
      </c>
      <c r="J29" s="71" t="s">
        <v>40</v>
      </c>
      <c r="K29" s="71"/>
      <c r="L29" s="71"/>
      <c r="M29" s="71"/>
      <c r="N29" s="71"/>
      <c r="O29" s="71"/>
      <c r="P29" s="71"/>
      <c r="R29" s="71" t="s">
        <v>41</v>
      </c>
      <c r="S29" s="71"/>
      <c r="T29" s="71"/>
      <c r="V29" s="71" t="s">
        <v>42</v>
      </c>
      <c r="W29" s="71"/>
      <c r="X29" s="71"/>
      <c r="Y29" s="71"/>
      <c r="AA29" s="71" t="s">
        <v>43</v>
      </c>
      <c r="AB29" s="71"/>
      <c r="AC29" s="71"/>
      <c r="AD29" s="71"/>
      <c r="AE29" s="71"/>
      <c r="AF29" s="71"/>
      <c r="AG29" s="71"/>
      <c r="AH29" s="71"/>
    </row>
    <row r="30" spans="2:34" ht="1.5" customHeight="1" x14ac:dyDescent="0.2"/>
    <row r="31" spans="2:34" ht="15.75" customHeight="1" x14ac:dyDescent="0.2">
      <c r="B31" s="70" t="s">
        <v>38</v>
      </c>
      <c r="D31" s="71" t="s">
        <v>59</v>
      </c>
      <c r="E31" s="71"/>
      <c r="F31" s="71"/>
      <c r="H31" s="72">
        <v>1</v>
      </c>
      <c r="J31" s="71" t="s">
        <v>45</v>
      </c>
      <c r="K31" s="71"/>
      <c r="L31" s="71"/>
      <c r="M31" s="71"/>
      <c r="N31" s="71"/>
      <c r="O31" s="71"/>
      <c r="P31" s="71"/>
      <c r="R31" s="71" t="s">
        <v>41</v>
      </c>
      <c r="S31" s="71"/>
      <c r="T31" s="71"/>
      <c r="V31" s="71" t="s">
        <v>46</v>
      </c>
      <c r="W31" s="71"/>
      <c r="X31" s="71"/>
      <c r="Y31" s="71"/>
      <c r="AA31" s="71" t="s">
        <v>47</v>
      </c>
      <c r="AB31" s="71"/>
      <c r="AC31" s="71"/>
      <c r="AD31" s="71"/>
      <c r="AE31" s="71"/>
      <c r="AF31" s="71"/>
      <c r="AG31" s="71"/>
      <c r="AH31" s="71"/>
    </row>
    <row r="32" spans="2:34" ht="1.5" customHeight="1" x14ac:dyDescent="0.2"/>
    <row r="33" spans="2:34" ht="15.75" customHeight="1" x14ac:dyDescent="0.2">
      <c r="B33" s="70" t="s">
        <v>38</v>
      </c>
      <c r="D33" s="71" t="s">
        <v>60</v>
      </c>
      <c r="E33" s="71"/>
      <c r="F33" s="71"/>
      <c r="H33" s="72">
        <v>3</v>
      </c>
      <c r="J33" s="71" t="s">
        <v>40</v>
      </c>
      <c r="K33" s="71"/>
      <c r="L33" s="71"/>
      <c r="M33" s="71"/>
      <c r="N33" s="71"/>
      <c r="O33" s="71"/>
      <c r="P33" s="71"/>
      <c r="R33" s="71" t="s">
        <v>41</v>
      </c>
      <c r="S33" s="71"/>
      <c r="T33" s="71"/>
      <c r="V33" s="71" t="s">
        <v>42</v>
      </c>
      <c r="W33" s="71"/>
      <c r="X33" s="71"/>
      <c r="Y33" s="71"/>
      <c r="AA33" s="71" t="s">
        <v>43</v>
      </c>
      <c r="AB33" s="71"/>
      <c r="AC33" s="71"/>
      <c r="AD33" s="71"/>
      <c r="AE33" s="71"/>
      <c r="AF33" s="71"/>
      <c r="AG33" s="71"/>
      <c r="AH33" s="71"/>
    </row>
    <row r="34" spans="2:34" ht="1.5" customHeight="1" x14ac:dyDescent="0.2"/>
    <row r="35" spans="2:34" ht="15.75" customHeight="1" x14ac:dyDescent="0.2">
      <c r="B35" s="70" t="s">
        <v>38</v>
      </c>
      <c r="D35" s="71" t="s">
        <v>61</v>
      </c>
      <c r="E35" s="71"/>
      <c r="F35" s="71"/>
      <c r="H35" s="72">
        <v>1</v>
      </c>
      <c r="J35" s="71" t="s">
        <v>45</v>
      </c>
      <c r="K35" s="71"/>
      <c r="L35" s="71"/>
      <c r="M35" s="71"/>
      <c r="N35" s="71"/>
      <c r="O35" s="71"/>
      <c r="P35" s="71"/>
      <c r="R35" s="71" t="s">
        <v>41</v>
      </c>
      <c r="S35" s="71"/>
      <c r="T35" s="71"/>
      <c r="V35" s="71" t="s">
        <v>46</v>
      </c>
      <c r="W35" s="71"/>
      <c r="X35" s="71"/>
      <c r="Y35" s="71"/>
      <c r="AA35" s="71" t="s">
        <v>47</v>
      </c>
      <c r="AB35" s="71"/>
      <c r="AC35" s="71"/>
      <c r="AD35" s="71"/>
      <c r="AE35" s="71"/>
      <c r="AF35" s="71"/>
      <c r="AG35" s="71"/>
      <c r="AH35" s="71"/>
    </row>
    <row r="36" spans="2:34" ht="1.5" customHeight="1" x14ac:dyDescent="0.2"/>
    <row r="37" spans="2:34" ht="15.75" customHeight="1" x14ac:dyDescent="0.2">
      <c r="B37" s="70" t="s">
        <v>38</v>
      </c>
      <c r="D37" s="71" t="s">
        <v>62</v>
      </c>
      <c r="E37" s="71"/>
      <c r="F37" s="71"/>
      <c r="H37" s="72">
        <v>3</v>
      </c>
      <c r="J37" s="71" t="s">
        <v>40</v>
      </c>
      <c r="K37" s="71"/>
      <c r="L37" s="71"/>
      <c r="M37" s="71"/>
      <c r="N37" s="71"/>
      <c r="O37" s="71"/>
      <c r="P37" s="71"/>
      <c r="R37" s="71" t="s">
        <v>41</v>
      </c>
      <c r="S37" s="71"/>
      <c r="T37" s="71"/>
      <c r="V37" s="71" t="s">
        <v>42</v>
      </c>
      <c r="W37" s="71"/>
      <c r="X37" s="71"/>
      <c r="Y37" s="71"/>
      <c r="AA37" s="71" t="s">
        <v>43</v>
      </c>
      <c r="AB37" s="71"/>
      <c r="AC37" s="71"/>
      <c r="AD37" s="71"/>
      <c r="AE37" s="71"/>
      <c r="AF37" s="71"/>
      <c r="AG37" s="71"/>
      <c r="AH37" s="71"/>
    </row>
    <row r="38" spans="2:34" ht="1.5" customHeight="1" x14ac:dyDescent="0.2"/>
    <row r="39" spans="2:34" ht="15.75" customHeight="1" x14ac:dyDescent="0.2">
      <c r="B39" s="70" t="s">
        <v>38</v>
      </c>
      <c r="D39" s="71" t="s">
        <v>63</v>
      </c>
      <c r="E39" s="71"/>
      <c r="F39" s="71"/>
      <c r="H39" s="72">
        <v>1</v>
      </c>
      <c r="J39" s="71" t="s">
        <v>45</v>
      </c>
      <c r="K39" s="71"/>
      <c r="L39" s="71"/>
      <c r="M39" s="71"/>
      <c r="N39" s="71"/>
      <c r="O39" s="71"/>
      <c r="P39" s="71"/>
      <c r="R39" s="71" t="s">
        <v>41</v>
      </c>
      <c r="S39" s="71"/>
      <c r="T39" s="71"/>
      <c r="V39" s="71" t="s">
        <v>46</v>
      </c>
      <c r="W39" s="71"/>
      <c r="X39" s="71"/>
      <c r="Y39" s="71"/>
      <c r="AA39" s="71" t="s">
        <v>47</v>
      </c>
      <c r="AB39" s="71"/>
      <c r="AC39" s="71"/>
      <c r="AD39" s="71"/>
      <c r="AE39" s="71"/>
      <c r="AF39" s="71"/>
      <c r="AG39" s="71"/>
      <c r="AH39" s="71"/>
    </row>
    <row r="40" spans="2:34" ht="1.5" customHeight="1" x14ac:dyDescent="0.2"/>
    <row r="41" spans="2:34" ht="15.75" customHeight="1" x14ac:dyDescent="0.2">
      <c r="B41" s="70" t="s">
        <v>38</v>
      </c>
      <c r="D41" s="71" t="s">
        <v>64</v>
      </c>
      <c r="E41" s="71"/>
      <c r="F41" s="71"/>
      <c r="H41" s="72">
        <v>3</v>
      </c>
      <c r="J41" s="71" t="s">
        <v>40</v>
      </c>
      <c r="K41" s="71"/>
      <c r="L41" s="71"/>
      <c r="M41" s="71"/>
      <c r="N41" s="71"/>
      <c r="O41" s="71"/>
      <c r="P41" s="71"/>
      <c r="R41" s="71" t="s">
        <v>41</v>
      </c>
      <c r="S41" s="71"/>
      <c r="T41" s="71"/>
      <c r="V41" s="71" t="s">
        <v>42</v>
      </c>
      <c r="W41" s="71"/>
      <c r="X41" s="71"/>
      <c r="Y41" s="71"/>
      <c r="AA41" s="71" t="s">
        <v>43</v>
      </c>
      <c r="AB41" s="71"/>
      <c r="AC41" s="71"/>
      <c r="AD41" s="71"/>
      <c r="AE41" s="71"/>
      <c r="AF41" s="71"/>
      <c r="AG41" s="71"/>
      <c r="AH41" s="71"/>
    </row>
    <row r="42" spans="2:34" ht="1.5" customHeight="1" x14ac:dyDescent="0.2"/>
    <row r="43" spans="2:34" ht="15.75" customHeight="1" x14ac:dyDescent="0.2">
      <c r="B43" s="70" t="s">
        <v>38</v>
      </c>
      <c r="D43" s="71" t="s">
        <v>65</v>
      </c>
      <c r="E43" s="71"/>
      <c r="F43" s="71"/>
      <c r="H43" s="72">
        <v>1</v>
      </c>
      <c r="J43" s="71" t="s">
        <v>45</v>
      </c>
      <c r="K43" s="71"/>
      <c r="L43" s="71"/>
      <c r="M43" s="71"/>
      <c r="N43" s="71"/>
      <c r="O43" s="71"/>
      <c r="P43" s="71"/>
      <c r="R43" s="71" t="s">
        <v>41</v>
      </c>
      <c r="S43" s="71"/>
      <c r="T43" s="71"/>
      <c r="V43" s="71" t="s">
        <v>46</v>
      </c>
      <c r="W43" s="71"/>
      <c r="X43" s="71"/>
      <c r="Y43" s="71"/>
      <c r="AA43" s="71" t="s">
        <v>47</v>
      </c>
      <c r="AB43" s="71"/>
      <c r="AC43" s="71"/>
      <c r="AD43" s="71"/>
      <c r="AE43" s="71"/>
      <c r="AF43" s="71"/>
      <c r="AG43" s="71"/>
      <c r="AH43" s="71"/>
    </row>
    <row r="44" spans="2:34" ht="1.5" customHeight="1" x14ac:dyDescent="0.2"/>
    <row r="45" spans="2:34" ht="15.75" customHeight="1" x14ac:dyDescent="0.2">
      <c r="B45" s="70" t="s">
        <v>38</v>
      </c>
      <c r="D45" s="71" t="s">
        <v>66</v>
      </c>
      <c r="E45" s="71"/>
      <c r="F45" s="71"/>
      <c r="H45" s="72">
        <v>3</v>
      </c>
      <c r="J45" s="71" t="s">
        <v>40</v>
      </c>
      <c r="K45" s="71"/>
      <c r="L45" s="71"/>
      <c r="M45" s="71"/>
      <c r="N45" s="71"/>
      <c r="O45" s="71"/>
      <c r="P45" s="71"/>
      <c r="R45" s="71" t="s">
        <v>41</v>
      </c>
      <c r="S45" s="71"/>
      <c r="T45" s="71"/>
      <c r="V45" s="71" t="s">
        <v>42</v>
      </c>
      <c r="W45" s="71"/>
      <c r="X45" s="71"/>
      <c r="Y45" s="71"/>
      <c r="AA45" s="71" t="s">
        <v>43</v>
      </c>
      <c r="AB45" s="71"/>
      <c r="AC45" s="71"/>
      <c r="AD45" s="71"/>
      <c r="AE45" s="71"/>
      <c r="AF45" s="71"/>
      <c r="AG45" s="71"/>
      <c r="AH45" s="71"/>
    </row>
    <row r="46" spans="2:34" ht="1.5" customHeight="1" x14ac:dyDescent="0.2"/>
    <row r="47" spans="2:34" ht="15.75" customHeight="1" x14ac:dyDescent="0.2">
      <c r="B47" s="70" t="s">
        <v>38</v>
      </c>
      <c r="D47" s="71" t="s">
        <v>67</v>
      </c>
      <c r="E47" s="71"/>
      <c r="F47" s="71"/>
      <c r="H47" s="72">
        <v>1</v>
      </c>
      <c r="J47" s="71" t="s">
        <v>45</v>
      </c>
      <c r="K47" s="71"/>
      <c r="L47" s="71"/>
      <c r="M47" s="71"/>
      <c r="N47" s="71"/>
      <c r="O47" s="71"/>
      <c r="P47" s="71"/>
      <c r="R47" s="71" t="s">
        <v>41</v>
      </c>
      <c r="S47" s="71"/>
      <c r="T47" s="71"/>
      <c r="V47" s="71" t="s">
        <v>46</v>
      </c>
      <c r="W47" s="71"/>
      <c r="X47" s="71"/>
      <c r="Y47" s="71"/>
      <c r="AA47" s="71" t="s">
        <v>47</v>
      </c>
      <c r="AB47" s="71"/>
      <c r="AC47" s="71"/>
      <c r="AD47" s="71"/>
      <c r="AE47" s="71"/>
      <c r="AF47" s="71"/>
      <c r="AG47" s="71"/>
      <c r="AH47" s="71"/>
    </row>
    <row r="48" spans="2:34" ht="1.5" customHeight="1" x14ac:dyDescent="0.2"/>
    <row r="49" spans="2:34" ht="15.75" customHeight="1" x14ac:dyDescent="0.2">
      <c r="B49" s="70" t="s">
        <v>38</v>
      </c>
      <c r="D49" s="71" t="s">
        <v>68</v>
      </c>
      <c r="E49" s="71"/>
      <c r="F49" s="71"/>
      <c r="H49" s="72">
        <v>3</v>
      </c>
      <c r="J49" s="71" t="s">
        <v>40</v>
      </c>
      <c r="K49" s="71"/>
      <c r="L49" s="71"/>
      <c r="M49" s="71"/>
      <c r="N49" s="71"/>
      <c r="O49" s="71"/>
      <c r="P49" s="71"/>
      <c r="R49" s="71" t="s">
        <v>41</v>
      </c>
      <c r="S49" s="71"/>
      <c r="T49" s="71"/>
      <c r="V49" s="71" t="s">
        <v>42</v>
      </c>
      <c r="W49" s="71"/>
      <c r="X49" s="71"/>
      <c r="Y49" s="71"/>
      <c r="AA49" s="71" t="s">
        <v>43</v>
      </c>
      <c r="AB49" s="71"/>
      <c r="AC49" s="71"/>
      <c r="AD49" s="71"/>
      <c r="AE49" s="71"/>
      <c r="AF49" s="71"/>
      <c r="AG49" s="71"/>
      <c r="AH49" s="71"/>
    </row>
    <row r="50" spans="2:34" ht="1.5" customHeight="1" x14ac:dyDescent="0.2"/>
    <row r="51" spans="2:34" ht="15.75" customHeight="1" x14ac:dyDescent="0.2">
      <c r="B51" s="70" t="s">
        <v>38</v>
      </c>
      <c r="D51" s="71" t="s">
        <v>69</v>
      </c>
      <c r="E51" s="71"/>
      <c r="F51" s="71"/>
      <c r="H51" s="72">
        <v>1</v>
      </c>
      <c r="J51" s="71" t="s">
        <v>45</v>
      </c>
      <c r="K51" s="71"/>
      <c r="L51" s="71"/>
      <c r="M51" s="71"/>
      <c r="N51" s="71"/>
      <c r="O51" s="71"/>
      <c r="P51" s="71"/>
      <c r="R51" s="71" t="s">
        <v>41</v>
      </c>
      <c r="S51" s="71"/>
      <c r="T51" s="71"/>
      <c r="V51" s="71" t="s">
        <v>46</v>
      </c>
      <c r="W51" s="71"/>
      <c r="X51" s="71"/>
      <c r="Y51" s="71"/>
      <c r="AA51" s="71" t="s">
        <v>47</v>
      </c>
      <c r="AB51" s="71"/>
      <c r="AC51" s="71"/>
      <c r="AD51" s="71"/>
      <c r="AE51" s="71"/>
      <c r="AF51" s="71"/>
      <c r="AG51" s="71"/>
      <c r="AH51" s="71"/>
    </row>
    <row r="52" spans="2:34" ht="1.5" customHeight="1" x14ac:dyDescent="0.2"/>
    <row r="53" spans="2:34" ht="15.75" customHeight="1" x14ac:dyDescent="0.2">
      <c r="B53" s="70" t="s">
        <v>38</v>
      </c>
      <c r="D53" s="71" t="s">
        <v>70</v>
      </c>
      <c r="E53" s="71"/>
      <c r="F53" s="71"/>
      <c r="H53" s="72">
        <v>3</v>
      </c>
      <c r="J53" s="71" t="s">
        <v>40</v>
      </c>
      <c r="K53" s="71"/>
      <c r="L53" s="71"/>
      <c r="M53" s="71"/>
      <c r="N53" s="71"/>
      <c r="O53" s="71"/>
      <c r="P53" s="71"/>
      <c r="R53" s="71" t="s">
        <v>41</v>
      </c>
      <c r="S53" s="71"/>
      <c r="T53" s="71"/>
      <c r="V53" s="71" t="s">
        <v>42</v>
      </c>
      <c r="W53" s="71"/>
      <c r="X53" s="71"/>
      <c r="Y53" s="71"/>
      <c r="AA53" s="71" t="s">
        <v>43</v>
      </c>
      <c r="AB53" s="71"/>
      <c r="AC53" s="71"/>
      <c r="AD53" s="71"/>
      <c r="AE53" s="71"/>
      <c r="AF53" s="71"/>
      <c r="AG53" s="71"/>
      <c r="AH53" s="71"/>
    </row>
    <row r="54" spans="2:34" ht="1.5" customHeight="1" x14ac:dyDescent="0.2"/>
    <row r="55" spans="2:34" ht="15.75" customHeight="1" x14ac:dyDescent="0.2">
      <c r="B55" s="70" t="s">
        <v>38</v>
      </c>
      <c r="D55" s="71" t="s">
        <v>71</v>
      </c>
      <c r="E55" s="71"/>
      <c r="F55" s="71"/>
      <c r="H55" s="72">
        <v>1</v>
      </c>
      <c r="J55" s="71" t="s">
        <v>45</v>
      </c>
      <c r="K55" s="71"/>
      <c r="L55" s="71"/>
      <c r="M55" s="71"/>
      <c r="N55" s="71"/>
      <c r="O55" s="71"/>
      <c r="P55" s="71"/>
      <c r="R55" s="71" t="s">
        <v>41</v>
      </c>
      <c r="S55" s="71"/>
      <c r="T55" s="71"/>
      <c r="V55" s="71" t="s">
        <v>46</v>
      </c>
      <c r="W55" s="71"/>
      <c r="X55" s="71"/>
      <c r="Y55" s="71"/>
      <c r="AA55" s="71" t="s">
        <v>47</v>
      </c>
      <c r="AB55" s="71"/>
      <c r="AC55" s="71"/>
      <c r="AD55" s="71"/>
      <c r="AE55" s="71"/>
      <c r="AF55" s="71"/>
      <c r="AG55" s="71"/>
      <c r="AH55" s="71"/>
    </row>
    <row r="56" spans="2:34" ht="1.5" customHeight="1" x14ac:dyDescent="0.2"/>
    <row r="57" spans="2:34" ht="15.75" customHeight="1" x14ac:dyDescent="0.2">
      <c r="B57" s="70" t="s">
        <v>38</v>
      </c>
      <c r="D57" s="71" t="s">
        <v>72</v>
      </c>
      <c r="E57" s="71"/>
      <c r="F57" s="71"/>
      <c r="H57" s="72">
        <v>3</v>
      </c>
      <c r="J57" s="71" t="s">
        <v>40</v>
      </c>
      <c r="K57" s="71"/>
      <c r="L57" s="71"/>
      <c r="M57" s="71"/>
      <c r="N57" s="71"/>
      <c r="O57" s="71"/>
      <c r="P57" s="71"/>
      <c r="R57" s="71" t="s">
        <v>41</v>
      </c>
      <c r="S57" s="71"/>
      <c r="T57" s="71"/>
      <c r="V57" s="71" t="s">
        <v>42</v>
      </c>
      <c r="W57" s="71"/>
      <c r="X57" s="71"/>
      <c r="Y57" s="71"/>
      <c r="AA57" s="71" t="s">
        <v>43</v>
      </c>
      <c r="AB57" s="71"/>
      <c r="AC57" s="71"/>
      <c r="AD57" s="71"/>
      <c r="AE57" s="71"/>
      <c r="AF57" s="71"/>
      <c r="AG57" s="71"/>
      <c r="AH57" s="71"/>
    </row>
    <row r="58" spans="2:34" ht="1.5" customHeight="1" x14ac:dyDescent="0.2"/>
    <row r="59" spans="2:34" ht="15.75" customHeight="1" x14ac:dyDescent="0.2">
      <c r="B59" s="70" t="s">
        <v>38</v>
      </c>
      <c r="D59" s="71" t="s">
        <v>73</v>
      </c>
      <c r="E59" s="71"/>
      <c r="F59" s="71"/>
      <c r="H59" s="72">
        <v>1</v>
      </c>
      <c r="J59" s="71" t="s">
        <v>45</v>
      </c>
      <c r="K59" s="71"/>
      <c r="L59" s="71"/>
      <c r="M59" s="71"/>
      <c r="N59" s="71"/>
      <c r="O59" s="71"/>
      <c r="P59" s="71"/>
      <c r="R59" s="71" t="s">
        <v>41</v>
      </c>
      <c r="S59" s="71"/>
      <c r="T59" s="71"/>
      <c r="V59" s="71" t="s">
        <v>46</v>
      </c>
      <c r="W59" s="71"/>
      <c r="X59" s="71"/>
      <c r="Y59" s="71"/>
      <c r="AA59" s="71" t="s">
        <v>47</v>
      </c>
      <c r="AB59" s="71"/>
      <c r="AC59" s="71"/>
      <c r="AD59" s="71"/>
      <c r="AE59" s="71"/>
      <c r="AF59" s="71"/>
      <c r="AG59" s="71"/>
      <c r="AH59" s="71"/>
    </row>
    <row r="60" spans="2:34" ht="1.5" customHeight="1" x14ac:dyDescent="0.2"/>
    <row r="61" spans="2:34" ht="15.75" customHeight="1" x14ac:dyDescent="0.2">
      <c r="B61" s="70" t="s">
        <v>38</v>
      </c>
      <c r="D61" s="71" t="s">
        <v>74</v>
      </c>
      <c r="E61" s="71"/>
      <c r="F61" s="71"/>
      <c r="H61" s="72">
        <v>3</v>
      </c>
      <c r="J61" s="71" t="s">
        <v>40</v>
      </c>
      <c r="K61" s="71"/>
      <c r="L61" s="71"/>
      <c r="M61" s="71"/>
      <c r="N61" s="71"/>
      <c r="O61" s="71"/>
      <c r="P61" s="71"/>
      <c r="R61" s="71" t="s">
        <v>41</v>
      </c>
      <c r="S61" s="71"/>
      <c r="T61" s="71"/>
      <c r="V61" s="71" t="s">
        <v>42</v>
      </c>
      <c r="W61" s="71"/>
      <c r="X61" s="71"/>
      <c r="Y61" s="71"/>
      <c r="AA61" s="71" t="s">
        <v>43</v>
      </c>
      <c r="AB61" s="71"/>
      <c r="AC61" s="71"/>
      <c r="AD61" s="71"/>
      <c r="AE61" s="71"/>
      <c r="AF61" s="71"/>
      <c r="AG61" s="71"/>
      <c r="AH61" s="71"/>
    </row>
    <row r="62" spans="2:34" ht="1.5" customHeight="1" x14ac:dyDescent="0.2"/>
    <row r="63" spans="2:34" ht="15.75" customHeight="1" x14ac:dyDescent="0.2">
      <c r="B63" s="70" t="s">
        <v>38</v>
      </c>
      <c r="D63" s="71" t="s">
        <v>75</v>
      </c>
      <c r="E63" s="71"/>
      <c r="F63" s="71"/>
      <c r="H63" s="72">
        <v>1</v>
      </c>
      <c r="J63" s="71" t="s">
        <v>45</v>
      </c>
      <c r="K63" s="71"/>
      <c r="L63" s="71"/>
      <c r="M63" s="71"/>
      <c r="N63" s="71"/>
      <c r="O63" s="71"/>
      <c r="P63" s="71"/>
      <c r="R63" s="71" t="s">
        <v>41</v>
      </c>
      <c r="S63" s="71"/>
      <c r="T63" s="71"/>
      <c r="V63" s="71" t="s">
        <v>46</v>
      </c>
      <c r="W63" s="71"/>
      <c r="X63" s="71"/>
      <c r="Y63" s="71"/>
      <c r="AA63" s="71" t="s">
        <v>47</v>
      </c>
      <c r="AB63" s="71"/>
      <c r="AC63" s="71"/>
      <c r="AD63" s="71"/>
      <c r="AE63" s="71"/>
      <c r="AF63" s="71"/>
      <c r="AG63" s="71"/>
      <c r="AH63" s="71"/>
    </row>
    <row r="64" spans="2:34" ht="15" customHeight="1" x14ac:dyDescent="0.2">
      <c r="B64" s="63" t="s">
        <v>34</v>
      </c>
      <c r="C64" s="63"/>
      <c r="D64" s="63"/>
      <c r="E64" s="63"/>
      <c r="F64" s="63"/>
      <c r="G64" s="63"/>
      <c r="H64" s="63"/>
      <c r="I64" s="63"/>
      <c r="J64" s="63"/>
      <c r="L64" s="66" t="s">
        <v>35</v>
      </c>
      <c r="M64" s="66"/>
      <c r="P64" s="67" t="s">
        <v>36</v>
      </c>
      <c r="Q64" s="67"/>
      <c r="R64" s="67"/>
      <c r="S64" s="67"/>
      <c r="T64" s="67"/>
      <c r="U64" s="67"/>
      <c r="V64" s="67"/>
      <c r="W64" s="67"/>
      <c r="X64" s="67"/>
      <c r="Y64" s="67"/>
      <c r="Z64" s="67"/>
      <c r="AB64" s="67" t="s">
        <v>37</v>
      </c>
      <c r="AC64" s="67"/>
      <c r="AD64" s="67"/>
      <c r="AE64" s="67"/>
      <c r="AF64" s="67"/>
    </row>
    <row r="65" spans="2:34" ht="1.5" customHeight="1" x14ac:dyDescent="0.2"/>
    <row r="66" spans="2:34" ht="15.75" customHeight="1" x14ac:dyDescent="0.2">
      <c r="B66" s="70" t="s">
        <v>38</v>
      </c>
      <c r="D66" s="71" t="s">
        <v>76</v>
      </c>
      <c r="E66" s="71"/>
      <c r="F66" s="71"/>
      <c r="H66" s="72">
        <v>1</v>
      </c>
      <c r="J66" s="71" t="s">
        <v>51</v>
      </c>
      <c r="K66" s="71"/>
      <c r="L66" s="71"/>
      <c r="M66" s="71"/>
      <c r="N66" s="71"/>
      <c r="O66" s="71"/>
      <c r="P66" s="71"/>
      <c r="R66" s="71" t="s">
        <v>41</v>
      </c>
      <c r="S66" s="71"/>
      <c r="T66" s="71"/>
      <c r="V66" s="71" t="s">
        <v>42</v>
      </c>
      <c r="W66" s="71"/>
      <c r="X66" s="71"/>
      <c r="Y66" s="71"/>
      <c r="AA66" s="71" t="s">
        <v>52</v>
      </c>
      <c r="AB66" s="71"/>
      <c r="AC66" s="71"/>
      <c r="AD66" s="71"/>
      <c r="AE66" s="71"/>
      <c r="AF66" s="71"/>
      <c r="AG66" s="71"/>
      <c r="AH66" s="71"/>
    </row>
    <row r="67" spans="2:34" ht="1.5" customHeight="1" x14ac:dyDescent="0.2"/>
    <row r="68" spans="2:34" ht="15.75" customHeight="1" x14ac:dyDescent="0.2">
      <c r="B68" s="70" t="s">
        <v>38</v>
      </c>
      <c r="D68" s="71" t="s">
        <v>77</v>
      </c>
      <c r="E68" s="71"/>
      <c r="F68" s="71"/>
      <c r="H68" s="72">
        <v>1</v>
      </c>
      <c r="J68" s="71" t="s">
        <v>45</v>
      </c>
      <c r="K68" s="71"/>
      <c r="L68" s="71"/>
      <c r="M68" s="71"/>
      <c r="N68" s="71"/>
      <c r="O68" s="71"/>
      <c r="P68" s="71"/>
      <c r="R68" s="71" t="s">
        <v>41</v>
      </c>
      <c r="S68" s="71"/>
      <c r="T68" s="71"/>
      <c r="V68" s="71" t="s">
        <v>46</v>
      </c>
      <c r="W68" s="71"/>
      <c r="X68" s="71"/>
      <c r="Y68" s="71"/>
      <c r="AA68" s="71" t="s">
        <v>47</v>
      </c>
      <c r="AB68" s="71"/>
      <c r="AC68" s="71"/>
      <c r="AD68" s="71"/>
      <c r="AE68" s="71"/>
      <c r="AF68" s="71"/>
      <c r="AG68" s="71"/>
      <c r="AH68" s="71"/>
    </row>
    <row r="69" spans="2:34" ht="1.5" customHeight="1" x14ac:dyDescent="0.2"/>
    <row r="70" spans="2:34" ht="15.75" customHeight="1" x14ac:dyDescent="0.2">
      <c r="B70" s="70" t="s">
        <v>78</v>
      </c>
      <c r="D70" s="71" t="s">
        <v>79</v>
      </c>
      <c r="E70" s="71"/>
      <c r="F70" s="71"/>
      <c r="H70" s="72">
        <v>43</v>
      </c>
      <c r="J70" s="71" t="s">
        <v>80</v>
      </c>
      <c r="K70" s="71"/>
      <c r="L70" s="71"/>
      <c r="M70" s="71"/>
      <c r="N70" s="71"/>
      <c r="O70" s="71"/>
      <c r="P70" s="71"/>
      <c r="R70" s="71" t="s">
        <v>41</v>
      </c>
      <c r="S70" s="71"/>
      <c r="T70" s="71"/>
      <c r="V70" s="71" t="s">
        <v>81</v>
      </c>
      <c r="W70" s="71"/>
      <c r="X70" s="71"/>
      <c r="Y70" s="71"/>
      <c r="AA70" s="71" t="s">
        <v>82</v>
      </c>
      <c r="AB70" s="71"/>
      <c r="AC70" s="71"/>
      <c r="AD70" s="71"/>
      <c r="AE70" s="71"/>
      <c r="AF70" s="71"/>
      <c r="AG70" s="71"/>
      <c r="AH70" s="71"/>
    </row>
    <row r="71" spans="2:34" ht="1.5" customHeight="1" x14ac:dyDescent="0.2"/>
    <row r="72" spans="2:34" ht="15.75" customHeight="1" x14ac:dyDescent="0.2">
      <c r="B72" s="63" t="s">
        <v>83</v>
      </c>
      <c r="C72" s="63"/>
      <c r="D72" s="63"/>
      <c r="E72" s="63"/>
      <c r="F72" s="63"/>
      <c r="G72" s="63"/>
      <c r="H72" s="63"/>
      <c r="I72" s="63"/>
      <c r="J72" s="63"/>
      <c r="L72" s="66" t="s">
        <v>35</v>
      </c>
      <c r="M72" s="66"/>
      <c r="P72" s="67" t="s">
        <v>36</v>
      </c>
      <c r="Q72" s="67"/>
      <c r="R72" s="67"/>
      <c r="S72" s="67"/>
      <c r="T72" s="67"/>
      <c r="U72" s="67"/>
      <c r="V72" s="67"/>
      <c r="W72" s="67"/>
      <c r="X72" s="67"/>
      <c r="Y72" s="67"/>
      <c r="Z72" s="67"/>
      <c r="AB72" s="67" t="s">
        <v>37</v>
      </c>
      <c r="AC72" s="67"/>
      <c r="AD72" s="67"/>
      <c r="AE72" s="67"/>
      <c r="AF72" s="67"/>
    </row>
    <row r="73" spans="2:34" ht="1.5" customHeight="1" x14ac:dyDescent="0.2"/>
    <row r="74" spans="2:34" ht="15.75" customHeight="1" x14ac:dyDescent="0.2">
      <c r="B74" s="70" t="s">
        <v>38</v>
      </c>
      <c r="D74" s="71" t="s">
        <v>84</v>
      </c>
      <c r="E74" s="71"/>
      <c r="F74" s="71"/>
      <c r="H74" s="72">
        <v>1</v>
      </c>
      <c r="J74" s="71" t="s">
        <v>40</v>
      </c>
      <c r="K74" s="71"/>
      <c r="L74" s="71"/>
      <c r="M74" s="71"/>
      <c r="N74" s="71"/>
      <c r="O74" s="71"/>
      <c r="P74" s="71"/>
      <c r="R74" s="71" t="s">
        <v>41</v>
      </c>
      <c r="S74" s="71"/>
      <c r="T74" s="71"/>
      <c r="V74" s="71" t="s">
        <v>42</v>
      </c>
      <c r="W74" s="71"/>
      <c r="X74" s="71"/>
      <c r="Y74" s="71"/>
      <c r="AA74" s="71" t="s">
        <v>43</v>
      </c>
      <c r="AB74" s="71"/>
      <c r="AC74" s="71"/>
      <c r="AD74" s="71"/>
      <c r="AE74" s="71"/>
      <c r="AF74" s="71"/>
      <c r="AG74" s="71"/>
      <c r="AH74" s="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9725-EC24-4680-AF0E-8B1184A4D321}">
  <dimension ref="A2:J812"/>
  <sheetViews>
    <sheetView workbookViewId="0">
      <selection activeCell="B13" sqref="B13"/>
    </sheetView>
  </sheetViews>
  <sheetFormatPr defaultRowHeight="12.75" x14ac:dyDescent="0.2"/>
  <cols>
    <col min="1" max="1" width="32.85546875" bestFit="1" customWidth="1"/>
    <col min="2" max="2" width="21.85546875" bestFit="1" customWidth="1"/>
    <col min="3" max="3" width="42.7109375" bestFit="1" customWidth="1"/>
    <col min="4" max="4" width="11" bestFit="1" customWidth="1"/>
    <col min="5" max="5" width="34.5703125" bestFit="1" customWidth="1"/>
    <col min="6" max="6" width="45" bestFit="1" customWidth="1"/>
    <col min="7" max="7" width="4" bestFit="1" customWidth="1"/>
    <col min="8" max="8" width="7.140625" bestFit="1" customWidth="1"/>
    <col min="10" max="10" width="11.5703125" style="76" bestFit="1" customWidth="1"/>
  </cols>
  <sheetData>
    <row r="2" spans="1:8" x14ac:dyDescent="0.2">
      <c r="A2" s="73" t="s">
        <v>85</v>
      </c>
      <c r="B2" s="73" t="s">
        <v>86</v>
      </c>
      <c r="C2" s="74" t="s">
        <v>87</v>
      </c>
      <c r="D2" s="75" t="s">
        <v>88</v>
      </c>
      <c r="E2" s="73" t="s">
        <v>2</v>
      </c>
      <c r="F2" s="73" t="s">
        <v>3</v>
      </c>
      <c r="G2" s="73"/>
      <c r="H2" s="73" t="s">
        <v>89</v>
      </c>
    </row>
    <row r="3" spans="1:8" x14ac:dyDescent="0.2">
      <c r="A3" s="77">
        <v>161</v>
      </c>
      <c r="B3" s="77" t="s">
        <v>90</v>
      </c>
      <c r="C3" s="74">
        <v>46.9</v>
      </c>
      <c r="D3" s="75">
        <v>30018335</v>
      </c>
      <c r="E3" s="73" t="s">
        <v>91</v>
      </c>
      <c r="F3" s="77" t="s">
        <v>92</v>
      </c>
      <c r="G3" s="73"/>
      <c r="H3" s="77">
        <v>8</v>
      </c>
    </row>
    <row r="4" spans="1:8" x14ac:dyDescent="0.2">
      <c r="A4" s="77">
        <v>193</v>
      </c>
      <c r="B4" s="77" t="s">
        <v>90</v>
      </c>
      <c r="C4" s="74">
        <v>61.84</v>
      </c>
      <c r="D4" s="75">
        <v>30018335</v>
      </c>
      <c r="E4" s="73" t="s">
        <v>91</v>
      </c>
      <c r="F4" s="77" t="s">
        <v>93</v>
      </c>
      <c r="G4" s="73"/>
      <c r="H4" s="77">
        <v>4</v>
      </c>
    </row>
    <row r="5" spans="1:8" x14ac:dyDescent="0.2">
      <c r="A5" s="78" t="s">
        <v>94</v>
      </c>
      <c r="B5" s="78" t="s">
        <v>94</v>
      </c>
      <c r="C5" s="74">
        <v>87.74</v>
      </c>
      <c r="D5" s="75">
        <v>10002419</v>
      </c>
      <c r="E5" s="73" t="s">
        <v>95</v>
      </c>
      <c r="F5" s="78" t="s">
        <v>96</v>
      </c>
      <c r="G5" s="73"/>
      <c r="H5" s="79">
        <v>287</v>
      </c>
    </row>
    <row r="6" spans="1:8" x14ac:dyDescent="0.2">
      <c r="A6" s="80" t="s">
        <v>97</v>
      </c>
      <c r="B6" s="80" t="s">
        <v>97</v>
      </c>
      <c r="C6" s="74">
        <v>59.9</v>
      </c>
      <c r="D6" s="75">
        <v>10002419</v>
      </c>
      <c r="E6" s="73" t="s">
        <v>95</v>
      </c>
      <c r="F6" s="80" t="s">
        <v>98</v>
      </c>
      <c r="G6" s="73"/>
      <c r="H6" s="77">
        <v>54</v>
      </c>
    </row>
    <row r="7" spans="1:8" x14ac:dyDescent="0.2">
      <c r="A7" s="80" t="s">
        <v>99</v>
      </c>
      <c r="B7" s="80" t="s">
        <v>99</v>
      </c>
      <c r="C7" s="74">
        <v>59.9</v>
      </c>
      <c r="D7" s="75">
        <v>10002419</v>
      </c>
      <c r="E7" s="73" t="s">
        <v>95</v>
      </c>
      <c r="F7" s="80" t="s">
        <v>100</v>
      </c>
      <c r="G7" s="73"/>
      <c r="H7" s="77">
        <v>3</v>
      </c>
    </row>
    <row r="8" spans="1:8" x14ac:dyDescent="0.2">
      <c r="A8" s="80" t="s">
        <v>101</v>
      </c>
      <c r="B8" s="80" t="s">
        <v>101</v>
      </c>
      <c r="C8" s="74">
        <v>35.92</v>
      </c>
      <c r="D8" s="75">
        <v>10002419</v>
      </c>
      <c r="E8" s="73" t="s">
        <v>95</v>
      </c>
      <c r="F8" s="80" t="s">
        <v>102</v>
      </c>
      <c r="G8" s="73"/>
      <c r="H8" s="77">
        <v>7</v>
      </c>
    </row>
    <row r="9" spans="1:8" x14ac:dyDescent="0.2">
      <c r="A9" s="80" t="s">
        <v>103</v>
      </c>
      <c r="B9" s="80" t="s">
        <v>103</v>
      </c>
      <c r="C9" s="74">
        <v>44.19</v>
      </c>
      <c r="D9" s="75">
        <v>10002419</v>
      </c>
      <c r="E9" s="73" t="s">
        <v>95</v>
      </c>
      <c r="F9" s="80" t="s">
        <v>104</v>
      </c>
      <c r="G9" s="73"/>
      <c r="H9" s="77">
        <v>49</v>
      </c>
    </row>
    <row r="10" spans="1:8" x14ac:dyDescent="0.2">
      <c r="A10" s="80" t="s">
        <v>105</v>
      </c>
      <c r="B10" s="80" t="s">
        <v>105</v>
      </c>
      <c r="C10" s="74">
        <v>38.340000000000003</v>
      </c>
      <c r="D10" s="75">
        <v>10002419</v>
      </c>
      <c r="E10" s="73" t="s">
        <v>95</v>
      </c>
      <c r="F10" s="80" t="s">
        <v>106</v>
      </c>
      <c r="G10" s="73"/>
      <c r="H10" s="77">
        <v>48</v>
      </c>
    </row>
    <row r="11" spans="1:8" x14ac:dyDescent="0.2">
      <c r="A11" s="78" t="s">
        <v>107</v>
      </c>
      <c r="B11" s="78" t="s">
        <v>107</v>
      </c>
      <c r="C11" s="74">
        <v>41.91</v>
      </c>
      <c r="D11" s="75">
        <v>10002419</v>
      </c>
      <c r="E11" s="73" t="s">
        <v>95</v>
      </c>
      <c r="F11" s="78" t="s">
        <v>108</v>
      </c>
      <c r="G11" s="73"/>
      <c r="H11" s="79">
        <v>217</v>
      </c>
    </row>
    <row r="12" spans="1:8" x14ac:dyDescent="0.2">
      <c r="A12" s="80" t="s">
        <v>109</v>
      </c>
      <c r="B12" s="80" t="s">
        <v>109</v>
      </c>
      <c r="C12" s="74">
        <v>173.63</v>
      </c>
      <c r="D12" s="75">
        <v>10002419</v>
      </c>
      <c r="E12" s="73" t="s">
        <v>95</v>
      </c>
      <c r="F12" s="80" t="s">
        <v>110</v>
      </c>
      <c r="G12" s="73"/>
      <c r="H12" s="77">
        <v>1</v>
      </c>
    </row>
    <row r="13" spans="1:8" x14ac:dyDescent="0.2">
      <c r="A13" s="78" t="s">
        <v>111</v>
      </c>
      <c r="B13" s="78" t="s">
        <v>111</v>
      </c>
      <c r="C13" s="74">
        <v>176.98</v>
      </c>
      <c r="D13" s="75">
        <v>10002419</v>
      </c>
      <c r="E13" s="73" t="s">
        <v>95</v>
      </c>
      <c r="F13" s="78" t="s">
        <v>112</v>
      </c>
      <c r="G13" s="73"/>
      <c r="H13" s="79">
        <v>13</v>
      </c>
    </row>
    <row r="14" spans="1:8" x14ac:dyDescent="0.2">
      <c r="A14" s="80" t="s">
        <v>113</v>
      </c>
      <c r="B14" s="80" t="s">
        <v>113</v>
      </c>
      <c r="C14" s="74">
        <v>177.95</v>
      </c>
      <c r="D14" s="75">
        <v>10002419</v>
      </c>
      <c r="E14" s="73" t="s">
        <v>95</v>
      </c>
      <c r="F14" s="80" t="s">
        <v>114</v>
      </c>
      <c r="G14" s="73"/>
      <c r="H14" s="77">
        <v>2</v>
      </c>
    </row>
    <row r="15" spans="1:8" x14ac:dyDescent="0.2">
      <c r="A15" s="78" t="s">
        <v>115</v>
      </c>
      <c r="B15" s="78" t="s">
        <v>115</v>
      </c>
      <c r="C15" s="74">
        <v>239.99</v>
      </c>
      <c r="D15" s="75">
        <v>10002419</v>
      </c>
      <c r="E15" s="73" t="s">
        <v>95</v>
      </c>
      <c r="F15" s="78" t="s">
        <v>116</v>
      </c>
      <c r="G15" s="73"/>
      <c r="H15" s="79">
        <v>11</v>
      </c>
    </row>
    <row r="16" spans="1:8" x14ac:dyDescent="0.2">
      <c r="A16" s="78" t="s">
        <v>117</v>
      </c>
      <c r="B16" s="78" t="s">
        <v>117</v>
      </c>
      <c r="C16" s="74">
        <v>295.77</v>
      </c>
      <c r="D16" s="75">
        <v>10002419</v>
      </c>
      <c r="E16" s="73" t="s">
        <v>95</v>
      </c>
      <c r="F16" s="78" t="s">
        <v>118</v>
      </c>
      <c r="G16" s="73"/>
      <c r="H16" s="79">
        <v>2</v>
      </c>
    </row>
    <row r="17" spans="1:8" x14ac:dyDescent="0.2">
      <c r="A17" s="80" t="s">
        <v>119</v>
      </c>
      <c r="B17" s="80" t="s">
        <v>119</v>
      </c>
      <c r="C17" s="74">
        <v>302.29000000000002</v>
      </c>
      <c r="D17" s="75">
        <v>10002419</v>
      </c>
      <c r="E17" s="73" t="s">
        <v>95</v>
      </c>
      <c r="F17" s="80" t="s">
        <v>120</v>
      </c>
      <c r="G17" s="73"/>
      <c r="H17" s="80">
        <v>1</v>
      </c>
    </row>
    <row r="18" spans="1:8" x14ac:dyDescent="0.2">
      <c r="A18" s="80" t="s">
        <v>121</v>
      </c>
      <c r="B18" s="80" t="s">
        <v>121</v>
      </c>
      <c r="C18" s="74">
        <v>133.46</v>
      </c>
      <c r="D18" s="75">
        <v>10002419</v>
      </c>
      <c r="E18" s="73" t="s">
        <v>95</v>
      </c>
      <c r="F18" s="80" t="s">
        <v>122</v>
      </c>
      <c r="G18" s="73"/>
      <c r="H18" s="80">
        <v>1</v>
      </c>
    </row>
    <row r="19" spans="1:8" x14ac:dyDescent="0.2">
      <c r="A19" s="80" t="s">
        <v>123</v>
      </c>
      <c r="B19" s="80" t="s">
        <v>123</v>
      </c>
      <c r="C19" s="74">
        <v>372.74</v>
      </c>
      <c r="D19" s="75">
        <v>10002419</v>
      </c>
      <c r="E19" s="73" t="s">
        <v>95</v>
      </c>
      <c r="F19" s="80" t="s">
        <v>124</v>
      </c>
      <c r="G19" s="73"/>
      <c r="H19" s="77">
        <v>1</v>
      </c>
    </row>
    <row r="20" spans="1:8" x14ac:dyDescent="0.2">
      <c r="A20" s="80" t="s">
        <v>125</v>
      </c>
      <c r="B20" s="80" t="s">
        <v>125</v>
      </c>
      <c r="C20" s="74">
        <v>386.44</v>
      </c>
      <c r="D20" s="75">
        <v>10002419</v>
      </c>
      <c r="E20" s="73" t="s">
        <v>95</v>
      </c>
      <c r="F20" s="80" t="s">
        <v>126</v>
      </c>
      <c r="G20" s="73"/>
      <c r="H20" s="77">
        <v>1</v>
      </c>
    </row>
    <row r="21" spans="1:8" x14ac:dyDescent="0.2">
      <c r="A21" s="80" t="s">
        <v>127</v>
      </c>
      <c r="B21" s="80" t="s">
        <v>127</v>
      </c>
      <c r="C21" s="74">
        <v>100.52</v>
      </c>
      <c r="D21" s="75">
        <v>10002419</v>
      </c>
      <c r="E21" s="73" t="s">
        <v>95</v>
      </c>
      <c r="F21" s="80" t="s">
        <v>128</v>
      </c>
      <c r="G21" s="73"/>
      <c r="H21" s="77">
        <v>1</v>
      </c>
    </row>
    <row r="22" spans="1:8" x14ac:dyDescent="0.2">
      <c r="A22" s="80" t="s">
        <v>129</v>
      </c>
      <c r="B22" s="80" t="s">
        <v>129</v>
      </c>
      <c r="C22" s="74">
        <v>3.82</v>
      </c>
      <c r="D22" s="75">
        <v>10002419</v>
      </c>
      <c r="E22" s="73" t="s">
        <v>95</v>
      </c>
      <c r="F22" s="80" t="s">
        <v>130</v>
      </c>
      <c r="G22" s="73"/>
      <c r="H22" s="77">
        <v>7</v>
      </c>
    </row>
    <row r="23" spans="1:8" x14ac:dyDescent="0.2">
      <c r="A23" s="81" t="s">
        <v>131</v>
      </c>
      <c r="B23" s="81" t="s">
        <v>131</v>
      </c>
      <c r="C23" s="74">
        <v>25.16</v>
      </c>
      <c r="D23" s="75">
        <v>30011137</v>
      </c>
      <c r="E23" s="73" t="s">
        <v>132</v>
      </c>
      <c r="F23" s="80" t="s">
        <v>133</v>
      </c>
      <c r="G23" s="73"/>
      <c r="H23" s="77">
        <v>124</v>
      </c>
    </row>
    <row r="24" spans="1:8" x14ac:dyDescent="0.2">
      <c r="A24" s="80" t="s">
        <v>134</v>
      </c>
      <c r="B24" s="80" t="s">
        <v>134</v>
      </c>
      <c r="C24" s="74">
        <v>88.5</v>
      </c>
      <c r="D24" s="75">
        <v>30013560</v>
      </c>
      <c r="E24" s="73" t="s">
        <v>135</v>
      </c>
      <c r="F24" s="80" t="s">
        <v>136</v>
      </c>
      <c r="G24" s="73"/>
      <c r="H24" s="77">
        <v>15</v>
      </c>
    </row>
    <row r="25" spans="1:8" x14ac:dyDescent="0.2">
      <c r="A25" s="81" t="s">
        <v>137</v>
      </c>
      <c r="B25" s="81" t="s">
        <v>137</v>
      </c>
      <c r="C25" s="74">
        <v>0.37</v>
      </c>
      <c r="D25" s="75">
        <v>30013609</v>
      </c>
      <c r="E25" s="73" t="s">
        <v>138</v>
      </c>
      <c r="F25" s="80" t="s">
        <v>139</v>
      </c>
      <c r="G25" s="73"/>
      <c r="H25" s="77">
        <v>512</v>
      </c>
    </row>
    <row r="26" spans="1:8" x14ac:dyDescent="0.2">
      <c r="A26" s="80" t="s">
        <v>140</v>
      </c>
      <c r="B26" s="80" t="s">
        <v>140</v>
      </c>
      <c r="C26" s="74">
        <v>322.5</v>
      </c>
      <c r="D26" s="75">
        <v>30013560</v>
      </c>
      <c r="E26" s="73" t="s">
        <v>135</v>
      </c>
      <c r="F26" s="80" t="s">
        <v>141</v>
      </c>
      <c r="G26" s="73"/>
      <c r="H26" s="77">
        <v>22</v>
      </c>
    </row>
    <row r="27" spans="1:8" x14ac:dyDescent="0.2">
      <c r="A27" s="82" t="s">
        <v>142</v>
      </c>
      <c r="B27" s="82" t="s">
        <v>142</v>
      </c>
      <c r="C27" s="74">
        <v>169.65</v>
      </c>
      <c r="D27" s="75">
        <v>10002419</v>
      </c>
      <c r="E27" s="73" t="s">
        <v>95</v>
      </c>
      <c r="F27" s="82" t="s">
        <v>143</v>
      </c>
      <c r="G27" s="73"/>
      <c r="H27" s="82">
        <v>2</v>
      </c>
    </row>
    <row r="28" spans="1:8" x14ac:dyDescent="0.2">
      <c r="A28" s="78" t="s">
        <v>144</v>
      </c>
      <c r="B28" s="79" t="s">
        <v>145</v>
      </c>
      <c r="C28" s="74">
        <v>352</v>
      </c>
      <c r="D28" s="75">
        <v>30013560</v>
      </c>
      <c r="E28" s="73" t="s">
        <v>135</v>
      </c>
      <c r="F28" s="78" t="s">
        <v>146</v>
      </c>
      <c r="G28" s="73"/>
      <c r="H28" s="79">
        <v>1</v>
      </c>
    </row>
    <row r="29" spans="1:8" x14ac:dyDescent="0.2">
      <c r="A29" s="80" t="s">
        <v>147</v>
      </c>
      <c r="B29" s="80" t="s">
        <v>148</v>
      </c>
      <c r="C29" s="74">
        <v>296</v>
      </c>
      <c r="D29" s="75">
        <v>30013560</v>
      </c>
      <c r="E29" s="73" t="s">
        <v>135</v>
      </c>
      <c r="F29" s="80" t="s">
        <v>149</v>
      </c>
      <c r="G29" s="73"/>
      <c r="H29" s="80">
        <v>1</v>
      </c>
    </row>
    <row r="30" spans="1:8" x14ac:dyDescent="0.2">
      <c r="A30" s="82" t="s">
        <v>150</v>
      </c>
      <c r="B30" s="82" t="s">
        <v>150</v>
      </c>
      <c r="C30" s="74">
        <v>1731.93</v>
      </c>
      <c r="D30" s="75">
        <v>10002419</v>
      </c>
      <c r="E30" s="73" t="s">
        <v>95</v>
      </c>
      <c r="F30" s="82" t="s">
        <v>151</v>
      </c>
      <c r="G30" s="73"/>
      <c r="H30" s="82">
        <v>2</v>
      </c>
    </row>
    <row r="31" spans="1:8" x14ac:dyDescent="0.2">
      <c r="A31" s="80" t="s">
        <v>152</v>
      </c>
      <c r="B31" s="80" t="s">
        <v>152</v>
      </c>
      <c r="C31" s="74">
        <v>74.23</v>
      </c>
      <c r="D31" s="75">
        <v>10002419</v>
      </c>
      <c r="E31" s="73" t="s">
        <v>95</v>
      </c>
      <c r="F31" s="80" t="s">
        <v>153</v>
      </c>
      <c r="G31" s="73"/>
      <c r="H31" s="77">
        <v>3</v>
      </c>
    </row>
    <row r="32" spans="1:8" x14ac:dyDescent="0.2">
      <c r="A32" s="80" t="s">
        <v>154</v>
      </c>
      <c r="B32" s="80" t="s">
        <v>154</v>
      </c>
      <c r="C32" s="74">
        <v>74.040000000000006</v>
      </c>
      <c r="D32" s="75">
        <v>10002419</v>
      </c>
      <c r="E32" s="73" t="s">
        <v>95</v>
      </c>
      <c r="F32" s="80" t="s">
        <v>155</v>
      </c>
      <c r="G32" s="73"/>
      <c r="H32" s="77">
        <v>3</v>
      </c>
    </row>
    <row r="33" spans="1:8" x14ac:dyDescent="0.2">
      <c r="A33" s="80" t="s">
        <v>156</v>
      </c>
      <c r="B33" s="80" t="s">
        <v>156</v>
      </c>
      <c r="C33" s="74">
        <v>74.040000000000006</v>
      </c>
      <c r="D33" s="75">
        <v>10002419</v>
      </c>
      <c r="E33" s="73" t="s">
        <v>95</v>
      </c>
      <c r="F33" s="80" t="s">
        <v>155</v>
      </c>
      <c r="G33" s="73"/>
      <c r="H33" s="77">
        <v>3</v>
      </c>
    </row>
    <row r="34" spans="1:8" x14ac:dyDescent="0.2">
      <c r="A34" s="80" t="s">
        <v>157</v>
      </c>
      <c r="B34" s="80" t="s">
        <v>157</v>
      </c>
      <c r="C34" s="74">
        <v>74.23</v>
      </c>
      <c r="D34" s="75">
        <v>10002419</v>
      </c>
      <c r="E34" s="73" t="s">
        <v>95</v>
      </c>
      <c r="F34" s="80" t="s">
        <v>158</v>
      </c>
      <c r="G34" s="73"/>
      <c r="H34" s="77">
        <v>3</v>
      </c>
    </row>
    <row r="35" spans="1:8" x14ac:dyDescent="0.2">
      <c r="A35" s="80" t="s">
        <v>159</v>
      </c>
      <c r="B35" s="80" t="s">
        <v>159</v>
      </c>
      <c r="C35" s="74">
        <v>60.24</v>
      </c>
      <c r="D35" s="75">
        <v>10002419</v>
      </c>
      <c r="E35" s="73" t="s">
        <v>95</v>
      </c>
      <c r="F35" s="80" t="s">
        <v>160</v>
      </c>
      <c r="G35" s="73"/>
      <c r="H35" s="77">
        <v>1</v>
      </c>
    </row>
    <row r="36" spans="1:8" x14ac:dyDescent="0.2">
      <c r="A36" s="80" t="s">
        <v>161</v>
      </c>
      <c r="B36" s="80" t="s">
        <v>161</v>
      </c>
      <c r="C36" s="74">
        <v>99</v>
      </c>
      <c r="D36" s="75">
        <v>30013560</v>
      </c>
      <c r="E36" s="73" t="s">
        <v>135</v>
      </c>
      <c r="F36" s="80" t="s">
        <v>162</v>
      </c>
      <c r="G36" s="73"/>
      <c r="H36" s="77">
        <v>12</v>
      </c>
    </row>
    <row r="37" spans="1:8" x14ac:dyDescent="0.2">
      <c r="A37" s="78" t="s">
        <v>163</v>
      </c>
      <c r="B37" s="78" t="s">
        <v>163</v>
      </c>
      <c r="C37" s="74">
        <v>63</v>
      </c>
      <c r="D37" s="75">
        <v>30013560</v>
      </c>
      <c r="E37" s="73" t="s">
        <v>135</v>
      </c>
      <c r="F37" s="78" t="s">
        <v>164</v>
      </c>
      <c r="G37" s="73"/>
      <c r="H37" s="79">
        <v>61</v>
      </c>
    </row>
    <row r="38" spans="1:8" x14ac:dyDescent="0.2">
      <c r="A38" s="80" t="s">
        <v>165</v>
      </c>
      <c r="B38" s="80" t="s">
        <v>165</v>
      </c>
      <c r="C38" s="74">
        <v>99</v>
      </c>
      <c r="D38" s="75">
        <v>30013560</v>
      </c>
      <c r="E38" s="73" t="s">
        <v>135</v>
      </c>
      <c r="F38" s="80" t="s">
        <v>166</v>
      </c>
      <c r="G38" s="73"/>
      <c r="H38" s="77">
        <v>105</v>
      </c>
    </row>
    <row r="39" spans="1:8" x14ac:dyDescent="0.2">
      <c r="A39" s="80" t="s">
        <v>167</v>
      </c>
      <c r="B39" s="80" t="s">
        <v>167</v>
      </c>
      <c r="C39" s="74">
        <v>59</v>
      </c>
      <c r="D39" s="75">
        <v>30013560</v>
      </c>
      <c r="E39" s="73" t="s">
        <v>135</v>
      </c>
      <c r="F39" s="80" t="s">
        <v>168</v>
      </c>
      <c r="G39" s="73"/>
      <c r="H39" s="77">
        <v>1</v>
      </c>
    </row>
    <row r="40" spans="1:8" x14ac:dyDescent="0.2">
      <c r="A40" s="80" t="s">
        <v>169</v>
      </c>
      <c r="B40" s="80" t="s">
        <v>169</v>
      </c>
      <c r="C40" s="74">
        <v>63</v>
      </c>
      <c r="D40" s="75">
        <v>30013560</v>
      </c>
      <c r="E40" s="73" t="s">
        <v>135</v>
      </c>
      <c r="F40" s="80" t="s">
        <v>170</v>
      </c>
      <c r="G40" s="73"/>
      <c r="H40" s="77">
        <v>45</v>
      </c>
    </row>
    <row r="41" spans="1:8" x14ac:dyDescent="0.2">
      <c r="A41" s="80" t="s">
        <v>171</v>
      </c>
      <c r="B41" s="80" t="s">
        <v>171</v>
      </c>
      <c r="C41" s="74">
        <v>99</v>
      </c>
      <c r="D41" s="75">
        <v>30013560</v>
      </c>
      <c r="E41" s="73" t="s">
        <v>135</v>
      </c>
      <c r="F41" s="80" t="s">
        <v>172</v>
      </c>
      <c r="G41" s="73"/>
      <c r="H41" s="77">
        <v>15</v>
      </c>
    </row>
    <row r="42" spans="1:8" x14ac:dyDescent="0.2">
      <c r="A42" s="80" t="s">
        <v>173</v>
      </c>
      <c r="B42" s="80" t="s">
        <v>173</v>
      </c>
      <c r="C42" s="74">
        <v>63</v>
      </c>
      <c r="D42" s="75">
        <v>30013560</v>
      </c>
      <c r="E42" s="73" t="s">
        <v>135</v>
      </c>
      <c r="F42" s="80" t="s">
        <v>174</v>
      </c>
      <c r="G42" s="73"/>
      <c r="H42" s="77">
        <v>97</v>
      </c>
    </row>
    <row r="43" spans="1:8" x14ac:dyDescent="0.2">
      <c r="A43" s="80" t="s">
        <v>175</v>
      </c>
      <c r="B43" s="80" t="s">
        <v>175</v>
      </c>
      <c r="C43" s="74">
        <v>63</v>
      </c>
      <c r="D43" s="75">
        <v>30013560</v>
      </c>
      <c r="E43" s="73" t="s">
        <v>135</v>
      </c>
      <c r="F43" s="80" t="s">
        <v>176</v>
      </c>
      <c r="G43" s="73"/>
      <c r="H43" s="77">
        <v>2</v>
      </c>
    </row>
    <row r="44" spans="1:8" x14ac:dyDescent="0.2">
      <c r="A44" s="80" t="s">
        <v>177</v>
      </c>
      <c r="B44" s="80" t="s">
        <v>177</v>
      </c>
      <c r="C44" s="74">
        <v>99</v>
      </c>
      <c r="D44" s="75">
        <v>30013560</v>
      </c>
      <c r="E44" s="73" t="s">
        <v>135</v>
      </c>
      <c r="F44" s="80" t="s">
        <v>178</v>
      </c>
      <c r="G44" s="73"/>
      <c r="H44" s="77">
        <v>1</v>
      </c>
    </row>
    <row r="45" spans="1:8" x14ac:dyDescent="0.2">
      <c r="A45" s="80" t="s">
        <v>179</v>
      </c>
      <c r="B45" s="80" t="s">
        <v>179</v>
      </c>
      <c r="C45" s="74">
        <v>63</v>
      </c>
      <c r="D45" s="75">
        <v>30013560</v>
      </c>
      <c r="E45" s="73" t="s">
        <v>135</v>
      </c>
      <c r="F45" s="80" t="s">
        <v>180</v>
      </c>
      <c r="G45" s="73"/>
      <c r="H45" s="77">
        <v>4</v>
      </c>
    </row>
    <row r="46" spans="1:8" x14ac:dyDescent="0.2">
      <c r="A46" s="80" t="s">
        <v>181</v>
      </c>
      <c r="B46" s="77" t="s">
        <v>182</v>
      </c>
      <c r="C46" s="74">
        <v>53</v>
      </c>
      <c r="D46" s="75">
        <v>30013560</v>
      </c>
      <c r="E46" s="73" t="s">
        <v>135</v>
      </c>
      <c r="F46" s="80" t="s">
        <v>183</v>
      </c>
      <c r="G46" s="73"/>
      <c r="H46" s="77">
        <v>4</v>
      </c>
    </row>
    <row r="47" spans="1:8" x14ac:dyDescent="0.2">
      <c r="A47" s="80" t="s">
        <v>184</v>
      </c>
      <c r="B47" s="77" t="s">
        <v>185</v>
      </c>
      <c r="C47" s="74">
        <v>57</v>
      </c>
      <c r="D47" s="75">
        <v>30013560</v>
      </c>
      <c r="E47" s="73" t="s">
        <v>135</v>
      </c>
      <c r="F47" s="80" t="s">
        <v>186</v>
      </c>
      <c r="G47" s="73"/>
      <c r="H47" s="77">
        <v>1</v>
      </c>
    </row>
    <row r="48" spans="1:8" x14ac:dyDescent="0.2">
      <c r="A48" s="80" t="s">
        <v>187</v>
      </c>
      <c r="B48" s="77" t="s">
        <v>188</v>
      </c>
      <c r="C48" s="74">
        <v>57</v>
      </c>
      <c r="D48" s="75">
        <v>30013560</v>
      </c>
      <c r="E48" s="73" t="s">
        <v>135</v>
      </c>
      <c r="F48" s="80" t="s">
        <v>189</v>
      </c>
      <c r="G48" s="73"/>
      <c r="H48" s="77">
        <v>2</v>
      </c>
    </row>
    <row r="49" spans="1:8" x14ac:dyDescent="0.2">
      <c r="A49" s="80" t="s">
        <v>190</v>
      </c>
      <c r="B49" s="77" t="s">
        <v>190</v>
      </c>
      <c r="C49" s="74">
        <v>90</v>
      </c>
      <c r="D49" s="75">
        <v>30013560</v>
      </c>
      <c r="E49" s="73" t="s">
        <v>135</v>
      </c>
      <c r="F49" s="80" t="s">
        <v>191</v>
      </c>
      <c r="G49" s="73"/>
      <c r="H49" s="77">
        <v>204</v>
      </c>
    </row>
    <row r="50" spans="1:8" x14ac:dyDescent="0.2">
      <c r="A50" s="80" t="s">
        <v>192</v>
      </c>
      <c r="B50" s="77" t="s">
        <v>193</v>
      </c>
      <c r="C50" s="74">
        <v>166</v>
      </c>
      <c r="D50" s="75">
        <v>30013560</v>
      </c>
      <c r="E50" s="73" t="s">
        <v>135</v>
      </c>
      <c r="F50" s="80" t="s">
        <v>194</v>
      </c>
      <c r="G50" s="73"/>
      <c r="H50" s="77">
        <v>255</v>
      </c>
    </row>
    <row r="51" spans="1:8" x14ac:dyDescent="0.2">
      <c r="A51" s="80" t="s">
        <v>195</v>
      </c>
      <c r="B51" s="77" t="s">
        <v>196</v>
      </c>
      <c r="C51" s="74">
        <v>166</v>
      </c>
      <c r="D51" s="75">
        <v>30013560</v>
      </c>
      <c r="E51" s="73" t="s">
        <v>135</v>
      </c>
      <c r="F51" s="80" t="s">
        <v>197</v>
      </c>
      <c r="G51" s="73"/>
      <c r="H51" s="77">
        <v>52</v>
      </c>
    </row>
    <row r="52" spans="1:8" x14ac:dyDescent="0.2">
      <c r="A52" s="80" t="s">
        <v>198</v>
      </c>
      <c r="B52" s="77" t="s">
        <v>199</v>
      </c>
      <c r="C52" s="74">
        <v>0</v>
      </c>
      <c r="D52" s="75">
        <v>30013560</v>
      </c>
      <c r="E52" s="73" t="s">
        <v>135</v>
      </c>
      <c r="F52" s="80" t="s">
        <v>200</v>
      </c>
      <c r="G52" s="73"/>
      <c r="H52" s="77">
        <v>12</v>
      </c>
    </row>
    <row r="53" spans="1:8" x14ac:dyDescent="0.2">
      <c r="A53" s="80" t="s">
        <v>201</v>
      </c>
      <c r="B53" s="80" t="s">
        <v>201</v>
      </c>
      <c r="C53" s="74">
        <v>135</v>
      </c>
      <c r="D53" s="75">
        <v>30013560</v>
      </c>
      <c r="E53" s="73" t="s">
        <v>135</v>
      </c>
      <c r="F53" s="80" t="s">
        <v>202</v>
      </c>
      <c r="G53" s="73"/>
      <c r="H53" s="77">
        <v>56</v>
      </c>
    </row>
    <row r="54" spans="1:8" x14ac:dyDescent="0.2">
      <c r="A54" s="80" t="s">
        <v>203</v>
      </c>
      <c r="B54" s="77" t="s">
        <v>204</v>
      </c>
      <c r="C54" s="74">
        <v>166</v>
      </c>
      <c r="D54" s="75">
        <v>30013560</v>
      </c>
      <c r="E54" s="73" t="s">
        <v>135</v>
      </c>
      <c r="F54" s="80" t="s">
        <v>205</v>
      </c>
      <c r="G54" s="73"/>
      <c r="H54" s="77">
        <v>54</v>
      </c>
    </row>
    <row r="55" spans="1:8" x14ac:dyDescent="0.2">
      <c r="A55" s="80" t="s">
        <v>206</v>
      </c>
      <c r="B55" s="80" t="s">
        <v>206</v>
      </c>
      <c r="C55" s="74">
        <v>67</v>
      </c>
      <c r="D55" s="75">
        <v>30013560</v>
      </c>
      <c r="E55" s="73" t="s">
        <v>135</v>
      </c>
      <c r="F55" s="80" t="s">
        <v>207</v>
      </c>
      <c r="G55" s="73"/>
      <c r="H55" s="77">
        <v>6</v>
      </c>
    </row>
    <row r="56" spans="1:8" x14ac:dyDescent="0.2">
      <c r="A56" s="78" t="s">
        <v>208</v>
      </c>
      <c r="B56" s="78" t="s">
        <v>208</v>
      </c>
      <c r="C56" s="74">
        <v>7.84</v>
      </c>
      <c r="D56" s="75">
        <v>10002419</v>
      </c>
      <c r="E56" s="73" t="s">
        <v>95</v>
      </c>
      <c r="F56" s="78" t="s">
        <v>209</v>
      </c>
      <c r="G56" s="73"/>
      <c r="H56" s="79">
        <v>831</v>
      </c>
    </row>
    <row r="57" spans="1:8" x14ac:dyDescent="0.2">
      <c r="A57" s="81" t="s">
        <v>210</v>
      </c>
      <c r="B57" s="77" t="s">
        <v>211</v>
      </c>
      <c r="C57" s="74">
        <v>299</v>
      </c>
      <c r="D57" s="75">
        <v>30013560</v>
      </c>
      <c r="E57" s="73" t="s">
        <v>135</v>
      </c>
      <c r="F57" s="80" t="s">
        <v>212</v>
      </c>
      <c r="G57" s="73"/>
      <c r="H57" s="77">
        <v>48</v>
      </c>
    </row>
    <row r="58" spans="1:8" x14ac:dyDescent="0.2">
      <c r="A58" s="81" t="s">
        <v>213</v>
      </c>
      <c r="B58" s="77" t="s">
        <v>214</v>
      </c>
      <c r="C58" s="74">
        <v>309</v>
      </c>
      <c r="D58" s="75">
        <v>30013560</v>
      </c>
      <c r="E58" s="73" t="s">
        <v>135</v>
      </c>
      <c r="F58" s="80" t="s">
        <v>215</v>
      </c>
      <c r="G58" s="73"/>
      <c r="H58" s="77">
        <v>12</v>
      </c>
    </row>
    <row r="59" spans="1:8" x14ac:dyDescent="0.2">
      <c r="A59" s="80" t="s">
        <v>216</v>
      </c>
      <c r="B59" s="80" t="s">
        <v>216</v>
      </c>
      <c r="C59" s="74">
        <v>494.05</v>
      </c>
      <c r="D59" s="75">
        <v>10002419</v>
      </c>
      <c r="E59" s="73" t="s">
        <v>95</v>
      </c>
      <c r="F59" s="80" t="s">
        <v>217</v>
      </c>
      <c r="G59" s="73"/>
      <c r="H59" s="80">
        <v>2</v>
      </c>
    </row>
    <row r="60" spans="1:8" x14ac:dyDescent="0.2">
      <c r="A60" s="80" t="s">
        <v>218</v>
      </c>
      <c r="B60" s="80" t="s">
        <v>218</v>
      </c>
      <c r="C60" s="74">
        <v>795.52</v>
      </c>
      <c r="D60" s="75">
        <v>10002419</v>
      </c>
      <c r="E60" s="73" t="s">
        <v>95</v>
      </c>
      <c r="F60" s="80" t="s">
        <v>219</v>
      </c>
      <c r="G60" s="73"/>
      <c r="H60" s="77">
        <v>1</v>
      </c>
    </row>
    <row r="61" spans="1:8" x14ac:dyDescent="0.2">
      <c r="A61" s="83" t="s">
        <v>220</v>
      </c>
      <c r="B61" s="83" t="s">
        <v>220</v>
      </c>
      <c r="C61" s="74">
        <v>1154.2</v>
      </c>
      <c r="D61" s="75">
        <v>10002419</v>
      </c>
      <c r="E61" s="73" t="s">
        <v>95</v>
      </c>
      <c r="F61" s="80" t="s">
        <v>221</v>
      </c>
      <c r="G61" s="73"/>
      <c r="H61" s="80">
        <v>1</v>
      </c>
    </row>
    <row r="62" spans="1:8" x14ac:dyDescent="0.2">
      <c r="A62" s="80" t="s">
        <v>222</v>
      </c>
      <c r="B62" s="80" t="s">
        <v>222</v>
      </c>
      <c r="C62" s="74">
        <v>4.55</v>
      </c>
      <c r="D62" s="75">
        <v>10002419</v>
      </c>
      <c r="E62" s="73" t="s">
        <v>95</v>
      </c>
      <c r="F62" s="80" t="s">
        <v>223</v>
      </c>
      <c r="G62" s="73"/>
      <c r="H62" s="77">
        <v>12</v>
      </c>
    </row>
    <row r="63" spans="1:8" x14ac:dyDescent="0.2">
      <c r="A63" s="80" t="s">
        <v>224</v>
      </c>
      <c r="B63" s="80" t="s">
        <v>224</v>
      </c>
      <c r="C63" s="74">
        <v>1399.97</v>
      </c>
      <c r="D63" s="75">
        <v>10002419</v>
      </c>
      <c r="E63" s="73" t="s">
        <v>95</v>
      </c>
      <c r="F63" s="80" t="s">
        <v>225</v>
      </c>
      <c r="G63" s="73"/>
      <c r="H63" s="77">
        <v>10</v>
      </c>
    </row>
    <row r="64" spans="1:8" x14ac:dyDescent="0.2">
      <c r="A64" s="80" t="s">
        <v>226</v>
      </c>
      <c r="B64" s="80" t="s">
        <v>226</v>
      </c>
      <c r="C64" s="74">
        <v>34.1</v>
      </c>
      <c r="D64" s="75">
        <v>10002419</v>
      </c>
      <c r="E64" s="73" t="s">
        <v>95</v>
      </c>
      <c r="F64" s="80" t="s">
        <v>227</v>
      </c>
      <c r="G64" s="73"/>
      <c r="H64" s="77">
        <v>17</v>
      </c>
    </row>
    <row r="65" spans="1:8" x14ac:dyDescent="0.2">
      <c r="A65" s="80" t="s">
        <v>228</v>
      </c>
      <c r="B65" s="80" t="s">
        <v>228</v>
      </c>
      <c r="C65" s="74">
        <v>59.16</v>
      </c>
      <c r="D65" s="75">
        <v>10002419</v>
      </c>
      <c r="E65" s="73" t="s">
        <v>95</v>
      </c>
      <c r="F65" s="80" t="s">
        <v>229</v>
      </c>
      <c r="G65" s="73"/>
      <c r="H65" s="77">
        <v>31</v>
      </c>
    </row>
    <row r="66" spans="1:8" x14ac:dyDescent="0.2">
      <c r="A66" s="80" t="s">
        <v>230</v>
      </c>
      <c r="B66" s="80" t="s">
        <v>230</v>
      </c>
      <c r="C66" s="74">
        <v>41.17</v>
      </c>
      <c r="D66" s="75">
        <v>10002419</v>
      </c>
      <c r="E66" s="73" t="s">
        <v>95</v>
      </c>
      <c r="F66" s="80" t="s">
        <v>231</v>
      </c>
      <c r="G66" s="73"/>
      <c r="H66" s="77">
        <v>15</v>
      </c>
    </row>
    <row r="67" spans="1:8" x14ac:dyDescent="0.2">
      <c r="A67" s="80" t="s">
        <v>232</v>
      </c>
      <c r="B67" s="80" t="s">
        <v>232</v>
      </c>
      <c r="C67" s="74">
        <v>48.47</v>
      </c>
      <c r="D67" s="75">
        <v>10002419</v>
      </c>
      <c r="E67" s="73" t="s">
        <v>95</v>
      </c>
      <c r="F67" s="80" t="s">
        <v>233</v>
      </c>
      <c r="G67" s="73"/>
      <c r="H67" s="77">
        <v>10</v>
      </c>
    </row>
    <row r="68" spans="1:8" x14ac:dyDescent="0.2">
      <c r="A68" s="80" t="s">
        <v>234</v>
      </c>
      <c r="B68" s="80" t="s">
        <v>234</v>
      </c>
      <c r="C68" s="74">
        <v>6.75</v>
      </c>
      <c r="D68" s="75">
        <v>10002419</v>
      </c>
      <c r="E68" s="73" t="s">
        <v>95</v>
      </c>
      <c r="F68" s="80" t="s">
        <v>235</v>
      </c>
      <c r="G68" s="73"/>
      <c r="H68" s="77">
        <v>67</v>
      </c>
    </row>
    <row r="69" spans="1:8" x14ac:dyDescent="0.2">
      <c r="A69" s="80" t="s">
        <v>236</v>
      </c>
      <c r="B69" s="80" t="s">
        <v>236</v>
      </c>
      <c r="C69" s="74">
        <v>98.9</v>
      </c>
      <c r="D69" s="75">
        <v>10002419</v>
      </c>
      <c r="E69" s="73" t="s">
        <v>95</v>
      </c>
      <c r="F69" s="80" t="s">
        <v>237</v>
      </c>
      <c r="G69" s="73"/>
      <c r="H69" s="77">
        <v>6</v>
      </c>
    </row>
    <row r="70" spans="1:8" x14ac:dyDescent="0.2">
      <c r="A70" s="80" t="s">
        <v>238</v>
      </c>
      <c r="B70" s="80" t="s">
        <v>238</v>
      </c>
      <c r="C70" s="74">
        <v>10.76</v>
      </c>
      <c r="D70" s="75">
        <v>10002419</v>
      </c>
      <c r="E70" s="73" t="s">
        <v>95</v>
      </c>
      <c r="F70" s="80" t="s">
        <v>239</v>
      </c>
      <c r="G70" s="73"/>
      <c r="H70" s="77">
        <v>94</v>
      </c>
    </row>
    <row r="71" spans="1:8" x14ac:dyDescent="0.2">
      <c r="A71" s="80" t="s">
        <v>240</v>
      </c>
      <c r="B71" s="80" t="s">
        <v>240</v>
      </c>
      <c r="C71" s="74">
        <v>17.91</v>
      </c>
      <c r="D71" s="75">
        <v>10002419</v>
      </c>
      <c r="E71" s="73" t="s">
        <v>95</v>
      </c>
      <c r="F71" s="80" t="s">
        <v>241</v>
      </c>
      <c r="G71" s="73"/>
      <c r="H71" s="77">
        <v>13</v>
      </c>
    </row>
    <row r="72" spans="1:8" x14ac:dyDescent="0.2">
      <c r="A72" s="80" t="s">
        <v>242</v>
      </c>
      <c r="B72" s="80" t="s">
        <v>242</v>
      </c>
      <c r="C72" s="74">
        <v>177.25</v>
      </c>
      <c r="D72" s="75">
        <v>10002419</v>
      </c>
      <c r="E72" s="73" t="s">
        <v>95</v>
      </c>
      <c r="F72" s="80" t="s">
        <v>243</v>
      </c>
      <c r="G72" s="73"/>
      <c r="H72" s="77">
        <v>339</v>
      </c>
    </row>
    <row r="73" spans="1:8" x14ac:dyDescent="0.2">
      <c r="A73" s="80" t="s">
        <v>244</v>
      </c>
      <c r="B73" s="80" t="s">
        <v>244</v>
      </c>
      <c r="C73" s="74">
        <v>0</v>
      </c>
      <c r="D73" s="75">
        <v>10002419</v>
      </c>
      <c r="E73" s="73" t="s">
        <v>95</v>
      </c>
      <c r="F73" s="80" t="s">
        <v>245</v>
      </c>
      <c r="G73" s="73"/>
      <c r="H73" s="80">
        <v>6</v>
      </c>
    </row>
    <row r="74" spans="1:8" x14ac:dyDescent="0.2">
      <c r="A74" s="80" t="s">
        <v>246</v>
      </c>
      <c r="B74" s="80" t="s">
        <v>246</v>
      </c>
      <c r="C74" s="74">
        <v>250.79</v>
      </c>
      <c r="D74" s="75">
        <v>10002419</v>
      </c>
      <c r="E74" s="73" t="s">
        <v>95</v>
      </c>
      <c r="F74" s="80" t="s">
        <v>247</v>
      </c>
      <c r="G74" s="73"/>
      <c r="H74" s="77">
        <v>3</v>
      </c>
    </row>
    <row r="75" spans="1:8" x14ac:dyDescent="0.2">
      <c r="A75" s="80" t="s">
        <v>248</v>
      </c>
      <c r="B75" s="80" t="s">
        <v>248</v>
      </c>
      <c r="C75" s="74">
        <v>154.47999999999999</v>
      </c>
      <c r="D75" s="75">
        <v>10002419</v>
      </c>
      <c r="E75" s="73" t="s">
        <v>95</v>
      </c>
      <c r="F75" s="80" t="s">
        <v>249</v>
      </c>
      <c r="G75" s="73"/>
      <c r="H75" s="77">
        <v>12</v>
      </c>
    </row>
    <row r="76" spans="1:8" x14ac:dyDescent="0.2">
      <c r="A76" s="80" t="s">
        <v>250</v>
      </c>
      <c r="B76" s="80" t="s">
        <v>250</v>
      </c>
      <c r="C76" s="74">
        <v>17.34</v>
      </c>
      <c r="D76" s="75">
        <v>10002419</v>
      </c>
      <c r="E76" s="73" t="s">
        <v>95</v>
      </c>
      <c r="F76" s="80" t="s">
        <v>251</v>
      </c>
      <c r="G76" s="73"/>
      <c r="H76" s="77">
        <v>31</v>
      </c>
    </row>
    <row r="77" spans="1:8" x14ac:dyDescent="0.2">
      <c r="A77" s="80" t="s">
        <v>252</v>
      </c>
      <c r="B77" s="80" t="s">
        <v>252</v>
      </c>
      <c r="C77" s="74">
        <v>97.72</v>
      </c>
      <c r="D77" s="75">
        <v>10002419</v>
      </c>
      <c r="E77" s="73" t="s">
        <v>95</v>
      </c>
      <c r="F77" s="80" t="s">
        <v>253</v>
      </c>
      <c r="G77" s="73"/>
      <c r="H77" s="77">
        <v>12</v>
      </c>
    </row>
    <row r="78" spans="1:8" x14ac:dyDescent="0.2">
      <c r="A78" s="80" t="s">
        <v>254</v>
      </c>
      <c r="B78" s="80" t="s">
        <v>254</v>
      </c>
      <c r="C78" s="74">
        <v>287.89999999999998</v>
      </c>
      <c r="D78" s="75">
        <v>10002419</v>
      </c>
      <c r="E78" s="73" t="s">
        <v>95</v>
      </c>
      <c r="F78" s="80" t="s">
        <v>255</v>
      </c>
      <c r="G78" s="73"/>
      <c r="H78" s="77">
        <v>26</v>
      </c>
    </row>
    <row r="79" spans="1:8" x14ac:dyDescent="0.2">
      <c r="A79" s="77" t="s">
        <v>256</v>
      </c>
      <c r="B79" s="77" t="s">
        <v>256</v>
      </c>
      <c r="C79" s="74">
        <v>216.97</v>
      </c>
      <c r="D79" s="75">
        <v>10002419</v>
      </c>
      <c r="E79" s="73" t="s">
        <v>95</v>
      </c>
      <c r="F79" s="77" t="s">
        <v>257</v>
      </c>
      <c r="G79" s="73"/>
      <c r="H79" s="77">
        <v>2</v>
      </c>
    </row>
    <row r="80" spans="1:8" x14ac:dyDescent="0.2">
      <c r="A80" s="80" t="s">
        <v>258</v>
      </c>
      <c r="B80" s="80" t="s">
        <v>258</v>
      </c>
      <c r="C80" s="74">
        <v>246.22</v>
      </c>
      <c r="D80" s="75">
        <v>10002419</v>
      </c>
      <c r="E80" s="73" t="s">
        <v>95</v>
      </c>
      <c r="F80" s="80" t="s">
        <v>259</v>
      </c>
      <c r="G80" s="73"/>
      <c r="H80" s="77">
        <v>25</v>
      </c>
    </row>
    <row r="81" spans="1:8" x14ac:dyDescent="0.2">
      <c r="A81" s="80" t="s">
        <v>260</v>
      </c>
      <c r="B81" s="80" t="s">
        <v>260</v>
      </c>
      <c r="C81" s="74">
        <v>6.87</v>
      </c>
      <c r="D81" s="75">
        <v>10002419</v>
      </c>
      <c r="E81" s="73" t="s">
        <v>95</v>
      </c>
      <c r="F81" s="80" t="s">
        <v>261</v>
      </c>
      <c r="G81" s="73"/>
      <c r="H81" s="77">
        <v>2</v>
      </c>
    </row>
    <row r="82" spans="1:8" x14ac:dyDescent="0.2">
      <c r="A82" s="80" t="s">
        <v>262</v>
      </c>
      <c r="B82" s="80" t="s">
        <v>262</v>
      </c>
      <c r="C82" s="74">
        <v>19.12</v>
      </c>
      <c r="D82" s="75">
        <v>10002419</v>
      </c>
      <c r="E82" s="73" t="s">
        <v>95</v>
      </c>
      <c r="F82" s="80" t="s">
        <v>263</v>
      </c>
      <c r="G82" s="73"/>
      <c r="H82" s="77">
        <v>5</v>
      </c>
    </row>
    <row r="83" spans="1:8" x14ac:dyDescent="0.2">
      <c r="A83" s="80" t="s">
        <v>264</v>
      </c>
      <c r="B83" s="80" t="s">
        <v>264</v>
      </c>
      <c r="C83" s="74">
        <v>55.91</v>
      </c>
      <c r="D83" s="75">
        <v>10002419</v>
      </c>
      <c r="E83" s="73" t="s">
        <v>95</v>
      </c>
      <c r="F83" s="80" t="s">
        <v>265</v>
      </c>
      <c r="G83" s="73"/>
      <c r="H83" s="77">
        <v>5</v>
      </c>
    </row>
    <row r="84" spans="1:8" x14ac:dyDescent="0.2">
      <c r="A84" s="80" t="s">
        <v>266</v>
      </c>
      <c r="B84" s="80" t="s">
        <v>266</v>
      </c>
      <c r="C84" s="74">
        <v>41.61</v>
      </c>
      <c r="D84" s="75">
        <v>10002419</v>
      </c>
      <c r="E84" s="73" t="s">
        <v>95</v>
      </c>
      <c r="F84" s="80" t="s">
        <v>267</v>
      </c>
      <c r="G84" s="73"/>
      <c r="H84" s="77">
        <v>4</v>
      </c>
    </row>
    <row r="85" spans="1:8" x14ac:dyDescent="0.2">
      <c r="A85" s="80" t="s">
        <v>268</v>
      </c>
      <c r="B85" s="80" t="s">
        <v>268</v>
      </c>
      <c r="C85" s="74">
        <v>41.61</v>
      </c>
      <c r="D85" s="75">
        <v>10002419</v>
      </c>
      <c r="E85" s="73" t="s">
        <v>95</v>
      </c>
      <c r="F85" s="80" t="s">
        <v>269</v>
      </c>
      <c r="G85" s="73"/>
      <c r="H85" s="77">
        <v>24</v>
      </c>
    </row>
    <row r="86" spans="1:8" x14ac:dyDescent="0.2">
      <c r="A86" s="82" t="s">
        <v>270</v>
      </c>
      <c r="B86" s="82" t="s">
        <v>270</v>
      </c>
      <c r="C86" s="74">
        <v>36.700000000000003</v>
      </c>
      <c r="D86" s="75">
        <v>10002419</v>
      </c>
      <c r="E86" s="73" t="s">
        <v>95</v>
      </c>
      <c r="F86" s="82" t="s">
        <v>271</v>
      </c>
      <c r="G86" s="73"/>
      <c r="H86" s="82">
        <v>2</v>
      </c>
    </row>
    <row r="87" spans="1:8" x14ac:dyDescent="0.2">
      <c r="A87" s="80" t="s">
        <v>272</v>
      </c>
      <c r="B87" s="80" t="s">
        <v>272</v>
      </c>
      <c r="C87" s="74">
        <v>352.74</v>
      </c>
      <c r="D87" s="75">
        <v>10002419</v>
      </c>
      <c r="E87" s="73" t="s">
        <v>95</v>
      </c>
      <c r="F87" s="80" t="s">
        <v>273</v>
      </c>
      <c r="G87" s="73"/>
      <c r="H87" s="77">
        <v>1</v>
      </c>
    </row>
    <row r="88" spans="1:8" x14ac:dyDescent="0.2">
      <c r="A88" s="80" t="s">
        <v>274</v>
      </c>
      <c r="B88" s="80" t="s">
        <v>274</v>
      </c>
      <c r="C88" s="74">
        <v>31.87</v>
      </c>
      <c r="D88" s="75">
        <v>10002419</v>
      </c>
      <c r="E88" s="73" t="s">
        <v>95</v>
      </c>
      <c r="F88" s="80" t="s">
        <v>275</v>
      </c>
      <c r="G88" s="73"/>
      <c r="H88" s="77">
        <v>1</v>
      </c>
    </row>
    <row r="89" spans="1:8" x14ac:dyDescent="0.2">
      <c r="A89" s="80" t="s">
        <v>276</v>
      </c>
      <c r="B89" s="80" t="s">
        <v>276</v>
      </c>
      <c r="C89" s="74">
        <v>181.98</v>
      </c>
      <c r="D89" s="75">
        <v>10002419</v>
      </c>
      <c r="E89" s="73" t="s">
        <v>95</v>
      </c>
      <c r="F89" s="80" t="s">
        <v>277</v>
      </c>
      <c r="G89" s="73"/>
      <c r="H89" s="77">
        <v>1</v>
      </c>
    </row>
    <row r="90" spans="1:8" x14ac:dyDescent="0.2">
      <c r="A90" s="80" t="s">
        <v>278</v>
      </c>
      <c r="B90" s="80" t="s">
        <v>278</v>
      </c>
      <c r="C90" s="74">
        <v>156</v>
      </c>
      <c r="D90" s="75">
        <v>10002419</v>
      </c>
      <c r="E90" s="73" t="s">
        <v>95</v>
      </c>
      <c r="F90" s="80" t="s">
        <v>279</v>
      </c>
      <c r="G90" s="73"/>
      <c r="H90" s="77">
        <v>174</v>
      </c>
    </row>
    <row r="91" spans="1:8" x14ac:dyDescent="0.2">
      <c r="A91" s="78" t="s">
        <v>280</v>
      </c>
      <c r="B91" s="78" t="s">
        <v>280</v>
      </c>
      <c r="C91" s="74">
        <v>20.72</v>
      </c>
      <c r="D91" s="75">
        <v>10002419</v>
      </c>
      <c r="E91" s="73" t="s">
        <v>95</v>
      </c>
      <c r="F91" s="78" t="s">
        <v>281</v>
      </c>
      <c r="G91" s="73"/>
      <c r="H91" s="79">
        <v>42</v>
      </c>
    </row>
    <row r="92" spans="1:8" x14ac:dyDescent="0.2">
      <c r="A92" s="78" t="s">
        <v>282</v>
      </c>
      <c r="B92" s="78" t="s">
        <v>282</v>
      </c>
      <c r="C92" s="74">
        <v>543.39</v>
      </c>
      <c r="D92" s="75">
        <v>10002419</v>
      </c>
      <c r="E92" s="73" t="s">
        <v>95</v>
      </c>
      <c r="F92" s="78" t="s">
        <v>283</v>
      </c>
      <c r="G92" s="73"/>
      <c r="H92" s="79">
        <v>7</v>
      </c>
    </row>
    <row r="93" spans="1:8" x14ac:dyDescent="0.2">
      <c r="A93" s="80" t="s">
        <v>284</v>
      </c>
      <c r="B93" s="80" t="s">
        <v>284</v>
      </c>
      <c r="C93" s="74">
        <v>618.87</v>
      </c>
      <c r="D93" s="75">
        <v>10002419</v>
      </c>
      <c r="E93" s="73" t="s">
        <v>95</v>
      </c>
      <c r="F93" s="80" t="s">
        <v>285</v>
      </c>
      <c r="G93" s="73"/>
      <c r="H93" s="77">
        <v>3</v>
      </c>
    </row>
    <row r="94" spans="1:8" x14ac:dyDescent="0.2">
      <c r="A94" s="80" t="s">
        <v>286</v>
      </c>
      <c r="B94" s="80" t="s">
        <v>286</v>
      </c>
      <c r="C94" s="74">
        <v>618.87</v>
      </c>
      <c r="D94" s="75">
        <v>10002419</v>
      </c>
      <c r="E94" s="73" t="s">
        <v>95</v>
      </c>
      <c r="F94" s="80" t="s">
        <v>287</v>
      </c>
      <c r="G94" s="73"/>
      <c r="H94" s="77">
        <v>9</v>
      </c>
    </row>
    <row r="95" spans="1:8" x14ac:dyDescent="0.2">
      <c r="A95" s="80" t="s">
        <v>288</v>
      </c>
      <c r="B95" s="80" t="s">
        <v>288</v>
      </c>
      <c r="C95" s="74">
        <v>543.39</v>
      </c>
      <c r="D95" s="75">
        <v>10002419</v>
      </c>
      <c r="E95" s="73" t="s">
        <v>95</v>
      </c>
      <c r="F95" s="80" t="s">
        <v>289</v>
      </c>
      <c r="G95" s="73"/>
      <c r="H95" s="77">
        <v>1</v>
      </c>
    </row>
    <row r="96" spans="1:8" x14ac:dyDescent="0.2">
      <c r="A96" s="80" t="s">
        <v>290</v>
      </c>
      <c r="B96" s="80" t="s">
        <v>290</v>
      </c>
      <c r="C96" s="74">
        <v>618.87</v>
      </c>
      <c r="D96" s="75">
        <v>10002419</v>
      </c>
      <c r="E96" s="73" t="s">
        <v>95</v>
      </c>
      <c r="F96" s="80" t="s">
        <v>291</v>
      </c>
      <c r="G96" s="73"/>
      <c r="H96" s="77">
        <v>2</v>
      </c>
    </row>
    <row r="97" spans="1:8" x14ac:dyDescent="0.2">
      <c r="A97" s="80" t="s">
        <v>292</v>
      </c>
      <c r="B97" s="80" t="s">
        <v>292</v>
      </c>
      <c r="C97" s="74">
        <v>1102.82</v>
      </c>
      <c r="D97" s="75">
        <v>10002419</v>
      </c>
      <c r="E97" s="73" t="s">
        <v>95</v>
      </c>
      <c r="F97" s="80" t="s">
        <v>293</v>
      </c>
      <c r="G97" s="73"/>
      <c r="H97" s="80">
        <v>4</v>
      </c>
    </row>
    <row r="98" spans="1:8" x14ac:dyDescent="0.2">
      <c r="A98" s="80" t="s">
        <v>294</v>
      </c>
      <c r="B98" s="80" t="s">
        <v>294</v>
      </c>
      <c r="C98" s="74">
        <v>29.57</v>
      </c>
      <c r="D98" s="75">
        <v>10002419</v>
      </c>
      <c r="E98" s="73" t="s">
        <v>95</v>
      </c>
      <c r="F98" s="80" t="s">
        <v>295</v>
      </c>
      <c r="G98" s="73"/>
      <c r="H98" s="77">
        <v>103</v>
      </c>
    </row>
    <row r="99" spans="1:8" x14ac:dyDescent="0.2">
      <c r="A99" s="80" t="s">
        <v>296</v>
      </c>
      <c r="B99" s="80" t="s">
        <v>296</v>
      </c>
      <c r="C99" s="74">
        <v>205.25</v>
      </c>
      <c r="D99" s="75">
        <v>10002419</v>
      </c>
      <c r="E99" s="73" t="s">
        <v>95</v>
      </c>
      <c r="F99" s="80" t="s">
        <v>297</v>
      </c>
      <c r="G99" s="73"/>
      <c r="H99" s="77">
        <v>92</v>
      </c>
    </row>
    <row r="100" spans="1:8" x14ac:dyDescent="0.2">
      <c r="A100" s="80" t="s">
        <v>298</v>
      </c>
      <c r="B100" s="80" t="s">
        <v>298</v>
      </c>
      <c r="C100" s="74">
        <v>163.51</v>
      </c>
      <c r="D100" s="75">
        <v>10002419</v>
      </c>
      <c r="E100" s="73" t="s">
        <v>95</v>
      </c>
      <c r="F100" s="80" t="s">
        <v>299</v>
      </c>
      <c r="G100" s="73"/>
      <c r="H100" s="77">
        <v>383</v>
      </c>
    </row>
    <row r="101" spans="1:8" x14ac:dyDescent="0.2">
      <c r="A101" s="80" t="s">
        <v>300</v>
      </c>
      <c r="B101" s="80" t="s">
        <v>300</v>
      </c>
      <c r="C101" s="74">
        <v>149.80000000000001</v>
      </c>
      <c r="D101" s="75">
        <v>10002419</v>
      </c>
      <c r="E101" s="73" t="s">
        <v>95</v>
      </c>
      <c r="F101" s="80" t="s">
        <v>301</v>
      </c>
      <c r="G101" s="73"/>
      <c r="H101" s="77">
        <v>4</v>
      </c>
    </row>
    <row r="102" spans="1:8" x14ac:dyDescent="0.2">
      <c r="A102" s="80" t="s">
        <v>302</v>
      </c>
      <c r="B102" s="80" t="s">
        <v>302</v>
      </c>
      <c r="C102" s="74">
        <v>162.4</v>
      </c>
      <c r="D102" s="75">
        <v>10002419</v>
      </c>
      <c r="E102" s="73" t="s">
        <v>95</v>
      </c>
      <c r="F102" s="80" t="s">
        <v>303</v>
      </c>
      <c r="G102" s="73"/>
      <c r="H102" s="77">
        <v>102</v>
      </c>
    </row>
    <row r="103" spans="1:8" x14ac:dyDescent="0.2">
      <c r="A103" s="80" t="s">
        <v>304</v>
      </c>
      <c r="B103" s="80" t="s">
        <v>304</v>
      </c>
      <c r="C103" s="74">
        <v>156.65</v>
      </c>
      <c r="D103" s="75">
        <v>10002419</v>
      </c>
      <c r="E103" s="73" t="s">
        <v>95</v>
      </c>
      <c r="F103" s="80" t="s">
        <v>305</v>
      </c>
      <c r="G103" s="73"/>
      <c r="H103" s="77">
        <v>17</v>
      </c>
    </row>
    <row r="104" spans="1:8" x14ac:dyDescent="0.2">
      <c r="A104" s="80" t="s">
        <v>306</v>
      </c>
      <c r="B104" s="80" t="s">
        <v>306</v>
      </c>
      <c r="C104" s="74">
        <v>205.75</v>
      </c>
      <c r="D104" s="75">
        <v>10002419</v>
      </c>
      <c r="E104" s="73" t="s">
        <v>95</v>
      </c>
      <c r="F104" s="80" t="s">
        <v>307</v>
      </c>
      <c r="G104" s="73"/>
      <c r="H104" s="77">
        <v>26</v>
      </c>
    </row>
    <row r="105" spans="1:8" x14ac:dyDescent="0.2">
      <c r="A105" s="80" t="s">
        <v>308</v>
      </c>
      <c r="B105" s="80" t="s">
        <v>308</v>
      </c>
      <c r="C105" s="74">
        <v>162.80000000000001</v>
      </c>
      <c r="D105" s="75">
        <v>10002419</v>
      </c>
      <c r="E105" s="73" t="s">
        <v>95</v>
      </c>
      <c r="F105" s="80" t="s">
        <v>309</v>
      </c>
      <c r="G105" s="73"/>
      <c r="H105" s="77">
        <v>7</v>
      </c>
    </row>
    <row r="106" spans="1:8" x14ac:dyDescent="0.2">
      <c r="A106" s="80" t="s">
        <v>310</v>
      </c>
      <c r="B106" s="80" t="s">
        <v>310</v>
      </c>
      <c r="C106" s="74">
        <v>230.34</v>
      </c>
      <c r="D106" s="75">
        <v>10002419</v>
      </c>
      <c r="E106" s="73" t="s">
        <v>95</v>
      </c>
      <c r="F106" s="80" t="s">
        <v>311</v>
      </c>
      <c r="G106" s="73"/>
      <c r="H106" s="77">
        <v>6</v>
      </c>
    </row>
    <row r="107" spans="1:8" x14ac:dyDescent="0.2">
      <c r="A107" s="80" t="s">
        <v>312</v>
      </c>
      <c r="B107" s="80" t="s">
        <v>312</v>
      </c>
      <c r="C107" s="74">
        <v>230.34</v>
      </c>
      <c r="D107" s="75">
        <v>10002419</v>
      </c>
      <c r="E107" s="73" t="s">
        <v>95</v>
      </c>
      <c r="F107" s="80" t="s">
        <v>313</v>
      </c>
      <c r="G107" s="73"/>
      <c r="H107" s="77">
        <v>19</v>
      </c>
    </row>
    <row r="108" spans="1:8" x14ac:dyDescent="0.2">
      <c r="A108" s="80" t="s">
        <v>314</v>
      </c>
      <c r="B108" s="80" t="s">
        <v>314</v>
      </c>
      <c r="C108" s="74">
        <v>230.34</v>
      </c>
      <c r="D108" s="75">
        <v>10002419</v>
      </c>
      <c r="E108" s="73" t="s">
        <v>95</v>
      </c>
      <c r="F108" s="80" t="s">
        <v>315</v>
      </c>
      <c r="G108" s="73"/>
      <c r="H108" s="77">
        <v>13</v>
      </c>
    </row>
    <row r="109" spans="1:8" x14ac:dyDescent="0.2">
      <c r="A109" s="80" t="s">
        <v>316</v>
      </c>
      <c r="B109" s="80" t="s">
        <v>316</v>
      </c>
      <c r="C109" s="74">
        <v>113.73</v>
      </c>
      <c r="D109" s="75">
        <v>10002419</v>
      </c>
      <c r="E109" s="73" t="s">
        <v>95</v>
      </c>
      <c r="F109" s="80" t="s">
        <v>317</v>
      </c>
      <c r="G109" s="73"/>
      <c r="H109" s="77">
        <v>26</v>
      </c>
    </row>
    <row r="110" spans="1:8" x14ac:dyDescent="0.2">
      <c r="A110" s="80" t="s">
        <v>318</v>
      </c>
      <c r="B110" s="80" t="s">
        <v>318</v>
      </c>
      <c r="C110" s="74">
        <v>106.74</v>
      </c>
      <c r="D110" s="75">
        <v>10002419</v>
      </c>
      <c r="E110" s="73" t="s">
        <v>95</v>
      </c>
      <c r="F110" s="80" t="s">
        <v>319</v>
      </c>
      <c r="G110" s="73"/>
      <c r="H110" s="77">
        <v>189</v>
      </c>
    </row>
    <row r="111" spans="1:8" x14ac:dyDescent="0.2">
      <c r="A111" s="80" t="s">
        <v>320</v>
      </c>
      <c r="B111" s="80" t="s">
        <v>320</v>
      </c>
      <c r="C111" s="74">
        <v>57.73</v>
      </c>
      <c r="D111" s="75">
        <v>10002419</v>
      </c>
      <c r="E111" s="73" t="s">
        <v>95</v>
      </c>
      <c r="F111" s="80" t="s">
        <v>321</v>
      </c>
      <c r="G111" s="73"/>
      <c r="H111" s="77">
        <v>130</v>
      </c>
    </row>
    <row r="112" spans="1:8" x14ac:dyDescent="0.2">
      <c r="A112" s="80" t="s">
        <v>322</v>
      </c>
      <c r="B112" s="80" t="s">
        <v>322</v>
      </c>
      <c r="C112" s="74">
        <v>56.3</v>
      </c>
      <c r="D112" s="75">
        <v>10002419</v>
      </c>
      <c r="E112" s="73" t="s">
        <v>95</v>
      </c>
      <c r="F112" s="80" t="s">
        <v>323</v>
      </c>
      <c r="G112" s="73"/>
      <c r="H112" s="77">
        <v>129</v>
      </c>
    </row>
    <row r="113" spans="1:8" x14ac:dyDescent="0.2">
      <c r="A113" s="78" t="s">
        <v>45</v>
      </c>
      <c r="B113" s="78" t="s">
        <v>45</v>
      </c>
      <c r="C113" s="74">
        <v>81.44</v>
      </c>
      <c r="D113" s="75">
        <v>10002419</v>
      </c>
      <c r="E113" s="73" t="s">
        <v>95</v>
      </c>
      <c r="F113" s="78" t="s">
        <v>47</v>
      </c>
      <c r="G113" s="73"/>
      <c r="H113" s="79">
        <v>7</v>
      </c>
    </row>
    <row r="114" spans="1:8" x14ac:dyDescent="0.2">
      <c r="A114" s="80" t="s">
        <v>324</v>
      </c>
      <c r="B114" s="80" t="s">
        <v>324</v>
      </c>
      <c r="C114" s="74">
        <v>218.17</v>
      </c>
      <c r="D114" s="75">
        <v>10002419</v>
      </c>
      <c r="E114" s="73" t="s">
        <v>95</v>
      </c>
      <c r="F114" s="80" t="s">
        <v>325</v>
      </c>
      <c r="G114" s="73"/>
      <c r="H114" s="77">
        <v>22</v>
      </c>
    </row>
    <row r="115" spans="1:8" x14ac:dyDescent="0.2">
      <c r="A115" s="80" t="s">
        <v>326</v>
      </c>
      <c r="B115" s="80" t="s">
        <v>326</v>
      </c>
      <c r="C115" s="74">
        <v>0</v>
      </c>
      <c r="D115" s="75">
        <v>10002419</v>
      </c>
      <c r="E115" s="73" t="s">
        <v>95</v>
      </c>
      <c r="F115" s="84" t="s">
        <v>327</v>
      </c>
      <c r="G115" s="73"/>
      <c r="H115" s="77">
        <v>39</v>
      </c>
    </row>
    <row r="116" spans="1:8" x14ac:dyDescent="0.2">
      <c r="A116" s="80" t="s">
        <v>328</v>
      </c>
      <c r="B116" s="80" t="s">
        <v>328</v>
      </c>
      <c r="C116" s="74">
        <v>218.17</v>
      </c>
      <c r="D116" s="75">
        <v>10002419</v>
      </c>
      <c r="E116" s="73" t="s">
        <v>95</v>
      </c>
      <c r="F116" s="80" t="s">
        <v>329</v>
      </c>
      <c r="G116" s="73"/>
      <c r="H116" s="77">
        <v>79</v>
      </c>
    </row>
    <row r="117" spans="1:8" x14ac:dyDescent="0.2">
      <c r="A117" s="80" t="s">
        <v>330</v>
      </c>
      <c r="B117" s="80" t="s">
        <v>330</v>
      </c>
      <c r="C117" s="74">
        <v>156</v>
      </c>
      <c r="D117" s="75">
        <v>10002419</v>
      </c>
      <c r="E117" s="73" t="s">
        <v>95</v>
      </c>
      <c r="F117" s="80" t="s">
        <v>331</v>
      </c>
      <c r="G117" s="73"/>
      <c r="H117" s="77">
        <v>94</v>
      </c>
    </row>
    <row r="118" spans="1:8" x14ac:dyDescent="0.2">
      <c r="A118" s="80" t="s">
        <v>332</v>
      </c>
      <c r="B118" s="80" t="s">
        <v>332</v>
      </c>
      <c r="C118" s="74">
        <v>74.510000000000005</v>
      </c>
      <c r="D118" s="75">
        <v>10002419</v>
      </c>
      <c r="E118" s="73" t="s">
        <v>95</v>
      </c>
      <c r="F118" s="80" t="s">
        <v>333</v>
      </c>
      <c r="G118" s="73"/>
      <c r="H118" s="77">
        <v>2</v>
      </c>
    </row>
    <row r="119" spans="1:8" x14ac:dyDescent="0.2">
      <c r="A119" s="80" t="s">
        <v>334</v>
      </c>
      <c r="B119" s="80" t="s">
        <v>334</v>
      </c>
      <c r="C119" s="74">
        <v>4.3600000000000003</v>
      </c>
      <c r="D119" s="75">
        <v>10002419</v>
      </c>
      <c r="E119" s="73" t="s">
        <v>95</v>
      </c>
      <c r="F119" s="80" t="s">
        <v>335</v>
      </c>
      <c r="G119" s="73"/>
      <c r="H119" s="77">
        <v>38</v>
      </c>
    </row>
    <row r="120" spans="1:8" x14ac:dyDescent="0.2">
      <c r="A120" s="78" t="s">
        <v>336</v>
      </c>
      <c r="B120" s="78" t="s">
        <v>336</v>
      </c>
      <c r="C120" s="74">
        <v>6.96</v>
      </c>
      <c r="D120" s="75">
        <v>10002419</v>
      </c>
      <c r="E120" s="73" t="s">
        <v>95</v>
      </c>
      <c r="F120" s="78" t="s">
        <v>337</v>
      </c>
      <c r="G120" s="73"/>
      <c r="H120" s="79">
        <v>1159</v>
      </c>
    </row>
    <row r="121" spans="1:8" x14ac:dyDescent="0.2">
      <c r="A121" s="80" t="s">
        <v>338</v>
      </c>
      <c r="B121" s="80" t="s">
        <v>338</v>
      </c>
      <c r="C121" s="74">
        <v>12.43</v>
      </c>
      <c r="D121" s="75">
        <v>10002419</v>
      </c>
      <c r="E121" s="73" t="s">
        <v>95</v>
      </c>
      <c r="F121" s="80" t="s">
        <v>339</v>
      </c>
      <c r="G121" s="73"/>
      <c r="H121" s="77">
        <v>21</v>
      </c>
    </row>
    <row r="122" spans="1:8" x14ac:dyDescent="0.2">
      <c r="A122" s="80" t="s">
        <v>340</v>
      </c>
      <c r="B122" s="80" t="s">
        <v>340</v>
      </c>
      <c r="C122" s="74">
        <v>119.9</v>
      </c>
      <c r="D122" s="75">
        <v>10002419</v>
      </c>
      <c r="E122" s="73" t="s">
        <v>95</v>
      </c>
      <c r="F122" s="80" t="s">
        <v>341</v>
      </c>
      <c r="G122" s="73"/>
      <c r="H122" s="77">
        <v>7</v>
      </c>
    </row>
    <row r="123" spans="1:8" x14ac:dyDescent="0.2">
      <c r="A123" s="78" t="s">
        <v>342</v>
      </c>
      <c r="B123" s="78" t="s">
        <v>342</v>
      </c>
      <c r="C123" s="74">
        <v>71.989999999999995</v>
      </c>
      <c r="D123" s="75">
        <v>10002419</v>
      </c>
      <c r="E123" s="73" t="s">
        <v>95</v>
      </c>
      <c r="F123" s="78" t="s">
        <v>343</v>
      </c>
      <c r="G123" s="73"/>
      <c r="H123" s="79">
        <v>8</v>
      </c>
    </row>
    <row r="124" spans="1:8" x14ac:dyDescent="0.2">
      <c r="A124" s="80" t="s">
        <v>344</v>
      </c>
      <c r="B124" s="80" t="s">
        <v>344</v>
      </c>
      <c r="C124" s="74">
        <v>123.21</v>
      </c>
      <c r="D124" s="75">
        <v>10002419</v>
      </c>
      <c r="E124" s="73" t="s">
        <v>95</v>
      </c>
      <c r="F124" s="80" t="s">
        <v>345</v>
      </c>
      <c r="G124" s="73"/>
      <c r="H124" s="77">
        <v>1</v>
      </c>
    </row>
    <row r="125" spans="1:8" x14ac:dyDescent="0.2">
      <c r="A125" s="80" t="s">
        <v>346</v>
      </c>
      <c r="B125" s="77" t="s">
        <v>347</v>
      </c>
      <c r="C125" s="74">
        <v>68</v>
      </c>
      <c r="D125" s="75">
        <v>30018801</v>
      </c>
      <c r="E125" s="73" t="s">
        <v>348</v>
      </c>
      <c r="F125" s="80" t="s">
        <v>349</v>
      </c>
      <c r="G125" s="73"/>
      <c r="H125" s="77">
        <v>29</v>
      </c>
    </row>
    <row r="126" spans="1:8" x14ac:dyDescent="0.2">
      <c r="A126" s="80" t="s">
        <v>350</v>
      </c>
      <c r="B126" s="77" t="s">
        <v>351</v>
      </c>
      <c r="C126" s="74">
        <v>258</v>
      </c>
      <c r="D126" s="75">
        <v>30022941</v>
      </c>
      <c r="E126" s="73" t="s">
        <v>352</v>
      </c>
      <c r="F126" s="80" t="s">
        <v>353</v>
      </c>
      <c r="G126" s="73"/>
      <c r="H126" s="77">
        <v>4</v>
      </c>
    </row>
    <row r="127" spans="1:8" x14ac:dyDescent="0.2">
      <c r="A127" s="80" t="s">
        <v>354</v>
      </c>
      <c r="B127" s="77" t="s">
        <v>355</v>
      </c>
      <c r="C127" s="74">
        <v>85.84</v>
      </c>
      <c r="D127" s="75" t="s">
        <v>356</v>
      </c>
      <c r="E127" s="73" t="s">
        <v>357</v>
      </c>
      <c r="F127" s="80" t="s">
        <v>358</v>
      </c>
      <c r="G127" s="73"/>
      <c r="H127" s="77">
        <v>4</v>
      </c>
    </row>
    <row r="128" spans="1:8" x14ac:dyDescent="0.2">
      <c r="A128" s="78" t="s">
        <v>359</v>
      </c>
      <c r="B128" s="79" t="s">
        <v>360</v>
      </c>
      <c r="C128" s="74">
        <v>85.84</v>
      </c>
      <c r="D128" s="75" t="s">
        <v>356</v>
      </c>
      <c r="E128" s="73" t="s">
        <v>357</v>
      </c>
      <c r="F128" s="78" t="s">
        <v>361</v>
      </c>
      <c r="G128" s="73"/>
      <c r="H128" s="79">
        <v>8</v>
      </c>
    </row>
    <row r="129" spans="1:8" x14ac:dyDescent="0.2">
      <c r="A129" s="80" t="s">
        <v>362</v>
      </c>
      <c r="B129" s="77" t="s">
        <v>363</v>
      </c>
      <c r="C129" s="74">
        <v>85.84</v>
      </c>
      <c r="D129" s="75" t="s">
        <v>356</v>
      </c>
      <c r="E129" s="73" t="s">
        <v>357</v>
      </c>
      <c r="F129" s="80" t="s">
        <v>364</v>
      </c>
      <c r="G129" s="73"/>
      <c r="H129" s="77">
        <v>19</v>
      </c>
    </row>
    <row r="130" spans="1:8" x14ac:dyDescent="0.2">
      <c r="A130" s="80" t="s">
        <v>365</v>
      </c>
      <c r="B130" s="77" t="s">
        <v>366</v>
      </c>
      <c r="C130" s="74">
        <v>164.14</v>
      </c>
      <c r="D130" s="75">
        <v>30005866</v>
      </c>
      <c r="E130" s="73" t="s">
        <v>367</v>
      </c>
      <c r="F130" s="80" t="s">
        <v>368</v>
      </c>
      <c r="G130" s="73"/>
      <c r="H130" s="77">
        <v>3</v>
      </c>
    </row>
    <row r="131" spans="1:8" x14ac:dyDescent="0.2">
      <c r="A131" s="80" t="s">
        <v>369</v>
      </c>
      <c r="B131" s="77" t="s">
        <v>370</v>
      </c>
      <c r="C131" s="74">
        <v>120.45</v>
      </c>
      <c r="D131" s="75">
        <v>30005866</v>
      </c>
      <c r="E131" s="73" t="s">
        <v>367</v>
      </c>
      <c r="F131" s="80" t="s">
        <v>371</v>
      </c>
      <c r="G131" s="73"/>
      <c r="H131" s="77">
        <v>21</v>
      </c>
    </row>
    <row r="132" spans="1:8" x14ac:dyDescent="0.2">
      <c r="A132" s="80" t="s">
        <v>372</v>
      </c>
      <c r="B132" s="80" t="s">
        <v>372</v>
      </c>
      <c r="C132" s="74">
        <v>88.6</v>
      </c>
      <c r="D132" s="75">
        <v>10002419</v>
      </c>
      <c r="E132" s="73" t="s">
        <v>95</v>
      </c>
      <c r="F132" s="80" t="s">
        <v>373</v>
      </c>
      <c r="G132" s="73"/>
      <c r="H132" s="77">
        <v>13</v>
      </c>
    </row>
    <row r="133" spans="1:8" x14ac:dyDescent="0.2">
      <c r="A133" s="80" t="s">
        <v>374</v>
      </c>
      <c r="B133" s="80" t="s">
        <v>374</v>
      </c>
      <c r="C133" s="74">
        <v>36.840000000000003</v>
      </c>
      <c r="D133" s="75">
        <v>10002419</v>
      </c>
      <c r="E133" s="73" t="s">
        <v>95</v>
      </c>
      <c r="F133" s="80" t="s">
        <v>375</v>
      </c>
      <c r="G133" s="73"/>
      <c r="H133" s="80">
        <v>1</v>
      </c>
    </row>
    <row r="134" spans="1:8" x14ac:dyDescent="0.2">
      <c r="A134" s="80" t="s">
        <v>376</v>
      </c>
      <c r="B134" s="77" t="s">
        <v>90</v>
      </c>
      <c r="C134" s="74">
        <v>6.75</v>
      </c>
      <c r="D134" s="75">
        <v>30018801</v>
      </c>
      <c r="E134" s="73" t="s">
        <v>377</v>
      </c>
      <c r="F134" s="80" t="s">
        <v>378</v>
      </c>
      <c r="G134" s="73"/>
      <c r="H134" s="77">
        <v>25</v>
      </c>
    </row>
    <row r="135" spans="1:8" x14ac:dyDescent="0.2">
      <c r="A135" s="80" t="s">
        <v>379</v>
      </c>
      <c r="B135" s="77" t="s">
        <v>380</v>
      </c>
      <c r="C135" s="74">
        <v>21.5</v>
      </c>
      <c r="D135" s="75">
        <v>30018801</v>
      </c>
      <c r="E135" s="73" t="s">
        <v>377</v>
      </c>
      <c r="F135" s="80" t="s">
        <v>381</v>
      </c>
      <c r="G135" s="73"/>
      <c r="H135" s="77">
        <v>4</v>
      </c>
    </row>
    <row r="136" spans="1:8" x14ac:dyDescent="0.2">
      <c r="A136" s="80" t="s">
        <v>382</v>
      </c>
      <c r="B136" s="77" t="s">
        <v>383</v>
      </c>
      <c r="C136" s="74">
        <v>0</v>
      </c>
      <c r="D136" s="75" t="s">
        <v>199</v>
      </c>
      <c r="E136" s="73" t="s">
        <v>199</v>
      </c>
      <c r="F136" s="80" t="s">
        <v>384</v>
      </c>
      <c r="G136" s="73"/>
      <c r="H136" s="77">
        <v>11</v>
      </c>
    </row>
    <row r="137" spans="1:8" x14ac:dyDescent="0.2">
      <c r="A137" s="80" t="s">
        <v>385</v>
      </c>
      <c r="B137" s="77" t="s">
        <v>199</v>
      </c>
      <c r="C137" s="74">
        <v>0</v>
      </c>
      <c r="D137" s="75" t="s">
        <v>199</v>
      </c>
      <c r="E137" s="73" t="s">
        <v>199</v>
      </c>
      <c r="F137" s="80" t="s">
        <v>386</v>
      </c>
      <c r="G137" s="73"/>
      <c r="H137" s="77">
        <v>377</v>
      </c>
    </row>
    <row r="138" spans="1:8" x14ac:dyDescent="0.2">
      <c r="A138" s="81" t="s">
        <v>387</v>
      </c>
      <c r="B138" s="77" t="s">
        <v>388</v>
      </c>
      <c r="C138" s="74">
        <v>13.75</v>
      </c>
      <c r="D138" s="75">
        <v>30018801</v>
      </c>
      <c r="E138" s="73" t="s">
        <v>377</v>
      </c>
      <c r="F138" s="80" t="s">
        <v>389</v>
      </c>
      <c r="G138" s="73"/>
      <c r="H138" s="77">
        <v>32</v>
      </c>
    </row>
    <row r="139" spans="1:8" x14ac:dyDescent="0.2">
      <c r="A139" s="80" t="s">
        <v>390</v>
      </c>
      <c r="B139" s="77" t="s">
        <v>391</v>
      </c>
      <c r="C139" s="74">
        <v>129.75</v>
      </c>
      <c r="D139" s="75">
        <v>30018801</v>
      </c>
      <c r="E139" s="73" t="s">
        <v>377</v>
      </c>
      <c r="F139" s="80" t="s">
        <v>392</v>
      </c>
      <c r="G139" s="73"/>
      <c r="H139" s="77">
        <v>9</v>
      </c>
    </row>
    <row r="140" spans="1:8" x14ac:dyDescent="0.2">
      <c r="A140" s="81" t="s">
        <v>393</v>
      </c>
      <c r="B140" s="77" t="s">
        <v>199</v>
      </c>
      <c r="C140" s="74">
        <v>0</v>
      </c>
      <c r="D140" s="75" t="s">
        <v>199</v>
      </c>
      <c r="E140" s="73" t="s">
        <v>199</v>
      </c>
      <c r="F140" s="80" t="s">
        <v>394</v>
      </c>
      <c r="G140" s="73"/>
      <c r="H140" s="77">
        <v>8</v>
      </c>
    </row>
    <row r="141" spans="1:8" x14ac:dyDescent="0.2">
      <c r="A141" s="81" t="s">
        <v>395</v>
      </c>
      <c r="B141" s="77" t="s">
        <v>199</v>
      </c>
      <c r="C141" s="74">
        <v>0</v>
      </c>
      <c r="D141" s="75" t="s">
        <v>199</v>
      </c>
      <c r="E141" s="73" t="s">
        <v>199</v>
      </c>
      <c r="F141" s="80" t="s">
        <v>396</v>
      </c>
      <c r="G141" s="73"/>
      <c r="H141" s="77">
        <v>64</v>
      </c>
    </row>
    <row r="142" spans="1:8" x14ac:dyDescent="0.2">
      <c r="A142" s="81" t="s">
        <v>397</v>
      </c>
      <c r="B142" s="81" t="s">
        <v>398</v>
      </c>
      <c r="C142" s="74">
        <v>0</v>
      </c>
      <c r="D142" s="75" t="s">
        <v>199</v>
      </c>
      <c r="E142" s="73" t="s">
        <v>399</v>
      </c>
      <c r="F142" s="80" t="s">
        <v>400</v>
      </c>
      <c r="G142" s="73"/>
      <c r="H142" s="77">
        <v>8</v>
      </c>
    </row>
    <row r="143" spans="1:8" x14ac:dyDescent="0.2">
      <c r="A143" s="81" t="s">
        <v>401</v>
      </c>
      <c r="B143" s="77" t="s">
        <v>402</v>
      </c>
      <c r="C143" s="74">
        <v>0</v>
      </c>
      <c r="D143" s="75">
        <v>30000065</v>
      </c>
      <c r="E143" s="73" t="s">
        <v>403</v>
      </c>
      <c r="F143" s="80" t="s">
        <v>404</v>
      </c>
      <c r="G143" s="73"/>
      <c r="H143" s="77">
        <v>8</v>
      </c>
    </row>
    <row r="144" spans="1:8" x14ac:dyDescent="0.2">
      <c r="A144" s="81" t="s">
        <v>405</v>
      </c>
      <c r="B144" s="77" t="s">
        <v>406</v>
      </c>
      <c r="C144" s="74">
        <v>0</v>
      </c>
      <c r="D144" s="75" t="s">
        <v>199</v>
      </c>
      <c r="E144" s="73" t="s">
        <v>399</v>
      </c>
      <c r="F144" s="80" t="s">
        <v>407</v>
      </c>
      <c r="G144" s="73"/>
      <c r="H144" s="77">
        <v>40</v>
      </c>
    </row>
    <row r="145" spans="1:8" x14ac:dyDescent="0.2">
      <c r="A145" s="81" t="s">
        <v>408</v>
      </c>
      <c r="B145" s="77" t="s">
        <v>199</v>
      </c>
      <c r="C145" s="74">
        <v>0</v>
      </c>
      <c r="D145" s="75" t="s">
        <v>199</v>
      </c>
      <c r="E145" s="73" t="s">
        <v>399</v>
      </c>
      <c r="F145" s="80" t="s">
        <v>409</v>
      </c>
      <c r="G145" s="73"/>
      <c r="H145" s="77">
        <v>40</v>
      </c>
    </row>
    <row r="146" spans="1:8" x14ac:dyDescent="0.2">
      <c r="A146" s="81" t="s">
        <v>410</v>
      </c>
      <c r="B146" s="77" t="s">
        <v>411</v>
      </c>
      <c r="C146" s="74">
        <v>21.73</v>
      </c>
      <c r="D146" s="75">
        <v>30051718</v>
      </c>
      <c r="E146" s="73" t="s">
        <v>412</v>
      </c>
      <c r="F146" s="80" t="s">
        <v>413</v>
      </c>
      <c r="G146" s="73"/>
      <c r="H146" s="77">
        <v>80</v>
      </c>
    </row>
    <row r="147" spans="1:8" x14ac:dyDescent="0.2">
      <c r="A147" s="80" t="s">
        <v>414</v>
      </c>
      <c r="B147" s="77" t="s">
        <v>414</v>
      </c>
      <c r="C147" s="74">
        <v>0</v>
      </c>
      <c r="D147" s="75">
        <v>30011137</v>
      </c>
      <c r="E147" s="73" t="s">
        <v>132</v>
      </c>
      <c r="F147" s="80" t="s">
        <v>415</v>
      </c>
      <c r="G147" s="73"/>
      <c r="H147" s="77">
        <v>1</v>
      </c>
    </row>
    <row r="148" spans="1:8" x14ac:dyDescent="0.2">
      <c r="A148" s="80" t="s">
        <v>416</v>
      </c>
      <c r="B148" s="77" t="s">
        <v>416</v>
      </c>
      <c r="C148" s="74">
        <v>42.8</v>
      </c>
      <c r="D148" s="75">
        <v>30011137</v>
      </c>
      <c r="E148" s="73" t="s">
        <v>132</v>
      </c>
      <c r="F148" s="80" t="s">
        <v>417</v>
      </c>
      <c r="G148" s="73"/>
      <c r="H148" s="77">
        <v>7</v>
      </c>
    </row>
    <row r="149" spans="1:8" x14ac:dyDescent="0.2">
      <c r="A149" s="80" t="s">
        <v>418</v>
      </c>
      <c r="B149" s="80" t="s">
        <v>418</v>
      </c>
      <c r="C149" s="74">
        <v>0</v>
      </c>
      <c r="D149" s="75" t="s">
        <v>199</v>
      </c>
      <c r="E149" s="73" t="s">
        <v>399</v>
      </c>
      <c r="F149" s="80" t="s">
        <v>419</v>
      </c>
      <c r="G149" s="73"/>
      <c r="H149" s="77">
        <v>1</v>
      </c>
    </row>
    <row r="150" spans="1:8" x14ac:dyDescent="0.2">
      <c r="A150" s="81" t="s">
        <v>420</v>
      </c>
      <c r="B150" s="77" t="s">
        <v>420</v>
      </c>
      <c r="C150" s="74">
        <v>0</v>
      </c>
      <c r="D150" s="75" t="s">
        <v>199</v>
      </c>
      <c r="E150" s="73" t="s">
        <v>399</v>
      </c>
      <c r="F150" s="80" t="s">
        <v>421</v>
      </c>
      <c r="G150" s="73"/>
      <c r="H150" s="77">
        <v>132</v>
      </c>
    </row>
    <row r="151" spans="1:8" x14ac:dyDescent="0.2">
      <c r="A151" s="80" t="s">
        <v>422</v>
      </c>
      <c r="B151" s="77" t="s">
        <v>422</v>
      </c>
      <c r="C151" s="74">
        <v>0</v>
      </c>
      <c r="D151" s="75" t="s">
        <v>199</v>
      </c>
      <c r="E151" s="73" t="s">
        <v>399</v>
      </c>
      <c r="F151" s="80" t="s">
        <v>423</v>
      </c>
      <c r="G151" s="73"/>
      <c r="H151" s="77">
        <v>1</v>
      </c>
    </row>
    <row r="152" spans="1:8" x14ac:dyDescent="0.2">
      <c r="A152" s="82" t="s">
        <v>424</v>
      </c>
      <c r="B152" s="82" t="s">
        <v>424</v>
      </c>
      <c r="C152" s="74">
        <v>12.97</v>
      </c>
      <c r="D152" s="75">
        <v>30014261</v>
      </c>
      <c r="E152" s="73" t="s">
        <v>425</v>
      </c>
      <c r="F152" s="82" t="s">
        <v>426</v>
      </c>
      <c r="G152" s="73"/>
      <c r="H152" s="85">
        <v>1</v>
      </c>
    </row>
    <row r="153" spans="1:8" x14ac:dyDescent="0.2">
      <c r="A153" s="82" t="s">
        <v>427</v>
      </c>
      <c r="B153" s="82" t="s">
        <v>427</v>
      </c>
      <c r="C153" s="74">
        <v>13.28</v>
      </c>
      <c r="D153" s="75">
        <v>30014261</v>
      </c>
      <c r="E153" s="73" t="s">
        <v>425</v>
      </c>
      <c r="F153" s="82" t="s">
        <v>428</v>
      </c>
      <c r="G153" s="73"/>
      <c r="H153" s="82">
        <v>45</v>
      </c>
    </row>
    <row r="154" spans="1:8" x14ac:dyDescent="0.2">
      <c r="A154" s="80" t="s">
        <v>429</v>
      </c>
      <c r="B154" s="77" t="s">
        <v>430</v>
      </c>
      <c r="C154" s="74">
        <v>75.92</v>
      </c>
      <c r="D154" s="75">
        <v>30018335</v>
      </c>
      <c r="E154" s="73" t="s">
        <v>91</v>
      </c>
      <c r="F154" s="80" t="s">
        <v>431</v>
      </c>
      <c r="G154" s="73"/>
      <c r="H154" s="77">
        <v>1</v>
      </c>
    </row>
    <row r="155" spans="1:8" x14ac:dyDescent="0.2">
      <c r="A155" s="80" t="s">
        <v>432</v>
      </c>
      <c r="B155" s="80" t="s">
        <v>432</v>
      </c>
      <c r="C155" s="74">
        <v>5.54</v>
      </c>
      <c r="D155" s="75">
        <v>30018335</v>
      </c>
      <c r="E155" s="73" t="s">
        <v>91</v>
      </c>
      <c r="F155" s="80" t="s">
        <v>433</v>
      </c>
      <c r="G155" s="73"/>
      <c r="H155" s="77">
        <v>1</v>
      </c>
    </row>
    <row r="156" spans="1:8" x14ac:dyDescent="0.2">
      <c r="A156" s="81" t="s">
        <v>434</v>
      </c>
      <c r="B156" s="81" t="s">
        <v>434</v>
      </c>
      <c r="C156" s="74">
        <v>0</v>
      </c>
      <c r="D156" s="75">
        <v>30000065</v>
      </c>
      <c r="E156" s="73" t="s">
        <v>403</v>
      </c>
      <c r="F156" s="80" t="s">
        <v>435</v>
      </c>
      <c r="G156" s="73"/>
      <c r="H156" s="77">
        <v>8</v>
      </c>
    </row>
    <row r="157" spans="1:8" x14ac:dyDescent="0.2">
      <c r="A157" s="80" t="s">
        <v>436</v>
      </c>
      <c r="B157" s="80" t="s">
        <v>436</v>
      </c>
      <c r="C157" s="74">
        <v>15.41</v>
      </c>
      <c r="D157" s="75">
        <v>30018335</v>
      </c>
      <c r="E157" s="73" t="s">
        <v>91</v>
      </c>
      <c r="F157" s="80" t="s">
        <v>437</v>
      </c>
      <c r="G157" s="73"/>
      <c r="H157" s="77">
        <v>16</v>
      </c>
    </row>
    <row r="158" spans="1:8" x14ac:dyDescent="0.2">
      <c r="A158" s="80" t="s">
        <v>438</v>
      </c>
      <c r="B158" s="80" t="s">
        <v>438</v>
      </c>
      <c r="C158" s="74">
        <v>20.65</v>
      </c>
      <c r="D158" s="75">
        <v>30018335</v>
      </c>
      <c r="E158" s="73" t="s">
        <v>91</v>
      </c>
      <c r="F158" s="80" t="s">
        <v>439</v>
      </c>
      <c r="G158" s="73"/>
      <c r="H158" s="77">
        <v>41</v>
      </c>
    </row>
    <row r="159" spans="1:8" x14ac:dyDescent="0.2">
      <c r="A159" s="80" t="s">
        <v>440</v>
      </c>
      <c r="B159" s="77" t="s">
        <v>441</v>
      </c>
      <c r="C159" s="74">
        <v>0</v>
      </c>
      <c r="D159" s="75">
        <v>30026672</v>
      </c>
      <c r="E159" s="73" t="s">
        <v>442</v>
      </c>
      <c r="F159" s="80" t="s">
        <v>443</v>
      </c>
      <c r="G159" s="73"/>
      <c r="H159" s="77">
        <v>17</v>
      </c>
    </row>
    <row r="160" spans="1:8" x14ac:dyDescent="0.2">
      <c r="A160" s="81" t="s">
        <v>444</v>
      </c>
      <c r="B160" s="77" t="s">
        <v>445</v>
      </c>
      <c r="C160" s="74">
        <v>0</v>
      </c>
      <c r="D160" s="75" t="s">
        <v>199</v>
      </c>
      <c r="E160" s="73" t="s">
        <v>399</v>
      </c>
      <c r="F160" s="80" t="s">
        <v>446</v>
      </c>
      <c r="G160" s="73"/>
      <c r="H160" s="77">
        <v>8</v>
      </c>
    </row>
    <row r="161" spans="1:8" x14ac:dyDescent="0.2">
      <c r="A161" s="80" t="s">
        <v>447</v>
      </c>
      <c r="B161" s="80" t="s">
        <v>447</v>
      </c>
      <c r="C161" s="74">
        <v>31.87</v>
      </c>
      <c r="D161" s="75">
        <v>30012824</v>
      </c>
      <c r="E161" s="73" t="s">
        <v>448</v>
      </c>
      <c r="F161" s="80" t="s">
        <v>449</v>
      </c>
      <c r="G161" s="73"/>
      <c r="H161" s="77">
        <v>55</v>
      </c>
    </row>
    <row r="162" spans="1:8" x14ac:dyDescent="0.2">
      <c r="A162" s="80" t="s">
        <v>450</v>
      </c>
      <c r="B162" s="77" t="s">
        <v>199</v>
      </c>
      <c r="C162" s="74">
        <v>0</v>
      </c>
      <c r="D162" s="75">
        <v>30012824</v>
      </c>
      <c r="E162" s="73" t="s">
        <v>448</v>
      </c>
      <c r="F162" s="80" t="s">
        <v>451</v>
      </c>
      <c r="G162" s="73"/>
      <c r="H162" s="77">
        <v>2</v>
      </c>
    </row>
    <row r="163" spans="1:8" x14ac:dyDescent="0.2">
      <c r="A163" s="81" t="s">
        <v>452</v>
      </c>
      <c r="B163" s="77" t="s">
        <v>453</v>
      </c>
      <c r="C163" s="74">
        <v>0</v>
      </c>
      <c r="D163" s="75" t="s">
        <v>199</v>
      </c>
      <c r="E163" s="73" t="s">
        <v>399</v>
      </c>
      <c r="F163" s="80" t="s">
        <v>454</v>
      </c>
      <c r="G163" s="73"/>
      <c r="H163" s="77">
        <v>8</v>
      </c>
    </row>
    <row r="164" spans="1:8" x14ac:dyDescent="0.2">
      <c r="A164" s="80" t="s">
        <v>455</v>
      </c>
      <c r="B164" s="80" t="s">
        <v>455</v>
      </c>
      <c r="C164" s="74">
        <v>3.15</v>
      </c>
      <c r="D164" s="75">
        <v>10002419</v>
      </c>
      <c r="E164" s="73" t="s">
        <v>95</v>
      </c>
      <c r="F164" s="80" t="s">
        <v>456</v>
      </c>
      <c r="G164" s="73"/>
      <c r="H164" s="77">
        <v>1</v>
      </c>
    </row>
    <row r="165" spans="1:8" x14ac:dyDescent="0.2">
      <c r="A165" s="80" t="s">
        <v>457</v>
      </c>
      <c r="B165" s="80" t="s">
        <v>457</v>
      </c>
      <c r="C165" s="74">
        <v>26.27</v>
      </c>
      <c r="D165" s="75">
        <v>10002419</v>
      </c>
      <c r="E165" s="73" t="s">
        <v>95</v>
      </c>
      <c r="F165" s="80" t="s">
        <v>458</v>
      </c>
      <c r="G165" s="73"/>
      <c r="H165" s="80">
        <v>1</v>
      </c>
    </row>
    <row r="166" spans="1:8" x14ac:dyDescent="0.2">
      <c r="A166" s="80" t="s">
        <v>459</v>
      </c>
      <c r="B166" s="80" t="s">
        <v>459</v>
      </c>
      <c r="C166" s="74">
        <v>17.77</v>
      </c>
      <c r="D166" s="75">
        <v>10002419</v>
      </c>
      <c r="E166" s="73" t="s">
        <v>95</v>
      </c>
      <c r="F166" s="80" t="s">
        <v>460</v>
      </c>
      <c r="G166" s="73"/>
      <c r="H166" s="77">
        <v>18</v>
      </c>
    </row>
    <row r="167" spans="1:8" x14ac:dyDescent="0.2">
      <c r="A167" s="80" t="s">
        <v>461</v>
      </c>
      <c r="B167" s="80" t="s">
        <v>461</v>
      </c>
      <c r="C167" s="74">
        <v>16.02</v>
      </c>
      <c r="D167" s="75">
        <v>10002419</v>
      </c>
      <c r="E167" s="73" t="s">
        <v>95</v>
      </c>
      <c r="F167" s="80" t="s">
        <v>462</v>
      </c>
      <c r="G167" s="73"/>
      <c r="H167" s="77">
        <v>1</v>
      </c>
    </row>
    <row r="168" spans="1:8" x14ac:dyDescent="0.2">
      <c r="A168" s="80" t="s">
        <v>463</v>
      </c>
      <c r="B168" s="80" t="s">
        <v>463</v>
      </c>
      <c r="C168" s="74">
        <v>21.44</v>
      </c>
      <c r="D168" s="75">
        <v>10002419</v>
      </c>
      <c r="E168" s="73" t="s">
        <v>95</v>
      </c>
      <c r="F168" s="80" t="s">
        <v>464</v>
      </c>
      <c r="G168" s="73"/>
      <c r="H168" s="77">
        <v>129</v>
      </c>
    </row>
    <row r="169" spans="1:8" x14ac:dyDescent="0.2">
      <c r="A169" s="80" t="s">
        <v>465</v>
      </c>
      <c r="B169" s="80" t="s">
        <v>465</v>
      </c>
      <c r="C169" s="74">
        <v>1.9</v>
      </c>
      <c r="D169" s="75">
        <v>10002419</v>
      </c>
      <c r="E169" s="73" t="s">
        <v>95</v>
      </c>
      <c r="F169" s="80" t="s">
        <v>466</v>
      </c>
      <c r="G169" s="73"/>
      <c r="H169" s="77">
        <v>2</v>
      </c>
    </row>
    <row r="170" spans="1:8" x14ac:dyDescent="0.2">
      <c r="A170" s="80" t="s">
        <v>467</v>
      </c>
      <c r="B170" s="80" t="s">
        <v>467</v>
      </c>
      <c r="C170" s="74">
        <v>47</v>
      </c>
      <c r="D170" s="75">
        <v>30018801</v>
      </c>
      <c r="E170" s="73" t="s">
        <v>348</v>
      </c>
      <c r="F170" s="80" t="s">
        <v>468</v>
      </c>
      <c r="G170" s="73"/>
      <c r="H170" s="77">
        <v>2</v>
      </c>
    </row>
    <row r="171" spans="1:8" x14ac:dyDescent="0.2">
      <c r="A171" s="80" t="s">
        <v>469</v>
      </c>
      <c r="B171" s="80" t="s">
        <v>469</v>
      </c>
      <c r="C171" s="74">
        <v>28.97</v>
      </c>
      <c r="D171" s="75">
        <v>10002419</v>
      </c>
      <c r="E171" s="73" t="s">
        <v>95</v>
      </c>
      <c r="F171" s="80" t="s">
        <v>470</v>
      </c>
      <c r="G171" s="73"/>
      <c r="H171" s="77">
        <v>12</v>
      </c>
    </row>
    <row r="172" spans="1:8" x14ac:dyDescent="0.2">
      <c r="A172" s="80" t="s">
        <v>471</v>
      </c>
      <c r="B172" s="80" t="s">
        <v>471</v>
      </c>
      <c r="C172" s="74">
        <v>44.98</v>
      </c>
      <c r="D172" s="75">
        <v>10002419</v>
      </c>
      <c r="E172" s="73" t="s">
        <v>95</v>
      </c>
      <c r="F172" s="80" t="s">
        <v>472</v>
      </c>
      <c r="G172" s="73"/>
      <c r="H172" s="77">
        <v>9</v>
      </c>
    </row>
    <row r="173" spans="1:8" x14ac:dyDescent="0.2">
      <c r="A173" s="80" t="s">
        <v>473</v>
      </c>
      <c r="B173" s="80" t="s">
        <v>473</v>
      </c>
      <c r="C173" s="74">
        <v>44.64</v>
      </c>
      <c r="D173" s="75">
        <v>10002419</v>
      </c>
      <c r="E173" s="73" t="s">
        <v>95</v>
      </c>
      <c r="F173" s="80" t="s">
        <v>474</v>
      </c>
      <c r="G173" s="73"/>
      <c r="H173" s="77">
        <v>14</v>
      </c>
    </row>
    <row r="174" spans="1:8" x14ac:dyDescent="0.2">
      <c r="A174" s="80" t="s">
        <v>475</v>
      </c>
      <c r="B174" s="80" t="s">
        <v>475</v>
      </c>
      <c r="C174" s="74">
        <v>277.36</v>
      </c>
      <c r="D174" s="75">
        <v>10002419</v>
      </c>
      <c r="E174" s="73" t="s">
        <v>95</v>
      </c>
      <c r="F174" s="80" t="s">
        <v>476</v>
      </c>
      <c r="G174" s="73"/>
      <c r="H174" s="77">
        <v>2</v>
      </c>
    </row>
    <row r="175" spans="1:8" x14ac:dyDescent="0.2">
      <c r="A175" s="77" t="s">
        <v>477</v>
      </c>
      <c r="B175" s="77" t="s">
        <v>477</v>
      </c>
      <c r="C175" s="74">
        <v>52</v>
      </c>
      <c r="D175" s="75">
        <v>30018801</v>
      </c>
      <c r="E175" s="73" t="s">
        <v>348</v>
      </c>
      <c r="F175" s="77" t="s">
        <v>478</v>
      </c>
      <c r="G175" s="73"/>
      <c r="H175" s="77">
        <v>10</v>
      </c>
    </row>
    <row r="176" spans="1:8" x14ac:dyDescent="0.2">
      <c r="A176" s="81" t="s">
        <v>479</v>
      </c>
      <c r="B176" s="77" t="s">
        <v>480</v>
      </c>
      <c r="C176" s="74">
        <v>0</v>
      </c>
      <c r="D176" s="75">
        <v>30018335</v>
      </c>
      <c r="E176" s="73" t="s">
        <v>91</v>
      </c>
      <c r="F176" s="80" t="s">
        <v>481</v>
      </c>
      <c r="G176" s="73"/>
      <c r="H176" s="77">
        <v>8</v>
      </c>
    </row>
    <row r="177" spans="1:8" x14ac:dyDescent="0.2">
      <c r="A177" s="80" t="s">
        <v>482</v>
      </c>
      <c r="B177" s="77" t="s">
        <v>483</v>
      </c>
      <c r="C177" s="74">
        <v>68</v>
      </c>
      <c r="D177" s="75">
        <v>30044048</v>
      </c>
      <c r="E177" s="73" t="s">
        <v>484</v>
      </c>
      <c r="F177" s="80" t="s">
        <v>485</v>
      </c>
      <c r="G177" s="73"/>
      <c r="H177" s="77">
        <v>153</v>
      </c>
    </row>
    <row r="178" spans="1:8" x14ac:dyDescent="0.2">
      <c r="A178" s="80" t="s">
        <v>486</v>
      </c>
      <c r="B178" s="82" t="s">
        <v>90</v>
      </c>
      <c r="C178" s="74">
        <v>46.2</v>
      </c>
      <c r="D178" s="75">
        <v>30044048</v>
      </c>
      <c r="E178" s="73" t="s">
        <v>484</v>
      </c>
      <c r="F178" s="80" t="s">
        <v>487</v>
      </c>
      <c r="G178" s="73"/>
      <c r="H178" s="82">
        <v>1</v>
      </c>
    </row>
    <row r="179" spans="1:8" x14ac:dyDescent="0.2">
      <c r="A179" s="80" t="s">
        <v>488</v>
      </c>
      <c r="B179" s="77" t="s">
        <v>199</v>
      </c>
      <c r="C179" s="74">
        <v>0</v>
      </c>
      <c r="D179" s="75">
        <v>30044048</v>
      </c>
      <c r="E179" s="73" t="s">
        <v>484</v>
      </c>
      <c r="F179" s="80" t="s">
        <v>489</v>
      </c>
      <c r="G179" s="73"/>
      <c r="H179" s="77">
        <v>73</v>
      </c>
    </row>
    <row r="180" spans="1:8" x14ac:dyDescent="0.2">
      <c r="A180" s="80" t="s">
        <v>490</v>
      </c>
      <c r="B180" s="77" t="s">
        <v>491</v>
      </c>
      <c r="C180" s="74">
        <v>68</v>
      </c>
      <c r="D180" s="75">
        <v>30044048</v>
      </c>
      <c r="E180" s="73" t="s">
        <v>484</v>
      </c>
      <c r="F180" s="80" t="s">
        <v>492</v>
      </c>
      <c r="G180" s="73"/>
      <c r="H180" s="77">
        <v>85</v>
      </c>
    </row>
    <row r="181" spans="1:8" x14ac:dyDescent="0.2">
      <c r="A181" s="80" t="s">
        <v>493</v>
      </c>
      <c r="B181" s="77" t="s">
        <v>90</v>
      </c>
      <c r="C181" s="74">
        <v>8.5</v>
      </c>
      <c r="D181" s="75">
        <v>30044048</v>
      </c>
      <c r="E181" s="73" t="s">
        <v>484</v>
      </c>
      <c r="F181" s="80" t="s">
        <v>494</v>
      </c>
      <c r="G181" s="73"/>
      <c r="H181" s="77">
        <v>13</v>
      </c>
    </row>
    <row r="182" spans="1:8" x14ac:dyDescent="0.2">
      <c r="A182" s="80" t="s">
        <v>495</v>
      </c>
      <c r="B182" s="77" t="s">
        <v>199</v>
      </c>
      <c r="C182" s="74">
        <v>0</v>
      </c>
      <c r="D182" s="75">
        <v>30044048</v>
      </c>
      <c r="E182" s="73" t="s">
        <v>484</v>
      </c>
      <c r="F182" s="80" t="s">
        <v>496</v>
      </c>
      <c r="G182" s="73"/>
      <c r="H182" s="77">
        <v>189</v>
      </c>
    </row>
    <row r="183" spans="1:8" x14ac:dyDescent="0.2">
      <c r="A183" s="80" t="s">
        <v>497</v>
      </c>
      <c r="B183" s="80" t="s">
        <v>90</v>
      </c>
      <c r="C183" s="74">
        <v>8.5</v>
      </c>
      <c r="D183" s="75">
        <v>30044048</v>
      </c>
      <c r="E183" s="73" t="s">
        <v>484</v>
      </c>
      <c r="F183" s="80" t="s">
        <v>496</v>
      </c>
      <c r="G183" s="73"/>
      <c r="H183" s="77">
        <v>10</v>
      </c>
    </row>
    <row r="184" spans="1:8" x14ac:dyDescent="0.2">
      <c r="A184" s="80" t="s">
        <v>498</v>
      </c>
      <c r="B184" s="77" t="s">
        <v>90</v>
      </c>
      <c r="C184" s="74">
        <v>8.5</v>
      </c>
      <c r="D184" s="75">
        <v>30044048</v>
      </c>
      <c r="E184" s="73" t="s">
        <v>484</v>
      </c>
      <c r="F184" s="80" t="s">
        <v>499</v>
      </c>
      <c r="G184" s="73"/>
      <c r="H184" s="77">
        <v>2</v>
      </c>
    </row>
    <row r="185" spans="1:8" x14ac:dyDescent="0.2">
      <c r="A185" s="78" t="s">
        <v>500</v>
      </c>
      <c r="B185" s="79" t="s">
        <v>199</v>
      </c>
      <c r="C185" s="74">
        <v>0</v>
      </c>
      <c r="D185" s="75">
        <v>30044048</v>
      </c>
      <c r="E185" s="73" t="s">
        <v>484</v>
      </c>
      <c r="F185" s="78" t="s">
        <v>501</v>
      </c>
      <c r="G185" s="73"/>
      <c r="H185" s="79">
        <v>3</v>
      </c>
    </row>
    <row r="186" spans="1:8" x14ac:dyDescent="0.2">
      <c r="A186" s="78" t="s">
        <v>502</v>
      </c>
      <c r="B186" s="78" t="s">
        <v>503</v>
      </c>
      <c r="C186" s="74">
        <v>68</v>
      </c>
      <c r="D186" s="75">
        <v>30044048</v>
      </c>
      <c r="E186" s="73" t="s">
        <v>484</v>
      </c>
      <c r="F186" s="78" t="s">
        <v>504</v>
      </c>
      <c r="G186" s="73"/>
      <c r="H186" s="79">
        <v>2</v>
      </c>
    </row>
    <row r="187" spans="1:8" x14ac:dyDescent="0.2">
      <c r="A187" s="78" t="s">
        <v>505</v>
      </c>
      <c r="B187" s="79" t="s">
        <v>199</v>
      </c>
      <c r="C187" s="74">
        <v>0</v>
      </c>
      <c r="D187" s="75">
        <v>30044048</v>
      </c>
      <c r="E187" s="73" t="s">
        <v>484</v>
      </c>
      <c r="F187" s="78" t="s">
        <v>506</v>
      </c>
      <c r="G187" s="73"/>
      <c r="H187" s="79">
        <v>3</v>
      </c>
    </row>
    <row r="188" spans="1:8" x14ac:dyDescent="0.2">
      <c r="A188" s="80" t="s">
        <v>507</v>
      </c>
      <c r="B188" s="77" t="s">
        <v>508</v>
      </c>
      <c r="C188" s="74">
        <v>163.80000000000001</v>
      </c>
      <c r="D188" s="75">
        <v>30044048</v>
      </c>
      <c r="E188" s="73" t="s">
        <v>509</v>
      </c>
      <c r="F188" s="80" t="s">
        <v>504</v>
      </c>
      <c r="G188" s="73"/>
      <c r="H188" s="77">
        <v>40</v>
      </c>
    </row>
    <row r="189" spans="1:8" x14ac:dyDescent="0.2">
      <c r="A189" s="78" t="s">
        <v>510</v>
      </c>
      <c r="B189" s="79" t="s">
        <v>199</v>
      </c>
      <c r="C189" s="74">
        <v>0</v>
      </c>
      <c r="D189" s="75">
        <v>30044048</v>
      </c>
      <c r="E189" s="73" t="s">
        <v>484</v>
      </c>
      <c r="F189" s="78" t="s">
        <v>511</v>
      </c>
      <c r="G189" s="73"/>
      <c r="H189" s="79">
        <v>6</v>
      </c>
    </row>
    <row r="190" spans="1:8" x14ac:dyDescent="0.2">
      <c r="A190" s="78" t="s">
        <v>512</v>
      </c>
      <c r="B190" s="79" t="s">
        <v>513</v>
      </c>
      <c r="C190" s="74">
        <v>68</v>
      </c>
      <c r="D190" s="75">
        <v>30044048</v>
      </c>
      <c r="E190" s="73" t="s">
        <v>484</v>
      </c>
      <c r="F190" s="78" t="s">
        <v>514</v>
      </c>
      <c r="G190" s="73"/>
      <c r="H190" s="79">
        <v>2</v>
      </c>
    </row>
    <row r="191" spans="1:8" x14ac:dyDescent="0.2">
      <c r="A191" s="78" t="s">
        <v>515</v>
      </c>
      <c r="B191" s="79" t="s">
        <v>199</v>
      </c>
      <c r="C191" s="74">
        <v>0</v>
      </c>
      <c r="D191" s="75">
        <v>30044048</v>
      </c>
      <c r="E191" s="73" t="s">
        <v>484</v>
      </c>
      <c r="F191" s="78" t="s">
        <v>516</v>
      </c>
      <c r="G191" s="73"/>
      <c r="H191" s="79">
        <v>5</v>
      </c>
    </row>
    <row r="192" spans="1:8" x14ac:dyDescent="0.2">
      <c r="A192" s="80" t="s">
        <v>517</v>
      </c>
      <c r="B192" s="80" t="s">
        <v>90</v>
      </c>
      <c r="C192" s="74">
        <v>31.62</v>
      </c>
      <c r="D192" s="75">
        <v>30044048</v>
      </c>
      <c r="E192" s="73" t="s">
        <v>484</v>
      </c>
      <c r="F192" s="80" t="s">
        <v>518</v>
      </c>
      <c r="G192" s="73"/>
      <c r="H192" s="77">
        <v>2</v>
      </c>
    </row>
    <row r="193" spans="1:8" x14ac:dyDescent="0.2">
      <c r="A193" s="80" t="s">
        <v>519</v>
      </c>
      <c r="B193" s="77" t="s">
        <v>199</v>
      </c>
      <c r="C193" s="74">
        <v>0</v>
      </c>
      <c r="D193" s="75">
        <v>30044048</v>
      </c>
      <c r="E193" s="73" t="s">
        <v>484</v>
      </c>
      <c r="F193" s="80" t="s">
        <v>520</v>
      </c>
      <c r="G193" s="73"/>
      <c r="H193" s="77">
        <v>7</v>
      </c>
    </row>
    <row r="194" spans="1:8" x14ac:dyDescent="0.2">
      <c r="A194" s="80" t="s">
        <v>521</v>
      </c>
      <c r="B194" s="77" t="s">
        <v>90</v>
      </c>
      <c r="C194" s="74">
        <v>306</v>
      </c>
      <c r="D194" s="75">
        <v>30044048</v>
      </c>
      <c r="E194" s="73" t="s">
        <v>484</v>
      </c>
      <c r="F194" s="80" t="s">
        <v>522</v>
      </c>
      <c r="G194" s="73"/>
      <c r="H194" s="77">
        <v>2</v>
      </c>
    </row>
    <row r="195" spans="1:8" x14ac:dyDescent="0.2">
      <c r="A195" s="80" t="s">
        <v>523</v>
      </c>
      <c r="B195" s="77" t="s">
        <v>199</v>
      </c>
      <c r="C195" s="74">
        <v>0</v>
      </c>
      <c r="D195" s="75">
        <v>30044048</v>
      </c>
      <c r="E195" s="73" t="s">
        <v>484</v>
      </c>
      <c r="F195" s="80" t="s">
        <v>81</v>
      </c>
      <c r="G195" s="73"/>
      <c r="H195" s="77">
        <v>7</v>
      </c>
    </row>
    <row r="196" spans="1:8" x14ac:dyDescent="0.2">
      <c r="A196" s="80" t="s">
        <v>524</v>
      </c>
      <c r="B196" s="80" t="s">
        <v>199</v>
      </c>
      <c r="C196" s="74">
        <v>0</v>
      </c>
      <c r="D196" s="75">
        <v>30044048</v>
      </c>
      <c r="E196" s="73" t="s">
        <v>484</v>
      </c>
      <c r="F196" s="80" t="s">
        <v>525</v>
      </c>
      <c r="G196" s="73"/>
      <c r="H196" s="80">
        <v>2</v>
      </c>
    </row>
    <row r="197" spans="1:8" x14ac:dyDescent="0.2">
      <c r="A197" s="81" t="s">
        <v>526</v>
      </c>
      <c r="B197" s="77" t="s">
        <v>527</v>
      </c>
      <c r="C197" s="74">
        <v>4.33</v>
      </c>
      <c r="D197" s="75">
        <v>30018335</v>
      </c>
      <c r="E197" s="73" t="s">
        <v>91</v>
      </c>
      <c r="F197" s="80" t="s">
        <v>528</v>
      </c>
      <c r="G197" s="73"/>
      <c r="H197" s="77">
        <v>32</v>
      </c>
    </row>
    <row r="198" spans="1:8" x14ac:dyDescent="0.2">
      <c r="A198" s="80" t="s">
        <v>529</v>
      </c>
      <c r="B198" s="80" t="s">
        <v>530</v>
      </c>
      <c r="C198" s="74">
        <v>0.53</v>
      </c>
      <c r="D198" s="75">
        <v>30018335</v>
      </c>
      <c r="E198" s="73" t="s">
        <v>91</v>
      </c>
      <c r="F198" s="80" t="s">
        <v>531</v>
      </c>
      <c r="G198" s="73"/>
      <c r="H198" s="80">
        <v>4</v>
      </c>
    </row>
    <row r="199" spans="1:8" x14ac:dyDescent="0.2">
      <c r="A199" s="81" t="s">
        <v>532</v>
      </c>
      <c r="B199" s="77" t="s">
        <v>199</v>
      </c>
      <c r="C199" s="74">
        <v>0</v>
      </c>
      <c r="D199" s="75" t="s">
        <v>199</v>
      </c>
      <c r="E199" s="73" t="s">
        <v>199</v>
      </c>
      <c r="F199" s="80" t="s">
        <v>533</v>
      </c>
      <c r="G199" s="73"/>
      <c r="H199" s="77">
        <v>8</v>
      </c>
    </row>
    <row r="200" spans="1:8" x14ac:dyDescent="0.2">
      <c r="A200" s="80" t="s">
        <v>534</v>
      </c>
      <c r="B200" s="77" t="s">
        <v>535</v>
      </c>
      <c r="C200" s="74">
        <v>20</v>
      </c>
      <c r="D200" s="75">
        <v>30081347</v>
      </c>
      <c r="E200" s="73" t="s">
        <v>536</v>
      </c>
      <c r="F200" s="80" t="s">
        <v>537</v>
      </c>
      <c r="G200" s="73"/>
      <c r="H200" s="77">
        <v>3</v>
      </c>
    </row>
    <row r="201" spans="1:8" x14ac:dyDescent="0.2">
      <c r="A201" s="80" t="s">
        <v>538</v>
      </c>
      <c r="B201" s="77" t="s">
        <v>539</v>
      </c>
      <c r="C201" s="74">
        <v>12.75</v>
      </c>
      <c r="D201" s="75">
        <v>30081347</v>
      </c>
      <c r="E201" s="73" t="s">
        <v>536</v>
      </c>
      <c r="F201" s="80" t="s">
        <v>537</v>
      </c>
      <c r="G201" s="73"/>
      <c r="H201" s="77">
        <v>6</v>
      </c>
    </row>
    <row r="202" spans="1:8" x14ac:dyDescent="0.2">
      <c r="A202" s="80" t="s">
        <v>540</v>
      </c>
      <c r="B202" s="82" t="s">
        <v>541</v>
      </c>
      <c r="C202" s="74">
        <v>16</v>
      </c>
      <c r="D202" s="75">
        <v>30081347</v>
      </c>
      <c r="E202" s="73" t="s">
        <v>536</v>
      </c>
      <c r="F202" s="80" t="s">
        <v>542</v>
      </c>
      <c r="G202" s="73"/>
      <c r="H202" s="82">
        <v>10</v>
      </c>
    </row>
    <row r="203" spans="1:8" x14ac:dyDescent="0.2">
      <c r="A203" s="82" t="s">
        <v>543</v>
      </c>
      <c r="B203" s="82" t="s">
        <v>544</v>
      </c>
      <c r="C203" s="74">
        <v>16</v>
      </c>
      <c r="D203" s="75">
        <v>30081347</v>
      </c>
      <c r="E203" s="73" t="s">
        <v>536</v>
      </c>
      <c r="F203" s="82" t="s">
        <v>545</v>
      </c>
      <c r="G203" s="73"/>
      <c r="H203" s="82">
        <v>8</v>
      </c>
    </row>
    <row r="204" spans="1:8" x14ac:dyDescent="0.2">
      <c r="A204" s="80" t="s">
        <v>546</v>
      </c>
      <c r="B204" s="77" t="s">
        <v>547</v>
      </c>
      <c r="C204" s="74">
        <v>16</v>
      </c>
      <c r="D204" s="75">
        <v>30081347</v>
      </c>
      <c r="E204" s="73" t="s">
        <v>536</v>
      </c>
      <c r="F204" s="80" t="s">
        <v>548</v>
      </c>
      <c r="G204" s="73"/>
      <c r="H204" s="77">
        <v>7</v>
      </c>
    </row>
    <row r="205" spans="1:8" x14ac:dyDescent="0.2">
      <c r="A205" s="80" t="s">
        <v>549</v>
      </c>
      <c r="B205" s="77" t="s">
        <v>550</v>
      </c>
      <c r="C205" s="74">
        <v>28</v>
      </c>
      <c r="D205" s="75">
        <v>30081347</v>
      </c>
      <c r="E205" s="73" t="s">
        <v>536</v>
      </c>
      <c r="F205" s="80" t="s">
        <v>551</v>
      </c>
      <c r="G205" s="73"/>
      <c r="H205" s="77">
        <v>14</v>
      </c>
    </row>
    <row r="206" spans="1:8" x14ac:dyDescent="0.2">
      <c r="A206" s="80" t="s">
        <v>552</v>
      </c>
      <c r="B206" s="77" t="s">
        <v>553</v>
      </c>
      <c r="C206" s="74">
        <v>34</v>
      </c>
      <c r="D206" s="75">
        <v>30081347</v>
      </c>
      <c r="E206" s="73" t="s">
        <v>536</v>
      </c>
      <c r="F206" s="80" t="s">
        <v>554</v>
      </c>
      <c r="G206" s="73"/>
      <c r="H206" s="77">
        <v>4</v>
      </c>
    </row>
    <row r="207" spans="1:8" x14ac:dyDescent="0.2">
      <c r="A207" s="80" t="s">
        <v>552</v>
      </c>
      <c r="B207" s="80" t="s">
        <v>553</v>
      </c>
      <c r="C207" s="74">
        <v>34</v>
      </c>
      <c r="D207" s="75">
        <v>30013560</v>
      </c>
      <c r="E207" s="73" t="s">
        <v>135</v>
      </c>
      <c r="F207" s="80" t="s">
        <v>554</v>
      </c>
      <c r="G207" s="73"/>
      <c r="H207" s="77">
        <v>15</v>
      </c>
    </row>
    <row r="208" spans="1:8" x14ac:dyDescent="0.2">
      <c r="A208" s="80" t="s">
        <v>555</v>
      </c>
      <c r="B208" s="77" t="s">
        <v>556</v>
      </c>
      <c r="C208" s="74">
        <v>0</v>
      </c>
      <c r="D208" s="75">
        <v>30012220</v>
      </c>
      <c r="E208" s="73" t="s">
        <v>557</v>
      </c>
      <c r="F208" s="80" t="s">
        <v>558</v>
      </c>
      <c r="G208" s="73"/>
      <c r="H208" s="77">
        <v>80</v>
      </c>
    </row>
    <row r="209" spans="1:8" x14ac:dyDescent="0.2">
      <c r="A209" s="81" t="s">
        <v>559</v>
      </c>
      <c r="B209" s="77" t="s">
        <v>560</v>
      </c>
      <c r="C209" s="74">
        <v>0</v>
      </c>
      <c r="D209" s="75">
        <v>30026849</v>
      </c>
      <c r="E209" s="73" t="s">
        <v>561</v>
      </c>
      <c r="F209" s="80" t="s">
        <v>562</v>
      </c>
      <c r="G209" s="73"/>
      <c r="H209" s="77">
        <v>64</v>
      </c>
    </row>
    <row r="210" spans="1:8" x14ac:dyDescent="0.2">
      <c r="A210" s="80" t="s">
        <v>563</v>
      </c>
      <c r="B210" s="77" t="s">
        <v>563</v>
      </c>
      <c r="C210" s="74">
        <v>44.66</v>
      </c>
      <c r="D210" s="75">
        <v>30027838</v>
      </c>
      <c r="E210" s="73" t="s">
        <v>564</v>
      </c>
      <c r="F210" s="80" t="s">
        <v>565</v>
      </c>
      <c r="G210" s="73"/>
      <c r="H210" s="77">
        <v>192</v>
      </c>
    </row>
    <row r="211" spans="1:8" x14ac:dyDescent="0.2">
      <c r="A211" s="81" t="s">
        <v>566</v>
      </c>
      <c r="B211" s="81" t="s">
        <v>566</v>
      </c>
      <c r="C211" s="74">
        <v>0</v>
      </c>
      <c r="D211" s="75" t="s">
        <v>199</v>
      </c>
      <c r="E211" s="73" t="s">
        <v>399</v>
      </c>
      <c r="F211" s="80" t="s">
        <v>567</v>
      </c>
      <c r="G211" s="73"/>
      <c r="H211" s="77">
        <v>16</v>
      </c>
    </row>
    <row r="212" spans="1:8" x14ac:dyDescent="0.2">
      <c r="A212" s="81" t="s">
        <v>568</v>
      </c>
      <c r="B212" s="77" t="s">
        <v>569</v>
      </c>
      <c r="C212" s="74">
        <v>0</v>
      </c>
      <c r="D212" s="75" t="s">
        <v>199</v>
      </c>
      <c r="E212" s="73" t="s">
        <v>399</v>
      </c>
      <c r="F212" s="80" t="s">
        <v>570</v>
      </c>
      <c r="G212" s="73"/>
      <c r="H212" s="77">
        <v>8</v>
      </c>
    </row>
    <row r="213" spans="1:8" x14ac:dyDescent="0.2">
      <c r="A213" s="81" t="s">
        <v>571</v>
      </c>
      <c r="B213" s="77" t="s">
        <v>572</v>
      </c>
      <c r="C213" s="74">
        <v>0</v>
      </c>
      <c r="D213" s="75" t="s">
        <v>199</v>
      </c>
      <c r="E213" s="73" t="s">
        <v>399</v>
      </c>
      <c r="F213" s="80" t="s">
        <v>573</v>
      </c>
      <c r="G213" s="73"/>
      <c r="H213" s="77">
        <v>8</v>
      </c>
    </row>
    <row r="214" spans="1:8" x14ac:dyDescent="0.2">
      <c r="A214" s="81" t="s">
        <v>574</v>
      </c>
      <c r="B214" s="77" t="s">
        <v>575</v>
      </c>
      <c r="C214" s="74">
        <v>0</v>
      </c>
      <c r="D214" s="75" t="s">
        <v>199</v>
      </c>
      <c r="E214" s="73" t="s">
        <v>399</v>
      </c>
      <c r="F214" s="80" t="s">
        <v>576</v>
      </c>
      <c r="G214" s="73"/>
      <c r="H214" s="77">
        <v>16</v>
      </c>
    </row>
    <row r="215" spans="1:8" x14ac:dyDescent="0.2">
      <c r="A215" s="81" t="s">
        <v>577</v>
      </c>
      <c r="B215" s="77" t="s">
        <v>578</v>
      </c>
      <c r="C215" s="74">
        <v>0</v>
      </c>
      <c r="D215" s="75" t="s">
        <v>199</v>
      </c>
      <c r="E215" s="73" t="s">
        <v>399</v>
      </c>
      <c r="F215" s="80" t="s">
        <v>579</v>
      </c>
      <c r="G215" s="73"/>
      <c r="H215" s="77">
        <v>8</v>
      </c>
    </row>
    <row r="216" spans="1:8" x14ac:dyDescent="0.2">
      <c r="A216" s="81" t="s">
        <v>580</v>
      </c>
      <c r="B216" s="77" t="s">
        <v>580</v>
      </c>
      <c r="C216" s="74">
        <v>0</v>
      </c>
      <c r="D216" s="75" t="s">
        <v>199</v>
      </c>
      <c r="E216" s="73" t="s">
        <v>399</v>
      </c>
      <c r="F216" s="80" t="s">
        <v>581</v>
      </c>
      <c r="G216" s="73"/>
      <c r="H216" s="77">
        <v>8</v>
      </c>
    </row>
    <row r="217" spans="1:8" x14ac:dyDescent="0.2">
      <c r="A217" s="82" t="s">
        <v>582</v>
      </c>
      <c r="B217" s="82" t="s">
        <v>582</v>
      </c>
      <c r="C217" s="74">
        <v>63.22</v>
      </c>
      <c r="D217" s="75">
        <v>30027838</v>
      </c>
      <c r="E217" s="73" t="s">
        <v>564</v>
      </c>
      <c r="F217" s="82" t="s">
        <v>583</v>
      </c>
      <c r="G217" s="73"/>
      <c r="H217" s="85">
        <v>1</v>
      </c>
    </row>
    <row r="218" spans="1:8" x14ac:dyDescent="0.2">
      <c r="A218" s="86" t="s">
        <v>584</v>
      </c>
      <c r="B218" s="87" t="s">
        <v>199</v>
      </c>
      <c r="C218" s="74">
        <v>0</v>
      </c>
      <c r="D218" s="75">
        <v>30026672</v>
      </c>
      <c r="E218" s="73" t="s">
        <v>442</v>
      </c>
      <c r="F218" s="86" t="s">
        <v>585</v>
      </c>
      <c r="G218" s="73"/>
      <c r="H218" s="87">
        <v>18</v>
      </c>
    </row>
    <row r="219" spans="1:8" x14ac:dyDescent="0.2">
      <c r="A219" s="80" t="s">
        <v>586</v>
      </c>
      <c r="B219" s="80" t="s">
        <v>587</v>
      </c>
      <c r="C219" s="74">
        <v>0</v>
      </c>
      <c r="D219" s="75">
        <v>30025191</v>
      </c>
      <c r="E219" s="73" t="s">
        <v>588</v>
      </c>
      <c r="F219" s="80" t="s">
        <v>589</v>
      </c>
      <c r="G219" s="73"/>
      <c r="H219" s="77">
        <v>1</v>
      </c>
    </row>
    <row r="220" spans="1:8" x14ac:dyDescent="0.2">
      <c r="A220" s="80" t="s">
        <v>590</v>
      </c>
      <c r="B220" s="77" t="s">
        <v>199</v>
      </c>
      <c r="C220" s="74">
        <v>0</v>
      </c>
      <c r="D220" s="75">
        <v>30025191</v>
      </c>
      <c r="E220" s="73" t="s">
        <v>588</v>
      </c>
      <c r="F220" s="80" t="s">
        <v>591</v>
      </c>
      <c r="G220" s="73"/>
      <c r="H220" s="77">
        <v>67</v>
      </c>
    </row>
    <row r="221" spans="1:8" x14ac:dyDescent="0.2">
      <c r="A221" s="80" t="s">
        <v>592</v>
      </c>
      <c r="B221" s="77" t="s">
        <v>593</v>
      </c>
      <c r="C221" s="74">
        <v>73.5</v>
      </c>
      <c r="D221" s="75">
        <v>30025191</v>
      </c>
      <c r="E221" s="73" t="s">
        <v>588</v>
      </c>
      <c r="F221" s="80" t="s">
        <v>594</v>
      </c>
      <c r="G221" s="73"/>
      <c r="H221" s="77">
        <v>4</v>
      </c>
    </row>
    <row r="222" spans="1:8" x14ac:dyDescent="0.2">
      <c r="A222" s="80" t="s">
        <v>595</v>
      </c>
      <c r="B222" s="77" t="s">
        <v>595</v>
      </c>
      <c r="C222" s="74">
        <v>14</v>
      </c>
      <c r="D222" s="75">
        <v>30018335</v>
      </c>
      <c r="E222" s="73" t="s">
        <v>91</v>
      </c>
      <c r="F222" s="80" t="s">
        <v>596</v>
      </c>
      <c r="G222" s="73"/>
      <c r="H222" s="77">
        <v>2</v>
      </c>
    </row>
    <row r="223" spans="1:8" x14ac:dyDescent="0.2">
      <c r="A223" s="80" t="s">
        <v>597</v>
      </c>
      <c r="B223" s="80" t="s">
        <v>199</v>
      </c>
      <c r="C223" s="74">
        <v>0</v>
      </c>
      <c r="D223" s="75">
        <v>30011137</v>
      </c>
      <c r="E223" s="73" t="s">
        <v>132</v>
      </c>
      <c r="F223" s="80" t="s">
        <v>598</v>
      </c>
      <c r="G223" s="73"/>
      <c r="H223" s="77">
        <v>1</v>
      </c>
    </row>
    <row r="224" spans="1:8" x14ac:dyDescent="0.2">
      <c r="A224" s="81" t="s">
        <v>599</v>
      </c>
      <c r="B224" s="77" t="s">
        <v>600</v>
      </c>
      <c r="C224" s="74">
        <v>0</v>
      </c>
      <c r="D224" s="75">
        <v>30013723</v>
      </c>
      <c r="E224" s="73" t="s">
        <v>601</v>
      </c>
      <c r="F224" s="80" t="s">
        <v>602</v>
      </c>
      <c r="G224" s="73"/>
      <c r="H224" s="77">
        <v>8</v>
      </c>
    </row>
    <row r="225" spans="1:8" x14ac:dyDescent="0.2">
      <c r="A225" s="80" t="s">
        <v>603</v>
      </c>
      <c r="B225" s="77" t="s">
        <v>603</v>
      </c>
      <c r="C225" s="74">
        <v>110.7</v>
      </c>
      <c r="D225" s="75">
        <v>10002419</v>
      </c>
      <c r="E225" s="73" t="s">
        <v>95</v>
      </c>
      <c r="F225" s="80" t="s">
        <v>604</v>
      </c>
      <c r="G225" s="73"/>
      <c r="H225" s="77">
        <v>50</v>
      </c>
    </row>
    <row r="226" spans="1:8" x14ac:dyDescent="0.2">
      <c r="A226" s="80" t="s">
        <v>605</v>
      </c>
      <c r="B226" s="80" t="s">
        <v>605</v>
      </c>
      <c r="C226" s="74">
        <v>226</v>
      </c>
      <c r="D226" s="75">
        <v>10002419</v>
      </c>
      <c r="E226" s="73" t="s">
        <v>95</v>
      </c>
      <c r="F226" s="80" t="s">
        <v>606</v>
      </c>
      <c r="G226" s="73"/>
      <c r="H226" s="77">
        <v>35</v>
      </c>
    </row>
    <row r="227" spans="1:8" x14ac:dyDescent="0.2">
      <c r="A227" s="80" t="s">
        <v>607</v>
      </c>
      <c r="B227" s="77" t="s">
        <v>607</v>
      </c>
      <c r="C227" s="74">
        <v>339</v>
      </c>
      <c r="D227" s="75">
        <v>10002419</v>
      </c>
      <c r="E227" s="73" t="s">
        <v>95</v>
      </c>
      <c r="F227" s="80" t="s">
        <v>608</v>
      </c>
      <c r="G227" s="73"/>
      <c r="H227" s="77">
        <v>2</v>
      </c>
    </row>
    <row r="228" spans="1:8" x14ac:dyDescent="0.2">
      <c r="A228" s="78" t="s">
        <v>609</v>
      </c>
      <c r="B228" s="78" t="s">
        <v>609</v>
      </c>
      <c r="C228" s="74">
        <v>118.99</v>
      </c>
      <c r="D228" s="75">
        <v>10002419</v>
      </c>
      <c r="E228" s="73" t="s">
        <v>95</v>
      </c>
      <c r="F228" s="78" t="s">
        <v>610</v>
      </c>
      <c r="G228" s="73"/>
      <c r="H228" s="79">
        <v>4</v>
      </c>
    </row>
    <row r="229" spans="1:8" x14ac:dyDescent="0.2">
      <c r="A229" s="80" t="s">
        <v>611</v>
      </c>
      <c r="B229" s="80" t="s">
        <v>611</v>
      </c>
      <c r="C229" s="74">
        <v>134.55000000000001</v>
      </c>
      <c r="D229" s="75">
        <v>10002419</v>
      </c>
      <c r="E229" s="73" t="s">
        <v>95</v>
      </c>
      <c r="F229" s="80" t="s">
        <v>612</v>
      </c>
      <c r="G229" s="73"/>
      <c r="H229" s="77">
        <v>335</v>
      </c>
    </row>
    <row r="230" spans="1:8" x14ac:dyDescent="0.2">
      <c r="A230" s="80" t="s">
        <v>613</v>
      </c>
      <c r="B230" s="77" t="s">
        <v>613</v>
      </c>
      <c r="C230" s="74">
        <v>148.01</v>
      </c>
      <c r="D230" s="75">
        <v>10002419</v>
      </c>
      <c r="E230" s="73" t="s">
        <v>95</v>
      </c>
      <c r="F230" s="80" t="s">
        <v>614</v>
      </c>
      <c r="G230" s="73"/>
      <c r="H230" s="77">
        <v>90</v>
      </c>
    </row>
    <row r="231" spans="1:8" x14ac:dyDescent="0.2">
      <c r="A231" s="80" t="s">
        <v>615</v>
      </c>
      <c r="B231" s="80" t="s">
        <v>615</v>
      </c>
      <c r="C231" s="74">
        <v>141.87</v>
      </c>
      <c r="D231" s="75">
        <v>10002419</v>
      </c>
      <c r="E231" s="73" t="s">
        <v>95</v>
      </c>
      <c r="F231" s="80" t="s">
        <v>616</v>
      </c>
      <c r="G231" s="73"/>
      <c r="H231" s="77">
        <v>232</v>
      </c>
    </row>
    <row r="232" spans="1:8" x14ac:dyDescent="0.2">
      <c r="A232" s="80" t="s">
        <v>617</v>
      </c>
      <c r="B232" s="77" t="s">
        <v>618</v>
      </c>
      <c r="C232" s="74">
        <v>68</v>
      </c>
      <c r="D232" s="75">
        <v>30019454</v>
      </c>
      <c r="E232" s="73" t="s">
        <v>619</v>
      </c>
      <c r="F232" s="80" t="s">
        <v>620</v>
      </c>
      <c r="G232" s="73"/>
      <c r="H232" s="77">
        <v>9</v>
      </c>
    </row>
    <row r="233" spans="1:8" x14ac:dyDescent="0.2">
      <c r="A233" s="80" t="s">
        <v>621</v>
      </c>
      <c r="B233" s="77" t="s">
        <v>622</v>
      </c>
      <c r="C233" s="74">
        <v>0</v>
      </c>
      <c r="D233" s="75">
        <v>30026672</v>
      </c>
      <c r="E233" s="73" t="s">
        <v>442</v>
      </c>
      <c r="F233" s="80" t="s">
        <v>623</v>
      </c>
      <c r="G233" s="73"/>
      <c r="H233" s="77">
        <v>103</v>
      </c>
    </row>
    <row r="234" spans="1:8" x14ac:dyDescent="0.2">
      <c r="A234" s="80" t="s">
        <v>624</v>
      </c>
      <c r="B234" s="77" t="s">
        <v>90</v>
      </c>
      <c r="C234" s="74">
        <v>222.61</v>
      </c>
      <c r="D234" s="75">
        <v>30019454</v>
      </c>
      <c r="E234" s="73" t="s">
        <v>619</v>
      </c>
      <c r="F234" s="80" t="s">
        <v>625</v>
      </c>
      <c r="G234" s="73"/>
      <c r="H234" s="77">
        <v>5</v>
      </c>
    </row>
    <row r="235" spans="1:8" x14ac:dyDescent="0.2">
      <c r="A235" s="80" t="s">
        <v>626</v>
      </c>
      <c r="B235" s="77" t="s">
        <v>627</v>
      </c>
      <c r="C235" s="74">
        <v>68</v>
      </c>
      <c r="D235" s="75">
        <v>30019454</v>
      </c>
      <c r="E235" s="73" t="s">
        <v>619</v>
      </c>
      <c r="F235" s="80" t="s">
        <v>628</v>
      </c>
      <c r="G235" s="73"/>
      <c r="H235" s="77">
        <v>4</v>
      </c>
    </row>
    <row r="236" spans="1:8" x14ac:dyDescent="0.2">
      <c r="A236" s="80" t="s">
        <v>629</v>
      </c>
      <c r="B236" s="77" t="s">
        <v>90</v>
      </c>
      <c r="C236" s="74">
        <v>186.24</v>
      </c>
      <c r="D236" s="75">
        <v>30019454</v>
      </c>
      <c r="E236" s="73" t="s">
        <v>619</v>
      </c>
      <c r="F236" s="80" t="s">
        <v>630</v>
      </c>
      <c r="G236" s="73"/>
      <c r="H236" s="77">
        <v>5</v>
      </c>
    </row>
    <row r="237" spans="1:8" x14ac:dyDescent="0.2">
      <c r="A237" s="80" t="s">
        <v>631</v>
      </c>
      <c r="B237" s="77" t="s">
        <v>631</v>
      </c>
      <c r="C237" s="74">
        <v>110.26</v>
      </c>
      <c r="D237" s="75">
        <v>10002419</v>
      </c>
      <c r="E237" s="73" t="s">
        <v>95</v>
      </c>
      <c r="F237" s="80" t="s">
        <v>632</v>
      </c>
      <c r="G237" s="73"/>
      <c r="H237" s="77">
        <v>9</v>
      </c>
    </row>
    <row r="238" spans="1:8" x14ac:dyDescent="0.2">
      <c r="A238" s="80" t="s">
        <v>633</v>
      </c>
      <c r="B238" s="77" t="s">
        <v>633</v>
      </c>
      <c r="C238" s="74">
        <v>132.34</v>
      </c>
      <c r="D238" s="75">
        <v>10002419</v>
      </c>
      <c r="E238" s="73" t="s">
        <v>95</v>
      </c>
      <c r="F238" s="80" t="s">
        <v>634</v>
      </c>
      <c r="G238" s="73"/>
      <c r="H238" s="77">
        <v>38</v>
      </c>
    </row>
    <row r="239" spans="1:8" x14ac:dyDescent="0.2">
      <c r="A239" s="78" t="s">
        <v>635</v>
      </c>
      <c r="B239" s="78" t="s">
        <v>635</v>
      </c>
      <c r="C239" s="74">
        <v>125.01</v>
      </c>
      <c r="D239" s="75">
        <v>10002419</v>
      </c>
      <c r="E239" s="73" t="s">
        <v>95</v>
      </c>
      <c r="F239" s="78" t="s">
        <v>636</v>
      </c>
      <c r="G239" s="73"/>
      <c r="H239" s="79">
        <v>12</v>
      </c>
    </row>
    <row r="240" spans="1:8" x14ac:dyDescent="0.2">
      <c r="A240" s="80" t="s">
        <v>637</v>
      </c>
      <c r="B240" s="80" t="s">
        <v>637</v>
      </c>
      <c r="C240" s="74">
        <v>140.83000000000001</v>
      </c>
      <c r="D240" s="75">
        <v>10002419</v>
      </c>
      <c r="E240" s="73" t="s">
        <v>95</v>
      </c>
      <c r="F240" s="80" t="s">
        <v>638</v>
      </c>
      <c r="G240" s="73"/>
      <c r="H240" s="77">
        <v>206</v>
      </c>
    </row>
    <row r="241" spans="1:8" x14ac:dyDescent="0.2">
      <c r="A241" s="78" t="s">
        <v>639</v>
      </c>
      <c r="B241" s="78" t="s">
        <v>639</v>
      </c>
      <c r="C241" s="74">
        <v>131.13999999999999</v>
      </c>
      <c r="D241" s="75">
        <v>10002419</v>
      </c>
      <c r="E241" s="73" t="s">
        <v>95</v>
      </c>
      <c r="F241" s="78" t="s">
        <v>640</v>
      </c>
      <c r="G241" s="73"/>
      <c r="H241" s="79">
        <v>115</v>
      </c>
    </row>
    <row r="242" spans="1:8" x14ac:dyDescent="0.2">
      <c r="A242" s="82" t="s">
        <v>641</v>
      </c>
      <c r="B242" s="82" t="s">
        <v>641</v>
      </c>
      <c r="C242" s="74">
        <v>140.30000000000001</v>
      </c>
      <c r="D242" s="75">
        <v>10002419</v>
      </c>
      <c r="E242" s="73" t="s">
        <v>95</v>
      </c>
      <c r="F242" s="82" t="s">
        <v>642</v>
      </c>
      <c r="G242" s="73"/>
      <c r="H242" s="82">
        <v>2</v>
      </c>
    </row>
    <row r="243" spans="1:8" x14ac:dyDescent="0.2">
      <c r="A243" s="80" t="s">
        <v>643</v>
      </c>
      <c r="B243" s="80" t="s">
        <v>643</v>
      </c>
      <c r="C243" s="74">
        <v>35.72</v>
      </c>
      <c r="D243" s="75">
        <v>10002419</v>
      </c>
      <c r="E243" s="73" t="s">
        <v>95</v>
      </c>
      <c r="F243" s="80" t="s">
        <v>644</v>
      </c>
      <c r="G243" s="73"/>
      <c r="H243" s="77">
        <v>712</v>
      </c>
    </row>
    <row r="244" spans="1:8" x14ac:dyDescent="0.2">
      <c r="A244" s="80" t="s">
        <v>645</v>
      </c>
      <c r="B244" s="80" t="s">
        <v>645</v>
      </c>
      <c r="C244" s="74">
        <v>33.25</v>
      </c>
      <c r="D244" s="75">
        <v>10002419</v>
      </c>
      <c r="E244" s="73" t="s">
        <v>95</v>
      </c>
      <c r="F244" s="80" t="s">
        <v>646</v>
      </c>
      <c r="G244" s="73"/>
      <c r="H244" s="77">
        <v>82</v>
      </c>
    </row>
    <row r="245" spans="1:8" x14ac:dyDescent="0.2">
      <c r="A245" s="80" t="s">
        <v>647</v>
      </c>
      <c r="B245" s="80" t="s">
        <v>647</v>
      </c>
      <c r="C245" s="74">
        <v>60.46</v>
      </c>
      <c r="D245" s="75">
        <v>10002419</v>
      </c>
      <c r="E245" s="73" t="s">
        <v>95</v>
      </c>
      <c r="F245" s="80" t="s">
        <v>648</v>
      </c>
      <c r="G245" s="73"/>
      <c r="H245" s="77">
        <v>399</v>
      </c>
    </row>
    <row r="246" spans="1:8" x14ac:dyDescent="0.2">
      <c r="A246" s="80" t="s">
        <v>649</v>
      </c>
      <c r="B246" s="80" t="s">
        <v>649</v>
      </c>
      <c r="C246" s="74">
        <v>73.23</v>
      </c>
      <c r="D246" s="75">
        <v>10002419</v>
      </c>
      <c r="E246" s="73" t="s">
        <v>95</v>
      </c>
      <c r="F246" s="80" t="s">
        <v>650</v>
      </c>
      <c r="G246" s="73"/>
      <c r="H246" s="77">
        <v>2</v>
      </c>
    </row>
    <row r="247" spans="1:8" x14ac:dyDescent="0.2">
      <c r="A247" s="80" t="s">
        <v>651</v>
      </c>
      <c r="B247" s="80" t="s">
        <v>651</v>
      </c>
      <c r="C247" s="74">
        <v>79.91</v>
      </c>
      <c r="D247" s="75">
        <v>10002419</v>
      </c>
      <c r="E247" s="73" t="s">
        <v>95</v>
      </c>
      <c r="F247" s="80" t="s">
        <v>652</v>
      </c>
      <c r="G247" s="73"/>
      <c r="H247" s="77">
        <v>35</v>
      </c>
    </row>
    <row r="248" spans="1:8" x14ac:dyDescent="0.2">
      <c r="A248" s="80" t="s">
        <v>653</v>
      </c>
      <c r="B248" s="80" t="s">
        <v>653</v>
      </c>
      <c r="C248" s="74">
        <v>92.03</v>
      </c>
      <c r="D248" s="75">
        <v>10002419</v>
      </c>
      <c r="E248" s="73" t="s">
        <v>95</v>
      </c>
      <c r="F248" s="80" t="s">
        <v>654</v>
      </c>
      <c r="G248" s="73"/>
      <c r="H248" s="77">
        <v>7</v>
      </c>
    </row>
    <row r="249" spans="1:8" x14ac:dyDescent="0.2">
      <c r="A249" s="80" t="s">
        <v>655</v>
      </c>
      <c r="B249" s="80" t="s">
        <v>655</v>
      </c>
      <c r="C249" s="74">
        <v>92.38</v>
      </c>
      <c r="D249" s="75">
        <v>10002419</v>
      </c>
      <c r="E249" s="73" t="s">
        <v>95</v>
      </c>
      <c r="F249" s="80" t="s">
        <v>656</v>
      </c>
      <c r="G249" s="73"/>
      <c r="H249" s="77">
        <v>1</v>
      </c>
    </row>
    <row r="250" spans="1:8" x14ac:dyDescent="0.2">
      <c r="A250" s="78" t="s">
        <v>657</v>
      </c>
      <c r="B250" s="78" t="s">
        <v>657</v>
      </c>
      <c r="C250" s="74">
        <v>114.13</v>
      </c>
      <c r="D250" s="75">
        <v>10002419</v>
      </c>
      <c r="E250" s="73" t="s">
        <v>95</v>
      </c>
      <c r="F250" s="78" t="s">
        <v>658</v>
      </c>
      <c r="G250" s="73"/>
      <c r="H250" s="79">
        <v>67</v>
      </c>
    </row>
    <row r="251" spans="1:8" x14ac:dyDescent="0.2">
      <c r="A251" s="80" t="s">
        <v>659</v>
      </c>
      <c r="B251" s="80" t="s">
        <v>659</v>
      </c>
      <c r="C251" s="74">
        <v>107.81</v>
      </c>
      <c r="D251" s="75">
        <v>10002419</v>
      </c>
      <c r="E251" s="73" t="s">
        <v>95</v>
      </c>
      <c r="F251" s="80" t="s">
        <v>660</v>
      </c>
      <c r="G251" s="73"/>
      <c r="H251" s="77">
        <v>3</v>
      </c>
    </row>
    <row r="252" spans="1:8" x14ac:dyDescent="0.2">
      <c r="A252" s="80" t="s">
        <v>661</v>
      </c>
      <c r="B252" s="80" t="s">
        <v>661</v>
      </c>
      <c r="C252" s="74">
        <v>160.61000000000001</v>
      </c>
      <c r="D252" s="75">
        <v>10002419</v>
      </c>
      <c r="E252" s="73" t="s">
        <v>95</v>
      </c>
      <c r="F252" s="80" t="s">
        <v>662</v>
      </c>
      <c r="G252" s="73"/>
      <c r="H252" s="77">
        <v>187</v>
      </c>
    </row>
    <row r="253" spans="1:8" x14ac:dyDescent="0.2">
      <c r="A253" s="80" t="s">
        <v>663</v>
      </c>
      <c r="B253" s="77" t="s">
        <v>664</v>
      </c>
      <c r="C253" s="74">
        <v>30.31</v>
      </c>
      <c r="D253" s="75">
        <v>30016807</v>
      </c>
      <c r="E253" s="73" t="s">
        <v>665</v>
      </c>
      <c r="F253" s="80" t="s">
        <v>666</v>
      </c>
      <c r="G253" s="73"/>
      <c r="H253" s="77">
        <v>32</v>
      </c>
    </row>
    <row r="254" spans="1:8" x14ac:dyDescent="0.2">
      <c r="A254" s="78" t="s">
        <v>667</v>
      </c>
      <c r="B254" s="78" t="s">
        <v>667</v>
      </c>
      <c r="C254" s="74">
        <v>17.02</v>
      </c>
      <c r="D254" s="75">
        <v>30016807</v>
      </c>
      <c r="E254" s="73" t="s">
        <v>665</v>
      </c>
      <c r="F254" s="78" t="s">
        <v>668</v>
      </c>
      <c r="G254" s="73"/>
      <c r="H254" s="79">
        <v>470</v>
      </c>
    </row>
    <row r="255" spans="1:8" x14ac:dyDescent="0.2">
      <c r="A255" s="80" t="s">
        <v>669</v>
      </c>
      <c r="B255" s="80" t="s">
        <v>669</v>
      </c>
      <c r="C255" s="74">
        <v>17.02</v>
      </c>
      <c r="D255" s="75">
        <v>30016807</v>
      </c>
      <c r="E255" s="73" t="s">
        <v>665</v>
      </c>
      <c r="F255" s="80" t="s">
        <v>670</v>
      </c>
      <c r="G255" s="73"/>
      <c r="H255" s="77">
        <v>2</v>
      </c>
    </row>
    <row r="256" spans="1:8" x14ac:dyDescent="0.2">
      <c r="A256" s="80" t="s">
        <v>671</v>
      </c>
      <c r="B256" s="77" t="s">
        <v>672</v>
      </c>
      <c r="C256" s="74">
        <v>261.02</v>
      </c>
      <c r="D256" s="75">
        <v>30016807</v>
      </c>
      <c r="E256" s="73" t="s">
        <v>665</v>
      </c>
      <c r="F256" s="80" t="s">
        <v>673</v>
      </c>
      <c r="G256" s="73"/>
      <c r="H256" s="77">
        <v>49</v>
      </c>
    </row>
    <row r="257" spans="1:8" x14ac:dyDescent="0.2">
      <c r="A257" s="80" t="s">
        <v>674</v>
      </c>
      <c r="B257" s="77" t="s">
        <v>675</v>
      </c>
      <c r="C257" s="74">
        <v>307.5</v>
      </c>
      <c r="D257" s="75">
        <v>30013723</v>
      </c>
      <c r="E257" s="73" t="s">
        <v>601</v>
      </c>
      <c r="F257" s="80" t="s">
        <v>676</v>
      </c>
      <c r="G257" s="73"/>
      <c r="H257" s="77">
        <v>24</v>
      </c>
    </row>
    <row r="258" spans="1:8" x14ac:dyDescent="0.2">
      <c r="A258" s="78" t="s">
        <v>677</v>
      </c>
      <c r="B258" s="79" t="s">
        <v>678</v>
      </c>
      <c r="C258" s="74">
        <v>0</v>
      </c>
      <c r="D258" s="75">
        <v>30013723</v>
      </c>
      <c r="E258" s="73" t="s">
        <v>601</v>
      </c>
      <c r="F258" s="78" t="s">
        <v>679</v>
      </c>
      <c r="G258" s="73"/>
      <c r="H258" s="79">
        <v>9</v>
      </c>
    </row>
    <row r="259" spans="1:8" x14ac:dyDescent="0.2">
      <c r="A259" s="81" t="s">
        <v>680</v>
      </c>
      <c r="B259" s="77" t="s">
        <v>681</v>
      </c>
      <c r="C259" s="74">
        <v>273.75</v>
      </c>
      <c r="D259" s="75">
        <v>30013723</v>
      </c>
      <c r="E259" s="73" t="s">
        <v>601</v>
      </c>
      <c r="F259" s="80" t="s">
        <v>682</v>
      </c>
      <c r="G259" s="73"/>
      <c r="H259" s="77">
        <v>28</v>
      </c>
    </row>
    <row r="260" spans="1:8" x14ac:dyDescent="0.2">
      <c r="A260" s="80" t="s">
        <v>683</v>
      </c>
      <c r="B260" s="77" t="s">
        <v>684</v>
      </c>
      <c r="C260" s="74">
        <v>0</v>
      </c>
      <c r="D260" s="75">
        <v>30020700</v>
      </c>
      <c r="E260" s="73" t="s">
        <v>685</v>
      </c>
      <c r="F260" s="80" t="s">
        <v>686</v>
      </c>
      <c r="G260" s="73"/>
      <c r="H260" s="77">
        <v>8</v>
      </c>
    </row>
    <row r="261" spans="1:8" x14ac:dyDescent="0.2">
      <c r="A261" s="78" t="s">
        <v>687</v>
      </c>
      <c r="B261" s="78" t="s">
        <v>687</v>
      </c>
      <c r="C261" s="74">
        <v>0</v>
      </c>
      <c r="D261" s="75" t="s">
        <v>199</v>
      </c>
      <c r="E261" s="73" t="s">
        <v>199</v>
      </c>
      <c r="F261" s="78" t="s">
        <v>688</v>
      </c>
      <c r="G261" s="73"/>
      <c r="H261" s="79">
        <v>1</v>
      </c>
    </row>
    <row r="262" spans="1:8" x14ac:dyDescent="0.2">
      <c r="A262" s="80" t="s">
        <v>689</v>
      </c>
      <c r="B262" s="77" t="s">
        <v>690</v>
      </c>
      <c r="C262" s="74">
        <v>187.45</v>
      </c>
      <c r="D262" s="75">
        <v>30002278</v>
      </c>
      <c r="E262" s="73" t="s">
        <v>691</v>
      </c>
      <c r="F262" s="80" t="s">
        <v>692</v>
      </c>
      <c r="G262" s="73"/>
      <c r="H262" s="77">
        <v>4</v>
      </c>
    </row>
    <row r="263" spans="1:8" x14ac:dyDescent="0.2">
      <c r="A263" s="80" t="s">
        <v>693</v>
      </c>
      <c r="B263" s="77" t="s">
        <v>694</v>
      </c>
      <c r="C263" s="74">
        <v>5.97</v>
      </c>
      <c r="D263" s="75">
        <v>30018335</v>
      </c>
      <c r="E263" s="73" t="s">
        <v>91</v>
      </c>
      <c r="F263" s="80" t="s">
        <v>695</v>
      </c>
      <c r="G263" s="73"/>
      <c r="H263" s="77">
        <v>6</v>
      </c>
    </row>
    <row r="264" spans="1:8" x14ac:dyDescent="0.2">
      <c r="A264" s="80" t="s">
        <v>696</v>
      </c>
      <c r="B264" s="77" t="s">
        <v>696</v>
      </c>
      <c r="C264" s="74">
        <v>1002.54</v>
      </c>
      <c r="D264" s="75">
        <v>10002419</v>
      </c>
      <c r="E264" s="73" t="s">
        <v>95</v>
      </c>
      <c r="F264" s="80" t="s">
        <v>697</v>
      </c>
      <c r="G264" s="73"/>
      <c r="H264" s="77">
        <v>24</v>
      </c>
    </row>
    <row r="265" spans="1:8" x14ac:dyDescent="0.2">
      <c r="A265" s="82" t="s">
        <v>698</v>
      </c>
      <c r="B265" s="82" t="s">
        <v>698</v>
      </c>
      <c r="C265" s="74">
        <v>1061.96</v>
      </c>
      <c r="D265" s="75">
        <v>10002419</v>
      </c>
      <c r="E265" s="73" t="s">
        <v>95</v>
      </c>
      <c r="F265" s="82" t="s">
        <v>699</v>
      </c>
      <c r="G265" s="73"/>
      <c r="H265" s="85">
        <v>21</v>
      </c>
    </row>
    <row r="266" spans="1:8" x14ac:dyDescent="0.2">
      <c r="A266" s="80" t="s">
        <v>700</v>
      </c>
      <c r="B266" s="80" t="s">
        <v>700</v>
      </c>
      <c r="C266" s="74">
        <v>451.76</v>
      </c>
      <c r="D266" s="75">
        <v>10002419</v>
      </c>
      <c r="E266" s="73" t="s">
        <v>95</v>
      </c>
      <c r="F266" s="80" t="s">
        <v>701</v>
      </c>
      <c r="G266" s="73"/>
      <c r="H266" s="77">
        <v>4</v>
      </c>
    </row>
    <row r="267" spans="1:8" x14ac:dyDescent="0.2">
      <c r="A267" s="80" t="s">
        <v>702</v>
      </c>
      <c r="B267" s="80" t="s">
        <v>702</v>
      </c>
      <c r="C267" s="74">
        <v>520.04999999999995</v>
      </c>
      <c r="D267" s="75">
        <v>10002419</v>
      </c>
      <c r="E267" s="73" t="s">
        <v>95</v>
      </c>
      <c r="F267" s="80" t="s">
        <v>703</v>
      </c>
      <c r="G267" s="73"/>
      <c r="H267" s="77">
        <v>20</v>
      </c>
    </row>
    <row r="268" spans="1:8" x14ac:dyDescent="0.2">
      <c r="A268" s="80" t="s">
        <v>704</v>
      </c>
      <c r="B268" s="80" t="s">
        <v>704</v>
      </c>
      <c r="C268" s="74">
        <v>333.99</v>
      </c>
      <c r="D268" s="75">
        <v>10002419</v>
      </c>
      <c r="E268" s="73" t="s">
        <v>95</v>
      </c>
      <c r="F268" s="80" t="s">
        <v>705</v>
      </c>
      <c r="G268" s="73"/>
      <c r="H268" s="77">
        <v>1</v>
      </c>
    </row>
    <row r="269" spans="1:8" x14ac:dyDescent="0.2">
      <c r="A269" s="80" t="s">
        <v>706</v>
      </c>
      <c r="B269" s="80" t="s">
        <v>706</v>
      </c>
      <c r="C269" s="74">
        <v>182.8</v>
      </c>
      <c r="D269" s="75">
        <v>10002419</v>
      </c>
      <c r="E269" s="73" t="s">
        <v>95</v>
      </c>
      <c r="F269" s="80" t="s">
        <v>707</v>
      </c>
      <c r="G269" s="73"/>
      <c r="H269" s="77">
        <v>1</v>
      </c>
    </row>
    <row r="270" spans="1:8" x14ac:dyDescent="0.2">
      <c r="A270" s="80" t="s">
        <v>708</v>
      </c>
      <c r="B270" s="80" t="s">
        <v>708</v>
      </c>
      <c r="C270" s="74">
        <v>480.75</v>
      </c>
      <c r="D270" s="75">
        <v>10002419</v>
      </c>
      <c r="E270" s="73" t="s">
        <v>95</v>
      </c>
      <c r="F270" s="80" t="s">
        <v>709</v>
      </c>
      <c r="G270" s="73"/>
      <c r="H270" s="77">
        <v>1</v>
      </c>
    </row>
    <row r="271" spans="1:8" x14ac:dyDescent="0.2">
      <c r="A271" s="80" t="s">
        <v>710</v>
      </c>
      <c r="B271" s="80" t="s">
        <v>710</v>
      </c>
      <c r="C271" s="74">
        <v>394.08</v>
      </c>
      <c r="D271" s="75">
        <v>10002419</v>
      </c>
      <c r="E271" s="73" t="s">
        <v>95</v>
      </c>
      <c r="F271" s="80" t="s">
        <v>711</v>
      </c>
      <c r="G271" s="73"/>
      <c r="H271" s="77">
        <v>4</v>
      </c>
    </row>
    <row r="272" spans="1:8" x14ac:dyDescent="0.2">
      <c r="A272" s="80" t="s">
        <v>712</v>
      </c>
      <c r="B272" s="80" t="s">
        <v>712</v>
      </c>
      <c r="C272" s="74">
        <v>448.61</v>
      </c>
      <c r="D272" s="75">
        <v>10002419</v>
      </c>
      <c r="E272" s="73" t="s">
        <v>95</v>
      </c>
      <c r="F272" s="80" t="s">
        <v>713</v>
      </c>
      <c r="G272" s="73"/>
      <c r="H272" s="77">
        <v>1</v>
      </c>
    </row>
    <row r="273" spans="1:8" x14ac:dyDescent="0.2">
      <c r="A273" s="80" t="s">
        <v>714</v>
      </c>
      <c r="B273" s="80" t="s">
        <v>714</v>
      </c>
      <c r="C273" s="74">
        <v>0</v>
      </c>
      <c r="D273" s="75">
        <v>10002419</v>
      </c>
      <c r="E273" s="73" t="s">
        <v>95</v>
      </c>
      <c r="F273" s="84" t="s">
        <v>715</v>
      </c>
      <c r="G273" s="73"/>
      <c r="H273" s="77">
        <v>8</v>
      </c>
    </row>
    <row r="274" spans="1:8" x14ac:dyDescent="0.2">
      <c r="A274" s="80" t="s">
        <v>716</v>
      </c>
      <c r="B274" s="80" t="s">
        <v>716</v>
      </c>
      <c r="C274" s="74">
        <v>686.91</v>
      </c>
      <c r="D274" s="75">
        <v>10002419</v>
      </c>
      <c r="E274" s="73" t="s">
        <v>95</v>
      </c>
      <c r="F274" s="80" t="s">
        <v>717</v>
      </c>
      <c r="G274" s="73"/>
      <c r="H274" s="77">
        <v>26</v>
      </c>
    </row>
    <row r="275" spans="1:8" x14ac:dyDescent="0.2">
      <c r="A275" s="80" t="s">
        <v>718</v>
      </c>
      <c r="B275" s="80" t="s">
        <v>718</v>
      </c>
      <c r="C275" s="74">
        <v>422.71</v>
      </c>
      <c r="D275" s="75">
        <v>10002419</v>
      </c>
      <c r="E275" s="73" t="s">
        <v>95</v>
      </c>
      <c r="F275" s="80" t="s">
        <v>719</v>
      </c>
      <c r="G275" s="73"/>
      <c r="H275" s="77">
        <v>3</v>
      </c>
    </row>
    <row r="276" spans="1:8" x14ac:dyDescent="0.2">
      <c r="A276" s="77" t="s">
        <v>720</v>
      </c>
      <c r="B276" s="77" t="s">
        <v>720</v>
      </c>
      <c r="C276" s="74">
        <v>1287.22</v>
      </c>
      <c r="D276" s="75">
        <v>10002419</v>
      </c>
      <c r="E276" s="73" t="s">
        <v>95</v>
      </c>
      <c r="F276" s="77" t="s">
        <v>721</v>
      </c>
      <c r="G276" s="73"/>
      <c r="H276" s="77">
        <v>1</v>
      </c>
    </row>
    <row r="277" spans="1:8" x14ac:dyDescent="0.2">
      <c r="A277" s="80" t="s">
        <v>722</v>
      </c>
      <c r="B277" s="80" t="s">
        <v>722</v>
      </c>
      <c r="C277" s="74">
        <v>1287.22</v>
      </c>
      <c r="D277" s="75">
        <v>10002419</v>
      </c>
      <c r="E277" s="73" t="s">
        <v>95</v>
      </c>
      <c r="F277" s="80" t="s">
        <v>723</v>
      </c>
      <c r="G277" s="73"/>
      <c r="H277" s="77">
        <v>3</v>
      </c>
    </row>
    <row r="278" spans="1:8" x14ac:dyDescent="0.2">
      <c r="A278" s="80" t="s">
        <v>724</v>
      </c>
      <c r="B278" s="80" t="s">
        <v>724</v>
      </c>
      <c r="C278" s="74">
        <v>1390.5</v>
      </c>
      <c r="D278" s="75">
        <v>10002419</v>
      </c>
      <c r="E278" s="73" t="s">
        <v>95</v>
      </c>
      <c r="F278" s="80" t="s">
        <v>725</v>
      </c>
      <c r="G278" s="73"/>
      <c r="H278" s="77">
        <v>1</v>
      </c>
    </row>
    <row r="279" spans="1:8" x14ac:dyDescent="0.2">
      <c r="A279" s="77" t="s">
        <v>726</v>
      </c>
      <c r="B279" s="77" t="s">
        <v>726</v>
      </c>
      <c r="C279" s="74">
        <v>437.75</v>
      </c>
      <c r="D279" s="75">
        <v>10002419</v>
      </c>
      <c r="E279" s="73" t="s">
        <v>95</v>
      </c>
      <c r="F279" s="77" t="s">
        <v>727</v>
      </c>
      <c r="G279" s="73"/>
      <c r="H279" s="77">
        <v>2</v>
      </c>
    </row>
    <row r="280" spans="1:8" x14ac:dyDescent="0.2">
      <c r="A280" s="77" t="s">
        <v>728</v>
      </c>
      <c r="B280" s="77" t="s">
        <v>728</v>
      </c>
      <c r="C280" s="74">
        <v>2359.69</v>
      </c>
      <c r="D280" s="75">
        <v>10002419</v>
      </c>
      <c r="E280" s="73" t="s">
        <v>95</v>
      </c>
      <c r="F280" s="77" t="s">
        <v>729</v>
      </c>
      <c r="G280" s="73"/>
      <c r="H280" s="77">
        <v>1</v>
      </c>
    </row>
    <row r="281" spans="1:8" x14ac:dyDescent="0.2">
      <c r="A281" s="80" t="s">
        <v>730</v>
      </c>
      <c r="B281" s="80" t="s">
        <v>730</v>
      </c>
      <c r="C281" s="74">
        <v>219.87</v>
      </c>
      <c r="D281" s="75">
        <v>10002419</v>
      </c>
      <c r="E281" s="73" t="s">
        <v>95</v>
      </c>
      <c r="F281" s="80" t="s">
        <v>731</v>
      </c>
      <c r="G281" s="73"/>
      <c r="H281" s="77">
        <v>8</v>
      </c>
    </row>
    <row r="282" spans="1:8" x14ac:dyDescent="0.2">
      <c r="A282" s="80" t="s">
        <v>732</v>
      </c>
      <c r="B282" s="80" t="s">
        <v>733</v>
      </c>
      <c r="C282" s="74">
        <v>0</v>
      </c>
      <c r="D282" s="75">
        <v>30016078</v>
      </c>
      <c r="E282" s="73" t="s">
        <v>734</v>
      </c>
      <c r="F282" s="80" t="s">
        <v>735</v>
      </c>
      <c r="G282" s="73"/>
      <c r="H282" s="77">
        <v>1</v>
      </c>
    </row>
    <row r="283" spans="1:8" x14ac:dyDescent="0.2">
      <c r="A283" s="80" t="s">
        <v>736</v>
      </c>
      <c r="B283" s="80" t="s">
        <v>737</v>
      </c>
      <c r="C283" s="74">
        <v>0</v>
      </c>
      <c r="D283" s="75">
        <v>30083441</v>
      </c>
      <c r="E283" s="73" t="s">
        <v>738</v>
      </c>
      <c r="F283" s="80" t="s">
        <v>739</v>
      </c>
      <c r="G283" s="73"/>
      <c r="H283" s="77">
        <v>1</v>
      </c>
    </row>
    <row r="284" spans="1:8" x14ac:dyDescent="0.2">
      <c r="A284" s="81" t="s">
        <v>740</v>
      </c>
      <c r="B284" s="77" t="s">
        <v>741</v>
      </c>
      <c r="C284" s="74">
        <v>19.09</v>
      </c>
      <c r="D284" s="75">
        <v>30018335</v>
      </c>
      <c r="E284" s="73" t="s">
        <v>91</v>
      </c>
      <c r="F284" s="80" t="s">
        <v>742</v>
      </c>
      <c r="G284" s="73"/>
      <c r="H284" s="77">
        <v>124</v>
      </c>
    </row>
    <row r="285" spans="1:8" x14ac:dyDescent="0.2">
      <c r="A285" s="81" t="s">
        <v>743</v>
      </c>
      <c r="B285" s="77" t="s">
        <v>744</v>
      </c>
      <c r="C285" s="74">
        <v>4.5999999999999996</v>
      </c>
      <c r="D285" s="75">
        <v>30005866</v>
      </c>
      <c r="E285" s="73" t="s">
        <v>367</v>
      </c>
      <c r="F285" s="80" t="s">
        <v>745</v>
      </c>
      <c r="G285" s="73"/>
      <c r="H285" s="77">
        <v>124</v>
      </c>
    </row>
    <row r="286" spans="1:8" x14ac:dyDescent="0.2">
      <c r="A286" s="80" t="s">
        <v>746</v>
      </c>
      <c r="B286" s="77" t="s">
        <v>747</v>
      </c>
      <c r="C286" s="74">
        <v>0.82</v>
      </c>
      <c r="D286" s="75">
        <v>30018335</v>
      </c>
      <c r="E286" s="73" t="s">
        <v>91</v>
      </c>
      <c r="F286" s="80" t="s">
        <v>748</v>
      </c>
      <c r="G286" s="73"/>
      <c r="H286" s="77">
        <v>50</v>
      </c>
    </row>
    <row r="287" spans="1:8" x14ac:dyDescent="0.2">
      <c r="A287" s="81" t="s">
        <v>749</v>
      </c>
      <c r="B287" s="77" t="s">
        <v>750</v>
      </c>
      <c r="C287" s="74">
        <v>1421</v>
      </c>
      <c r="D287" s="75">
        <v>30022941</v>
      </c>
      <c r="E287" s="73" t="s">
        <v>352</v>
      </c>
      <c r="F287" s="80" t="s">
        <v>751</v>
      </c>
      <c r="G287" s="73"/>
      <c r="H287" s="77">
        <v>32</v>
      </c>
    </row>
    <row r="288" spans="1:8" x14ac:dyDescent="0.2">
      <c r="A288" s="78" t="s">
        <v>752</v>
      </c>
      <c r="B288" s="78" t="s">
        <v>753</v>
      </c>
      <c r="C288" s="74">
        <v>739</v>
      </c>
      <c r="D288" s="75">
        <v>30022941</v>
      </c>
      <c r="E288" s="73" t="s">
        <v>352</v>
      </c>
      <c r="F288" s="78" t="s">
        <v>754</v>
      </c>
      <c r="G288" s="73"/>
      <c r="H288" s="79">
        <v>1</v>
      </c>
    </row>
    <row r="289" spans="1:8" x14ac:dyDescent="0.2">
      <c r="A289" s="80" t="s">
        <v>755</v>
      </c>
      <c r="B289" s="80" t="s">
        <v>199</v>
      </c>
      <c r="C289" s="74">
        <v>0</v>
      </c>
      <c r="D289" s="75">
        <v>30022941</v>
      </c>
      <c r="E289" s="73" t="s">
        <v>352</v>
      </c>
      <c r="F289" s="80" t="s">
        <v>756</v>
      </c>
      <c r="G289" s="73"/>
      <c r="H289" s="80">
        <v>2</v>
      </c>
    </row>
    <row r="290" spans="1:8" x14ac:dyDescent="0.2">
      <c r="A290" s="80" t="s">
        <v>757</v>
      </c>
      <c r="B290" s="80" t="s">
        <v>757</v>
      </c>
      <c r="C290" s="74">
        <v>0</v>
      </c>
      <c r="D290" s="75">
        <v>30018335</v>
      </c>
      <c r="E290" s="73" t="s">
        <v>91</v>
      </c>
      <c r="F290" s="80" t="s">
        <v>758</v>
      </c>
      <c r="G290" s="73"/>
      <c r="H290" s="77">
        <v>9</v>
      </c>
    </row>
    <row r="291" spans="1:8" x14ac:dyDescent="0.2">
      <c r="A291" s="80" t="s">
        <v>759</v>
      </c>
      <c r="B291" s="80" t="s">
        <v>759</v>
      </c>
      <c r="C291" s="74">
        <v>102.92</v>
      </c>
      <c r="D291" s="75">
        <v>10002419</v>
      </c>
      <c r="E291" s="73" t="s">
        <v>95</v>
      </c>
      <c r="F291" s="80" t="s">
        <v>760</v>
      </c>
      <c r="G291" s="73"/>
      <c r="H291" s="77">
        <v>1</v>
      </c>
    </row>
    <row r="292" spans="1:8" x14ac:dyDescent="0.2">
      <c r="A292" s="81" t="s">
        <v>761</v>
      </c>
      <c r="B292" s="77" t="s">
        <v>762</v>
      </c>
      <c r="C292" s="74">
        <v>42.14</v>
      </c>
      <c r="D292" s="75">
        <v>30014261</v>
      </c>
      <c r="E292" s="73" t="s">
        <v>425</v>
      </c>
      <c r="F292" s="80" t="s">
        <v>763</v>
      </c>
      <c r="G292" s="73"/>
      <c r="H292" s="77">
        <v>48</v>
      </c>
    </row>
    <row r="293" spans="1:8" x14ac:dyDescent="0.2">
      <c r="A293" s="78" t="s">
        <v>764</v>
      </c>
      <c r="B293" s="78" t="s">
        <v>764</v>
      </c>
      <c r="C293" s="74">
        <v>43.31</v>
      </c>
      <c r="D293" s="75">
        <v>30014261</v>
      </c>
      <c r="E293" s="73" t="s">
        <v>425</v>
      </c>
      <c r="F293" s="78" t="s">
        <v>765</v>
      </c>
      <c r="G293" s="73"/>
      <c r="H293" s="79">
        <v>1</v>
      </c>
    </row>
    <row r="294" spans="1:8" x14ac:dyDescent="0.2">
      <c r="A294" s="80" t="s">
        <v>766</v>
      </c>
      <c r="B294" s="80" t="s">
        <v>766</v>
      </c>
      <c r="C294" s="74">
        <v>72.08</v>
      </c>
      <c r="D294" s="75">
        <v>30014261</v>
      </c>
      <c r="E294" s="73" t="s">
        <v>425</v>
      </c>
      <c r="F294" s="80" t="s">
        <v>767</v>
      </c>
      <c r="G294" s="73"/>
      <c r="H294" s="77">
        <v>1</v>
      </c>
    </row>
    <row r="295" spans="1:8" x14ac:dyDescent="0.2">
      <c r="A295" s="80" t="s">
        <v>768</v>
      </c>
      <c r="B295" s="77" t="s">
        <v>769</v>
      </c>
      <c r="C295" s="74">
        <v>141.28</v>
      </c>
      <c r="D295" s="75">
        <v>30014261</v>
      </c>
      <c r="E295" s="73" t="s">
        <v>425</v>
      </c>
      <c r="F295" s="80" t="s">
        <v>770</v>
      </c>
      <c r="G295" s="73"/>
      <c r="H295" s="77">
        <v>1</v>
      </c>
    </row>
    <row r="296" spans="1:8" x14ac:dyDescent="0.2">
      <c r="A296" s="80" t="s">
        <v>771</v>
      </c>
      <c r="B296" s="77" t="s">
        <v>772</v>
      </c>
      <c r="C296" s="74">
        <v>249.16</v>
      </c>
      <c r="D296" s="75">
        <v>30014261</v>
      </c>
      <c r="E296" s="73" t="s">
        <v>425</v>
      </c>
      <c r="F296" s="80" t="s">
        <v>773</v>
      </c>
      <c r="G296" s="73"/>
      <c r="H296" s="77">
        <v>2</v>
      </c>
    </row>
    <row r="297" spans="1:8" x14ac:dyDescent="0.2">
      <c r="A297" s="80" t="s">
        <v>774</v>
      </c>
      <c r="B297" s="77" t="s">
        <v>775</v>
      </c>
      <c r="C297" s="74">
        <v>0</v>
      </c>
      <c r="D297" s="75">
        <v>30014261</v>
      </c>
      <c r="E297" s="73" t="s">
        <v>425</v>
      </c>
      <c r="F297" s="80" t="s">
        <v>776</v>
      </c>
      <c r="G297" s="73"/>
      <c r="H297" s="77">
        <v>10</v>
      </c>
    </row>
    <row r="298" spans="1:8" x14ac:dyDescent="0.2">
      <c r="A298" s="78" t="s">
        <v>777</v>
      </c>
      <c r="B298" s="79" t="s">
        <v>778</v>
      </c>
      <c r="C298" s="74">
        <v>212.41</v>
      </c>
      <c r="D298" s="75">
        <v>30014261</v>
      </c>
      <c r="E298" s="73" t="s">
        <v>425</v>
      </c>
      <c r="F298" s="78" t="s">
        <v>779</v>
      </c>
      <c r="G298" s="73"/>
      <c r="H298" s="79">
        <v>36</v>
      </c>
    </row>
    <row r="299" spans="1:8" x14ac:dyDescent="0.2">
      <c r="A299" s="81" t="s">
        <v>780</v>
      </c>
      <c r="B299" s="77" t="s">
        <v>781</v>
      </c>
      <c r="C299" s="74">
        <v>124.39</v>
      </c>
      <c r="D299" s="75">
        <v>30014261</v>
      </c>
      <c r="E299" s="73" t="s">
        <v>425</v>
      </c>
      <c r="F299" s="80" t="s">
        <v>782</v>
      </c>
      <c r="G299" s="73"/>
      <c r="H299" s="77">
        <v>132</v>
      </c>
    </row>
    <row r="300" spans="1:8" x14ac:dyDescent="0.2">
      <c r="A300" s="80" t="s">
        <v>783</v>
      </c>
      <c r="B300" s="80" t="s">
        <v>783</v>
      </c>
      <c r="C300" s="74">
        <v>196.68</v>
      </c>
      <c r="D300" s="75">
        <v>10002419</v>
      </c>
      <c r="E300" s="73" t="s">
        <v>95</v>
      </c>
      <c r="F300" s="80" t="s">
        <v>784</v>
      </c>
      <c r="G300" s="73"/>
      <c r="H300" s="77">
        <v>6</v>
      </c>
    </row>
    <row r="301" spans="1:8" x14ac:dyDescent="0.2">
      <c r="A301" s="80" t="s">
        <v>785</v>
      </c>
      <c r="B301" s="80" t="s">
        <v>785</v>
      </c>
      <c r="C301" s="74">
        <v>108.58</v>
      </c>
      <c r="D301" s="75">
        <v>10002419</v>
      </c>
      <c r="E301" s="73" t="s">
        <v>95</v>
      </c>
      <c r="F301" s="80" t="s">
        <v>786</v>
      </c>
      <c r="G301" s="73"/>
      <c r="H301" s="77">
        <v>3</v>
      </c>
    </row>
    <row r="302" spans="1:8" x14ac:dyDescent="0.2">
      <c r="A302" s="80" t="s">
        <v>787</v>
      </c>
      <c r="B302" s="80" t="s">
        <v>787</v>
      </c>
      <c r="C302" s="74">
        <v>973.12</v>
      </c>
      <c r="D302" s="75">
        <v>10002419</v>
      </c>
      <c r="E302" s="73" t="s">
        <v>95</v>
      </c>
      <c r="F302" s="80" t="s">
        <v>788</v>
      </c>
      <c r="G302" s="73"/>
      <c r="H302" s="77">
        <v>5</v>
      </c>
    </row>
    <row r="303" spans="1:8" x14ac:dyDescent="0.2">
      <c r="A303" s="80" t="s">
        <v>789</v>
      </c>
      <c r="B303" s="80" t="s">
        <v>789</v>
      </c>
      <c r="C303" s="74">
        <v>1744.28</v>
      </c>
      <c r="D303" s="75">
        <v>10002419</v>
      </c>
      <c r="E303" s="73" t="s">
        <v>95</v>
      </c>
      <c r="F303" s="80" t="s">
        <v>790</v>
      </c>
      <c r="G303" s="73"/>
      <c r="H303" s="77">
        <v>9</v>
      </c>
    </row>
    <row r="304" spans="1:8" x14ac:dyDescent="0.2">
      <c r="A304" s="78" t="s">
        <v>791</v>
      </c>
      <c r="B304" s="78" t="s">
        <v>791</v>
      </c>
      <c r="C304" s="74">
        <v>70.02</v>
      </c>
      <c r="D304" s="75">
        <v>10002419</v>
      </c>
      <c r="E304" s="73" t="s">
        <v>95</v>
      </c>
      <c r="F304" s="78" t="s">
        <v>792</v>
      </c>
      <c r="G304" s="73"/>
      <c r="H304" s="79">
        <v>5</v>
      </c>
    </row>
    <row r="305" spans="1:8" x14ac:dyDescent="0.2">
      <c r="A305" s="80" t="s">
        <v>40</v>
      </c>
      <c r="B305" s="77" t="s">
        <v>40</v>
      </c>
      <c r="C305" s="74">
        <v>154.57</v>
      </c>
      <c r="D305" s="75">
        <v>10002419</v>
      </c>
      <c r="E305" s="73" t="s">
        <v>95</v>
      </c>
      <c r="F305" s="80" t="s">
        <v>43</v>
      </c>
      <c r="G305" s="73"/>
      <c r="H305" s="77">
        <v>25</v>
      </c>
    </row>
    <row r="306" spans="1:8" x14ac:dyDescent="0.2">
      <c r="A306" s="78" t="s">
        <v>51</v>
      </c>
      <c r="B306" s="78" t="s">
        <v>51</v>
      </c>
      <c r="C306" s="74">
        <v>224.31</v>
      </c>
      <c r="D306" s="75">
        <v>10002419</v>
      </c>
      <c r="E306" s="73" t="s">
        <v>95</v>
      </c>
      <c r="F306" s="78" t="s">
        <v>52</v>
      </c>
      <c r="G306" s="73"/>
      <c r="H306" s="79">
        <v>119</v>
      </c>
    </row>
    <row r="307" spans="1:8" x14ac:dyDescent="0.2">
      <c r="A307" s="80" t="s">
        <v>793</v>
      </c>
      <c r="B307" s="80" t="s">
        <v>793</v>
      </c>
      <c r="C307" s="74">
        <v>20.37</v>
      </c>
      <c r="D307" s="75">
        <v>10002419</v>
      </c>
      <c r="E307" s="73" t="s">
        <v>95</v>
      </c>
      <c r="F307" s="80" t="s">
        <v>794</v>
      </c>
      <c r="G307" s="73"/>
      <c r="H307" s="77">
        <v>3</v>
      </c>
    </row>
    <row r="308" spans="1:8" x14ac:dyDescent="0.2">
      <c r="A308" s="80" t="s">
        <v>795</v>
      </c>
      <c r="B308" s="80" t="s">
        <v>795</v>
      </c>
      <c r="C308" s="74">
        <v>346.39</v>
      </c>
      <c r="D308" s="75">
        <v>10002419</v>
      </c>
      <c r="E308" s="73" t="s">
        <v>95</v>
      </c>
      <c r="F308" s="80" t="s">
        <v>796</v>
      </c>
      <c r="G308" s="73"/>
      <c r="H308" s="77">
        <v>10</v>
      </c>
    </row>
    <row r="309" spans="1:8" x14ac:dyDescent="0.2">
      <c r="A309" s="80" t="s">
        <v>797</v>
      </c>
      <c r="B309" s="80" t="s">
        <v>797</v>
      </c>
      <c r="C309" s="74">
        <v>185.25</v>
      </c>
      <c r="D309" s="75">
        <v>10002419</v>
      </c>
      <c r="E309" s="73" t="s">
        <v>95</v>
      </c>
      <c r="F309" s="80" t="s">
        <v>798</v>
      </c>
      <c r="G309" s="73"/>
      <c r="H309" s="77">
        <v>11</v>
      </c>
    </row>
    <row r="310" spans="1:8" x14ac:dyDescent="0.2">
      <c r="A310" s="78" t="s">
        <v>80</v>
      </c>
      <c r="B310" s="78" t="s">
        <v>80</v>
      </c>
      <c r="C310" s="74">
        <v>181.05</v>
      </c>
      <c r="D310" s="75">
        <v>10002419</v>
      </c>
      <c r="E310" s="73" t="s">
        <v>95</v>
      </c>
      <c r="F310" s="78" t="s">
        <v>82</v>
      </c>
      <c r="G310" s="73"/>
      <c r="H310" s="79">
        <v>125</v>
      </c>
    </row>
    <row r="311" spans="1:8" x14ac:dyDescent="0.2">
      <c r="A311" s="80" t="s">
        <v>799</v>
      </c>
      <c r="B311" s="80" t="s">
        <v>799</v>
      </c>
      <c r="C311" s="74">
        <v>1057.6199999999999</v>
      </c>
      <c r="D311" s="75">
        <v>10002419</v>
      </c>
      <c r="E311" s="73" t="s">
        <v>95</v>
      </c>
      <c r="F311" s="80" t="s">
        <v>800</v>
      </c>
      <c r="G311" s="73"/>
      <c r="H311" s="77">
        <v>7</v>
      </c>
    </row>
    <row r="312" spans="1:8" x14ac:dyDescent="0.2">
      <c r="A312" s="80" t="s">
        <v>801</v>
      </c>
      <c r="B312" s="80" t="s">
        <v>801</v>
      </c>
      <c r="C312" s="74">
        <v>1208.23</v>
      </c>
      <c r="D312" s="75">
        <v>10002419</v>
      </c>
      <c r="E312" s="73" t="s">
        <v>95</v>
      </c>
      <c r="F312" s="80" t="s">
        <v>802</v>
      </c>
      <c r="G312" s="73"/>
      <c r="H312" s="80">
        <v>2</v>
      </c>
    </row>
    <row r="313" spans="1:8" x14ac:dyDescent="0.2">
      <c r="A313" s="78" t="s">
        <v>803</v>
      </c>
      <c r="B313" s="78" t="s">
        <v>803</v>
      </c>
      <c r="C313" s="74">
        <v>1404.54</v>
      </c>
      <c r="D313" s="75">
        <v>10002419</v>
      </c>
      <c r="E313" s="73" t="s">
        <v>95</v>
      </c>
      <c r="F313" s="78" t="s">
        <v>804</v>
      </c>
      <c r="G313" s="73"/>
      <c r="H313" s="79">
        <v>28</v>
      </c>
    </row>
    <row r="314" spans="1:8" x14ac:dyDescent="0.2">
      <c r="A314" s="80" t="s">
        <v>805</v>
      </c>
      <c r="B314" s="80" t="s">
        <v>805</v>
      </c>
      <c r="C314" s="74">
        <v>1573.07</v>
      </c>
      <c r="D314" s="75">
        <v>10002419</v>
      </c>
      <c r="E314" s="73" t="s">
        <v>95</v>
      </c>
      <c r="F314" s="80" t="s">
        <v>806</v>
      </c>
      <c r="G314" s="73"/>
      <c r="H314" s="77">
        <v>25</v>
      </c>
    </row>
    <row r="315" spans="1:8" x14ac:dyDescent="0.2">
      <c r="A315" s="80" t="s">
        <v>807</v>
      </c>
      <c r="B315" s="80" t="s">
        <v>807</v>
      </c>
      <c r="C315" s="74">
        <v>690.92</v>
      </c>
      <c r="D315" s="75">
        <v>10002419</v>
      </c>
      <c r="E315" s="73" t="s">
        <v>95</v>
      </c>
      <c r="F315" s="80" t="s">
        <v>808</v>
      </c>
      <c r="G315" s="73"/>
      <c r="H315" s="77">
        <v>2</v>
      </c>
    </row>
    <row r="316" spans="1:8" x14ac:dyDescent="0.2">
      <c r="A316" s="80" t="s">
        <v>809</v>
      </c>
      <c r="B316" s="77" t="s">
        <v>809</v>
      </c>
      <c r="C316" s="74">
        <v>471.12</v>
      </c>
      <c r="D316" s="75">
        <v>10002419</v>
      </c>
      <c r="E316" s="73" t="s">
        <v>95</v>
      </c>
      <c r="F316" s="80" t="s">
        <v>810</v>
      </c>
      <c r="G316" s="73"/>
      <c r="H316" s="77">
        <v>8</v>
      </c>
    </row>
    <row r="317" spans="1:8" x14ac:dyDescent="0.2">
      <c r="A317" s="80" t="s">
        <v>811</v>
      </c>
      <c r="B317" s="80" t="s">
        <v>811</v>
      </c>
      <c r="C317" s="74">
        <v>471.12</v>
      </c>
      <c r="D317" s="75">
        <v>10002419</v>
      </c>
      <c r="E317" s="73" t="s">
        <v>95</v>
      </c>
      <c r="F317" s="80" t="s">
        <v>812</v>
      </c>
      <c r="G317" s="73"/>
      <c r="H317" s="77">
        <v>1</v>
      </c>
    </row>
    <row r="318" spans="1:8" x14ac:dyDescent="0.2">
      <c r="A318" s="80" t="s">
        <v>813</v>
      </c>
      <c r="B318" s="80" t="s">
        <v>813</v>
      </c>
      <c r="C318" s="74">
        <v>624.83000000000004</v>
      </c>
      <c r="D318" s="75">
        <v>10002419</v>
      </c>
      <c r="E318" s="73" t="s">
        <v>95</v>
      </c>
      <c r="F318" s="80" t="s">
        <v>814</v>
      </c>
      <c r="G318" s="73"/>
      <c r="H318" s="77">
        <v>1</v>
      </c>
    </row>
    <row r="319" spans="1:8" x14ac:dyDescent="0.2">
      <c r="A319" s="80" t="s">
        <v>815</v>
      </c>
      <c r="B319" s="80" t="s">
        <v>815</v>
      </c>
      <c r="C319" s="74">
        <v>672.21</v>
      </c>
      <c r="D319" s="75">
        <v>10002419</v>
      </c>
      <c r="E319" s="73" t="s">
        <v>95</v>
      </c>
      <c r="F319" s="80" t="s">
        <v>816</v>
      </c>
      <c r="G319" s="73"/>
      <c r="H319" s="77">
        <v>1</v>
      </c>
    </row>
    <row r="320" spans="1:8" x14ac:dyDescent="0.2">
      <c r="A320" s="78" t="s">
        <v>817</v>
      </c>
      <c r="B320" s="78" t="s">
        <v>817</v>
      </c>
      <c r="C320" s="74">
        <v>859.54</v>
      </c>
      <c r="D320" s="75">
        <v>10002419</v>
      </c>
      <c r="E320" s="73" t="s">
        <v>95</v>
      </c>
      <c r="F320" s="78" t="s">
        <v>818</v>
      </c>
      <c r="G320" s="73"/>
      <c r="H320" s="79">
        <v>2</v>
      </c>
    </row>
    <row r="321" spans="1:8" x14ac:dyDescent="0.2">
      <c r="A321" s="80" t="s">
        <v>819</v>
      </c>
      <c r="B321" s="77" t="s">
        <v>819</v>
      </c>
      <c r="C321" s="74">
        <v>699.68</v>
      </c>
      <c r="D321" s="75">
        <v>10002419</v>
      </c>
      <c r="E321" s="73" t="s">
        <v>95</v>
      </c>
      <c r="F321" s="80" t="s">
        <v>820</v>
      </c>
      <c r="G321" s="73"/>
      <c r="H321" s="77">
        <v>19</v>
      </c>
    </row>
    <row r="322" spans="1:8" x14ac:dyDescent="0.2">
      <c r="A322" s="80" t="s">
        <v>821</v>
      </c>
      <c r="B322" s="80" t="s">
        <v>821</v>
      </c>
      <c r="C322" s="74">
        <v>699.68</v>
      </c>
      <c r="D322" s="75">
        <v>10002419</v>
      </c>
      <c r="E322" s="73" t="s">
        <v>95</v>
      </c>
      <c r="F322" s="80" t="s">
        <v>822</v>
      </c>
      <c r="G322" s="73"/>
      <c r="H322" s="77">
        <v>1</v>
      </c>
    </row>
    <row r="323" spans="1:8" x14ac:dyDescent="0.2">
      <c r="A323" s="80" t="s">
        <v>823</v>
      </c>
      <c r="B323" s="80" t="s">
        <v>823</v>
      </c>
      <c r="C323" s="74">
        <v>763.83</v>
      </c>
      <c r="D323" s="75">
        <v>10002419</v>
      </c>
      <c r="E323" s="73" t="s">
        <v>95</v>
      </c>
      <c r="F323" s="80" t="s">
        <v>824</v>
      </c>
      <c r="G323" s="73"/>
      <c r="H323" s="77">
        <v>3</v>
      </c>
    </row>
    <row r="324" spans="1:8" x14ac:dyDescent="0.2">
      <c r="A324" s="80" t="s">
        <v>825</v>
      </c>
      <c r="B324" s="80" t="s">
        <v>825</v>
      </c>
      <c r="C324" s="74">
        <v>982.14</v>
      </c>
      <c r="D324" s="75">
        <v>10002419</v>
      </c>
      <c r="E324" s="73" t="s">
        <v>95</v>
      </c>
      <c r="F324" s="80" t="s">
        <v>826</v>
      </c>
      <c r="G324" s="73"/>
      <c r="H324" s="77">
        <v>9</v>
      </c>
    </row>
    <row r="325" spans="1:8" x14ac:dyDescent="0.2">
      <c r="A325" s="80" t="s">
        <v>827</v>
      </c>
      <c r="B325" s="80" t="s">
        <v>827</v>
      </c>
      <c r="C325" s="74">
        <v>943.17</v>
      </c>
      <c r="D325" s="75">
        <v>10002419</v>
      </c>
      <c r="E325" s="73" t="s">
        <v>95</v>
      </c>
      <c r="F325" s="80" t="s">
        <v>828</v>
      </c>
      <c r="G325" s="73"/>
      <c r="H325" s="77">
        <v>30</v>
      </c>
    </row>
    <row r="326" spans="1:8" x14ac:dyDescent="0.2">
      <c r="A326" s="80" t="s">
        <v>829</v>
      </c>
      <c r="B326" s="80" t="s">
        <v>829</v>
      </c>
      <c r="C326" s="74">
        <v>1875.78</v>
      </c>
      <c r="D326" s="75">
        <v>10002419</v>
      </c>
      <c r="E326" s="73" t="s">
        <v>95</v>
      </c>
      <c r="F326" s="80" t="s">
        <v>830</v>
      </c>
      <c r="G326" s="73"/>
      <c r="H326" s="77">
        <v>213</v>
      </c>
    </row>
    <row r="327" spans="1:8" x14ac:dyDescent="0.2">
      <c r="A327" s="80" t="s">
        <v>831</v>
      </c>
      <c r="B327" s="80" t="s">
        <v>831</v>
      </c>
      <c r="C327" s="74">
        <v>1061.45</v>
      </c>
      <c r="D327" s="75">
        <v>10002419</v>
      </c>
      <c r="E327" s="73" t="s">
        <v>95</v>
      </c>
      <c r="F327" s="80" t="s">
        <v>832</v>
      </c>
      <c r="G327" s="73"/>
      <c r="H327" s="77">
        <v>26</v>
      </c>
    </row>
    <row r="328" spans="1:8" x14ac:dyDescent="0.2">
      <c r="A328" s="78" t="s">
        <v>833</v>
      </c>
      <c r="B328" s="78" t="s">
        <v>833</v>
      </c>
      <c r="C328" s="74">
        <v>2153.2399999999998</v>
      </c>
      <c r="D328" s="75">
        <v>10002419</v>
      </c>
      <c r="E328" s="73" t="s">
        <v>95</v>
      </c>
      <c r="F328" s="78" t="s">
        <v>834</v>
      </c>
      <c r="G328" s="73"/>
      <c r="H328" s="79">
        <v>8</v>
      </c>
    </row>
    <row r="329" spans="1:8" x14ac:dyDescent="0.2">
      <c r="A329" s="78" t="s">
        <v>835</v>
      </c>
      <c r="B329" s="78" t="s">
        <v>835</v>
      </c>
      <c r="C329" s="74">
        <v>186.94</v>
      </c>
      <c r="D329" s="75">
        <v>10002419</v>
      </c>
      <c r="E329" s="73" t="s">
        <v>95</v>
      </c>
      <c r="F329" s="78" t="s">
        <v>836</v>
      </c>
      <c r="G329" s="73"/>
      <c r="H329" s="79">
        <v>61</v>
      </c>
    </row>
    <row r="330" spans="1:8" x14ac:dyDescent="0.2">
      <c r="A330" s="80" t="s">
        <v>837</v>
      </c>
      <c r="B330" s="80" t="s">
        <v>837</v>
      </c>
      <c r="C330" s="74">
        <v>40.880000000000003</v>
      </c>
      <c r="D330" s="75">
        <v>10002419</v>
      </c>
      <c r="E330" s="73" t="s">
        <v>95</v>
      </c>
      <c r="F330" s="80" t="s">
        <v>838</v>
      </c>
      <c r="G330" s="73"/>
      <c r="H330" s="80">
        <v>1</v>
      </c>
    </row>
    <row r="331" spans="1:8" x14ac:dyDescent="0.2">
      <c r="A331" s="80" t="s">
        <v>839</v>
      </c>
      <c r="B331" s="80" t="s">
        <v>839</v>
      </c>
      <c r="C331" s="74">
        <v>18.54</v>
      </c>
      <c r="D331" s="75">
        <v>10002419</v>
      </c>
      <c r="E331" s="73" t="s">
        <v>95</v>
      </c>
      <c r="F331" s="80" t="s">
        <v>840</v>
      </c>
      <c r="G331" s="73"/>
      <c r="H331" s="77">
        <v>32</v>
      </c>
    </row>
    <row r="332" spans="1:8" x14ac:dyDescent="0.2">
      <c r="A332" s="78" t="s">
        <v>841</v>
      </c>
      <c r="B332" s="78" t="s">
        <v>841</v>
      </c>
      <c r="C332" s="74">
        <v>52.76</v>
      </c>
      <c r="D332" s="75">
        <v>10002419</v>
      </c>
      <c r="E332" s="73" t="s">
        <v>95</v>
      </c>
      <c r="F332" s="78" t="s">
        <v>842</v>
      </c>
      <c r="G332" s="73"/>
      <c r="H332" s="79">
        <v>10</v>
      </c>
    </row>
    <row r="333" spans="1:8" x14ac:dyDescent="0.2">
      <c r="A333" s="80" t="s">
        <v>843</v>
      </c>
      <c r="B333" s="80" t="s">
        <v>843</v>
      </c>
      <c r="C333" s="74">
        <v>9.0399999999999991</v>
      </c>
      <c r="D333" s="75">
        <v>10002419</v>
      </c>
      <c r="E333" s="73" t="s">
        <v>95</v>
      </c>
      <c r="F333" s="80" t="s">
        <v>844</v>
      </c>
      <c r="G333" s="73"/>
      <c r="H333" s="77">
        <v>6</v>
      </c>
    </row>
    <row r="334" spans="1:8" x14ac:dyDescent="0.2">
      <c r="A334" s="77" t="s">
        <v>845</v>
      </c>
      <c r="B334" s="77" t="s">
        <v>845</v>
      </c>
      <c r="C334" s="74">
        <v>21.96</v>
      </c>
      <c r="D334" s="75">
        <v>10002419</v>
      </c>
      <c r="E334" s="73" t="s">
        <v>95</v>
      </c>
      <c r="F334" s="77" t="s">
        <v>846</v>
      </c>
      <c r="G334" s="73"/>
      <c r="H334" s="77">
        <v>10</v>
      </c>
    </row>
    <row r="335" spans="1:8" x14ac:dyDescent="0.2">
      <c r="A335" s="78" t="s">
        <v>847</v>
      </c>
      <c r="B335" s="78" t="s">
        <v>847</v>
      </c>
      <c r="C335" s="74">
        <v>21.96</v>
      </c>
      <c r="D335" s="75">
        <v>10002419</v>
      </c>
      <c r="E335" s="73" t="s">
        <v>95</v>
      </c>
      <c r="F335" s="78" t="s">
        <v>848</v>
      </c>
      <c r="G335" s="73"/>
      <c r="H335" s="79">
        <v>149</v>
      </c>
    </row>
    <row r="336" spans="1:8" x14ac:dyDescent="0.2">
      <c r="A336" s="80" t="s">
        <v>849</v>
      </c>
      <c r="B336" s="80" t="s">
        <v>849</v>
      </c>
      <c r="C336" s="74">
        <v>56.63</v>
      </c>
      <c r="D336" s="75">
        <v>10002419</v>
      </c>
      <c r="E336" s="73" t="s">
        <v>95</v>
      </c>
      <c r="F336" s="80" t="s">
        <v>850</v>
      </c>
      <c r="G336" s="73"/>
      <c r="H336" s="77">
        <v>79</v>
      </c>
    </row>
    <row r="337" spans="1:8" x14ac:dyDescent="0.2">
      <c r="A337" s="78" t="s">
        <v>851</v>
      </c>
      <c r="B337" s="78" t="s">
        <v>851</v>
      </c>
      <c r="C337" s="74">
        <v>56.63</v>
      </c>
      <c r="D337" s="75">
        <v>10002419</v>
      </c>
      <c r="E337" s="73" t="s">
        <v>95</v>
      </c>
      <c r="F337" s="78" t="s">
        <v>852</v>
      </c>
      <c r="G337" s="73"/>
      <c r="H337" s="79">
        <v>927</v>
      </c>
    </row>
    <row r="338" spans="1:8" x14ac:dyDescent="0.2">
      <c r="A338" s="80" t="s">
        <v>853</v>
      </c>
      <c r="B338" s="80" t="s">
        <v>853</v>
      </c>
      <c r="C338" s="74">
        <v>21.49</v>
      </c>
      <c r="D338" s="75">
        <v>10002419</v>
      </c>
      <c r="E338" s="73" t="s">
        <v>95</v>
      </c>
      <c r="F338" s="80" t="s">
        <v>854</v>
      </c>
      <c r="G338" s="73"/>
      <c r="H338" s="77">
        <v>2</v>
      </c>
    </row>
    <row r="339" spans="1:8" x14ac:dyDescent="0.2">
      <c r="A339" s="80" t="s">
        <v>855</v>
      </c>
      <c r="B339" s="80" t="s">
        <v>855</v>
      </c>
      <c r="C339" s="74">
        <v>45.15</v>
      </c>
      <c r="D339" s="75">
        <v>10002419</v>
      </c>
      <c r="E339" s="73" t="s">
        <v>95</v>
      </c>
      <c r="F339" s="80" t="s">
        <v>856</v>
      </c>
      <c r="G339" s="73"/>
      <c r="H339" s="77">
        <v>2</v>
      </c>
    </row>
    <row r="340" spans="1:8" x14ac:dyDescent="0.2">
      <c r="A340" s="78" t="s">
        <v>857</v>
      </c>
      <c r="B340" s="78" t="s">
        <v>857</v>
      </c>
      <c r="C340" s="74">
        <v>22.83</v>
      </c>
      <c r="D340" s="75">
        <v>10002419</v>
      </c>
      <c r="E340" s="73" t="s">
        <v>95</v>
      </c>
      <c r="F340" s="78" t="s">
        <v>858</v>
      </c>
      <c r="G340" s="73"/>
      <c r="H340" s="79">
        <v>42</v>
      </c>
    </row>
    <row r="341" spans="1:8" x14ac:dyDescent="0.2">
      <c r="A341" s="80" t="s">
        <v>859</v>
      </c>
      <c r="B341" s="80" t="s">
        <v>859</v>
      </c>
      <c r="C341" s="74">
        <v>20.75</v>
      </c>
      <c r="D341" s="75">
        <v>10002419</v>
      </c>
      <c r="E341" s="73" t="s">
        <v>95</v>
      </c>
      <c r="F341" s="80" t="s">
        <v>860</v>
      </c>
      <c r="G341" s="73"/>
      <c r="H341" s="77">
        <v>51</v>
      </c>
    </row>
    <row r="342" spans="1:8" x14ac:dyDescent="0.2">
      <c r="A342" s="80" t="s">
        <v>861</v>
      </c>
      <c r="B342" s="80" t="s">
        <v>861</v>
      </c>
      <c r="C342" s="74">
        <v>25.11</v>
      </c>
      <c r="D342" s="75">
        <v>10002419</v>
      </c>
      <c r="E342" s="73" t="s">
        <v>95</v>
      </c>
      <c r="F342" s="80" t="s">
        <v>862</v>
      </c>
      <c r="G342" s="73"/>
      <c r="H342" s="77">
        <v>5</v>
      </c>
    </row>
    <row r="343" spans="1:8" x14ac:dyDescent="0.2">
      <c r="A343" s="80" t="s">
        <v>863</v>
      </c>
      <c r="B343" s="80" t="s">
        <v>863</v>
      </c>
      <c r="C343" s="74">
        <v>19.399999999999999</v>
      </c>
      <c r="D343" s="75">
        <v>10002419</v>
      </c>
      <c r="E343" s="73" t="s">
        <v>95</v>
      </c>
      <c r="F343" s="80" t="s">
        <v>864</v>
      </c>
      <c r="G343" s="73"/>
      <c r="H343" s="77">
        <v>9</v>
      </c>
    </row>
    <row r="344" spans="1:8" x14ac:dyDescent="0.2">
      <c r="A344" s="80" t="s">
        <v>865</v>
      </c>
      <c r="B344" s="80" t="s">
        <v>865</v>
      </c>
      <c r="C344" s="74">
        <v>302.5</v>
      </c>
      <c r="D344" s="75">
        <v>10002419</v>
      </c>
      <c r="E344" s="73" t="s">
        <v>95</v>
      </c>
      <c r="F344" s="80" t="s">
        <v>866</v>
      </c>
      <c r="G344" s="73"/>
      <c r="H344" s="77">
        <v>3</v>
      </c>
    </row>
    <row r="345" spans="1:8" x14ac:dyDescent="0.2">
      <c r="A345" s="80" t="s">
        <v>867</v>
      </c>
      <c r="B345" s="80" t="s">
        <v>867</v>
      </c>
      <c r="C345" s="74">
        <v>12.43</v>
      </c>
      <c r="D345" s="75">
        <v>10002419</v>
      </c>
      <c r="E345" s="73" t="s">
        <v>95</v>
      </c>
      <c r="F345" s="80" t="s">
        <v>868</v>
      </c>
      <c r="G345" s="73"/>
      <c r="H345" s="77">
        <v>149</v>
      </c>
    </row>
    <row r="346" spans="1:8" x14ac:dyDescent="0.2">
      <c r="A346" s="80" t="s">
        <v>869</v>
      </c>
      <c r="B346" s="80" t="s">
        <v>869</v>
      </c>
      <c r="C346" s="74">
        <v>13.51</v>
      </c>
      <c r="D346" s="75">
        <v>10002419</v>
      </c>
      <c r="E346" s="73" t="s">
        <v>95</v>
      </c>
      <c r="F346" s="80" t="s">
        <v>870</v>
      </c>
      <c r="G346" s="73"/>
      <c r="H346" s="77">
        <v>81</v>
      </c>
    </row>
    <row r="347" spans="1:8" x14ac:dyDescent="0.2">
      <c r="A347" s="80" t="s">
        <v>871</v>
      </c>
      <c r="B347" s="80" t="s">
        <v>871</v>
      </c>
      <c r="C347" s="74">
        <v>16.37</v>
      </c>
      <c r="D347" s="75">
        <v>10002419</v>
      </c>
      <c r="E347" s="73" t="s">
        <v>95</v>
      </c>
      <c r="F347" s="80" t="s">
        <v>872</v>
      </c>
      <c r="G347" s="73"/>
      <c r="H347" s="77">
        <v>139</v>
      </c>
    </row>
    <row r="348" spans="1:8" x14ac:dyDescent="0.2">
      <c r="A348" s="80" t="s">
        <v>873</v>
      </c>
      <c r="B348" s="80" t="s">
        <v>873</v>
      </c>
      <c r="C348" s="74">
        <v>50.97</v>
      </c>
      <c r="D348" s="75">
        <v>10002419</v>
      </c>
      <c r="E348" s="73" t="s">
        <v>95</v>
      </c>
      <c r="F348" s="80" t="s">
        <v>874</v>
      </c>
      <c r="G348" s="73"/>
      <c r="H348" s="77">
        <v>17</v>
      </c>
    </row>
    <row r="349" spans="1:8" x14ac:dyDescent="0.2">
      <c r="A349" s="80" t="s">
        <v>875</v>
      </c>
      <c r="B349" s="80" t="s">
        <v>875</v>
      </c>
      <c r="C349" s="74">
        <v>51.01</v>
      </c>
      <c r="D349" s="75">
        <v>10002419</v>
      </c>
      <c r="E349" s="73" t="s">
        <v>95</v>
      </c>
      <c r="F349" s="80" t="s">
        <v>876</v>
      </c>
      <c r="G349" s="73"/>
      <c r="H349" s="77">
        <v>17</v>
      </c>
    </row>
    <row r="350" spans="1:8" x14ac:dyDescent="0.2">
      <c r="A350" s="80" t="s">
        <v>877</v>
      </c>
      <c r="B350" s="80" t="s">
        <v>877</v>
      </c>
      <c r="C350" s="74">
        <v>53.45</v>
      </c>
      <c r="D350" s="75">
        <v>10002419</v>
      </c>
      <c r="E350" s="73" t="s">
        <v>95</v>
      </c>
      <c r="F350" s="80" t="s">
        <v>878</v>
      </c>
      <c r="G350" s="73"/>
      <c r="H350" s="77">
        <v>95</v>
      </c>
    </row>
    <row r="351" spans="1:8" x14ac:dyDescent="0.2">
      <c r="A351" s="80" t="s">
        <v>879</v>
      </c>
      <c r="B351" s="80" t="s">
        <v>879</v>
      </c>
      <c r="C351" s="74">
        <v>10.44</v>
      </c>
      <c r="D351" s="75">
        <v>10002419</v>
      </c>
      <c r="E351" s="73" t="s">
        <v>95</v>
      </c>
      <c r="F351" s="80" t="s">
        <v>880</v>
      </c>
      <c r="G351" s="73"/>
      <c r="H351" s="77">
        <v>403</v>
      </c>
    </row>
    <row r="352" spans="1:8" x14ac:dyDescent="0.2">
      <c r="A352" s="80" t="s">
        <v>881</v>
      </c>
      <c r="B352" s="80" t="s">
        <v>881</v>
      </c>
      <c r="C352" s="74">
        <v>10.76</v>
      </c>
      <c r="D352" s="75">
        <v>10002419</v>
      </c>
      <c r="E352" s="73" t="s">
        <v>95</v>
      </c>
      <c r="F352" s="80" t="s">
        <v>882</v>
      </c>
      <c r="G352" s="73"/>
      <c r="H352" s="77">
        <v>31</v>
      </c>
    </row>
    <row r="353" spans="1:8" x14ac:dyDescent="0.2">
      <c r="A353" s="80" t="s">
        <v>883</v>
      </c>
      <c r="B353" s="80" t="s">
        <v>883</v>
      </c>
      <c r="C353" s="74">
        <v>300.7</v>
      </c>
      <c r="D353" s="75">
        <v>10002419</v>
      </c>
      <c r="E353" s="73" t="s">
        <v>95</v>
      </c>
      <c r="F353" s="80" t="s">
        <v>884</v>
      </c>
      <c r="G353" s="73"/>
      <c r="H353" s="77">
        <v>4</v>
      </c>
    </row>
    <row r="354" spans="1:8" x14ac:dyDescent="0.2">
      <c r="A354" s="82" t="s">
        <v>885</v>
      </c>
      <c r="B354" s="82" t="s">
        <v>885</v>
      </c>
      <c r="C354" s="74">
        <v>300.7</v>
      </c>
      <c r="D354" s="75">
        <v>10002419</v>
      </c>
      <c r="E354" s="73" t="s">
        <v>95</v>
      </c>
      <c r="F354" s="82" t="s">
        <v>886</v>
      </c>
      <c r="G354" s="73"/>
      <c r="H354" s="82">
        <v>7</v>
      </c>
    </row>
    <row r="355" spans="1:8" x14ac:dyDescent="0.2">
      <c r="A355" s="80" t="s">
        <v>887</v>
      </c>
      <c r="B355" s="80" t="s">
        <v>887</v>
      </c>
      <c r="C355" s="74">
        <v>300.7</v>
      </c>
      <c r="D355" s="75">
        <v>10002419</v>
      </c>
      <c r="E355" s="73" t="s">
        <v>95</v>
      </c>
      <c r="F355" s="80" t="s">
        <v>888</v>
      </c>
      <c r="G355" s="73"/>
      <c r="H355" s="77">
        <v>14</v>
      </c>
    </row>
    <row r="356" spans="1:8" x14ac:dyDescent="0.2">
      <c r="A356" s="80" t="s">
        <v>889</v>
      </c>
      <c r="B356" s="80" t="s">
        <v>889</v>
      </c>
      <c r="C356" s="74">
        <v>64.900000000000006</v>
      </c>
      <c r="D356" s="75">
        <v>10002419</v>
      </c>
      <c r="E356" s="73" t="s">
        <v>95</v>
      </c>
      <c r="F356" s="80" t="s">
        <v>890</v>
      </c>
      <c r="G356" s="73"/>
      <c r="H356" s="77">
        <v>4</v>
      </c>
    </row>
    <row r="357" spans="1:8" x14ac:dyDescent="0.2">
      <c r="A357" s="80" t="s">
        <v>891</v>
      </c>
      <c r="B357" s="77" t="s">
        <v>891</v>
      </c>
      <c r="C357" s="74">
        <v>62.95</v>
      </c>
      <c r="D357" s="75">
        <v>10002419</v>
      </c>
      <c r="E357" s="73" t="s">
        <v>95</v>
      </c>
      <c r="F357" s="80" t="s">
        <v>892</v>
      </c>
      <c r="G357" s="73"/>
      <c r="H357" s="77">
        <v>4</v>
      </c>
    </row>
    <row r="358" spans="1:8" x14ac:dyDescent="0.2">
      <c r="A358" s="80" t="s">
        <v>893</v>
      </c>
      <c r="B358" s="80" t="s">
        <v>893</v>
      </c>
      <c r="C358" s="74">
        <v>64.900000000000006</v>
      </c>
      <c r="D358" s="75">
        <v>10002419</v>
      </c>
      <c r="E358" s="73" t="s">
        <v>95</v>
      </c>
      <c r="F358" s="80" t="s">
        <v>894</v>
      </c>
      <c r="G358" s="73"/>
      <c r="H358" s="77">
        <v>10</v>
      </c>
    </row>
    <row r="359" spans="1:8" x14ac:dyDescent="0.2">
      <c r="A359" s="78" t="s">
        <v>895</v>
      </c>
      <c r="B359" s="78" t="s">
        <v>895</v>
      </c>
      <c r="C359" s="74">
        <v>64.900000000000006</v>
      </c>
      <c r="D359" s="75">
        <v>10002419</v>
      </c>
      <c r="E359" s="73" t="s">
        <v>95</v>
      </c>
      <c r="F359" s="78" t="s">
        <v>896</v>
      </c>
      <c r="G359" s="73"/>
      <c r="H359" s="79">
        <v>35</v>
      </c>
    </row>
    <row r="360" spans="1:8" x14ac:dyDescent="0.2">
      <c r="A360" s="80" t="s">
        <v>897</v>
      </c>
      <c r="B360" s="80" t="s">
        <v>897</v>
      </c>
      <c r="C360" s="74">
        <v>36.06</v>
      </c>
      <c r="D360" s="75">
        <v>10002419</v>
      </c>
      <c r="E360" s="73" t="s">
        <v>95</v>
      </c>
      <c r="F360" s="80" t="s">
        <v>898</v>
      </c>
      <c r="G360" s="73"/>
      <c r="H360" s="77">
        <v>2</v>
      </c>
    </row>
    <row r="361" spans="1:8" x14ac:dyDescent="0.2">
      <c r="A361" s="78" t="s">
        <v>899</v>
      </c>
      <c r="B361" s="78" t="s">
        <v>899</v>
      </c>
      <c r="C361" s="74">
        <v>36.06</v>
      </c>
      <c r="D361" s="75">
        <v>10002419</v>
      </c>
      <c r="E361" s="73" t="s">
        <v>95</v>
      </c>
      <c r="F361" s="78" t="s">
        <v>900</v>
      </c>
      <c r="G361" s="73"/>
      <c r="H361" s="79">
        <v>12</v>
      </c>
    </row>
    <row r="362" spans="1:8" x14ac:dyDescent="0.2">
      <c r="A362" s="80" t="s">
        <v>901</v>
      </c>
      <c r="B362" s="80" t="s">
        <v>901</v>
      </c>
      <c r="C362" s="74">
        <v>79.2</v>
      </c>
      <c r="D362" s="75">
        <v>10002419</v>
      </c>
      <c r="E362" s="73" t="s">
        <v>95</v>
      </c>
      <c r="F362" s="80" t="s">
        <v>902</v>
      </c>
      <c r="G362" s="73"/>
      <c r="H362" s="77">
        <v>1</v>
      </c>
    </row>
    <row r="363" spans="1:8" x14ac:dyDescent="0.2">
      <c r="A363" s="80" t="s">
        <v>903</v>
      </c>
      <c r="B363" s="80" t="s">
        <v>903</v>
      </c>
      <c r="C363" s="74">
        <v>135.77000000000001</v>
      </c>
      <c r="D363" s="75">
        <v>10002419</v>
      </c>
      <c r="E363" s="73" t="s">
        <v>95</v>
      </c>
      <c r="F363" s="80" t="s">
        <v>904</v>
      </c>
      <c r="G363" s="73"/>
      <c r="H363" s="77">
        <v>3</v>
      </c>
    </row>
    <row r="364" spans="1:8" x14ac:dyDescent="0.2">
      <c r="A364" s="80" t="s">
        <v>905</v>
      </c>
      <c r="B364" s="77" t="s">
        <v>905</v>
      </c>
      <c r="C364" s="74">
        <v>87.21</v>
      </c>
      <c r="D364" s="75">
        <v>10002419</v>
      </c>
      <c r="E364" s="73" t="s">
        <v>95</v>
      </c>
      <c r="F364" s="80" t="s">
        <v>906</v>
      </c>
      <c r="G364" s="73"/>
      <c r="H364" s="77">
        <v>1</v>
      </c>
    </row>
    <row r="365" spans="1:8" x14ac:dyDescent="0.2">
      <c r="A365" s="80" t="s">
        <v>907</v>
      </c>
      <c r="B365" s="80" t="s">
        <v>907</v>
      </c>
      <c r="C365" s="74">
        <v>100.34</v>
      </c>
      <c r="D365" s="75">
        <v>10002419</v>
      </c>
      <c r="E365" s="73" t="s">
        <v>95</v>
      </c>
      <c r="F365" s="80" t="s">
        <v>908</v>
      </c>
      <c r="G365" s="73"/>
      <c r="H365" s="77">
        <v>4</v>
      </c>
    </row>
    <row r="366" spans="1:8" x14ac:dyDescent="0.2">
      <c r="A366" s="80" t="s">
        <v>909</v>
      </c>
      <c r="B366" s="80" t="s">
        <v>909</v>
      </c>
      <c r="C366" s="74">
        <v>80.89</v>
      </c>
      <c r="D366" s="75">
        <v>10002419</v>
      </c>
      <c r="E366" s="73" t="s">
        <v>95</v>
      </c>
      <c r="F366" s="80" t="s">
        <v>910</v>
      </c>
      <c r="G366" s="73"/>
      <c r="H366" s="77">
        <v>11</v>
      </c>
    </row>
    <row r="367" spans="1:8" x14ac:dyDescent="0.2">
      <c r="A367" s="80" t="s">
        <v>911</v>
      </c>
      <c r="B367" s="80" t="s">
        <v>911</v>
      </c>
      <c r="C367" s="74">
        <v>81.52</v>
      </c>
      <c r="D367" s="75">
        <v>10002419</v>
      </c>
      <c r="E367" s="73" t="s">
        <v>95</v>
      </c>
      <c r="F367" s="80" t="s">
        <v>912</v>
      </c>
      <c r="G367" s="73"/>
      <c r="H367" s="77">
        <v>5</v>
      </c>
    </row>
    <row r="368" spans="1:8" x14ac:dyDescent="0.2">
      <c r="A368" s="80" t="s">
        <v>913</v>
      </c>
      <c r="B368" s="80" t="s">
        <v>913</v>
      </c>
      <c r="C368" s="74">
        <v>73.64</v>
      </c>
      <c r="D368" s="75">
        <v>10002419</v>
      </c>
      <c r="E368" s="73" t="s">
        <v>95</v>
      </c>
      <c r="F368" s="80" t="s">
        <v>914</v>
      </c>
      <c r="G368" s="73"/>
      <c r="H368" s="77">
        <v>1</v>
      </c>
    </row>
    <row r="369" spans="1:8" x14ac:dyDescent="0.2">
      <c r="A369" s="80" t="s">
        <v>915</v>
      </c>
      <c r="B369" s="80" t="s">
        <v>915</v>
      </c>
      <c r="C369" s="74">
        <v>82.3</v>
      </c>
      <c r="D369" s="75">
        <v>10002419</v>
      </c>
      <c r="E369" s="73" t="s">
        <v>95</v>
      </c>
      <c r="F369" s="80" t="s">
        <v>916</v>
      </c>
      <c r="G369" s="73"/>
      <c r="H369" s="77">
        <v>3</v>
      </c>
    </row>
    <row r="370" spans="1:8" x14ac:dyDescent="0.2">
      <c r="A370" s="80" t="s">
        <v>917</v>
      </c>
      <c r="B370" s="80" t="s">
        <v>917</v>
      </c>
      <c r="C370" s="74">
        <v>102.07</v>
      </c>
      <c r="D370" s="75">
        <v>10002419</v>
      </c>
      <c r="E370" s="73" t="s">
        <v>95</v>
      </c>
      <c r="F370" s="80" t="s">
        <v>918</v>
      </c>
      <c r="G370" s="73"/>
      <c r="H370" s="77">
        <v>27</v>
      </c>
    </row>
    <row r="371" spans="1:8" x14ac:dyDescent="0.2">
      <c r="A371" s="78" t="s">
        <v>919</v>
      </c>
      <c r="B371" s="78" t="s">
        <v>919</v>
      </c>
      <c r="C371" s="74">
        <v>102.07</v>
      </c>
      <c r="D371" s="75">
        <v>10002419</v>
      </c>
      <c r="E371" s="73" t="s">
        <v>95</v>
      </c>
      <c r="F371" s="78" t="s">
        <v>920</v>
      </c>
      <c r="G371" s="73"/>
      <c r="H371" s="79">
        <v>56</v>
      </c>
    </row>
    <row r="372" spans="1:8" x14ac:dyDescent="0.2">
      <c r="A372" s="80" t="s">
        <v>921</v>
      </c>
      <c r="B372" s="80" t="s">
        <v>921</v>
      </c>
      <c r="C372" s="74">
        <v>112.64</v>
      </c>
      <c r="D372" s="75">
        <v>10002419</v>
      </c>
      <c r="E372" s="73" t="s">
        <v>95</v>
      </c>
      <c r="F372" s="80" t="s">
        <v>922</v>
      </c>
      <c r="G372" s="73"/>
      <c r="H372" s="77">
        <v>3</v>
      </c>
    </row>
    <row r="373" spans="1:8" x14ac:dyDescent="0.2">
      <c r="A373" s="80" t="s">
        <v>923</v>
      </c>
      <c r="B373" s="80" t="s">
        <v>923</v>
      </c>
      <c r="C373" s="74">
        <v>112.64</v>
      </c>
      <c r="D373" s="75">
        <v>10002419</v>
      </c>
      <c r="E373" s="73" t="s">
        <v>95</v>
      </c>
      <c r="F373" s="80" t="s">
        <v>924</v>
      </c>
      <c r="G373" s="73"/>
      <c r="H373" s="77">
        <v>8</v>
      </c>
    </row>
    <row r="374" spans="1:8" x14ac:dyDescent="0.2">
      <c r="A374" s="80" t="s">
        <v>925</v>
      </c>
      <c r="B374" s="77" t="s">
        <v>925</v>
      </c>
      <c r="C374" s="74">
        <v>61.24</v>
      </c>
      <c r="D374" s="75">
        <v>10002419</v>
      </c>
      <c r="E374" s="73" t="s">
        <v>95</v>
      </c>
      <c r="F374" s="80" t="s">
        <v>926</v>
      </c>
      <c r="G374" s="73"/>
      <c r="H374" s="77">
        <v>71</v>
      </c>
    </row>
    <row r="375" spans="1:8" x14ac:dyDescent="0.2">
      <c r="A375" s="80" t="s">
        <v>927</v>
      </c>
      <c r="B375" s="77" t="s">
        <v>927</v>
      </c>
      <c r="C375" s="74">
        <v>61.24</v>
      </c>
      <c r="D375" s="75">
        <v>10002419</v>
      </c>
      <c r="E375" s="73" t="s">
        <v>95</v>
      </c>
      <c r="F375" s="80" t="s">
        <v>928</v>
      </c>
      <c r="G375" s="73"/>
      <c r="H375" s="77">
        <v>672</v>
      </c>
    </row>
    <row r="376" spans="1:8" x14ac:dyDescent="0.2">
      <c r="A376" s="80" t="s">
        <v>929</v>
      </c>
      <c r="B376" s="80" t="s">
        <v>929</v>
      </c>
      <c r="C376" s="74">
        <v>215.27</v>
      </c>
      <c r="D376" s="75">
        <v>10002419</v>
      </c>
      <c r="E376" s="73" t="s">
        <v>95</v>
      </c>
      <c r="F376" s="80" t="s">
        <v>930</v>
      </c>
      <c r="G376" s="73"/>
      <c r="H376" s="77">
        <v>9</v>
      </c>
    </row>
    <row r="377" spans="1:8" x14ac:dyDescent="0.2">
      <c r="A377" s="80" t="s">
        <v>931</v>
      </c>
      <c r="B377" s="80" t="s">
        <v>931</v>
      </c>
      <c r="C377" s="74">
        <v>215.27</v>
      </c>
      <c r="D377" s="75">
        <v>10002419</v>
      </c>
      <c r="E377" s="73" t="s">
        <v>95</v>
      </c>
      <c r="F377" s="80" t="s">
        <v>932</v>
      </c>
      <c r="G377" s="73"/>
      <c r="H377" s="77">
        <v>37</v>
      </c>
    </row>
    <row r="378" spans="1:8" x14ac:dyDescent="0.2">
      <c r="A378" s="80" t="s">
        <v>933</v>
      </c>
      <c r="B378" s="80" t="s">
        <v>933</v>
      </c>
      <c r="C378" s="74">
        <v>150</v>
      </c>
      <c r="D378" s="75">
        <v>10002419</v>
      </c>
      <c r="E378" s="73" t="s">
        <v>95</v>
      </c>
      <c r="F378" s="80" t="s">
        <v>934</v>
      </c>
      <c r="G378" s="73"/>
      <c r="H378" s="77">
        <v>67</v>
      </c>
    </row>
    <row r="379" spans="1:8" x14ac:dyDescent="0.2">
      <c r="A379" s="80" t="s">
        <v>935</v>
      </c>
      <c r="B379" s="77" t="s">
        <v>935</v>
      </c>
      <c r="C379" s="74">
        <v>143.62</v>
      </c>
      <c r="D379" s="75">
        <v>10002419</v>
      </c>
      <c r="E379" s="73" t="s">
        <v>95</v>
      </c>
      <c r="F379" s="80" t="s">
        <v>936</v>
      </c>
      <c r="G379" s="73"/>
      <c r="H379" s="77">
        <v>4</v>
      </c>
    </row>
    <row r="380" spans="1:8" x14ac:dyDescent="0.2">
      <c r="A380" s="80" t="s">
        <v>937</v>
      </c>
      <c r="B380" s="80" t="s">
        <v>937</v>
      </c>
      <c r="C380" s="74">
        <v>227.47</v>
      </c>
      <c r="D380" s="75">
        <v>10002419</v>
      </c>
      <c r="E380" s="73" t="s">
        <v>95</v>
      </c>
      <c r="F380" s="80" t="s">
        <v>938</v>
      </c>
      <c r="G380" s="73"/>
      <c r="H380" s="77">
        <v>2</v>
      </c>
    </row>
    <row r="381" spans="1:8" x14ac:dyDescent="0.2">
      <c r="A381" s="80" t="s">
        <v>939</v>
      </c>
      <c r="B381" s="80" t="s">
        <v>939</v>
      </c>
      <c r="C381" s="74">
        <v>253.07</v>
      </c>
      <c r="D381" s="75">
        <v>10002419</v>
      </c>
      <c r="E381" s="73" t="s">
        <v>95</v>
      </c>
      <c r="F381" s="80" t="s">
        <v>940</v>
      </c>
      <c r="G381" s="73"/>
      <c r="H381" s="77">
        <v>2</v>
      </c>
    </row>
    <row r="382" spans="1:8" x14ac:dyDescent="0.2">
      <c r="A382" s="80" t="s">
        <v>941</v>
      </c>
      <c r="B382" s="80" t="s">
        <v>941</v>
      </c>
      <c r="C382" s="74">
        <v>138.68</v>
      </c>
      <c r="D382" s="75">
        <v>10002419</v>
      </c>
      <c r="E382" s="73" t="s">
        <v>95</v>
      </c>
      <c r="F382" s="80" t="s">
        <v>942</v>
      </c>
      <c r="G382" s="73"/>
      <c r="H382" s="77">
        <v>1</v>
      </c>
    </row>
    <row r="383" spans="1:8" x14ac:dyDescent="0.2">
      <c r="A383" s="80" t="s">
        <v>943</v>
      </c>
      <c r="B383" s="80" t="s">
        <v>943</v>
      </c>
      <c r="C383" s="74">
        <v>202.25</v>
      </c>
      <c r="D383" s="75">
        <v>10002419</v>
      </c>
      <c r="E383" s="73" t="s">
        <v>95</v>
      </c>
      <c r="F383" s="80" t="s">
        <v>944</v>
      </c>
      <c r="G383" s="73"/>
      <c r="H383" s="77">
        <v>34</v>
      </c>
    </row>
    <row r="384" spans="1:8" x14ac:dyDescent="0.2">
      <c r="A384" s="80" t="s">
        <v>945</v>
      </c>
      <c r="B384" s="80" t="s">
        <v>945</v>
      </c>
      <c r="C384" s="74">
        <v>179.24</v>
      </c>
      <c r="D384" s="75">
        <v>10002419</v>
      </c>
      <c r="E384" s="73" t="s">
        <v>95</v>
      </c>
      <c r="F384" s="80" t="s">
        <v>946</v>
      </c>
      <c r="G384" s="73"/>
      <c r="H384" s="77">
        <v>86</v>
      </c>
    </row>
    <row r="385" spans="1:8" x14ac:dyDescent="0.2">
      <c r="A385" s="80" t="s">
        <v>947</v>
      </c>
      <c r="B385" s="80" t="s">
        <v>947</v>
      </c>
      <c r="C385" s="74">
        <v>0</v>
      </c>
      <c r="D385" s="75">
        <v>10002419</v>
      </c>
      <c r="E385" s="73" t="s">
        <v>95</v>
      </c>
      <c r="F385" s="84" t="s">
        <v>948</v>
      </c>
      <c r="G385" s="73"/>
      <c r="H385" s="77">
        <v>3</v>
      </c>
    </row>
    <row r="386" spans="1:8" x14ac:dyDescent="0.2">
      <c r="A386" s="80" t="s">
        <v>949</v>
      </c>
      <c r="B386" s="77" t="s">
        <v>949</v>
      </c>
      <c r="C386" s="74">
        <v>220.73</v>
      </c>
      <c r="D386" s="75">
        <v>10002419</v>
      </c>
      <c r="E386" s="73" t="s">
        <v>95</v>
      </c>
      <c r="F386" s="80" t="s">
        <v>950</v>
      </c>
      <c r="G386" s="73"/>
      <c r="H386" s="77">
        <v>1</v>
      </c>
    </row>
    <row r="387" spans="1:8" x14ac:dyDescent="0.2">
      <c r="A387" s="82" t="s">
        <v>951</v>
      </c>
      <c r="B387" s="82" t="s">
        <v>951</v>
      </c>
      <c r="C387" s="74">
        <v>281.54000000000002</v>
      </c>
      <c r="D387" s="75">
        <v>10002419</v>
      </c>
      <c r="E387" s="73" t="s">
        <v>95</v>
      </c>
      <c r="F387" s="82" t="s">
        <v>952</v>
      </c>
      <c r="G387" s="73"/>
      <c r="H387" s="82">
        <v>2</v>
      </c>
    </row>
    <row r="388" spans="1:8" x14ac:dyDescent="0.2">
      <c r="A388" s="80" t="s">
        <v>953</v>
      </c>
      <c r="B388" s="80" t="s">
        <v>953</v>
      </c>
      <c r="C388" s="74">
        <v>4.5</v>
      </c>
      <c r="D388" s="75">
        <v>30012824</v>
      </c>
      <c r="E388" s="73" t="s">
        <v>448</v>
      </c>
      <c r="F388" s="80" t="s">
        <v>954</v>
      </c>
      <c r="G388" s="73"/>
      <c r="H388" s="80">
        <v>15</v>
      </c>
    </row>
    <row r="389" spans="1:8" x14ac:dyDescent="0.2">
      <c r="A389" s="80" t="s">
        <v>955</v>
      </c>
      <c r="B389" s="80" t="s">
        <v>955</v>
      </c>
      <c r="C389" s="74">
        <v>4.46</v>
      </c>
      <c r="D389" s="75">
        <v>30012824</v>
      </c>
      <c r="E389" s="73" t="s">
        <v>448</v>
      </c>
      <c r="F389" s="80" t="s">
        <v>956</v>
      </c>
      <c r="G389" s="73"/>
      <c r="H389" s="77">
        <v>4</v>
      </c>
    </row>
    <row r="390" spans="1:8" x14ac:dyDescent="0.2">
      <c r="A390" s="80" t="s">
        <v>957</v>
      </c>
      <c r="B390" s="80" t="s">
        <v>957</v>
      </c>
      <c r="C390" s="74">
        <v>3.44</v>
      </c>
      <c r="D390" s="75">
        <v>30012824</v>
      </c>
      <c r="E390" s="73" t="s">
        <v>448</v>
      </c>
      <c r="F390" s="80" t="s">
        <v>958</v>
      </c>
      <c r="G390" s="73"/>
      <c r="H390" s="77">
        <v>120</v>
      </c>
    </row>
    <row r="391" spans="1:8" x14ac:dyDescent="0.2">
      <c r="A391" s="80" t="s">
        <v>959</v>
      </c>
      <c r="B391" s="80" t="s">
        <v>959</v>
      </c>
      <c r="C391" s="74">
        <v>3.37</v>
      </c>
      <c r="D391" s="75">
        <v>30012824</v>
      </c>
      <c r="E391" s="73" t="s">
        <v>448</v>
      </c>
      <c r="F391" s="80" t="s">
        <v>960</v>
      </c>
      <c r="G391" s="73"/>
      <c r="H391" s="77">
        <v>53</v>
      </c>
    </row>
    <row r="392" spans="1:8" x14ac:dyDescent="0.2">
      <c r="A392" s="82" t="s">
        <v>961</v>
      </c>
      <c r="B392" s="85" t="s">
        <v>962</v>
      </c>
      <c r="C392" s="74">
        <v>4.8899999999999997</v>
      </c>
      <c r="D392" s="75">
        <v>30012824</v>
      </c>
      <c r="E392" s="73" t="s">
        <v>448</v>
      </c>
      <c r="F392" s="82" t="s">
        <v>963</v>
      </c>
      <c r="G392" s="73"/>
      <c r="H392" s="85">
        <v>89</v>
      </c>
    </row>
    <row r="393" spans="1:8" x14ac:dyDescent="0.2">
      <c r="A393" s="80" t="s">
        <v>964</v>
      </c>
      <c r="B393" s="80" t="s">
        <v>964</v>
      </c>
      <c r="C393" s="74">
        <v>7.79</v>
      </c>
      <c r="D393" s="75">
        <v>30012824</v>
      </c>
      <c r="E393" s="73" t="s">
        <v>448</v>
      </c>
      <c r="F393" s="80" t="s">
        <v>965</v>
      </c>
      <c r="G393" s="73"/>
      <c r="H393" s="77">
        <v>3</v>
      </c>
    </row>
    <row r="394" spans="1:8" x14ac:dyDescent="0.2">
      <c r="A394" s="81" t="s">
        <v>966</v>
      </c>
      <c r="B394" s="81" t="s">
        <v>966</v>
      </c>
      <c r="C394" s="74">
        <v>8.41</v>
      </c>
      <c r="D394" s="75">
        <v>30012824</v>
      </c>
      <c r="E394" s="73" t="s">
        <v>448</v>
      </c>
      <c r="F394" s="80" t="s">
        <v>967</v>
      </c>
      <c r="G394" s="73"/>
      <c r="H394" s="77">
        <v>156</v>
      </c>
    </row>
    <row r="395" spans="1:8" x14ac:dyDescent="0.2">
      <c r="A395" s="80" t="s">
        <v>968</v>
      </c>
      <c r="B395" s="77" t="s">
        <v>968</v>
      </c>
      <c r="C395" s="74">
        <v>11.1</v>
      </c>
      <c r="D395" s="75">
        <v>30014261</v>
      </c>
      <c r="E395" s="73" t="s">
        <v>425</v>
      </c>
      <c r="F395" s="80" t="s">
        <v>969</v>
      </c>
      <c r="G395" s="73"/>
      <c r="H395" s="77">
        <v>2</v>
      </c>
    </row>
    <row r="396" spans="1:8" x14ac:dyDescent="0.2">
      <c r="A396" s="78" t="s">
        <v>970</v>
      </c>
      <c r="B396" s="78" t="s">
        <v>970</v>
      </c>
      <c r="C396" s="74">
        <v>14.35</v>
      </c>
      <c r="D396" s="75">
        <v>30014261</v>
      </c>
      <c r="E396" s="73" t="s">
        <v>425</v>
      </c>
      <c r="F396" s="78" t="s">
        <v>971</v>
      </c>
      <c r="G396" s="73"/>
      <c r="H396" s="79">
        <v>6</v>
      </c>
    </row>
    <row r="397" spans="1:8" x14ac:dyDescent="0.2">
      <c r="A397" s="80" t="s">
        <v>972</v>
      </c>
      <c r="B397" s="80" t="s">
        <v>972</v>
      </c>
      <c r="C397" s="74">
        <v>13.43</v>
      </c>
      <c r="D397" s="75">
        <v>30014261</v>
      </c>
      <c r="E397" s="73" t="s">
        <v>425</v>
      </c>
      <c r="F397" s="80" t="s">
        <v>973</v>
      </c>
      <c r="G397" s="73"/>
      <c r="H397" s="77">
        <v>3</v>
      </c>
    </row>
    <row r="398" spans="1:8" x14ac:dyDescent="0.2">
      <c r="A398" s="81" t="s">
        <v>974</v>
      </c>
      <c r="B398" s="81" t="s">
        <v>975</v>
      </c>
      <c r="C398" s="74">
        <v>0</v>
      </c>
      <c r="D398" s="75" t="s">
        <v>199</v>
      </c>
      <c r="E398" s="73" t="s">
        <v>199</v>
      </c>
      <c r="F398" s="80" t="s">
        <v>976</v>
      </c>
      <c r="G398" s="73"/>
      <c r="H398" s="77">
        <v>4</v>
      </c>
    </row>
    <row r="399" spans="1:8" x14ac:dyDescent="0.2">
      <c r="A399" s="80" t="s">
        <v>977</v>
      </c>
      <c r="B399" s="80" t="s">
        <v>977</v>
      </c>
      <c r="C399" s="74">
        <v>21.45</v>
      </c>
      <c r="D399" s="75">
        <v>30014261</v>
      </c>
      <c r="E399" s="73" t="s">
        <v>425</v>
      </c>
      <c r="F399" s="80" t="s">
        <v>978</v>
      </c>
      <c r="G399" s="73"/>
      <c r="H399" s="77">
        <v>6</v>
      </c>
    </row>
    <row r="400" spans="1:8" x14ac:dyDescent="0.2">
      <c r="A400" s="80" t="s">
        <v>979</v>
      </c>
      <c r="B400" s="77" t="s">
        <v>980</v>
      </c>
      <c r="C400" s="74">
        <v>31.78</v>
      </c>
      <c r="D400" s="75">
        <v>30014261</v>
      </c>
      <c r="E400" s="73" t="s">
        <v>425</v>
      </c>
      <c r="F400" s="80" t="s">
        <v>981</v>
      </c>
      <c r="G400" s="73"/>
      <c r="H400" s="77">
        <v>15</v>
      </c>
    </row>
    <row r="401" spans="1:8" x14ac:dyDescent="0.2">
      <c r="A401" s="80" t="s">
        <v>982</v>
      </c>
      <c r="B401" s="77" t="s">
        <v>983</v>
      </c>
      <c r="C401" s="74">
        <v>41.86</v>
      </c>
      <c r="D401" s="75">
        <v>30014261</v>
      </c>
      <c r="E401" s="73" t="s">
        <v>425</v>
      </c>
      <c r="F401" s="80" t="s">
        <v>984</v>
      </c>
      <c r="G401" s="73"/>
      <c r="H401" s="77">
        <v>82</v>
      </c>
    </row>
    <row r="402" spans="1:8" x14ac:dyDescent="0.2">
      <c r="A402" s="80" t="s">
        <v>985</v>
      </c>
      <c r="B402" s="77" t="s">
        <v>986</v>
      </c>
      <c r="C402" s="74">
        <v>41.86</v>
      </c>
      <c r="D402" s="75">
        <v>30014261</v>
      </c>
      <c r="E402" s="73" t="s">
        <v>425</v>
      </c>
      <c r="F402" s="80" t="s">
        <v>984</v>
      </c>
      <c r="G402" s="73"/>
      <c r="H402" s="77">
        <v>35</v>
      </c>
    </row>
    <row r="403" spans="1:8" x14ac:dyDescent="0.2">
      <c r="A403" s="78" t="s">
        <v>987</v>
      </c>
      <c r="B403" s="79" t="s">
        <v>988</v>
      </c>
      <c r="C403" s="74">
        <v>52.28</v>
      </c>
      <c r="D403" s="75">
        <v>30014261</v>
      </c>
      <c r="E403" s="73" t="s">
        <v>425</v>
      </c>
      <c r="F403" s="78" t="s">
        <v>989</v>
      </c>
      <c r="G403" s="73"/>
      <c r="H403" s="79">
        <v>7</v>
      </c>
    </row>
    <row r="404" spans="1:8" x14ac:dyDescent="0.2">
      <c r="A404" s="78" t="s">
        <v>990</v>
      </c>
      <c r="B404" s="79" t="s">
        <v>991</v>
      </c>
      <c r="C404" s="74">
        <v>52.28</v>
      </c>
      <c r="D404" s="75">
        <v>30014261</v>
      </c>
      <c r="E404" s="73" t="s">
        <v>425</v>
      </c>
      <c r="F404" s="78" t="s">
        <v>992</v>
      </c>
      <c r="G404" s="73"/>
      <c r="H404" s="79">
        <v>42</v>
      </c>
    </row>
    <row r="405" spans="1:8" x14ac:dyDescent="0.2">
      <c r="A405" s="78" t="s">
        <v>993</v>
      </c>
      <c r="B405" s="79" t="s">
        <v>993</v>
      </c>
      <c r="C405" s="74">
        <v>6.89</v>
      </c>
      <c r="D405" s="75">
        <v>30014261</v>
      </c>
      <c r="E405" s="73" t="s">
        <v>425</v>
      </c>
      <c r="F405" s="78" t="s">
        <v>992</v>
      </c>
      <c r="G405" s="73"/>
      <c r="H405" s="79">
        <v>676</v>
      </c>
    </row>
    <row r="406" spans="1:8" x14ac:dyDescent="0.2">
      <c r="A406" s="80" t="s">
        <v>994</v>
      </c>
      <c r="B406" s="80" t="s">
        <v>994</v>
      </c>
      <c r="C406" s="74">
        <v>10.44</v>
      </c>
      <c r="D406" s="75">
        <v>30014261</v>
      </c>
      <c r="E406" s="73" t="s">
        <v>425</v>
      </c>
      <c r="F406" s="80" t="s">
        <v>995</v>
      </c>
      <c r="G406" s="73"/>
      <c r="H406" s="77">
        <v>10</v>
      </c>
    </row>
    <row r="407" spans="1:8" x14ac:dyDescent="0.2">
      <c r="A407" s="80" t="s">
        <v>996</v>
      </c>
      <c r="B407" s="80" t="s">
        <v>996</v>
      </c>
      <c r="C407" s="74">
        <v>13.69</v>
      </c>
      <c r="D407" s="75">
        <v>30014261</v>
      </c>
      <c r="E407" s="73" t="s">
        <v>425</v>
      </c>
      <c r="F407" s="80" t="s">
        <v>997</v>
      </c>
      <c r="G407" s="73"/>
      <c r="H407" s="77">
        <v>3</v>
      </c>
    </row>
    <row r="408" spans="1:8" x14ac:dyDescent="0.2">
      <c r="A408" s="80" t="s">
        <v>998</v>
      </c>
      <c r="B408" s="80" t="s">
        <v>998</v>
      </c>
      <c r="C408" s="74">
        <v>25.58</v>
      </c>
      <c r="D408" s="75">
        <v>30014261</v>
      </c>
      <c r="E408" s="73" t="s">
        <v>425</v>
      </c>
      <c r="F408" s="80" t="s">
        <v>999</v>
      </c>
      <c r="G408" s="73"/>
      <c r="H408" s="77">
        <v>25</v>
      </c>
    </row>
    <row r="409" spans="1:8" x14ac:dyDescent="0.2">
      <c r="A409" s="80" t="s">
        <v>1000</v>
      </c>
      <c r="B409" s="80" t="s">
        <v>1000</v>
      </c>
      <c r="C409" s="74">
        <v>24.36</v>
      </c>
      <c r="D409" s="75">
        <v>30014261</v>
      </c>
      <c r="E409" s="73" t="s">
        <v>425</v>
      </c>
      <c r="F409" s="80" t="s">
        <v>1001</v>
      </c>
      <c r="G409" s="73"/>
      <c r="H409" s="77">
        <v>21</v>
      </c>
    </row>
    <row r="410" spans="1:8" x14ac:dyDescent="0.2">
      <c r="A410" s="82" t="s">
        <v>1002</v>
      </c>
      <c r="B410" s="85" t="s">
        <v>1002</v>
      </c>
      <c r="C410" s="74">
        <v>15.57</v>
      </c>
      <c r="D410" s="75">
        <v>30014261</v>
      </c>
      <c r="E410" s="73" t="s">
        <v>425</v>
      </c>
      <c r="F410" s="82" t="s">
        <v>1003</v>
      </c>
      <c r="G410" s="73"/>
      <c r="H410" s="85">
        <v>1</v>
      </c>
    </row>
    <row r="411" spans="1:8" x14ac:dyDescent="0.2">
      <c r="A411" s="80" t="s">
        <v>1004</v>
      </c>
      <c r="B411" s="77" t="s">
        <v>1005</v>
      </c>
      <c r="C411" s="74">
        <v>15.95</v>
      </c>
      <c r="D411" s="75">
        <v>30014261</v>
      </c>
      <c r="E411" s="73" t="s">
        <v>425</v>
      </c>
      <c r="F411" s="80" t="s">
        <v>1006</v>
      </c>
      <c r="G411" s="73"/>
      <c r="H411" s="77">
        <v>29</v>
      </c>
    </row>
    <row r="412" spans="1:8" x14ac:dyDescent="0.2">
      <c r="A412" s="80" t="s">
        <v>1007</v>
      </c>
      <c r="B412" s="77" t="s">
        <v>1008</v>
      </c>
      <c r="C412" s="74">
        <v>4.4000000000000004</v>
      </c>
      <c r="D412" s="75">
        <v>30014261</v>
      </c>
      <c r="E412" s="73" t="s">
        <v>425</v>
      </c>
      <c r="F412" s="80" t="s">
        <v>1009</v>
      </c>
      <c r="G412" s="73"/>
      <c r="H412" s="77">
        <v>100</v>
      </c>
    </row>
    <row r="413" spans="1:8" x14ac:dyDescent="0.2">
      <c r="A413" s="80" t="s">
        <v>1010</v>
      </c>
      <c r="B413" s="77" t="s">
        <v>90</v>
      </c>
      <c r="C413" s="74">
        <v>80</v>
      </c>
      <c r="D413" s="75">
        <v>30083441</v>
      </c>
      <c r="E413" s="73" t="s">
        <v>738</v>
      </c>
      <c r="F413" s="80" t="s">
        <v>1010</v>
      </c>
      <c r="G413" s="73"/>
      <c r="H413" s="77">
        <v>2</v>
      </c>
    </row>
    <row r="414" spans="1:8" x14ac:dyDescent="0.2">
      <c r="A414" s="80" t="s">
        <v>1011</v>
      </c>
      <c r="B414" s="77" t="s">
        <v>1012</v>
      </c>
      <c r="C414" s="74">
        <v>0</v>
      </c>
      <c r="D414" s="75">
        <v>30019454</v>
      </c>
      <c r="E414" s="73" t="s">
        <v>619</v>
      </c>
      <c r="F414" s="80" t="s">
        <v>1013</v>
      </c>
      <c r="G414" s="73"/>
      <c r="H414" s="77">
        <v>1</v>
      </c>
    </row>
    <row r="415" spans="1:8" x14ac:dyDescent="0.2">
      <c r="A415" s="80" t="s">
        <v>1014</v>
      </c>
      <c r="B415" s="77" t="s">
        <v>1015</v>
      </c>
      <c r="C415" s="74">
        <v>68</v>
      </c>
      <c r="D415" s="75">
        <v>30019454</v>
      </c>
      <c r="E415" s="73" t="s">
        <v>619</v>
      </c>
      <c r="F415" s="80" t="s">
        <v>1016</v>
      </c>
      <c r="G415" s="73"/>
      <c r="H415" s="77">
        <v>5</v>
      </c>
    </row>
    <row r="416" spans="1:8" x14ac:dyDescent="0.2">
      <c r="A416" s="80" t="s">
        <v>1017</v>
      </c>
      <c r="B416" s="77" t="s">
        <v>1017</v>
      </c>
      <c r="C416" s="74">
        <v>1.52</v>
      </c>
      <c r="D416" s="75">
        <v>30012824</v>
      </c>
      <c r="E416" s="73" t="s">
        <v>448</v>
      </c>
      <c r="F416" s="80" t="s">
        <v>1018</v>
      </c>
      <c r="G416" s="73"/>
      <c r="H416" s="77">
        <v>173</v>
      </c>
    </row>
    <row r="417" spans="1:8" x14ac:dyDescent="0.2">
      <c r="A417" s="81" t="s">
        <v>1019</v>
      </c>
      <c r="B417" s="77" t="s">
        <v>1019</v>
      </c>
      <c r="C417" s="74">
        <v>3.01</v>
      </c>
      <c r="D417" s="75">
        <v>30012824</v>
      </c>
      <c r="E417" s="73" t="s">
        <v>448</v>
      </c>
      <c r="F417" s="80" t="s">
        <v>1020</v>
      </c>
      <c r="G417" s="73"/>
      <c r="H417" s="77">
        <v>156</v>
      </c>
    </row>
    <row r="418" spans="1:8" x14ac:dyDescent="0.2">
      <c r="A418" s="81" t="s">
        <v>1021</v>
      </c>
      <c r="B418" s="77" t="s">
        <v>1022</v>
      </c>
      <c r="C418" s="74">
        <v>0</v>
      </c>
      <c r="D418" s="75">
        <v>30013723</v>
      </c>
      <c r="E418" s="73" t="s">
        <v>601</v>
      </c>
      <c r="F418" s="80" t="s">
        <v>1023</v>
      </c>
      <c r="G418" s="73"/>
      <c r="H418" s="77">
        <v>20</v>
      </c>
    </row>
    <row r="419" spans="1:8" x14ac:dyDescent="0.2">
      <c r="A419" s="78" t="s">
        <v>1024</v>
      </c>
      <c r="B419" s="79" t="s">
        <v>1025</v>
      </c>
      <c r="C419" s="74">
        <v>0</v>
      </c>
      <c r="D419" s="75">
        <v>30017842</v>
      </c>
      <c r="E419" s="73" t="s">
        <v>1026</v>
      </c>
      <c r="F419" s="78" t="s">
        <v>1027</v>
      </c>
      <c r="G419" s="73"/>
      <c r="H419" s="79">
        <v>2</v>
      </c>
    </row>
    <row r="420" spans="1:8" x14ac:dyDescent="0.2">
      <c r="A420" s="80" t="s">
        <v>1028</v>
      </c>
      <c r="B420" s="77" t="s">
        <v>199</v>
      </c>
      <c r="C420" s="74">
        <v>0</v>
      </c>
      <c r="D420" s="75">
        <v>30017842</v>
      </c>
      <c r="E420" s="73" t="s">
        <v>1026</v>
      </c>
      <c r="F420" s="80" t="s">
        <v>1029</v>
      </c>
      <c r="G420" s="73"/>
      <c r="H420" s="77">
        <v>106</v>
      </c>
    </row>
    <row r="421" spans="1:8" x14ac:dyDescent="0.2">
      <c r="A421" s="80" t="s">
        <v>1030</v>
      </c>
      <c r="B421" s="77" t="s">
        <v>199</v>
      </c>
      <c r="C421" s="74">
        <v>0</v>
      </c>
      <c r="D421" s="75">
        <v>30017842</v>
      </c>
      <c r="E421" s="73" t="s">
        <v>1026</v>
      </c>
      <c r="F421" s="80" t="s">
        <v>1031</v>
      </c>
      <c r="G421" s="73"/>
      <c r="H421" s="77">
        <v>2</v>
      </c>
    </row>
    <row r="422" spans="1:8" x14ac:dyDescent="0.2">
      <c r="A422" s="80" t="s">
        <v>1032</v>
      </c>
      <c r="B422" s="77" t="s">
        <v>1033</v>
      </c>
      <c r="C422" s="74">
        <v>7.84</v>
      </c>
      <c r="D422" s="75">
        <v>30018335</v>
      </c>
      <c r="E422" s="73" t="s">
        <v>91</v>
      </c>
      <c r="F422" s="80" t="s">
        <v>1034</v>
      </c>
      <c r="G422" s="73"/>
      <c r="H422" s="77">
        <v>57</v>
      </c>
    </row>
    <row r="423" spans="1:8" x14ac:dyDescent="0.2">
      <c r="A423" s="80" t="s">
        <v>1035</v>
      </c>
      <c r="B423" s="77" t="s">
        <v>1036</v>
      </c>
      <c r="C423" s="74">
        <v>0</v>
      </c>
      <c r="D423" s="75">
        <v>30026672</v>
      </c>
      <c r="E423" s="73" t="s">
        <v>442</v>
      </c>
      <c r="F423" s="80" t="s">
        <v>1037</v>
      </c>
      <c r="G423" s="73"/>
      <c r="H423" s="77">
        <v>4</v>
      </c>
    </row>
    <row r="424" spans="1:8" x14ac:dyDescent="0.2">
      <c r="A424" s="80" t="s">
        <v>1038</v>
      </c>
      <c r="B424" s="77" t="s">
        <v>1039</v>
      </c>
      <c r="C424" s="74">
        <v>0</v>
      </c>
      <c r="D424" s="75">
        <v>30026672</v>
      </c>
      <c r="E424" s="73" t="s">
        <v>442</v>
      </c>
      <c r="F424" s="80" t="s">
        <v>1040</v>
      </c>
      <c r="G424" s="73"/>
      <c r="H424" s="77">
        <v>6</v>
      </c>
    </row>
    <row r="425" spans="1:8" x14ac:dyDescent="0.2">
      <c r="A425" s="80" t="s">
        <v>1041</v>
      </c>
      <c r="B425" s="77" t="s">
        <v>1042</v>
      </c>
      <c r="C425" s="74">
        <v>0</v>
      </c>
      <c r="D425" s="75">
        <v>30026672</v>
      </c>
      <c r="E425" s="73" t="s">
        <v>442</v>
      </c>
      <c r="F425" s="80" t="s">
        <v>1043</v>
      </c>
      <c r="G425" s="73"/>
      <c r="H425" s="77">
        <v>2</v>
      </c>
    </row>
    <row r="426" spans="1:8" x14ac:dyDescent="0.2">
      <c r="A426" s="80" t="s">
        <v>1044</v>
      </c>
      <c r="B426" s="80" t="s">
        <v>90</v>
      </c>
      <c r="C426" s="74">
        <v>9.15</v>
      </c>
      <c r="D426" s="75">
        <v>30011137</v>
      </c>
      <c r="E426" s="73" t="s">
        <v>132</v>
      </c>
      <c r="F426" s="80" t="s">
        <v>1045</v>
      </c>
      <c r="G426" s="73"/>
      <c r="H426" s="77">
        <v>16</v>
      </c>
    </row>
    <row r="427" spans="1:8" x14ac:dyDescent="0.2">
      <c r="A427" s="80" t="s">
        <v>1046</v>
      </c>
      <c r="B427" s="77" t="s">
        <v>1047</v>
      </c>
      <c r="C427" s="74">
        <v>0</v>
      </c>
      <c r="D427" s="75">
        <v>30016807</v>
      </c>
      <c r="E427" s="73" t="s">
        <v>665</v>
      </c>
      <c r="F427" s="80" t="s">
        <v>1048</v>
      </c>
      <c r="G427" s="73"/>
      <c r="H427" s="77">
        <v>20</v>
      </c>
    </row>
    <row r="428" spans="1:8" x14ac:dyDescent="0.2">
      <c r="A428" s="80" t="s">
        <v>1049</v>
      </c>
      <c r="B428" s="82" t="s">
        <v>90</v>
      </c>
      <c r="C428" s="74">
        <v>28.49</v>
      </c>
      <c r="D428" s="75">
        <v>30016807</v>
      </c>
      <c r="E428" s="73" t="s">
        <v>665</v>
      </c>
      <c r="F428" s="80" t="s">
        <v>1050</v>
      </c>
      <c r="G428" s="73"/>
      <c r="H428" s="82">
        <v>2</v>
      </c>
    </row>
    <row r="429" spans="1:8" x14ac:dyDescent="0.2">
      <c r="A429" s="80" t="s">
        <v>1051</v>
      </c>
      <c r="B429" s="77" t="s">
        <v>1051</v>
      </c>
      <c r="C429" s="74">
        <v>0</v>
      </c>
      <c r="D429" s="75">
        <v>30016807</v>
      </c>
      <c r="E429" s="73" t="s">
        <v>665</v>
      </c>
      <c r="F429" s="80" t="s">
        <v>1052</v>
      </c>
      <c r="G429" s="73"/>
      <c r="H429" s="77">
        <v>56</v>
      </c>
    </row>
    <row r="430" spans="1:8" x14ac:dyDescent="0.2">
      <c r="A430" s="80" t="s">
        <v>1053</v>
      </c>
      <c r="B430" s="82" t="s">
        <v>90</v>
      </c>
      <c r="C430" s="74">
        <v>45.08</v>
      </c>
      <c r="D430" s="75">
        <v>30016807</v>
      </c>
      <c r="E430" s="73" t="s">
        <v>665</v>
      </c>
      <c r="F430" s="80" t="s">
        <v>1054</v>
      </c>
      <c r="G430" s="73"/>
      <c r="H430" s="82">
        <v>4</v>
      </c>
    </row>
    <row r="431" spans="1:8" x14ac:dyDescent="0.2">
      <c r="A431" s="80" t="s">
        <v>1055</v>
      </c>
      <c r="B431" s="77" t="s">
        <v>424</v>
      </c>
      <c r="C431" s="74">
        <v>12.97</v>
      </c>
      <c r="D431" s="75">
        <v>30014261</v>
      </c>
      <c r="E431" s="73" t="s">
        <v>425</v>
      </c>
      <c r="F431" s="80" t="s">
        <v>1056</v>
      </c>
      <c r="G431" s="73"/>
      <c r="H431" s="77">
        <v>10</v>
      </c>
    </row>
    <row r="432" spans="1:8" x14ac:dyDescent="0.2">
      <c r="A432" s="78" t="s">
        <v>1057</v>
      </c>
      <c r="B432" s="79" t="s">
        <v>1058</v>
      </c>
      <c r="C432" s="74">
        <v>14.09</v>
      </c>
      <c r="D432" s="75">
        <v>30014261</v>
      </c>
      <c r="E432" s="73" t="s">
        <v>425</v>
      </c>
      <c r="F432" s="78" t="s">
        <v>1059</v>
      </c>
      <c r="G432" s="73"/>
      <c r="H432" s="79">
        <v>307</v>
      </c>
    </row>
    <row r="433" spans="1:8" x14ac:dyDescent="0.2">
      <c r="A433" s="80" t="s">
        <v>1060</v>
      </c>
      <c r="B433" s="77" t="s">
        <v>199</v>
      </c>
      <c r="C433" s="74">
        <v>0</v>
      </c>
      <c r="D433" s="75">
        <v>30014261</v>
      </c>
      <c r="E433" s="73" t="s">
        <v>425</v>
      </c>
      <c r="F433" s="80"/>
      <c r="G433" s="73"/>
      <c r="H433" s="77">
        <v>1</v>
      </c>
    </row>
    <row r="434" spans="1:8" x14ac:dyDescent="0.2">
      <c r="A434" s="80" t="s">
        <v>1061</v>
      </c>
      <c r="B434" s="77" t="s">
        <v>1062</v>
      </c>
      <c r="C434" s="74">
        <v>7.02</v>
      </c>
      <c r="D434" s="75">
        <v>30014261</v>
      </c>
      <c r="E434" s="73" t="s">
        <v>425</v>
      </c>
      <c r="F434" s="80" t="s">
        <v>1063</v>
      </c>
      <c r="G434" s="73"/>
      <c r="H434" s="77">
        <v>1</v>
      </c>
    </row>
    <row r="435" spans="1:8" x14ac:dyDescent="0.2">
      <c r="A435" s="78" t="s">
        <v>1064</v>
      </c>
      <c r="B435" s="79" t="s">
        <v>1065</v>
      </c>
      <c r="C435" s="74">
        <v>7.4</v>
      </c>
      <c r="D435" s="75">
        <v>30014261</v>
      </c>
      <c r="E435" s="73" t="s">
        <v>425</v>
      </c>
      <c r="F435" s="78" t="s">
        <v>1066</v>
      </c>
      <c r="G435" s="73"/>
      <c r="H435" s="79">
        <v>107</v>
      </c>
    </row>
    <row r="436" spans="1:8" x14ac:dyDescent="0.2">
      <c r="A436" s="80" t="s">
        <v>1067</v>
      </c>
      <c r="B436" s="77" t="s">
        <v>1068</v>
      </c>
      <c r="C436" s="74">
        <v>11.23</v>
      </c>
      <c r="D436" s="75">
        <v>30014261</v>
      </c>
      <c r="E436" s="73" t="s">
        <v>425</v>
      </c>
      <c r="F436" s="80" t="s">
        <v>1069</v>
      </c>
      <c r="G436" s="73"/>
      <c r="H436" s="77">
        <v>7</v>
      </c>
    </row>
    <row r="437" spans="1:8" x14ac:dyDescent="0.2">
      <c r="A437" s="80" t="s">
        <v>1070</v>
      </c>
      <c r="B437" s="77" t="s">
        <v>1071</v>
      </c>
      <c r="C437" s="74">
        <v>10.09</v>
      </c>
      <c r="D437" s="75">
        <v>30014261</v>
      </c>
      <c r="E437" s="73" t="s">
        <v>425</v>
      </c>
      <c r="F437" s="80" t="s">
        <v>1072</v>
      </c>
      <c r="G437" s="73"/>
      <c r="H437" s="77">
        <v>48</v>
      </c>
    </row>
    <row r="438" spans="1:8" x14ac:dyDescent="0.2">
      <c r="A438" s="80" t="s">
        <v>1073</v>
      </c>
      <c r="B438" s="77" t="s">
        <v>1074</v>
      </c>
      <c r="C438" s="74">
        <v>10.44</v>
      </c>
      <c r="D438" s="75">
        <v>30014261</v>
      </c>
      <c r="E438" s="73" t="s">
        <v>425</v>
      </c>
      <c r="F438" s="80" t="s">
        <v>1075</v>
      </c>
      <c r="G438" s="73"/>
      <c r="H438" s="77">
        <v>27</v>
      </c>
    </row>
    <row r="439" spans="1:8" x14ac:dyDescent="0.2">
      <c r="A439" s="80" t="s">
        <v>1076</v>
      </c>
      <c r="B439" s="77" t="s">
        <v>1077</v>
      </c>
      <c r="C439" s="74">
        <v>11.41</v>
      </c>
      <c r="D439" s="75">
        <v>30014261</v>
      </c>
      <c r="E439" s="73" t="s">
        <v>425</v>
      </c>
      <c r="F439" s="80" t="s">
        <v>1078</v>
      </c>
      <c r="G439" s="73"/>
      <c r="H439" s="77">
        <v>1</v>
      </c>
    </row>
    <row r="440" spans="1:8" x14ac:dyDescent="0.2">
      <c r="A440" s="80" t="s">
        <v>1079</v>
      </c>
      <c r="B440" s="77" t="s">
        <v>1080</v>
      </c>
      <c r="C440" s="74">
        <v>0</v>
      </c>
      <c r="D440" s="75" t="s">
        <v>199</v>
      </c>
      <c r="E440" s="73" t="s">
        <v>199</v>
      </c>
      <c r="F440" s="80" t="s">
        <v>1081</v>
      </c>
      <c r="G440" s="73"/>
      <c r="H440" s="77">
        <v>8</v>
      </c>
    </row>
    <row r="441" spans="1:8" x14ac:dyDescent="0.2">
      <c r="A441" s="80" t="s">
        <v>1082</v>
      </c>
      <c r="B441" s="77" t="s">
        <v>90</v>
      </c>
      <c r="C441" s="74">
        <v>294.39999999999998</v>
      </c>
      <c r="D441" s="75">
        <v>30011137</v>
      </c>
      <c r="E441" s="73" t="s">
        <v>132</v>
      </c>
      <c r="F441" s="80" t="s">
        <v>1083</v>
      </c>
      <c r="G441" s="73"/>
      <c r="H441" s="77">
        <v>4</v>
      </c>
    </row>
    <row r="442" spans="1:8" x14ac:dyDescent="0.2">
      <c r="A442" s="80" t="s">
        <v>1084</v>
      </c>
      <c r="B442" s="77" t="s">
        <v>1085</v>
      </c>
      <c r="C442" s="74">
        <v>0</v>
      </c>
      <c r="D442" s="75">
        <v>30018335</v>
      </c>
      <c r="E442" s="73" t="s">
        <v>91</v>
      </c>
      <c r="F442" s="80" t="s">
        <v>1086</v>
      </c>
      <c r="G442" s="73"/>
      <c r="H442" s="77">
        <v>12</v>
      </c>
    </row>
    <row r="443" spans="1:8" x14ac:dyDescent="0.2">
      <c r="A443" s="80" t="s">
        <v>1087</v>
      </c>
      <c r="B443" s="80" t="s">
        <v>90</v>
      </c>
      <c r="C443" s="74">
        <v>106.75</v>
      </c>
      <c r="D443" s="75">
        <v>30016807</v>
      </c>
      <c r="E443" s="73" t="s">
        <v>665</v>
      </c>
      <c r="F443" s="80" t="s">
        <v>1088</v>
      </c>
      <c r="G443" s="73"/>
      <c r="H443" s="80">
        <v>1</v>
      </c>
    </row>
    <row r="444" spans="1:8" x14ac:dyDescent="0.2">
      <c r="A444" s="78" t="s">
        <v>1089</v>
      </c>
      <c r="B444" s="78" t="s">
        <v>1089</v>
      </c>
      <c r="C444" s="74">
        <v>5.81</v>
      </c>
      <c r="D444" s="75">
        <v>10002419</v>
      </c>
      <c r="E444" s="73" t="s">
        <v>95</v>
      </c>
      <c r="F444" s="78" t="s">
        <v>1090</v>
      </c>
      <c r="G444" s="73"/>
      <c r="H444" s="79">
        <v>15</v>
      </c>
    </row>
    <row r="445" spans="1:8" x14ac:dyDescent="0.2">
      <c r="A445" s="78" t="s">
        <v>1091</v>
      </c>
      <c r="B445" s="78" t="s">
        <v>1091</v>
      </c>
      <c r="C445" s="74">
        <v>11.43</v>
      </c>
      <c r="D445" s="75">
        <v>10002419</v>
      </c>
      <c r="E445" s="73" t="s">
        <v>95</v>
      </c>
      <c r="F445" s="78" t="s">
        <v>1092</v>
      </c>
      <c r="G445" s="73"/>
      <c r="H445" s="79">
        <v>97</v>
      </c>
    </row>
    <row r="446" spans="1:8" x14ac:dyDescent="0.2">
      <c r="A446" s="80" t="s">
        <v>1093</v>
      </c>
      <c r="B446" s="80" t="s">
        <v>1093</v>
      </c>
      <c r="C446" s="74">
        <v>176.82</v>
      </c>
      <c r="D446" s="75">
        <v>10002419</v>
      </c>
      <c r="E446" s="73" t="s">
        <v>95</v>
      </c>
      <c r="F446" s="80" t="s">
        <v>1094</v>
      </c>
      <c r="G446" s="73"/>
      <c r="H446" s="77">
        <v>2</v>
      </c>
    </row>
    <row r="447" spans="1:8" x14ac:dyDescent="0.2">
      <c r="A447" s="78" t="s">
        <v>1095</v>
      </c>
      <c r="B447" s="78" t="s">
        <v>1095</v>
      </c>
      <c r="C447" s="74">
        <v>155.75</v>
      </c>
      <c r="D447" s="75">
        <v>10002419</v>
      </c>
      <c r="E447" s="73" t="s">
        <v>95</v>
      </c>
      <c r="F447" s="78" t="s">
        <v>1096</v>
      </c>
      <c r="G447" s="73"/>
      <c r="H447" s="79">
        <v>247</v>
      </c>
    </row>
    <row r="448" spans="1:8" x14ac:dyDescent="0.2">
      <c r="A448" s="80" t="s">
        <v>1097</v>
      </c>
      <c r="B448" s="80" t="s">
        <v>1097</v>
      </c>
      <c r="C448" s="74">
        <v>153.04</v>
      </c>
      <c r="D448" s="75">
        <v>10002419</v>
      </c>
      <c r="E448" s="73" t="s">
        <v>95</v>
      </c>
      <c r="F448" s="80" t="s">
        <v>1098</v>
      </c>
      <c r="G448" s="73"/>
      <c r="H448" s="77">
        <v>14</v>
      </c>
    </row>
    <row r="449" spans="1:8" x14ac:dyDescent="0.2">
      <c r="A449" s="78" t="s">
        <v>1099</v>
      </c>
      <c r="B449" s="78" t="s">
        <v>1099</v>
      </c>
      <c r="C449" s="74">
        <v>239.8</v>
      </c>
      <c r="D449" s="75">
        <v>10002419</v>
      </c>
      <c r="E449" s="73" t="s">
        <v>95</v>
      </c>
      <c r="F449" s="78" t="s">
        <v>1100</v>
      </c>
      <c r="G449" s="73"/>
      <c r="H449" s="79">
        <v>102</v>
      </c>
    </row>
    <row r="450" spans="1:8" x14ac:dyDescent="0.2">
      <c r="A450" s="80" t="s">
        <v>1101</v>
      </c>
      <c r="B450" s="80" t="s">
        <v>1101</v>
      </c>
      <c r="C450" s="74">
        <v>101.82</v>
      </c>
      <c r="D450" s="75">
        <v>10002419</v>
      </c>
      <c r="E450" s="73" t="s">
        <v>95</v>
      </c>
      <c r="F450" s="80" t="s">
        <v>1102</v>
      </c>
      <c r="G450" s="73"/>
      <c r="H450" s="77">
        <v>99</v>
      </c>
    </row>
    <row r="451" spans="1:8" x14ac:dyDescent="0.2">
      <c r="A451" s="78" t="s">
        <v>1103</v>
      </c>
      <c r="B451" s="78" t="s">
        <v>1103</v>
      </c>
      <c r="C451" s="74">
        <v>331.32</v>
      </c>
      <c r="D451" s="75">
        <v>10002419</v>
      </c>
      <c r="E451" s="73" t="s">
        <v>95</v>
      </c>
      <c r="F451" s="78" t="s">
        <v>1104</v>
      </c>
      <c r="G451" s="73"/>
      <c r="H451" s="79">
        <v>52</v>
      </c>
    </row>
    <row r="452" spans="1:8" x14ac:dyDescent="0.2">
      <c r="A452" s="78" t="s">
        <v>1105</v>
      </c>
      <c r="B452" s="78" t="s">
        <v>1105</v>
      </c>
      <c r="C452" s="74">
        <v>254.52</v>
      </c>
      <c r="D452" s="75">
        <v>10002419</v>
      </c>
      <c r="E452" s="73" t="s">
        <v>95</v>
      </c>
      <c r="F452" s="78" t="s">
        <v>1106</v>
      </c>
      <c r="G452" s="73"/>
      <c r="H452" s="79">
        <v>220</v>
      </c>
    </row>
    <row r="453" spans="1:8" x14ac:dyDescent="0.2">
      <c r="A453" s="80" t="s">
        <v>1107</v>
      </c>
      <c r="B453" s="80" t="s">
        <v>1107</v>
      </c>
      <c r="C453" s="74">
        <v>382.16</v>
      </c>
      <c r="D453" s="75">
        <v>10002419</v>
      </c>
      <c r="E453" s="73" t="s">
        <v>95</v>
      </c>
      <c r="F453" s="80" t="s">
        <v>1108</v>
      </c>
      <c r="G453" s="73"/>
      <c r="H453" s="77">
        <v>246</v>
      </c>
    </row>
    <row r="454" spans="1:8" x14ac:dyDescent="0.2">
      <c r="A454" s="80" t="s">
        <v>1109</v>
      </c>
      <c r="B454" s="80" t="s">
        <v>1109</v>
      </c>
      <c r="C454" s="74">
        <v>140.41</v>
      </c>
      <c r="D454" s="75">
        <v>10002419</v>
      </c>
      <c r="E454" s="73" t="s">
        <v>95</v>
      </c>
      <c r="F454" s="80" t="s">
        <v>1110</v>
      </c>
      <c r="G454" s="73"/>
      <c r="H454" s="77">
        <v>1</v>
      </c>
    </row>
    <row r="455" spans="1:8" x14ac:dyDescent="0.2">
      <c r="A455" s="78" t="s">
        <v>1111</v>
      </c>
      <c r="B455" s="78" t="s">
        <v>1111</v>
      </c>
      <c r="C455" s="74">
        <v>117.6</v>
      </c>
      <c r="D455" s="75">
        <v>10002419</v>
      </c>
      <c r="E455" s="73" t="s">
        <v>95</v>
      </c>
      <c r="F455" s="78" t="s">
        <v>1112</v>
      </c>
      <c r="G455" s="73"/>
      <c r="H455" s="79">
        <v>318</v>
      </c>
    </row>
    <row r="456" spans="1:8" x14ac:dyDescent="0.2">
      <c r="A456" s="80" t="s">
        <v>1113</v>
      </c>
      <c r="B456" s="80" t="s">
        <v>1113</v>
      </c>
      <c r="C456" s="74">
        <v>30.07</v>
      </c>
      <c r="D456" s="75">
        <v>10002419</v>
      </c>
      <c r="E456" s="73" t="s">
        <v>95</v>
      </c>
      <c r="F456" s="80" t="s">
        <v>1114</v>
      </c>
      <c r="G456" s="73"/>
      <c r="H456" s="77">
        <v>36</v>
      </c>
    </row>
    <row r="457" spans="1:8" x14ac:dyDescent="0.2">
      <c r="A457" s="77" t="s">
        <v>1115</v>
      </c>
      <c r="B457" s="77" t="s">
        <v>1115</v>
      </c>
      <c r="C457" s="74">
        <v>0</v>
      </c>
      <c r="D457" s="75">
        <v>30018335</v>
      </c>
      <c r="E457" s="73" t="s">
        <v>91</v>
      </c>
      <c r="F457" s="77" t="s">
        <v>1116</v>
      </c>
      <c r="G457" s="73"/>
      <c r="H457" s="77">
        <v>10</v>
      </c>
    </row>
    <row r="458" spans="1:8" x14ac:dyDescent="0.2">
      <c r="A458" s="78" t="s">
        <v>1117</v>
      </c>
      <c r="B458" s="78" t="s">
        <v>1117</v>
      </c>
      <c r="C458" s="74">
        <v>0</v>
      </c>
      <c r="D458" s="75">
        <v>30018335</v>
      </c>
      <c r="E458" s="73" t="s">
        <v>91</v>
      </c>
      <c r="F458" s="78" t="s">
        <v>1118</v>
      </c>
      <c r="G458" s="73"/>
      <c r="H458" s="79">
        <v>52</v>
      </c>
    </row>
    <row r="459" spans="1:8" x14ac:dyDescent="0.2">
      <c r="A459" s="80" t="s">
        <v>1119</v>
      </c>
      <c r="B459" s="77" t="s">
        <v>1120</v>
      </c>
      <c r="C459" s="74">
        <v>68</v>
      </c>
      <c r="D459" s="75">
        <v>30044048</v>
      </c>
      <c r="E459" s="73" t="s">
        <v>484</v>
      </c>
      <c r="F459" s="80" t="s">
        <v>1121</v>
      </c>
      <c r="G459" s="73"/>
      <c r="H459" s="77">
        <v>1</v>
      </c>
    </row>
    <row r="460" spans="1:8" x14ac:dyDescent="0.2">
      <c r="A460" s="80" t="s">
        <v>1122</v>
      </c>
      <c r="B460" s="77" t="s">
        <v>90</v>
      </c>
      <c r="C460" s="74">
        <v>115.6</v>
      </c>
      <c r="D460" s="75">
        <v>30044048</v>
      </c>
      <c r="E460" s="73" t="s">
        <v>484</v>
      </c>
      <c r="F460" s="80" t="s">
        <v>1123</v>
      </c>
      <c r="G460" s="73"/>
      <c r="H460" s="77">
        <v>17</v>
      </c>
    </row>
    <row r="461" spans="1:8" x14ac:dyDescent="0.2">
      <c r="A461" s="80" t="s">
        <v>1124</v>
      </c>
      <c r="B461" s="77" t="s">
        <v>90</v>
      </c>
      <c r="C461" s="74">
        <v>115.6</v>
      </c>
      <c r="D461" s="75">
        <v>30044048</v>
      </c>
      <c r="E461" s="73" t="s">
        <v>484</v>
      </c>
      <c r="F461" s="80" t="s">
        <v>1125</v>
      </c>
      <c r="G461" s="73"/>
      <c r="H461" s="77">
        <v>8</v>
      </c>
    </row>
    <row r="462" spans="1:8" x14ac:dyDescent="0.2">
      <c r="A462" s="80" t="s">
        <v>1126</v>
      </c>
      <c r="B462" s="77" t="s">
        <v>1127</v>
      </c>
      <c r="C462" s="74">
        <v>68</v>
      </c>
      <c r="D462" s="75">
        <v>30044048</v>
      </c>
      <c r="E462" s="73" t="s">
        <v>484</v>
      </c>
      <c r="F462" s="80" t="s">
        <v>1128</v>
      </c>
      <c r="G462" s="73"/>
      <c r="H462" s="77">
        <v>39</v>
      </c>
    </row>
    <row r="463" spans="1:8" x14ac:dyDescent="0.2">
      <c r="A463" s="81" t="s">
        <v>1129</v>
      </c>
      <c r="B463" s="77" t="s">
        <v>1130</v>
      </c>
      <c r="C463" s="74">
        <v>0</v>
      </c>
      <c r="D463" s="75" t="s">
        <v>199</v>
      </c>
      <c r="E463" s="73" t="s">
        <v>199</v>
      </c>
      <c r="F463" s="80" t="s">
        <v>1131</v>
      </c>
      <c r="G463" s="73"/>
      <c r="H463" s="77">
        <v>12</v>
      </c>
    </row>
    <row r="464" spans="1:8" x14ac:dyDescent="0.2">
      <c r="A464" s="80" t="s">
        <v>1132</v>
      </c>
      <c r="B464" s="77" t="s">
        <v>1133</v>
      </c>
      <c r="C464" s="74">
        <v>68</v>
      </c>
      <c r="D464" s="75">
        <v>30044048</v>
      </c>
      <c r="E464" s="73" t="s">
        <v>484</v>
      </c>
      <c r="F464" s="80" t="s">
        <v>1134</v>
      </c>
      <c r="G464" s="73"/>
      <c r="H464" s="77">
        <v>1</v>
      </c>
    </row>
    <row r="465" spans="1:8" x14ac:dyDescent="0.2">
      <c r="A465" s="80" t="s">
        <v>1135</v>
      </c>
      <c r="B465" s="77" t="s">
        <v>1136</v>
      </c>
      <c r="C465" s="74">
        <v>52.09</v>
      </c>
      <c r="D465" s="75">
        <v>30019454</v>
      </c>
      <c r="E465" s="73" t="s">
        <v>619</v>
      </c>
      <c r="F465" s="80" t="s">
        <v>1137</v>
      </c>
      <c r="G465" s="73"/>
      <c r="H465" s="77">
        <v>1</v>
      </c>
    </row>
    <row r="466" spans="1:8" x14ac:dyDescent="0.2">
      <c r="A466" s="73" t="s">
        <v>1138</v>
      </c>
      <c r="B466" s="73" t="s">
        <v>1139</v>
      </c>
      <c r="C466" s="74">
        <v>0</v>
      </c>
      <c r="D466" s="75" t="s">
        <v>199</v>
      </c>
      <c r="E466" s="73" t="s">
        <v>199</v>
      </c>
      <c r="F466" s="73" t="s">
        <v>396</v>
      </c>
      <c r="G466" s="73"/>
      <c r="H466" s="73"/>
    </row>
    <row r="467" spans="1:8" x14ac:dyDescent="0.2">
      <c r="A467" s="88" t="s">
        <v>1140</v>
      </c>
      <c r="B467" s="88" t="s">
        <v>1140</v>
      </c>
      <c r="C467" s="74">
        <v>322.5</v>
      </c>
      <c r="D467" s="75">
        <v>30013560</v>
      </c>
      <c r="E467" s="73" t="s">
        <v>135</v>
      </c>
      <c r="F467" s="88" t="s">
        <v>1141</v>
      </c>
      <c r="G467" s="73"/>
      <c r="H467" s="77">
        <v>2</v>
      </c>
    </row>
    <row r="468" spans="1:8" x14ac:dyDescent="0.2">
      <c r="A468" s="89" t="s">
        <v>382</v>
      </c>
      <c r="B468" s="90" t="s">
        <v>383</v>
      </c>
      <c r="C468" s="74">
        <v>6.75</v>
      </c>
      <c r="D468" s="75">
        <v>30018801</v>
      </c>
      <c r="E468" s="73" t="s">
        <v>348</v>
      </c>
      <c r="F468" s="89" t="s">
        <v>1142</v>
      </c>
      <c r="G468" s="73"/>
      <c r="H468" s="82">
        <v>186</v>
      </c>
    </row>
    <row r="469" spans="1:8" x14ac:dyDescent="0.2">
      <c r="A469" s="89" t="s">
        <v>1143</v>
      </c>
      <c r="B469" s="90" t="s">
        <v>1143</v>
      </c>
      <c r="C469" s="74">
        <v>104.63</v>
      </c>
      <c r="D469" s="75">
        <v>10002419</v>
      </c>
      <c r="E469" s="73" t="s">
        <v>95</v>
      </c>
      <c r="F469" s="89" t="s">
        <v>1144</v>
      </c>
      <c r="G469" s="73"/>
      <c r="H469" s="77">
        <v>3</v>
      </c>
    </row>
    <row r="470" spans="1:8" x14ac:dyDescent="0.2">
      <c r="A470" s="89" t="s">
        <v>1145</v>
      </c>
      <c r="B470" s="89" t="s">
        <v>1145</v>
      </c>
      <c r="C470" s="91">
        <v>18.829999999999998</v>
      </c>
      <c r="D470" s="75">
        <v>30016807</v>
      </c>
      <c r="E470" s="73" t="s">
        <v>665</v>
      </c>
      <c r="F470" s="89" t="s">
        <v>1146</v>
      </c>
      <c r="G470" s="73"/>
      <c r="H470" s="77">
        <v>3</v>
      </c>
    </row>
    <row r="471" spans="1:8" x14ac:dyDescent="0.2">
      <c r="A471" s="89" t="s">
        <v>1147</v>
      </c>
      <c r="B471" s="89" t="s">
        <v>1147</v>
      </c>
      <c r="C471" s="74">
        <v>188.74</v>
      </c>
      <c r="D471" s="75">
        <v>30014261</v>
      </c>
      <c r="E471" s="73" t="s">
        <v>425</v>
      </c>
      <c r="F471" s="89" t="s">
        <v>1148</v>
      </c>
      <c r="G471" s="73"/>
      <c r="H471" s="77">
        <v>5</v>
      </c>
    </row>
    <row r="472" spans="1:8" ht="15" x14ac:dyDescent="0.25">
      <c r="A472" s="92" t="s">
        <v>1149</v>
      </c>
      <c r="B472" s="77" t="s">
        <v>90</v>
      </c>
      <c r="C472" s="91">
        <v>123.9</v>
      </c>
      <c r="D472" s="75">
        <v>30044048</v>
      </c>
      <c r="E472" s="73" t="s">
        <v>1150</v>
      </c>
      <c r="F472" s="80" t="s">
        <v>1151</v>
      </c>
      <c r="G472" s="73"/>
      <c r="H472" s="77">
        <v>9</v>
      </c>
    </row>
    <row r="473" spans="1:8" x14ac:dyDescent="0.2">
      <c r="A473" s="93" t="s">
        <v>1152</v>
      </c>
      <c r="B473" s="93" t="s">
        <v>1152</v>
      </c>
      <c r="C473" s="94">
        <v>9.66</v>
      </c>
      <c r="D473" s="75">
        <v>30044048</v>
      </c>
      <c r="E473" s="73" t="s">
        <v>484</v>
      </c>
      <c r="F473" s="93" t="s">
        <v>1153</v>
      </c>
      <c r="G473" s="73"/>
      <c r="H473" s="95">
        <v>1</v>
      </c>
    </row>
    <row r="474" spans="1:8" x14ac:dyDescent="0.2">
      <c r="A474" s="93" t="s">
        <v>1154</v>
      </c>
      <c r="B474" s="93" t="s">
        <v>1154</v>
      </c>
      <c r="C474" s="94">
        <v>10.92</v>
      </c>
      <c r="D474" s="75">
        <v>30044048</v>
      </c>
      <c r="E474" s="73" t="s">
        <v>484</v>
      </c>
      <c r="F474" s="93" t="s">
        <v>81</v>
      </c>
      <c r="G474" s="73"/>
      <c r="H474" s="95">
        <v>1</v>
      </c>
    </row>
    <row r="475" spans="1:8" x14ac:dyDescent="0.2">
      <c r="A475" s="93" t="s">
        <v>1155</v>
      </c>
      <c r="B475" s="93" t="s">
        <v>1155</v>
      </c>
      <c r="C475" s="94">
        <v>37.799999999999997</v>
      </c>
      <c r="D475" s="75">
        <v>30044048</v>
      </c>
      <c r="E475" s="73" t="s">
        <v>484</v>
      </c>
      <c r="F475" s="93" t="s">
        <v>1156</v>
      </c>
      <c r="G475" s="73"/>
      <c r="H475" s="95">
        <v>2</v>
      </c>
    </row>
    <row r="476" spans="1:8" x14ac:dyDescent="0.2">
      <c r="A476" s="93" t="s">
        <v>1157</v>
      </c>
      <c r="B476" s="93" t="s">
        <v>1157</v>
      </c>
      <c r="C476" s="94">
        <v>48.96</v>
      </c>
      <c r="D476" s="75">
        <v>30044048</v>
      </c>
      <c r="E476" s="73" t="s">
        <v>484</v>
      </c>
      <c r="F476" s="93" t="s">
        <v>1158</v>
      </c>
      <c r="G476" s="73"/>
      <c r="H476" s="95">
        <v>1</v>
      </c>
    </row>
    <row r="477" spans="1:8" x14ac:dyDescent="0.2">
      <c r="A477" s="93" t="s">
        <v>1159</v>
      </c>
      <c r="B477" s="93" t="s">
        <v>1159</v>
      </c>
      <c r="C477" s="94">
        <v>48.96</v>
      </c>
      <c r="D477" s="75">
        <v>30044048</v>
      </c>
      <c r="E477" s="73" t="s">
        <v>484</v>
      </c>
      <c r="F477" s="93" t="s">
        <v>1160</v>
      </c>
      <c r="G477" s="73"/>
      <c r="H477" s="95">
        <v>2</v>
      </c>
    </row>
    <row r="478" spans="1:8" x14ac:dyDescent="0.2">
      <c r="A478" s="93" t="s">
        <v>1161</v>
      </c>
      <c r="B478" s="93" t="s">
        <v>1161</v>
      </c>
      <c r="C478" s="94">
        <v>48.96</v>
      </c>
      <c r="D478" s="75">
        <v>30044048</v>
      </c>
      <c r="E478" s="73" t="s">
        <v>484</v>
      </c>
      <c r="F478" s="93" t="s">
        <v>1162</v>
      </c>
      <c r="G478" s="73"/>
      <c r="H478" s="95">
        <v>1</v>
      </c>
    </row>
    <row r="479" spans="1:8" x14ac:dyDescent="0.2">
      <c r="A479" s="93" t="s">
        <v>1163</v>
      </c>
      <c r="B479" s="96" t="s">
        <v>1163</v>
      </c>
      <c r="C479" s="91">
        <v>32.56</v>
      </c>
      <c r="D479" s="75">
        <v>100002419</v>
      </c>
      <c r="E479" s="73" t="s">
        <v>1164</v>
      </c>
      <c r="F479" s="93" t="s">
        <v>1165</v>
      </c>
      <c r="G479" s="73"/>
      <c r="H479" s="77">
        <v>13</v>
      </c>
    </row>
    <row r="480" spans="1:8" x14ac:dyDescent="0.2">
      <c r="A480" s="93" t="s">
        <v>1166</v>
      </c>
      <c r="B480" s="96" t="s">
        <v>1167</v>
      </c>
      <c r="C480" s="91">
        <v>31.78</v>
      </c>
      <c r="D480" s="75">
        <v>30015261</v>
      </c>
      <c r="E480" s="73" t="s">
        <v>425</v>
      </c>
      <c r="F480" s="93" t="s">
        <v>1168</v>
      </c>
      <c r="G480" s="73"/>
      <c r="H480" s="77">
        <v>1</v>
      </c>
    </row>
    <row r="481" spans="1:8" x14ac:dyDescent="0.2">
      <c r="A481" s="93" t="s">
        <v>1169</v>
      </c>
      <c r="B481" s="96" t="s">
        <v>1170</v>
      </c>
      <c r="C481" s="91">
        <v>24</v>
      </c>
      <c r="D481" s="75">
        <v>30018335</v>
      </c>
      <c r="E481" s="73" t="s">
        <v>91</v>
      </c>
      <c r="F481" s="93" t="s">
        <v>1171</v>
      </c>
      <c r="G481" s="73"/>
      <c r="H481" s="77">
        <v>6</v>
      </c>
    </row>
    <row r="482" spans="1:8" x14ac:dyDescent="0.2">
      <c r="A482" s="93" t="s">
        <v>1172</v>
      </c>
      <c r="B482" s="93" t="s">
        <v>1172</v>
      </c>
      <c r="C482" s="91">
        <v>203.96</v>
      </c>
      <c r="D482" s="75">
        <v>10002419</v>
      </c>
      <c r="E482" s="73" t="s">
        <v>95</v>
      </c>
      <c r="F482" s="93" t="s">
        <v>1173</v>
      </c>
      <c r="G482" s="73"/>
      <c r="H482" s="82">
        <v>1</v>
      </c>
    </row>
    <row r="483" spans="1:8" x14ac:dyDescent="0.2">
      <c r="A483" s="93" t="s">
        <v>1174</v>
      </c>
      <c r="B483" s="96" t="s">
        <v>1175</v>
      </c>
      <c r="C483" s="94">
        <v>585.19000000000005</v>
      </c>
      <c r="D483" s="75" t="s">
        <v>1176</v>
      </c>
      <c r="E483" s="73" t="s">
        <v>357</v>
      </c>
      <c r="F483" s="93" t="s">
        <v>1177</v>
      </c>
      <c r="G483" s="73"/>
      <c r="H483" s="95">
        <v>1</v>
      </c>
    </row>
    <row r="484" spans="1:8" x14ac:dyDescent="0.2">
      <c r="A484" s="93" t="s">
        <v>1178</v>
      </c>
      <c r="B484" s="96" t="s">
        <v>1179</v>
      </c>
      <c r="C484" s="94">
        <v>935.95</v>
      </c>
      <c r="D484" s="75" t="s">
        <v>1176</v>
      </c>
      <c r="E484" s="73" t="s">
        <v>357</v>
      </c>
      <c r="F484" s="93" t="s">
        <v>1180</v>
      </c>
      <c r="G484" s="73"/>
      <c r="H484" s="97">
        <v>1</v>
      </c>
    </row>
    <row r="485" spans="1:8" x14ac:dyDescent="0.2">
      <c r="A485" s="93" t="s">
        <v>1181</v>
      </c>
      <c r="B485" s="96" t="s">
        <v>1181</v>
      </c>
      <c r="C485" s="94">
        <v>685.98</v>
      </c>
      <c r="D485" s="75" t="s">
        <v>1176</v>
      </c>
      <c r="E485" s="73" t="s">
        <v>357</v>
      </c>
      <c r="F485" s="93" t="s">
        <v>1182</v>
      </c>
      <c r="G485" s="73"/>
      <c r="H485" s="97">
        <v>2</v>
      </c>
    </row>
    <row r="486" spans="1:8" x14ac:dyDescent="0.2">
      <c r="A486" s="96" t="s">
        <v>933</v>
      </c>
      <c r="B486" s="96" t="s">
        <v>933</v>
      </c>
      <c r="C486" s="91">
        <v>150</v>
      </c>
      <c r="D486" s="75">
        <v>10002419</v>
      </c>
      <c r="E486" s="73" t="s">
        <v>1183</v>
      </c>
      <c r="F486" s="93" t="s">
        <v>1184</v>
      </c>
      <c r="G486" s="73"/>
      <c r="H486" s="98"/>
    </row>
    <row r="487" spans="1:8" x14ac:dyDescent="0.2">
      <c r="A487" s="93" t="s">
        <v>1185</v>
      </c>
      <c r="B487" s="77" t="s">
        <v>90</v>
      </c>
      <c r="C487" s="74">
        <v>135</v>
      </c>
      <c r="D487" s="75">
        <v>30013560</v>
      </c>
      <c r="E487" s="73" t="s">
        <v>135</v>
      </c>
      <c r="F487" s="93" t="s">
        <v>1186</v>
      </c>
      <c r="G487" s="73"/>
      <c r="H487" s="98">
        <v>15</v>
      </c>
    </row>
    <row r="488" spans="1:8" x14ac:dyDescent="0.2">
      <c r="A488" s="93" t="s">
        <v>1187</v>
      </c>
      <c r="B488" s="77" t="s">
        <v>933</v>
      </c>
      <c r="C488" s="74">
        <v>150</v>
      </c>
      <c r="D488" s="75">
        <v>10002419</v>
      </c>
      <c r="E488" s="73" t="s">
        <v>1183</v>
      </c>
      <c r="F488" s="93" t="s">
        <v>1188</v>
      </c>
      <c r="G488" s="73"/>
      <c r="H488" s="98">
        <v>108</v>
      </c>
    </row>
    <row r="489" spans="1:8" x14ac:dyDescent="0.2">
      <c r="A489" s="93" t="s">
        <v>1189</v>
      </c>
      <c r="B489" s="79"/>
      <c r="C489" s="74"/>
      <c r="D489" s="75"/>
      <c r="E489" s="73"/>
      <c r="F489" s="93" t="s">
        <v>1190</v>
      </c>
      <c r="G489" s="73"/>
      <c r="H489" s="99">
        <v>108</v>
      </c>
    </row>
    <row r="490" spans="1:8" x14ac:dyDescent="0.2">
      <c r="A490" s="100" t="s">
        <v>1191</v>
      </c>
      <c r="B490" s="77" t="s">
        <v>90</v>
      </c>
      <c r="C490" s="74">
        <v>90</v>
      </c>
      <c r="D490" s="75">
        <v>30013560</v>
      </c>
      <c r="E490" s="73" t="s">
        <v>135</v>
      </c>
      <c r="F490" s="100" t="s">
        <v>1192</v>
      </c>
      <c r="G490" s="73"/>
      <c r="H490" s="98">
        <v>6</v>
      </c>
    </row>
    <row r="491" spans="1:8" x14ac:dyDescent="0.2">
      <c r="A491" s="101" t="s">
        <v>1193</v>
      </c>
      <c r="B491" s="102"/>
      <c r="C491" s="74"/>
      <c r="D491" s="75"/>
      <c r="E491" s="73" t="s">
        <v>91</v>
      </c>
      <c r="F491" s="100" t="s">
        <v>1194</v>
      </c>
      <c r="G491" s="73"/>
      <c r="H491" s="103">
        <v>29</v>
      </c>
    </row>
    <row r="492" spans="1:8" x14ac:dyDescent="0.2">
      <c r="A492" s="100" t="s">
        <v>1195</v>
      </c>
      <c r="B492" s="100" t="s">
        <v>1195</v>
      </c>
      <c r="C492" s="74">
        <v>134.94</v>
      </c>
      <c r="D492" s="75">
        <v>30018335</v>
      </c>
      <c r="E492" s="73" t="s">
        <v>91</v>
      </c>
      <c r="F492" s="100" t="s">
        <v>1196</v>
      </c>
      <c r="G492" s="73"/>
      <c r="H492" s="103">
        <v>2</v>
      </c>
    </row>
    <row r="493" spans="1:8" x14ac:dyDescent="0.2">
      <c r="A493" s="100" t="s">
        <v>1197</v>
      </c>
      <c r="B493" s="100" t="s">
        <v>1197</v>
      </c>
      <c r="C493" s="74">
        <v>134.94</v>
      </c>
      <c r="D493" s="75">
        <v>30018335</v>
      </c>
      <c r="E493" s="73" t="s">
        <v>91</v>
      </c>
      <c r="F493" s="100" t="s">
        <v>1198</v>
      </c>
      <c r="G493" s="73"/>
      <c r="H493" s="103">
        <v>29</v>
      </c>
    </row>
    <row r="494" spans="1:8" x14ac:dyDescent="0.2">
      <c r="A494" s="100" t="s">
        <v>1199</v>
      </c>
      <c r="B494" s="100" t="s">
        <v>1199</v>
      </c>
      <c r="C494" s="74">
        <v>134.94</v>
      </c>
      <c r="D494" s="75">
        <v>30018335</v>
      </c>
      <c r="E494" s="73" t="s">
        <v>91</v>
      </c>
      <c r="F494" s="100" t="s">
        <v>1200</v>
      </c>
      <c r="G494" s="73"/>
      <c r="H494" s="103">
        <v>29</v>
      </c>
    </row>
    <row r="495" spans="1:8" x14ac:dyDescent="0.2">
      <c r="A495" s="100" t="s">
        <v>1201</v>
      </c>
      <c r="B495" s="77" t="s">
        <v>90</v>
      </c>
      <c r="C495" s="74">
        <v>18.73</v>
      </c>
      <c r="D495" s="75">
        <v>30018335</v>
      </c>
      <c r="E495" s="73" t="s">
        <v>91</v>
      </c>
      <c r="F495" s="100" t="s">
        <v>1202</v>
      </c>
      <c r="G495" s="73"/>
      <c r="H495" s="103">
        <v>29</v>
      </c>
    </row>
    <row r="496" spans="1:8" x14ac:dyDescent="0.2">
      <c r="A496" s="100" t="s">
        <v>45</v>
      </c>
      <c r="B496" s="100" t="s">
        <v>45</v>
      </c>
      <c r="C496" s="74">
        <v>81.44</v>
      </c>
      <c r="D496" s="75">
        <v>10002419</v>
      </c>
      <c r="E496" s="73" t="s">
        <v>95</v>
      </c>
      <c r="F496" s="100" t="s">
        <v>47</v>
      </c>
      <c r="G496" s="73"/>
      <c r="H496" s="98">
        <v>25</v>
      </c>
    </row>
    <row r="497" spans="1:8" x14ac:dyDescent="0.2">
      <c r="A497" s="100" t="s">
        <v>1203</v>
      </c>
      <c r="B497" s="88" t="s">
        <v>1204</v>
      </c>
      <c r="C497" s="74">
        <v>4.5</v>
      </c>
      <c r="D497" s="75">
        <v>30011137</v>
      </c>
      <c r="E497" s="73" t="s">
        <v>132</v>
      </c>
      <c r="F497" s="100" t="s">
        <v>1205</v>
      </c>
      <c r="G497" s="73"/>
      <c r="H497" s="98">
        <v>6</v>
      </c>
    </row>
    <row r="498" spans="1:8" x14ac:dyDescent="0.2">
      <c r="A498" s="101" t="s">
        <v>1206</v>
      </c>
      <c r="B498" s="102"/>
      <c r="C498" s="74"/>
      <c r="D498" s="75"/>
      <c r="E498" s="73"/>
      <c r="F498" s="100" t="s">
        <v>1207</v>
      </c>
      <c r="G498" s="73"/>
      <c r="H498" s="98">
        <v>10</v>
      </c>
    </row>
    <row r="499" spans="1:8" x14ac:dyDescent="0.2">
      <c r="A499" s="100" t="s">
        <v>1208</v>
      </c>
      <c r="B499" s="100" t="s">
        <v>1208</v>
      </c>
      <c r="C499" s="104">
        <v>8.2200000000000006</v>
      </c>
      <c r="D499" s="75">
        <v>30012824</v>
      </c>
      <c r="E499" s="73" t="s">
        <v>448</v>
      </c>
      <c r="F499" s="100" t="s">
        <v>1209</v>
      </c>
      <c r="G499" s="73"/>
      <c r="H499" s="103">
        <v>1</v>
      </c>
    </row>
    <row r="500" spans="1:8" x14ac:dyDescent="0.2">
      <c r="A500" s="100" t="s">
        <v>490</v>
      </c>
      <c r="B500" s="88" t="s">
        <v>491</v>
      </c>
      <c r="C500" s="104"/>
      <c r="D500" s="75">
        <v>30044048</v>
      </c>
      <c r="E500" s="73" t="s">
        <v>1150</v>
      </c>
      <c r="F500" s="100" t="s">
        <v>492</v>
      </c>
      <c r="G500" s="73"/>
      <c r="H500" s="103">
        <v>3</v>
      </c>
    </row>
    <row r="501" spans="1:8" x14ac:dyDescent="0.2">
      <c r="A501" s="100" t="s">
        <v>1210</v>
      </c>
      <c r="B501" s="100" t="s">
        <v>1210</v>
      </c>
      <c r="C501" s="104">
        <v>27.88</v>
      </c>
      <c r="D501" s="75">
        <v>30044048</v>
      </c>
      <c r="E501" s="73" t="s">
        <v>1150</v>
      </c>
      <c r="F501" s="100" t="s">
        <v>1211</v>
      </c>
      <c r="G501" s="73"/>
      <c r="H501" s="103">
        <v>60</v>
      </c>
    </row>
    <row r="502" spans="1:8" x14ac:dyDescent="0.2">
      <c r="A502" s="100" t="s">
        <v>1212</v>
      </c>
      <c r="B502" s="100" t="s">
        <v>1212</v>
      </c>
      <c r="C502" s="104">
        <v>11.76</v>
      </c>
      <c r="D502" s="75">
        <v>30044048</v>
      </c>
      <c r="E502" s="73" t="s">
        <v>1150</v>
      </c>
      <c r="F502" s="100" t="s">
        <v>1213</v>
      </c>
      <c r="G502" s="73"/>
      <c r="H502" s="103">
        <v>15</v>
      </c>
    </row>
    <row r="503" spans="1:8" x14ac:dyDescent="0.2">
      <c r="A503" s="100" t="s">
        <v>1214</v>
      </c>
      <c r="B503" s="88" t="s">
        <v>1214</v>
      </c>
      <c r="C503" s="104">
        <v>85.68</v>
      </c>
      <c r="D503" s="75">
        <v>30044048</v>
      </c>
      <c r="E503" s="73" t="s">
        <v>1150</v>
      </c>
      <c r="F503" s="100" t="s">
        <v>1215</v>
      </c>
      <c r="G503" s="73"/>
      <c r="H503" s="103">
        <v>4</v>
      </c>
    </row>
    <row r="504" spans="1:8" x14ac:dyDescent="0.2">
      <c r="A504" s="100" t="s">
        <v>621</v>
      </c>
      <c r="B504" s="88" t="s">
        <v>622</v>
      </c>
      <c r="C504" s="74">
        <v>2058.6</v>
      </c>
      <c r="D504" s="75">
        <v>30026672</v>
      </c>
      <c r="E504" s="103" t="s">
        <v>442</v>
      </c>
      <c r="F504" s="100" t="s">
        <v>1216</v>
      </c>
      <c r="G504" s="73"/>
      <c r="H504" s="98">
        <v>2</v>
      </c>
    </row>
    <row r="505" spans="1:8" x14ac:dyDescent="0.2">
      <c r="A505" s="100" t="s">
        <v>1217</v>
      </c>
      <c r="B505" s="88" t="s">
        <v>1218</v>
      </c>
      <c r="C505" s="104">
        <v>2244.5</v>
      </c>
      <c r="D505" s="75">
        <v>30031013</v>
      </c>
      <c r="E505" s="73" t="s">
        <v>1219</v>
      </c>
      <c r="F505" s="100" t="s">
        <v>1220</v>
      </c>
      <c r="G505" s="73"/>
      <c r="H505" s="103">
        <v>2</v>
      </c>
    </row>
    <row r="506" spans="1:8" x14ac:dyDescent="0.2">
      <c r="A506" s="100" t="s">
        <v>667</v>
      </c>
      <c r="B506" s="88" t="s">
        <v>667</v>
      </c>
      <c r="C506" s="104">
        <v>17.02</v>
      </c>
      <c r="D506" s="75">
        <v>30016807</v>
      </c>
      <c r="E506" s="73" t="s">
        <v>665</v>
      </c>
      <c r="F506" s="100" t="s">
        <v>668</v>
      </c>
      <c r="G506" s="73"/>
      <c r="H506" s="103">
        <v>14</v>
      </c>
    </row>
    <row r="507" spans="1:8" x14ac:dyDescent="0.2">
      <c r="A507" s="101" t="s">
        <v>1221</v>
      </c>
      <c r="B507" s="102"/>
      <c r="C507" s="105"/>
      <c r="D507" s="75">
        <v>30018335</v>
      </c>
      <c r="E507" s="73" t="s">
        <v>91</v>
      </c>
      <c r="F507" s="100" t="s">
        <v>1222</v>
      </c>
      <c r="G507" s="73"/>
      <c r="H507" s="103">
        <v>1</v>
      </c>
    </row>
    <row r="508" spans="1:8" x14ac:dyDescent="0.2">
      <c r="A508" s="100" t="s">
        <v>835</v>
      </c>
      <c r="B508" s="88" t="s">
        <v>835</v>
      </c>
      <c r="C508" s="104">
        <v>186.94</v>
      </c>
      <c r="D508" s="75">
        <v>10002419</v>
      </c>
      <c r="E508" s="73" t="s">
        <v>95</v>
      </c>
      <c r="F508" s="100" t="s">
        <v>836</v>
      </c>
      <c r="G508" s="73"/>
      <c r="H508" s="77">
        <v>1</v>
      </c>
    </row>
    <row r="509" spans="1:8" x14ac:dyDescent="0.2">
      <c r="A509" s="100" t="s">
        <v>1223</v>
      </c>
      <c r="B509" s="100" t="s">
        <v>1223</v>
      </c>
      <c r="C509" s="104">
        <v>19.399999999999999</v>
      </c>
      <c r="D509" s="75">
        <v>10002419</v>
      </c>
      <c r="E509" s="73" t="s">
        <v>95</v>
      </c>
      <c r="F509" s="100" t="s">
        <v>1224</v>
      </c>
      <c r="G509" s="73"/>
      <c r="H509" s="80">
        <v>7</v>
      </c>
    </row>
    <row r="510" spans="1:8" x14ac:dyDescent="0.2">
      <c r="A510" s="100" t="s">
        <v>990</v>
      </c>
      <c r="B510" s="88" t="s">
        <v>991</v>
      </c>
      <c r="C510" s="74">
        <v>52.28</v>
      </c>
      <c r="D510" s="75">
        <v>30014261</v>
      </c>
      <c r="E510" s="73" t="s">
        <v>425</v>
      </c>
      <c r="F510" s="100" t="s">
        <v>992</v>
      </c>
      <c r="G510" s="73"/>
      <c r="H510" s="77">
        <v>1</v>
      </c>
    </row>
    <row r="511" spans="1:8" x14ac:dyDescent="0.2">
      <c r="A511" s="106" t="s">
        <v>1225</v>
      </c>
      <c r="B511" s="106" t="s">
        <v>1225</v>
      </c>
      <c r="C511" s="107">
        <v>488.02</v>
      </c>
      <c r="D511" s="75">
        <v>10002419</v>
      </c>
      <c r="E511" s="73" t="s">
        <v>95</v>
      </c>
      <c r="F511" s="106" t="s">
        <v>1226</v>
      </c>
      <c r="G511" s="73"/>
      <c r="H511" s="108">
        <v>9</v>
      </c>
    </row>
    <row r="512" spans="1:8" x14ac:dyDescent="0.2">
      <c r="A512" s="106" t="s">
        <v>1227</v>
      </c>
      <c r="B512" s="106" t="s">
        <v>1227</v>
      </c>
      <c r="C512" s="107">
        <v>496.4</v>
      </c>
      <c r="D512" s="75">
        <v>10002419</v>
      </c>
      <c r="E512" s="73" t="s">
        <v>95</v>
      </c>
      <c r="F512" s="106" t="s">
        <v>1228</v>
      </c>
      <c r="G512" s="73"/>
      <c r="H512" s="108">
        <v>8</v>
      </c>
    </row>
    <row r="513" spans="1:8" x14ac:dyDescent="0.2">
      <c r="A513" s="106" t="s">
        <v>1229</v>
      </c>
      <c r="B513" s="106" t="s">
        <v>1229</v>
      </c>
      <c r="C513" s="107">
        <v>513.20000000000005</v>
      </c>
      <c r="D513" s="75">
        <v>10002419</v>
      </c>
      <c r="E513" s="73" t="s">
        <v>95</v>
      </c>
      <c r="F513" s="106" t="s">
        <v>1230</v>
      </c>
      <c r="G513" s="73"/>
      <c r="H513" s="108">
        <v>6</v>
      </c>
    </row>
    <row r="514" spans="1:8" x14ac:dyDescent="0.2">
      <c r="A514" s="106" t="s">
        <v>1231</v>
      </c>
      <c r="B514" s="106" t="s">
        <v>1231</v>
      </c>
      <c r="C514" s="107">
        <v>528.9</v>
      </c>
      <c r="D514" s="75">
        <v>10002419</v>
      </c>
      <c r="E514" s="73" t="s">
        <v>95</v>
      </c>
      <c r="F514" s="106" t="s">
        <v>1232</v>
      </c>
      <c r="G514" s="73"/>
      <c r="H514" s="108">
        <v>4</v>
      </c>
    </row>
    <row r="515" spans="1:8" x14ac:dyDescent="0.2">
      <c r="A515" s="106" t="s">
        <v>1233</v>
      </c>
      <c r="B515" s="106" t="s">
        <v>1233</v>
      </c>
      <c r="C515" s="107">
        <v>562.45000000000005</v>
      </c>
      <c r="D515" s="75">
        <v>10002419</v>
      </c>
      <c r="E515" s="73" t="s">
        <v>95</v>
      </c>
      <c r="F515" s="106" t="s">
        <v>1234</v>
      </c>
      <c r="G515" s="73"/>
      <c r="H515" s="108">
        <v>3</v>
      </c>
    </row>
    <row r="516" spans="1:8" x14ac:dyDescent="0.2">
      <c r="A516" s="106" t="s">
        <v>1235</v>
      </c>
      <c r="B516" s="106" t="s">
        <v>1235</v>
      </c>
      <c r="C516" s="107">
        <v>603.4</v>
      </c>
      <c r="D516" s="75">
        <v>10002419</v>
      </c>
      <c r="E516" s="73" t="s">
        <v>95</v>
      </c>
      <c r="F516" s="106" t="s">
        <v>1236</v>
      </c>
      <c r="G516" s="73"/>
      <c r="H516" s="108">
        <v>1</v>
      </c>
    </row>
    <row r="517" spans="1:8" x14ac:dyDescent="0.2">
      <c r="A517" s="106" t="s">
        <v>1237</v>
      </c>
      <c r="B517" s="106" t="s">
        <v>1237</v>
      </c>
      <c r="C517" s="107">
        <v>98.15</v>
      </c>
      <c r="D517" s="75">
        <v>10002419</v>
      </c>
      <c r="E517" s="73" t="s">
        <v>95</v>
      </c>
      <c r="F517" s="106" t="s">
        <v>1238</v>
      </c>
      <c r="G517" s="73"/>
      <c r="H517" s="108">
        <v>12</v>
      </c>
    </row>
    <row r="518" spans="1:8" x14ac:dyDescent="0.2">
      <c r="A518" s="106" t="s">
        <v>1239</v>
      </c>
      <c r="B518" s="106" t="s">
        <v>1239</v>
      </c>
      <c r="C518" s="107">
        <v>98.15</v>
      </c>
      <c r="D518" s="75">
        <v>10002419</v>
      </c>
      <c r="E518" s="73" t="s">
        <v>95</v>
      </c>
      <c r="F518" s="106" t="s">
        <v>1240</v>
      </c>
      <c r="G518" s="73"/>
      <c r="H518" s="108">
        <v>8</v>
      </c>
    </row>
    <row r="519" spans="1:8" x14ac:dyDescent="0.2">
      <c r="A519" s="106" t="s">
        <v>1241</v>
      </c>
      <c r="B519" s="106" t="s">
        <v>1241</v>
      </c>
      <c r="C519" s="107">
        <v>98.63</v>
      </c>
      <c r="D519" s="75">
        <v>10002419</v>
      </c>
      <c r="E519" s="73" t="s">
        <v>95</v>
      </c>
      <c r="F519" s="106" t="s">
        <v>1242</v>
      </c>
      <c r="G519" s="73"/>
      <c r="H519" s="108">
        <v>6</v>
      </c>
    </row>
    <row r="520" spans="1:8" x14ac:dyDescent="0.2">
      <c r="A520" s="106" t="s">
        <v>1243</v>
      </c>
      <c r="B520" s="106" t="s">
        <v>1243</v>
      </c>
      <c r="C520" s="107">
        <v>98.63</v>
      </c>
      <c r="D520" s="75">
        <v>10002419</v>
      </c>
      <c r="E520" s="73" t="s">
        <v>95</v>
      </c>
      <c r="F520" s="106" t="s">
        <v>1244</v>
      </c>
      <c r="G520" s="73"/>
      <c r="H520" s="108">
        <v>3</v>
      </c>
    </row>
    <row r="521" spans="1:8" x14ac:dyDescent="0.2">
      <c r="A521" s="106" t="s">
        <v>1245</v>
      </c>
      <c r="B521" s="106" t="s">
        <v>1245</v>
      </c>
      <c r="C521" s="107">
        <v>99.13</v>
      </c>
      <c r="D521" s="75">
        <v>10002419</v>
      </c>
      <c r="E521" s="73" t="s">
        <v>95</v>
      </c>
      <c r="F521" s="106" t="s">
        <v>1246</v>
      </c>
      <c r="G521" s="73"/>
      <c r="H521" s="108">
        <v>1</v>
      </c>
    </row>
    <row r="522" spans="1:8" x14ac:dyDescent="0.2">
      <c r="A522" s="106" t="s">
        <v>1247</v>
      </c>
      <c r="B522" s="106" t="s">
        <v>1247</v>
      </c>
      <c r="C522" s="107">
        <v>112.74</v>
      </c>
      <c r="D522" s="75">
        <v>10002419</v>
      </c>
      <c r="E522" s="73" t="s">
        <v>95</v>
      </c>
      <c r="F522" s="106" t="s">
        <v>1248</v>
      </c>
      <c r="G522" s="73"/>
      <c r="H522" s="108">
        <v>1</v>
      </c>
    </row>
    <row r="523" spans="1:8" x14ac:dyDescent="0.2">
      <c r="A523" s="106" t="s">
        <v>1249</v>
      </c>
      <c r="B523" s="106" t="s">
        <v>1249</v>
      </c>
      <c r="C523" s="107">
        <v>347</v>
      </c>
      <c r="D523" s="75"/>
      <c r="E523" s="73"/>
      <c r="F523" s="80"/>
      <c r="G523" s="73"/>
      <c r="H523" s="108">
        <v>7</v>
      </c>
    </row>
    <row r="524" spans="1:8" x14ac:dyDescent="0.2">
      <c r="A524" s="106" t="s">
        <v>1250</v>
      </c>
      <c r="B524" s="106" t="s">
        <v>1250</v>
      </c>
      <c r="C524" s="107">
        <v>367</v>
      </c>
      <c r="D524" s="75"/>
      <c r="E524" s="73"/>
      <c r="F524" s="80"/>
      <c r="G524" s="73"/>
      <c r="H524" s="108">
        <v>6</v>
      </c>
    </row>
    <row r="525" spans="1:8" x14ac:dyDescent="0.2">
      <c r="A525" s="106" t="s">
        <v>1251</v>
      </c>
      <c r="B525" s="106" t="s">
        <v>1251</v>
      </c>
      <c r="C525" s="107">
        <v>413</v>
      </c>
      <c r="D525" s="75"/>
      <c r="E525" s="73"/>
      <c r="F525" s="80"/>
      <c r="G525" s="73"/>
      <c r="H525" s="108">
        <v>6</v>
      </c>
    </row>
    <row r="526" spans="1:8" x14ac:dyDescent="0.2">
      <c r="A526" s="106" t="s">
        <v>1252</v>
      </c>
      <c r="B526" s="106" t="s">
        <v>1252</v>
      </c>
      <c r="C526" s="107">
        <v>479</v>
      </c>
      <c r="D526" s="75"/>
      <c r="E526" s="73"/>
      <c r="F526" s="80"/>
      <c r="G526" s="73"/>
      <c r="H526" s="108">
        <v>6</v>
      </c>
    </row>
    <row r="527" spans="1:8" x14ac:dyDescent="0.2">
      <c r="A527" s="106" t="s">
        <v>1253</v>
      </c>
      <c r="B527" s="106" t="s">
        <v>1253</v>
      </c>
      <c r="C527" s="107">
        <v>528</v>
      </c>
      <c r="D527" s="75"/>
      <c r="E527" s="73"/>
      <c r="F527" s="80"/>
      <c r="G527" s="73"/>
      <c r="H527" s="108">
        <v>2</v>
      </c>
    </row>
    <row r="528" spans="1:8" x14ac:dyDescent="0.2">
      <c r="A528" s="106" t="s">
        <v>1254</v>
      </c>
      <c r="B528" s="106" t="s">
        <v>1254</v>
      </c>
      <c r="C528" s="107">
        <v>676</v>
      </c>
      <c r="D528" s="75"/>
      <c r="E528" s="73"/>
      <c r="F528" s="80"/>
      <c r="G528" s="73"/>
      <c r="H528" s="108">
        <v>1</v>
      </c>
    </row>
    <row r="529" spans="1:8" x14ac:dyDescent="0.2">
      <c r="A529" s="106" t="s">
        <v>1255</v>
      </c>
      <c r="B529" s="106" t="s">
        <v>1255</v>
      </c>
      <c r="C529" s="107">
        <v>809</v>
      </c>
      <c r="D529" s="75"/>
      <c r="E529" s="73"/>
      <c r="F529" s="80"/>
      <c r="G529" s="73"/>
      <c r="H529" s="108">
        <v>1</v>
      </c>
    </row>
    <row r="530" spans="1:8" x14ac:dyDescent="0.2">
      <c r="A530" s="106" t="s">
        <v>1256</v>
      </c>
      <c r="B530" s="106" t="s">
        <v>1256</v>
      </c>
      <c r="C530" s="107">
        <v>858</v>
      </c>
      <c r="D530" s="75"/>
      <c r="E530" s="73"/>
      <c r="F530" s="80"/>
      <c r="G530" s="73"/>
      <c r="H530" s="108">
        <v>2</v>
      </c>
    </row>
    <row r="534" spans="1:8" x14ac:dyDescent="0.2">
      <c r="A534" t="s">
        <v>1257</v>
      </c>
      <c r="C534" s="76">
        <v>31594.26</v>
      </c>
      <c r="F534" t="s">
        <v>1258</v>
      </c>
      <c r="G534">
        <v>1</v>
      </c>
    </row>
    <row r="535" spans="1:8" x14ac:dyDescent="0.2">
      <c r="A535" t="s">
        <v>1259</v>
      </c>
      <c r="C535" s="76">
        <v>271.95</v>
      </c>
      <c r="F535" t="s">
        <v>1260</v>
      </c>
      <c r="G535">
        <v>2</v>
      </c>
    </row>
    <row r="536" spans="1:8" x14ac:dyDescent="0.2">
      <c r="A536" t="s">
        <v>1261</v>
      </c>
      <c r="C536" s="76">
        <v>116.05</v>
      </c>
      <c r="F536" t="s">
        <v>1262</v>
      </c>
      <c r="G536">
        <v>2</v>
      </c>
    </row>
    <row r="537" spans="1:8" x14ac:dyDescent="0.2">
      <c r="A537" t="s">
        <v>1263</v>
      </c>
      <c r="C537" s="76">
        <v>1147.99</v>
      </c>
      <c r="F537" t="s">
        <v>1264</v>
      </c>
      <c r="G537">
        <v>1</v>
      </c>
    </row>
    <row r="538" spans="1:8" x14ac:dyDescent="0.2">
      <c r="A538" t="s">
        <v>1265</v>
      </c>
      <c r="C538" s="76">
        <v>690</v>
      </c>
      <c r="F538" t="s">
        <v>1266</v>
      </c>
      <c r="G538">
        <v>4</v>
      </c>
    </row>
    <row r="539" spans="1:8" x14ac:dyDescent="0.2">
      <c r="A539" t="s">
        <v>1267</v>
      </c>
      <c r="C539" s="76"/>
      <c r="F539" t="s">
        <v>1268</v>
      </c>
      <c r="G539">
        <v>22</v>
      </c>
    </row>
    <row r="540" spans="1:8" x14ac:dyDescent="0.2">
      <c r="A540" t="s">
        <v>94</v>
      </c>
      <c r="C540" s="76">
        <v>83.56</v>
      </c>
      <c r="F540" t="s">
        <v>96</v>
      </c>
      <c r="G540">
        <v>28</v>
      </c>
    </row>
    <row r="541" spans="1:8" x14ac:dyDescent="0.2">
      <c r="A541" t="s">
        <v>1269</v>
      </c>
      <c r="C541" s="76"/>
      <c r="F541" t="s">
        <v>1270</v>
      </c>
      <c r="G541">
        <v>4</v>
      </c>
    </row>
    <row r="542" spans="1:8" x14ac:dyDescent="0.2">
      <c r="A542" t="s">
        <v>1271</v>
      </c>
      <c r="C542" s="76">
        <v>45</v>
      </c>
      <c r="F542" t="s">
        <v>1272</v>
      </c>
      <c r="G542">
        <v>22</v>
      </c>
    </row>
    <row r="543" spans="1:8" x14ac:dyDescent="0.2">
      <c r="A543" t="s">
        <v>1273</v>
      </c>
      <c r="C543" s="76">
        <v>45</v>
      </c>
      <c r="F543" t="s">
        <v>1274</v>
      </c>
      <c r="G543">
        <v>10</v>
      </c>
    </row>
    <row r="544" spans="1:8" x14ac:dyDescent="0.2">
      <c r="A544" t="s">
        <v>208</v>
      </c>
      <c r="C544" s="76">
        <v>7.84</v>
      </c>
      <c r="F544" t="s">
        <v>209</v>
      </c>
      <c r="G544">
        <v>81</v>
      </c>
    </row>
    <row r="545" spans="1:7" x14ac:dyDescent="0.2">
      <c r="A545" t="s">
        <v>1275</v>
      </c>
      <c r="C545" s="76">
        <v>102</v>
      </c>
      <c r="F545" t="s">
        <v>1276</v>
      </c>
      <c r="G545">
        <v>22</v>
      </c>
    </row>
    <row r="546" spans="1:7" x14ac:dyDescent="0.2">
      <c r="A546" t="s">
        <v>294</v>
      </c>
      <c r="C546" s="76">
        <v>29.57</v>
      </c>
      <c r="F546" t="s">
        <v>295</v>
      </c>
      <c r="G546">
        <v>10</v>
      </c>
    </row>
    <row r="547" spans="1:7" x14ac:dyDescent="0.2">
      <c r="A547" t="s">
        <v>45</v>
      </c>
      <c r="C547" s="76">
        <v>78.31</v>
      </c>
      <c r="F547" t="s">
        <v>47</v>
      </c>
      <c r="G547">
        <v>7</v>
      </c>
    </row>
    <row r="548" spans="1:7" x14ac:dyDescent="0.2">
      <c r="A548" t="s">
        <v>369</v>
      </c>
      <c r="C548" s="76">
        <v>120.45</v>
      </c>
      <c r="F548" t="s">
        <v>371</v>
      </c>
      <c r="G548">
        <v>48</v>
      </c>
    </row>
    <row r="549" spans="1:7" x14ac:dyDescent="0.2">
      <c r="A549" t="s">
        <v>1277</v>
      </c>
      <c r="C549" s="76">
        <v>32.1</v>
      </c>
      <c r="F549" t="s">
        <v>1278</v>
      </c>
      <c r="G549">
        <v>1</v>
      </c>
    </row>
    <row r="550" spans="1:7" x14ac:dyDescent="0.2">
      <c r="A550" t="s">
        <v>1279</v>
      </c>
      <c r="C550" s="76">
        <v>32.1</v>
      </c>
      <c r="F550" t="s">
        <v>1280</v>
      </c>
      <c r="G550">
        <v>2</v>
      </c>
    </row>
    <row r="551" spans="1:7" x14ac:dyDescent="0.2">
      <c r="A551" t="s">
        <v>1281</v>
      </c>
      <c r="C551" s="76">
        <v>10.93</v>
      </c>
      <c r="F551" t="s">
        <v>1282</v>
      </c>
      <c r="G551">
        <v>1</v>
      </c>
    </row>
    <row r="552" spans="1:7" x14ac:dyDescent="0.2">
      <c r="A552" t="s">
        <v>1283</v>
      </c>
      <c r="C552" s="76">
        <v>88.37</v>
      </c>
      <c r="F552" t="s">
        <v>1284</v>
      </c>
      <c r="G552">
        <v>160</v>
      </c>
    </row>
    <row r="553" spans="1:7" x14ac:dyDescent="0.2">
      <c r="A553" t="s">
        <v>1285</v>
      </c>
      <c r="C553" s="76">
        <v>10.93</v>
      </c>
      <c r="F553" t="s">
        <v>1286</v>
      </c>
      <c r="G553">
        <v>2</v>
      </c>
    </row>
    <row r="554" spans="1:7" x14ac:dyDescent="0.2">
      <c r="A554" t="s">
        <v>1287</v>
      </c>
      <c r="C554" s="76">
        <v>10.93</v>
      </c>
      <c r="F554" t="s">
        <v>1288</v>
      </c>
      <c r="G554">
        <v>273</v>
      </c>
    </row>
    <row r="555" spans="1:7" x14ac:dyDescent="0.2">
      <c r="A555" t="s">
        <v>1289</v>
      </c>
      <c r="C555" s="76">
        <v>189.2</v>
      </c>
      <c r="F555" t="s">
        <v>1290</v>
      </c>
      <c r="G555">
        <v>18</v>
      </c>
    </row>
    <row r="556" spans="1:7" x14ac:dyDescent="0.2">
      <c r="A556" t="s">
        <v>1291</v>
      </c>
      <c r="C556" s="76">
        <v>172.8</v>
      </c>
      <c r="F556" t="s">
        <v>1292</v>
      </c>
      <c r="G556">
        <v>8</v>
      </c>
    </row>
    <row r="557" spans="1:7" x14ac:dyDescent="0.2">
      <c r="A557" t="s">
        <v>1293</v>
      </c>
      <c r="C557" s="76">
        <v>53.72</v>
      </c>
      <c r="F557" t="s">
        <v>1294</v>
      </c>
      <c r="G557">
        <v>1</v>
      </c>
    </row>
    <row r="558" spans="1:7" x14ac:dyDescent="0.2">
      <c r="A558" t="s">
        <v>1295</v>
      </c>
      <c r="C558" s="76"/>
      <c r="F558" t="s">
        <v>1296</v>
      </c>
      <c r="G558">
        <v>27</v>
      </c>
    </row>
    <row r="559" spans="1:7" x14ac:dyDescent="0.2">
      <c r="A559" t="s">
        <v>1297</v>
      </c>
      <c r="C559" s="76">
        <v>146.76</v>
      </c>
      <c r="F559" t="s">
        <v>1298</v>
      </c>
      <c r="G559">
        <v>6</v>
      </c>
    </row>
    <row r="560" spans="1:7" x14ac:dyDescent="0.2">
      <c r="A560" t="s">
        <v>1299</v>
      </c>
      <c r="C560" s="76">
        <v>340.3</v>
      </c>
      <c r="F560" t="s">
        <v>1300</v>
      </c>
      <c r="G560">
        <v>2</v>
      </c>
    </row>
    <row r="561" spans="1:7" x14ac:dyDescent="0.2">
      <c r="A561" t="s">
        <v>603</v>
      </c>
      <c r="C561" s="76">
        <v>110.7</v>
      </c>
      <c r="F561" t="s">
        <v>604</v>
      </c>
      <c r="G561">
        <v>24</v>
      </c>
    </row>
    <row r="562" spans="1:7" x14ac:dyDescent="0.2">
      <c r="A562" t="s">
        <v>605</v>
      </c>
      <c r="C562" s="76">
        <v>226</v>
      </c>
      <c r="F562" t="s">
        <v>1301</v>
      </c>
      <c r="G562">
        <v>57</v>
      </c>
    </row>
    <row r="563" spans="1:7" x14ac:dyDescent="0.2">
      <c r="A563" t="s">
        <v>611</v>
      </c>
      <c r="C563" s="76">
        <v>134.55000000000001</v>
      </c>
      <c r="F563" t="s">
        <v>1302</v>
      </c>
      <c r="G563">
        <v>232</v>
      </c>
    </row>
    <row r="564" spans="1:7" x14ac:dyDescent="0.2">
      <c r="A564" t="s">
        <v>615</v>
      </c>
      <c r="C564" s="76">
        <v>141.87</v>
      </c>
      <c r="F564" t="s">
        <v>616</v>
      </c>
      <c r="G564">
        <v>10</v>
      </c>
    </row>
    <row r="565" spans="1:7" x14ac:dyDescent="0.2">
      <c r="A565" t="s">
        <v>1303</v>
      </c>
      <c r="C565" s="76">
        <v>254.7</v>
      </c>
      <c r="F565" t="s">
        <v>1304</v>
      </c>
      <c r="G565">
        <v>6</v>
      </c>
    </row>
    <row r="566" spans="1:7" x14ac:dyDescent="0.2">
      <c r="A566" t="s">
        <v>617</v>
      </c>
      <c r="C566" s="76">
        <v>68</v>
      </c>
      <c r="F566" t="s">
        <v>1305</v>
      </c>
      <c r="G566">
        <v>6</v>
      </c>
    </row>
    <row r="567" spans="1:7" x14ac:dyDescent="0.2">
      <c r="A567" t="s">
        <v>1306</v>
      </c>
      <c r="C567" s="76">
        <v>318</v>
      </c>
      <c r="F567" t="s">
        <v>1307</v>
      </c>
      <c r="G567">
        <v>10</v>
      </c>
    </row>
    <row r="568" spans="1:7" x14ac:dyDescent="0.2">
      <c r="A568" t="s">
        <v>1308</v>
      </c>
      <c r="C568" s="76">
        <v>318.75</v>
      </c>
      <c r="F568" t="s">
        <v>1309</v>
      </c>
      <c r="G568">
        <v>31</v>
      </c>
    </row>
    <row r="569" spans="1:7" x14ac:dyDescent="0.2">
      <c r="A569" t="s">
        <v>1310</v>
      </c>
      <c r="C569" s="76">
        <v>8.23</v>
      </c>
      <c r="F569" t="s">
        <v>1311</v>
      </c>
      <c r="G569">
        <v>2</v>
      </c>
    </row>
    <row r="570" spans="1:7" x14ac:dyDescent="0.2">
      <c r="A570" t="s">
        <v>1312</v>
      </c>
      <c r="C570" s="76">
        <v>110</v>
      </c>
      <c r="F570" t="s">
        <v>1313</v>
      </c>
      <c r="G570">
        <v>62</v>
      </c>
    </row>
    <row r="571" spans="1:7" x14ac:dyDescent="0.2">
      <c r="A571" t="s">
        <v>643</v>
      </c>
      <c r="C571" s="76">
        <v>35.72</v>
      </c>
      <c r="F571" t="s">
        <v>648</v>
      </c>
      <c r="G571">
        <v>232</v>
      </c>
    </row>
    <row r="572" spans="1:7" x14ac:dyDescent="0.2">
      <c r="A572" t="s">
        <v>1314</v>
      </c>
      <c r="C572" s="76">
        <v>2811</v>
      </c>
      <c r="F572" t="s">
        <v>1315</v>
      </c>
      <c r="G572">
        <v>2</v>
      </c>
    </row>
    <row r="573" spans="1:7" x14ac:dyDescent="0.2">
      <c r="A573" t="s">
        <v>663</v>
      </c>
      <c r="C573" s="76">
        <v>30.31</v>
      </c>
      <c r="F573" t="s">
        <v>666</v>
      </c>
      <c r="G573">
        <v>31</v>
      </c>
    </row>
    <row r="574" spans="1:7" x14ac:dyDescent="0.2">
      <c r="A574" t="s">
        <v>667</v>
      </c>
      <c r="C574" s="76">
        <v>17.02</v>
      </c>
      <c r="F574" t="s">
        <v>668</v>
      </c>
      <c r="G574">
        <v>47</v>
      </c>
    </row>
    <row r="575" spans="1:7" x14ac:dyDescent="0.2">
      <c r="A575" t="s">
        <v>674</v>
      </c>
      <c r="C575" s="76">
        <v>315</v>
      </c>
      <c r="F575" t="s">
        <v>676</v>
      </c>
      <c r="G575">
        <v>16</v>
      </c>
    </row>
    <row r="576" spans="1:7" x14ac:dyDescent="0.2">
      <c r="A576" t="s">
        <v>680</v>
      </c>
      <c r="C576" s="76">
        <v>273.75</v>
      </c>
      <c r="F576" t="s">
        <v>682</v>
      </c>
      <c r="G576">
        <v>12</v>
      </c>
    </row>
    <row r="577" spans="1:7" x14ac:dyDescent="0.2">
      <c r="A577" t="s">
        <v>1316</v>
      </c>
      <c r="C577" s="76">
        <v>136.19999999999999</v>
      </c>
      <c r="F577" t="s">
        <v>1317</v>
      </c>
      <c r="G577">
        <v>2</v>
      </c>
    </row>
    <row r="578" spans="1:7" x14ac:dyDescent="0.2">
      <c r="A578" t="s">
        <v>1318</v>
      </c>
      <c r="C578" s="76">
        <v>146.4</v>
      </c>
      <c r="F578" t="s">
        <v>1319</v>
      </c>
      <c r="G578">
        <v>11</v>
      </c>
    </row>
    <row r="579" spans="1:7" x14ac:dyDescent="0.2">
      <c r="A579" t="s">
        <v>757</v>
      </c>
      <c r="C579" s="76">
        <v>362.78</v>
      </c>
      <c r="F579" t="s">
        <v>758</v>
      </c>
      <c r="G579">
        <v>24</v>
      </c>
    </row>
    <row r="580" spans="1:7" x14ac:dyDescent="0.2">
      <c r="A580" t="s">
        <v>1320</v>
      </c>
      <c r="C580" s="76">
        <v>137.82</v>
      </c>
      <c r="F580" t="s">
        <v>1321</v>
      </c>
      <c r="G580">
        <v>4</v>
      </c>
    </row>
    <row r="581" spans="1:7" x14ac:dyDescent="0.2">
      <c r="A581" t="s">
        <v>1322</v>
      </c>
      <c r="C581" s="76">
        <v>211.49</v>
      </c>
      <c r="F581" t="s">
        <v>1323</v>
      </c>
      <c r="G581">
        <v>1</v>
      </c>
    </row>
    <row r="582" spans="1:7" x14ac:dyDescent="0.2">
      <c r="A582" t="s">
        <v>1324</v>
      </c>
      <c r="C582" s="76">
        <v>207.74</v>
      </c>
      <c r="F582" t="s">
        <v>1325</v>
      </c>
      <c r="G582">
        <v>1</v>
      </c>
    </row>
    <row r="583" spans="1:7" x14ac:dyDescent="0.2">
      <c r="A583" t="s">
        <v>1326</v>
      </c>
      <c r="C583" s="76">
        <v>207.74</v>
      </c>
      <c r="F583" t="s">
        <v>1327</v>
      </c>
      <c r="G583">
        <v>1</v>
      </c>
    </row>
    <row r="584" spans="1:7" x14ac:dyDescent="0.2">
      <c r="A584" t="s">
        <v>1328</v>
      </c>
      <c r="C584" s="76">
        <v>286.14999999999998</v>
      </c>
      <c r="F584" t="s">
        <v>1329</v>
      </c>
      <c r="G584">
        <v>25</v>
      </c>
    </row>
    <row r="585" spans="1:7" x14ac:dyDescent="0.2">
      <c r="A585" t="s">
        <v>791</v>
      </c>
      <c r="C585" s="76">
        <v>70.02</v>
      </c>
      <c r="F585" t="s">
        <v>792</v>
      </c>
      <c r="G585">
        <v>18</v>
      </c>
    </row>
    <row r="586" spans="1:7" x14ac:dyDescent="0.2">
      <c r="A586" t="s">
        <v>51</v>
      </c>
      <c r="C586" s="76">
        <v>224.31</v>
      </c>
      <c r="F586" t="s">
        <v>52</v>
      </c>
      <c r="G586">
        <v>15</v>
      </c>
    </row>
    <row r="587" spans="1:7" x14ac:dyDescent="0.2">
      <c r="A587" t="s">
        <v>80</v>
      </c>
      <c r="C587" s="76">
        <v>181.05</v>
      </c>
      <c r="F587" t="s">
        <v>82</v>
      </c>
      <c r="G587">
        <v>22</v>
      </c>
    </row>
    <row r="588" spans="1:7" x14ac:dyDescent="0.2">
      <c r="A588" t="s">
        <v>803</v>
      </c>
      <c r="C588" s="76">
        <v>1377</v>
      </c>
      <c r="F588" t="s">
        <v>804</v>
      </c>
      <c r="G588">
        <v>3</v>
      </c>
    </row>
    <row r="589" spans="1:7" x14ac:dyDescent="0.2">
      <c r="A589" t="s">
        <v>843</v>
      </c>
      <c r="C589" s="76">
        <v>9.0399999999999991</v>
      </c>
      <c r="F589" t="s">
        <v>844</v>
      </c>
      <c r="G589">
        <v>17</v>
      </c>
    </row>
    <row r="590" spans="1:7" x14ac:dyDescent="0.2">
      <c r="A590" t="s">
        <v>1330</v>
      </c>
      <c r="C590" s="76">
        <v>47.36</v>
      </c>
      <c r="F590" t="s">
        <v>1331</v>
      </c>
      <c r="G590">
        <v>1</v>
      </c>
    </row>
    <row r="591" spans="1:7" x14ac:dyDescent="0.2">
      <c r="A591" t="s">
        <v>1332</v>
      </c>
      <c r="C591" s="76">
        <v>16.28</v>
      </c>
      <c r="F591" t="s">
        <v>1333</v>
      </c>
      <c r="G591">
        <v>4</v>
      </c>
    </row>
    <row r="592" spans="1:7" x14ac:dyDescent="0.2">
      <c r="A592" t="s">
        <v>1334</v>
      </c>
      <c r="C592" s="76">
        <v>16.28</v>
      </c>
      <c r="F592" t="s">
        <v>1335</v>
      </c>
      <c r="G592">
        <v>10</v>
      </c>
    </row>
    <row r="593" spans="1:7" x14ac:dyDescent="0.2">
      <c r="A593" t="s">
        <v>1336</v>
      </c>
      <c r="C593" s="76">
        <v>16.28</v>
      </c>
      <c r="F593" t="s">
        <v>1337</v>
      </c>
      <c r="G593">
        <v>4</v>
      </c>
    </row>
    <row r="594" spans="1:7" x14ac:dyDescent="0.2">
      <c r="A594" t="s">
        <v>879</v>
      </c>
      <c r="C594" s="76">
        <v>10.44</v>
      </c>
      <c r="F594" t="s">
        <v>880</v>
      </c>
      <c r="G594">
        <v>6</v>
      </c>
    </row>
    <row r="595" spans="1:7" x14ac:dyDescent="0.2">
      <c r="A595" t="s">
        <v>927</v>
      </c>
      <c r="C595" s="76">
        <v>61.24</v>
      </c>
      <c r="F595" t="s">
        <v>926</v>
      </c>
      <c r="G595">
        <v>230</v>
      </c>
    </row>
    <row r="596" spans="1:7" x14ac:dyDescent="0.2">
      <c r="A596" t="s">
        <v>931</v>
      </c>
      <c r="C596" s="76">
        <v>215.27</v>
      </c>
      <c r="F596" t="s">
        <v>930</v>
      </c>
      <c r="G596">
        <v>10</v>
      </c>
    </row>
    <row r="597" spans="1:7" x14ac:dyDescent="0.2">
      <c r="A597" t="s">
        <v>933</v>
      </c>
      <c r="C597" s="76">
        <v>150</v>
      </c>
      <c r="F597" t="s">
        <v>1338</v>
      </c>
      <c r="G597">
        <v>22</v>
      </c>
    </row>
    <row r="598" spans="1:7" x14ac:dyDescent="0.2">
      <c r="A598" t="s">
        <v>1339</v>
      </c>
      <c r="C598" s="76">
        <v>2.84</v>
      </c>
      <c r="F598" t="s">
        <v>1340</v>
      </c>
      <c r="G598">
        <v>14</v>
      </c>
    </row>
    <row r="599" spans="1:7" x14ac:dyDescent="0.2">
      <c r="A599" t="s">
        <v>959</v>
      </c>
      <c r="C599" s="76">
        <v>3.37</v>
      </c>
      <c r="F599" t="s">
        <v>960</v>
      </c>
      <c r="G599">
        <v>12</v>
      </c>
    </row>
    <row r="600" spans="1:7" x14ac:dyDescent="0.2">
      <c r="A600" t="s">
        <v>962</v>
      </c>
      <c r="C600" s="76">
        <v>4.8499999999999996</v>
      </c>
      <c r="F600" t="s">
        <v>1341</v>
      </c>
      <c r="G600">
        <v>84</v>
      </c>
    </row>
    <row r="601" spans="1:7" x14ac:dyDescent="0.2">
      <c r="A601" t="s">
        <v>970</v>
      </c>
      <c r="C601" s="76">
        <v>14.35</v>
      </c>
      <c r="F601" t="s">
        <v>971</v>
      </c>
      <c r="G601">
        <v>4</v>
      </c>
    </row>
    <row r="602" spans="1:7" x14ac:dyDescent="0.2">
      <c r="A602" t="s">
        <v>985</v>
      </c>
      <c r="C602" s="76">
        <v>41.86</v>
      </c>
      <c r="F602" t="s">
        <v>1342</v>
      </c>
      <c r="G602">
        <v>13</v>
      </c>
    </row>
    <row r="603" spans="1:7" x14ac:dyDescent="0.2">
      <c r="A603" t="s">
        <v>990</v>
      </c>
      <c r="C603" s="76">
        <v>52.28</v>
      </c>
      <c r="F603" t="s">
        <v>992</v>
      </c>
      <c r="G603">
        <v>1</v>
      </c>
    </row>
    <row r="604" spans="1:7" x14ac:dyDescent="0.2">
      <c r="A604" t="s">
        <v>993</v>
      </c>
      <c r="C604" s="76">
        <v>6.89</v>
      </c>
      <c r="F604" t="s">
        <v>1343</v>
      </c>
      <c r="G604">
        <v>106</v>
      </c>
    </row>
    <row r="605" spans="1:7" x14ac:dyDescent="0.2">
      <c r="A605" t="s">
        <v>1344</v>
      </c>
      <c r="C605" s="76">
        <v>12.32</v>
      </c>
      <c r="F605" t="s">
        <v>1345</v>
      </c>
      <c r="G605">
        <v>2</v>
      </c>
    </row>
    <row r="606" spans="1:7" x14ac:dyDescent="0.2">
      <c r="A606" t="s">
        <v>1346</v>
      </c>
      <c r="C606" s="76">
        <v>250</v>
      </c>
      <c r="F606" t="s">
        <v>1347</v>
      </c>
      <c r="G606">
        <v>1</v>
      </c>
    </row>
    <row r="607" spans="1:7" x14ac:dyDescent="0.2">
      <c r="A607" t="s">
        <v>1348</v>
      </c>
      <c r="C607" s="76">
        <v>164.99</v>
      </c>
      <c r="F607" t="s">
        <v>1349</v>
      </c>
      <c r="G607">
        <v>2</v>
      </c>
    </row>
    <row r="608" spans="1:7" x14ac:dyDescent="0.2">
      <c r="A608" t="s">
        <v>1350</v>
      </c>
      <c r="C608" s="76">
        <v>43</v>
      </c>
      <c r="F608" t="s">
        <v>1351</v>
      </c>
      <c r="G608">
        <v>22</v>
      </c>
    </row>
    <row r="609" spans="1:7" x14ac:dyDescent="0.2">
      <c r="A609" t="s">
        <v>1352</v>
      </c>
      <c r="C609" s="76">
        <v>17.149999999999999</v>
      </c>
      <c r="F609" t="s">
        <v>1353</v>
      </c>
      <c r="G609">
        <v>2</v>
      </c>
    </row>
    <row r="610" spans="1:7" x14ac:dyDescent="0.2">
      <c r="A610" t="s">
        <v>1057</v>
      </c>
      <c r="C610" s="76">
        <v>13.28</v>
      </c>
      <c r="F610" t="s">
        <v>1059</v>
      </c>
      <c r="G610">
        <v>11</v>
      </c>
    </row>
    <row r="611" spans="1:7" x14ac:dyDescent="0.2">
      <c r="A611" t="s">
        <v>1354</v>
      </c>
      <c r="C611" s="76">
        <v>80.290000000000006</v>
      </c>
      <c r="F611" t="s">
        <v>1355</v>
      </c>
      <c r="G611">
        <v>22</v>
      </c>
    </row>
    <row r="612" spans="1:7" x14ac:dyDescent="0.2">
      <c r="A612" t="s">
        <v>1356</v>
      </c>
      <c r="C612" s="76">
        <v>53.73</v>
      </c>
      <c r="F612" t="s">
        <v>1357</v>
      </c>
      <c r="G612">
        <v>2</v>
      </c>
    </row>
    <row r="613" spans="1:7" x14ac:dyDescent="0.2">
      <c r="A613" t="s">
        <v>1358</v>
      </c>
      <c r="C613" s="76">
        <v>75</v>
      </c>
      <c r="F613" t="s">
        <v>1359</v>
      </c>
      <c r="G613">
        <v>5</v>
      </c>
    </row>
    <row r="614" spans="1:7" x14ac:dyDescent="0.2">
      <c r="A614" t="s">
        <v>1360</v>
      </c>
      <c r="C614" s="76" t="s">
        <v>1361</v>
      </c>
      <c r="F614" t="s">
        <v>1362</v>
      </c>
      <c r="G614">
        <v>10</v>
      </c>
    </row>
    <row r="615" spans="1:7" x14ac:dyDescent="0.2">
      <c r="A615" t="s">
        <v>1363</v>
      </c>
      <c r="C615" s="76">
        <v>170</v>
      </c>
      <c r="F615" t="s">
        <v>1364</v>
      </c>
      <c r="G615">
        <v>2</v>
      </c>
    </row>
    <row r="616" spans="1:7" x14ac:dyDescent="0.2">
      <c r="A616" t="s">
        <v>1365</v>
      </c>
      <c r="C616" s="76" t="s">
        <v>1361</v>
      </c>
      <c r="F616" t="s">
        <v>1366</v>
      </c>
      <c r="G616">
        <v>18</v>
      </c>
    </row>
    <row r="617" spans="1:7" x14ac:dyDescent="0.2">
      <c r="A617" t="s">
        <v>1367</v>
      </c>
      <c r="C617" s="76">
        <v>115.6</v>
      </c>
      <c r="F617" t="s">
        <v>1368</v>
      </c>
      <c r="G617">
        <v>17</v>
      </c>
    </row>
    <row r="618" spans="1:7" x14ac:dyDescent="0.2">
      <c r="A618" t="s">
        <v>1126</v>
      </c>
      <c r="C618" s="76">
        <v>68</v>
      </c>
      <c r="F618" t="s">
        <v>1128</v>
      </c>
      <c r="G618">
        <v>35</v>
      </c>
    </row>
    <row r="619" spans="1:7" x14ac:dyDescent="0.2">
      <c r="A619" t="s">
        <v>1132</v>
      </c>
      <c r="C619" s="76">
        <v>68</v>
      </c>
      <c r="F619" t="s">
        <v>1134</v>
      </c>
      <c r="G619">
        <v>2</v>
      </c>
    </row>
    <row r="620" spans="1:7" x14ac:dyDescent="0.2">
      <c r="C620" s="76"/>
    </row>
    <row r="621" spans="1:7" x14ac:dyDescent="0.2">
      <c r="A621" t="s">
        <v>1369</v>
      </c>
      <c r="C621" s="76">
        <v>42180</v>
      </c>
      <c r="F621" t="s">
        <v>1370</v>
      </c>
      <c r="G621">
        <v>1</v>
      </c>
    </row>
    <row r="622" spans="1:7" x14ac:dyDescent="0.2">
      <c r="A622" t="s">
        <v>1371</v>
      </c>
      <c r="C622" s="76">
        <v>38914.160000000003</v>
      </c>
      <c r="G622">
        <v>1</v>
      </c>
    </row>
    <row r="623" spans="1:7" x14ac:dyDescent="0.2">
      <c r="C623" s="76"/>
    </row>
    <row r="624" spans="1:7" x14ac:dyDescent="0.2">
      <c r="A624" t="s">
        <v>716</v>
      </c>
      <c r="C624" s="76">
        <v>686.91</v>
      </c>
      <c r="F624" t="s">
        <v>717</v>
      </c>
      <c r="G624">
        <v>3</v>
      </c>
    </row>
    <row r="625" spans="1:7" x14ac:dyDescent="0.2">
      <c r="A625" t="s">
        <v>799</v>
      </c>
      <c r="C625" s="76">
        <v>1057.6199999999999</v>
      </c>
      <c r="F625" t="s">
        <v>800</v>
      </c>
      <c r="G625">
        <v>3</v>
      </c>
    </row>
    <row r="626" spans="1:7" x14ac:dyDescent="0.2">
      <c r="A626" t="s">
        <v>803</v>
      </c>
      <c r="C626" s="76">
        <v>1377</v>
      </c>
      <c r="F626" t="s">
        <v>804</v>
      </c>
      <c r="G626">
        <v>7</v>
      </c>
    </row>
    <row r="627" spans="1:7" x14ac:dyDescent="0.2">
      <c r="A627" t="s">
        <v>1372</v>
      </c>
      <c r="C627" s="76">
        <v>485</v>
      </c>
      <c r="F627" t="s">
        <v>1373</v>
      </c>
      <c r="G627">
        <v>17</v>
      </c>
    </row>
    <row r="628" spans="1:7" x14ac:dyDescent="0.2">
      <c r="A628" t="s">
        <v>827</v>
      </c>
      <c r="C628" s="76">
        <v>924.68</v>
      </c>
      <c r="F628" t="s">
        <v>828</v>
      </c>
      <c r="G628">
        <v>3</v>
      </c>
    </row>
    <row r="629" spans="1:7" x14ac:dyDescent="0.2">
      <c r="A629" t="s">
        <v>835</v>
      </c>
      <c r="C629" s="76">
        <v>183.27</v>
      </c>
      <c r="F629" t="s">
        <v>836</v>
      </c>
      <c r="G629">
        <v>10</v>
      </c>
    </row>
    <row r="630" spans="1:7" x14ac:dyDescent="0.2">
      <c r="A630" t="s">
        <v>1374</v>
      </c>
      <c r="C630" s="76">
        <v>78.08</v>
      </c>
      <c r="F630" t="s">
        <v>1375</v>
      </c>
      <c r="G630">
        <v>5</v>
      </c>
    </row>
    <row r="631" spans="1:7" x14ac:dyDescent="0.2">
      <c r="A631" t="s">
        <v>1091</v>
      </c>
      <c r="C631" s="76">
        <v>10.99</v>
      </c>
      <c r="F631" t="s">
        <v>1092</v>
      </c>
      <c r="G631">
        <v>7</v>
      </c>
    </row>
    <row r="632" spans="1:7" x14ac:dyDescent="0.2">
      <c r="A632" t="s">
        <v>1095</v>
      </c>
      <c r="C632" s="76">
        <v>152.69999999999999</v>
      </c>
      <c r="F632" t="s">
        <v>1376</v>
      </c>
      <c r="G632">
        <v>16</v>
      </c>
    </row>
    <row r="633" spans="1:7" x14ac:dyDescent="0.2">
      <c r="A633" t="s">
        <v>1099</v>
      </c>
      <c r="C633" s="76">
        <v>235.1</v>
      </c>
      <c r="F633" t="s">
        <v>1377</v>
      </c>
      <c r="G633">
        <v>16</v>
      </c>
    </row>
    <row r="634" spans="1:7" x14ac:dyDescent="0.2">
      <c r="A634" t="s">
        <v>1101</v>
      </c>
      <c r="C634" s="76">
        <v>101.82</v>
      </c>
      <c r="F634" t="s">
        <v>1378</v>
      </c>
      <c r="G634">
        <v>1</v>
      </c>
    </row>
    <row r="635" spans="1:7" x14ac:dyDescent="0.2">
      <c r="A635" t="s">
        <v>1172</v>
      </c>
      <c r="C635" s="76">
        <v>189.51</v>
      </c>
      <c r="F635" t="s">
        <v>1173</v>
      </c>
      <c r="G635">
        <v>15</v>
      </c>
    </row>
    <row r="636" spans="1:7" x14ac:dyDescent="0.2">
      <c r="A636" t="s">
        <v>1105</v>
      </c>
      <c r="C636" s="76">
        <v>249.53</v>
      </c>
      <c r="F636" t="s">
        <v>1379</v>
      </c>
      <c r="G636">
        <v>21</v>
      </c>
    </row>
    <row r="637" spans="1:7" x14ac:dyDescent="0.2">
      <c r="A637" t="s">
        <v>1107</v>
      </c>
      <c r="C637" s="76">
        <v>382.16</v>
      </c>
      <c r="F637" t="s">
        <v>1380</v>
      </c>
      <c r="G637">
        <v>17</v>
      </c>
    </row>
    <row r="638" spans="1:7" x14ac:dyDescent="0.2">
      <c r="A638" t="s">
        <v>1111</v>
      </c>
      <c r="C638" s="76">
        <v>115.29</v>
      </c>
      <c r="F638" t="s">
        <v>1381</v>
      </c>
      <c r="G638">
        <v>14</v>
      </c>
    </row>
    <row r="639" spans="1:7" x14ac:dyDescent="0.2">
      <c r="A639" t="s">
        <v>1113</v>
      </c>
      <c r="C639" s="76">
        <v>30.07</v>
      </c>
      <c r="F639" t="s">
        <v>1382</v>
      </c>
      <c r="G639">
        <v>8</v>
      </c>
    </row>
    <row r="640" spans="1:7" x14ac:dyDescent="0.2">
      <c r="A640" t="s">
        <v>1383</v>
      </c>
      <c r="C640" s="76">
        <v>68.650000000000006</v>
      </c>
      <c r="F640" t="s">
        <v>1384</v>
      </c>
      <c r="G640">
        <v>18</v>
      </c>
    </row>
    <row r="641" spans="1:7" x14ac:dyDescent="0.2">
      <c r="A641" t="s">
        <v>1385</v>
      </c>
      <c r="C641" s="76">
        <v>228.8</v>
      </c>
      <c r="F641" t="s">
        <v>1384</v>
      </c>
      <c r="G641">
        <v>14</v>
      </c>
    </row>
    <row r="642" spans="1:7" x14ac:dyDescent="0.2">
      <c r="A642" t="s">
        <v>80</v>
      </c>
      <c r="C642" s="76">
        <v>186.27</v>
      </c>
      <c r="F642" t="s">
        <v>1386</v>
      </c>
      <c r="G642">
        <v>14</v>
      </c>
    </row>
    <row r="643" spans="1:7" x14ac:dyDescent="0.2">
      <c r="A643" t="s">
        <v>1387</v>
      </c>
      <c r="C643" s="76">
        <v>57.2</v>
      </c>
      <c r="F643" t="s">
        <v>1388</v>
      </c>
    </row>
    <row r="644" spans="1:7" x14ac:dyDescent="0.2">
      <c r="A644" t="s">
        <v>1389</v>
      </c>
      <c r="C644" s="76">
        <v>12.32</v>
      </c>
      <c r="F644" t="s">
        <v>1390</v>
      </c>
    </row>
    <row r="645" spans="1:7" x14ac:dyDescent="0.2">
      <c r="A645" t="s">
        <v>1391</v>
      </c>
      <c r="C645" s="76">
        <v>154.11000000000001</v>
      </c>
      <c r="F645" t="s">
        <v>1392</v>
      </c>
    </row>
    <row r="646" spans="1:7" x14ac:dyDescent="0.2">
      <c r="A646" t="s">
        <v>1393</v>
      </c>
      <c r="C646" s="76">
        <v>81.62</v>
      </c>
      <c r="F646" t="s">
        <v>1394</v>
      </c>
    </row>
    <row r="647" spans="1:7" x14ac:dyDescent="0.2">
      <c r="A647" s="109" t="s">
        <v>1395</v>
      </c>
      <c r="C647" s="76">
        <v>395</v>
      </c>
      <c r="F647" t="s">
        <v>1396</v>
      </c>
    </row>
    <row r="648" spans="1:7" x14ac:dyDescent="0.2">
      <c r="A648" s="109" t="s">
        <v>1397</v>
      </c>
      <c r="C648" s="76">
        <v>225</v>
      </c>
      <c r="F648" t="s">
        <v>1398</v>
      </c>
    </row>
    <row r="649" spans="1:7" x14ac:dyDescent="0.2">
      <c r="A649" s="109" t="s">
        <v>1399</v>
      </c>
      <c r="C649" s="76">
        <v>152.46</v>
      </c>
    </row>
    <row r="650" spans="1:7" x14ac:dyDescent="0.2">
      <c r="A650" s="109" t="s">
        <v>1400</v>
      </c>
      <c r="C650" s="76">
        <v>161</v>
      </c>
    </row>
    <row r="651" spans="1:7" x14ac:dyDescent="0.2">
      <c r="A651" t="s">
        <v>1401</v>
      </c>
      <c r="C651" s="76">
        <v>161</v>
      </c>
      <c r="E651" s="110"/>
    </row>
    <row r="652" spans="1:7" x14ac:dyDescent="0.2">
      <c r="A652" s="109" t="s">
        <v>1402</v>
      </c>
      <c r="C652" s="76">
        <v>39</v>
      </c>
    </row>
    <row r="653" spans="1:7" x14ac:dyDescent="0.2">
      <c r="A653" s="109" t="s">
        <v>1403</v>
      </c>
    </row>
    <row r="654" spans="1:7" x14ac:dyDescent="0.2">
      <c r="A654" s="109" t="s">
        <v>1404</v>
      </c>
      <c r="C654" s="76">
        <v>72</v>
      </c>
    </row>
    <row r="655" spans="1:7" x14ac:dyDescent="0.2">
      <c r="A655" s="109" t="s">
        <v>1405</v>
      </c>
      <c r="C655" s="76">
        <v>25</v>
      </c>
    </row>
    <row r="656" spans="1:7" x14ac:dyDescent="0.2">
      <c r="A656" s="109" t="s">
        <v>1406</v>
      </c>
      <c r="C656" s="76">
        <v>50.6</v>
      </c>
    </row>
    <row r="657" spans="1:3" x14ac:dyDescent="0.2">
      <c r="A657" t="s">
        <v>1407</v>
      </c>
      <c r="C657" s="76">
        <v>53.59</v>
      </c>
    </row>
    <row r="658" spans="1:3" x14ac:dyDescent="0.2">
      <c r="A658" s="109" t="s">
        <v>1408</v>
      </c>
      <c r="C658" s="76">
        <v>53.59</v>
      </c>
    </row>
    <row r="659" spans="1:3" x14ac:dyDescent="0.2">
      <c r="A659" t="s">
        <v>1409</v>
      </c>
      <c r="C659" s="76">
        <v>7.57</v>
      </c>
    </row>
    <row r="660" spans="1:3" x14ac:dyDescent="0.2">
      <c r="A660" s="109" t="s">
        <v>1410</v>
      </c>
      <c r="C660" s="76">
        <v>7.57</v>
      </c>
    </row>
    <row r="661" spans="1:3" x14ac:dyDescent="0.2">
      <c r="A661" s="109" t="s">
        <v>1411</v>
      </c>
      <c r="C661" s="76">
        <v>300</v>
      </c>
    </row>
    <row r="662" spans="1:3" x14ac:dyDescent="0.2">
      <c r="A662" s="109" t="s">
        <v>1412</v>
      </c>
      <c r="C662" s="76">
        <v>11</v>
      </c>
    </row>
    <row r="663" spans="1:3" x14ac:dyDescent="0.2">
      <c r="A663" t="s">
        <v>1413</v>
      </c>
      <c r="C663" s="76">
        <v>10.45</v>
      </c>
    </row>
    <row r="664" spans="1:3" x14ac:dyDescent="0.2">
      <c r="A664" s="109" t="s">
        <v>1414</v>
      </c>
      <c r="C664" s="76">
        <v>10.45</v>
      </c>
    </row>
    <row r="665" spans="1:3" x14ac:dyDescent="0.2">
      <c r="A665" t="s">
        <v>1415</v>
      </c>
      <c r="C665" s="76">
        <v>43.09</v>
      </c>
    </row>
    <row r="666" spans="1:3" x14ac:dyDescent="0.2">
      <c r="A666" s="109" t="s">
        <v>1416</v>
      </c>
      <c r="C666" s="76">
        <v>43.09</v>
      </c>
    </row>
    <row r="667" spans="1:3" x14ac:dyDescent="0.2">
      <c r="A667" s="109" t="s">
        <v>1417</v>
      </c>
      <c r="C667" s="76">
        <v>250</v>
      </c>
    </row>
    <row r="668" spans="1:3" x14ac:dyDescent="0.2">
      <c r="A668" s="109" t="s">
        <v>1418</v>
      </c>
      <c r="C668" s="76">
        <v>39</v>
      </c>
    </row>
    <row r="669" spans="1:3" x14ac:dyDescent="0.2">
      <c r="A669" s="109" t="s">
        <v>1419</v>
      </c>
      <c r="C669" s="76">
        <v>39</v>
      </c>
    </row>
    <row r="670" spans="1:3" x14ac:dyDescent="0.2">
      <c r="A670" s="109" t="s">
        <v>1420</v>
      </c>
      <c r="C670" s="76">
        <v>129</v>
      </c>
    </row>
    <row r="671" spans="1:3" x14ac:dyDescent="0.2">
      <c r="A671" s="109" t="s">
        <v>1421</v>
      </c>
      <c r="C671" s="76">
        <v>400</v>
      </c>
    </row>
    <row r="672" spans="1:3" x14ac:dyDescent="0.2">
      <c r="A672" s="109" t="s">
        <v>1422</v>
      </c>
      <c r="C672" s="76">
        <v>39</v>
      </c>
    </row>
    <row r="673" spans="1:6" x14ac:dyDescent="0.2">
      <c r="A673" s="109" t="s">
        <v>1423</v>
      </c>
      <c r="C673" s="76">
        <v>318</v>
      </c>
    </row>
    <row r="674" spans="1:6" ht="22.5" x14ac:dyDescent="0.2">
      <c r="A674" s="109" t="s">
        <v>1424</v>
      </c>
      <c r="B674" s="111" t="s">
        <v>1425</v>
      </c>
      <c r="C674" s="76">
        <v>83.56</v>
      </c>
      <c r="D674" s="112"/>
      <c r="E674" s="113">
        <v>1253.4000000000001</v>
      </c>
      <c r="F674" s="114" t="s">
        <v>1426</v>
      </c>
    </row>
    <row r="675" spans="1:6" ht="22.5" x14ac:dyDescent="0.2">
      <c r="A675" s="109" t="s">
        <v>1427</v>
      </c>
      <c r="B675" s="115" t="s">
        <v>1428</v>
      </c>
      <c r="C675" s="76">
        <v>59.9</v>
      </c>
      <c r="D675" s="116"/>
      <c r="E675" s="117">
        <v>59.9</v>
      </c>
      <c r="F675" s="114" t="s">
        <v>1426</v>
      </c>
    </row>
    <row r="676" spans="1:6" x14ac:dyDescent="0.2">
      <c r="A676" s="109" t="s">
        <v>1429</v>
      </c>
      <c r="B676" s="115" t="s">
        <v>1430</v>
      </c>
      <c r="C676" s="76">
        <v>38.340000000000003</v>
      </c>
      <c r="D676" s="116"/>
      <c r="E676" s="117">
        <v>383.4</v>
      </c>
      <c r="F676" s="114" t="s">
        <v>1426</v>
      </c>
    </row>
    <row r="677" spans="1:6" ht="22.5" x14ac:dyDescent="0.2">
      <c r="A677" s="109" t="s">
        <v>1431</v>
      </c>
      <c r="B677" s="115" t="s">
        <v>1432</v>
      </c>
      <c r="C677" s="76">
        <v>47.37</v>
      </c>
      <c r="D677" s="116"/>
      <c r="E677" s="118">
        <v>6158.1</v>
      </c>
      <c r="F677" s="114" t="s">
        <v>1433</v>
      </c>
    </row>
    <row r="678" spans="1:6" ht="22.5" x14ac:dyDescent="0.2">
      <c r="A678" s="109" t="s">
        <v>1434</v>
      </c>
      <c r="B678" s="115" t="s">
        <v>1435</v>
      </c>
      <c r="C678" s="76">
        <v>117.32</v>
      </c>
      <c r="D678" s="116"/>
      <c r="E678" s="118">
        <v>2111.7600000000002</v>
      </c>
      <c r="F678" s="114" t="s">
        <v>1426</v>
      </c>
    </row>
    <row r="679" spans="1:6" ht="22.5" x14ac:dyDescent="0.2">
      <c r="A679" s="109" t="s">
        <v>1436</v>
      </c>
      <c r="B679" s="115" t="s">
        <v>1437</v>
      </c>
      <c r="C679" s="76">
        <v>104.01</v>
      </c>
      <c r="D679" s="116"/>
      <c r="E679" s="118">
        <v>13521.3</v>
      </c>
      <c r="F679" s="114" t="s">
        <v>1433</v>
      </c>
    </row>
    <row r="680" spans="1:6" ht="22.5" x14ac:dyDescent="0.2">
      <c r="A680" s="109" t="s">
        <v>1438</v>
      </c>
      <c r="B680" s="115" t="s">
        <v>1439</v>
      </c>
      <c r="C680" s="76">
        <v>215</v>
      </c>
      <c r="D680" s="116"/>
      <c r="E680" s="117">
        <v>215</v>
      </c>
      <c r="F680" s="114" t="s">
        <v>1440</v>
      </c>
    </row>
    <row r="681" spans="1:6" x14ac:dyDescent="0.2">
      <c r="A681" s="109" t="s">
        <v>1441</v>
      </c>
      <c r="B681" s="119" t="s">
        <v>1442</v>
      </c>
      <c r="C681" s="76">
        <v>60.31</v>
      </c>
      <c r="D681" s="116"/>
      <c r="E681" s="118">
        <v>4282.01</v>
      </c>
      <c r="F681" s="114" t="s">
        <v>1426</v>
      </c>
    </row>
    <row r="682" spans="1:6" x14ac:dyDescent="0.2">
      <c r="A682" s="109" t="s">
        <v>1443</v>
      </c>
      <c r="B682" s="115" t="s">
        <v>1444</v>
      </c>
      <c r="C682" s="76">
        <v>63</v>
      </c>
      <c r="D682" s="116"/>
      <c r="E682" s="118">
        <v>2394</v>
      </c>
      <c r="F682" s="114" t="s">
        <v>1426</v>
      </c>
    </row>
    <row r="683" spans="1:6" ht="22.5" x14ac:dyDescent="0.2">
      <c r="A683" s="109" t="s">
        <v>1445</v>
      </c>
      <c r="B683" s="115" t="s">
        <v>1446</v>
      </c>
      <c r="C683" s="76">
        <v>9.65</v>
      </c>
      <c r="D683" s="116"/>
      <c r="E683" s="117">
        <v>193</v>
      </c>
      <c r="F683" s="114" t="s">
        <v>1426</v>
      </c>
    </row>
    <row r="684" spans="1:6" ht="22.5" x14ac:dyDescent="0.2">
      <c r="A684" s="109" t="s">
        <v>1447</v>
      </c>
      <c r="B684" s="115" t="s">
        <v>1448</v>
      </c>
      <c r="C684" s="76">
        <v>423.3</v>
      </c>
      <c r="D684" s="116"/>
      <c r="E684" s="118">
        <v>2116.5</v>
      </c>
      <c r="F684" s="114" t="s">
        <v>1426</v>
      </c>
    </row>
    <row r="685" spans="1:6" ht="22.5" x14ac:dyDescent="0.2">
      <c r="A685" s="109" t="s">
        <v>1449</v>
      </c>
      <c r="B685" s="119" t="s">
        <v>1450</v>
      </c>
      <c r="C685" s="76">
        <v>694.7</v>
      </c>
      <c r="D685" s="116"/>
      <c r="E685" s="118">
        <v>3473.5</v>
      </c>
      <c r="F685" s="114" t="s">
        <v>1426</v>
      </c>
    </row>
    <row r="686" spans="1:6" ht="22.5" x14ac:dyDescent="0.2">
      <c r="A686" s="109" t="s">
        <v>1451</v>
      </c>
      <c r="B686" s="115" t="s">
        <v>1452</v>
      </c>
      <c r="C686" s="76">
        <v>791.13</v>
      </c>
      <c r="D686" s="116"/>
      <c r="E686" s="118">
        <v>3955.65</v>
      </c>
      <c r="F686" s="114" t="s">
        <v>1426</v>
      </c>
    </row>
    <row r="687" spans="1:6" ht="22.5" x14ac:dyDescent="0.2">
      <c r="A687" s="109" t="s">
        <v>1453</v>
      </c>
      <c r="B687" s="115" t="s">
        <v>1454</v>
      </c>
      <c r="C687" s="76">
        <v>6.75</v>
      </c>
      <c r="D687" s="116"/>
      <c r="E687" s="118">
        <v>1147.5</v>
      </c>
      <c r="F687" s="114" t="s">
        <v>1433</v>
      </c>
    </row>
    <row r="688" spans="1:6" x14ac:dyDescent="0.2">
      <c r="A688" s="109" t="s">
        <v>1455</v>
      </c>
      <c r="B688" s="115" t="s">
        <v>1456</v>
      </c>
      <c r="C688" s="76">
        <v>10.47</v>
      </c>
      <c r="D688" s="116"/>
      <c r="E688" s="117">
        <v>261.75</v>
      </c>
      <c r="F688" s="114" t="s">
        <v>1433</v>
      </c>
    </row>
    <row r="689" spans="1:6" ht="22.5" x14ac:dyDescent="0.2">
      <c r="A689" s="109" t="s">
        <v>1457</v>
      </c>
      <c r="B689" s="115" t="s">
        <v>1458</v>
      </c>
      <c r="C689" s="76">
        <v>18.96</v>
      </c>
      <c r="D689" s="116"/>
      <c r="E689" s="117">
        <v>189.6</v>
      </c>
      <c r="F689" s="114" t="s">
        <v>1433</v>
      </c>
    </row>
    <row r="690" spans="1:6" ht="22.5" x14ac:dyDescent="0.2">
      <c r="A690" s="109" t="s">
        <v>1459</v>
      </c>
      <c r="B690" s="115" t="s">
        <v>1460</v>
      </c>
      <c r="C690" s="76">
        <v>55.91</v>
      </c>
      <c r="D690" s="116"/>
      <c r="E690" s="118">
        <v>2236.4</v>
      </c>
      <c r="F690" s="114" t="s">
        <v>1426</v>
      </c>
    </row>
    <row r="691" spans="1:6" ht="22.5" x14ac:dyDescent="0.2">
      <c r="A691" s="109" t="s">
        <v>1461</v>
      </c>
      <c r="B691" s="115" t="s">
        <v>1462</v>
      </c>
      <c r="C691" s="76">
        <v>41.61</v>
      </c>
      <c r="D691" s="116"/>
      <c r="E691" s="117">
        <v>83.22</v>
      </c>
      <c r="F691" s="114" t="s">
        <v>1426</v>
      </c>
    </row>
    <row r="692" spans="1:6" ht="22.5" x14ac:dyDescent="0.2">
      <c r="A692" s="109" t="s">
        <v>1463</v>
      </c>
      <c r="B692" s="115" t="s">
        <v>1464</v>
      </c>
      <c r="C692" s="76">
        <v>36.700000000000003</v>
      </c>
      <c r="D692" s="116"/>
      <c r="E692" s="117">
        <v>880.8</v>
      </c>
      <c r="F692" s="114" t="s">
        <v>1440</v>
      </c>
    </row>
    <row r="693" spans="1:6" ht="22.5" x14ac:dyDescent="0.2">
      <c r="A693" s="109" t="s">
        <v>1463</v>
      </c>
      <c r="B693" s="115" t="s">
        <v>1465</v>
      </c>
      <c r="C693" s="76">
        <v>36.700000000000003</v>
      </c>
      <c r="D693" s="116"/>
      <c r="E693" s="117">
        <v>110.1</v>
      </c>
      <c r="F693" s="114" t="s">
        <v>1440</v>
      </c>
    </row>
    <row r="694" spans="1:6" x14ac:dyDescent="0.2">
      <c r="A694" s="109" t="s">
        <v>1466</v>
      </c>
      <c r="B694" s="115" t="s">
        <v>1467</v>
      </c>
      <c r="C694" s="76">
        <v>18.59</v>
      </c>
      <c r="D694" s="116"/>
      <c r="E694" s="117">
        <v>18.59</v>
      </c>
      <c r="F694" s="114" t="s">
        <v>1468</v>
      </c>
    </row>
    <row r="695" spans="1:6" ht="22.5" x14ac:dyDescent="0.2">
      <c r="A695" s="109" t="s">
        <v>1469</v>
      </c>
      <c r="B695" s="115" t="s">
        <v>1470</v>
      </c>
      <c r="C695" s="76">
        <v>156</v>
      </c>
      <c r="D695" s="116"/>
      <c r="E695" s="118">
        <v>3900</v>
      </c>
      <c r="F695" s="114" t="s">
        <v>1471</v>
      </c>
    </row>
    <row r="696" spans="1:6" ht="22.5" x14ac:dyDescent="0.2">
      <c r="A696" s="109" t="s">
        <v>1472</v>
      </c>
      <c r="B696" s="115" t="s">
        <v>1473</v>
      </c>
      <c r="C696" s="76">
        <v>4.3600000000000003</v>
      </c>
      <c r="D696" s="116"/>
      <c r="E696" s="117">
        <v>78.48</v>
      </c>
      <c r="F696" s="114" t="s">
        <v>1433</v>
      </c>
    </row>
    <row r="697" spans="1:6" ht="22.5" x14ac:dyDescent="0.2">
      <c r="A697" s="109" t="s">
        <v>1474</v>
      </c>
      <c r="B697" s="115" t="s">
        <v>1475</v>
      </c>
      <c r="C697" s="76">
        <v>6.96</v>
      </c>
      <c r="D697" s="116"/>
      <c r="E697" s="118">
        <v>1190.1600000000001</v>
      </c>
      <c r="F697" s="114" t="s">
        <v>1433</v>
      </c>
    </row>
    <row r="698" spans="1:6" ht="22.5" x14ac:dyDescent="0.2">
      <c r="A698" s="109" t="s">
        <v>1476</v>
      </c>
      <c r="B698" s="115" t="s">
        <v>1477</v>
      </c>
      <c r="C698" s="76">
        <v>684.68</v>
      </c>
      <c r="D698" s="116"/>
      <c r="E698" s="117">
        <v>684.68</v>
      </c>
      <c r="F698" s="114" t="s">
        <v>1426</v>
      </c>
    </row>
    <row r="699" spans="1:6" ht="22.5" x14ac:dyDescent="0.2">
      <c r="A699" s="109" t="s">
        <v>1478</v>
      </c>
      <c r="B699" s="115" t="s">
        <v>1479</v>
      </c>
      <c r="C699" s="76">
        <v>13.28</v>
      </c>
      <c r="D699" s="116"/>
      <c r="E699" s="117">
        <v>13.28</v>
      </c>
      <c r="F699" s="114" t="s">
        <v>1426</v>
      </c>
    </row>
    <row r="700" spans="1:6" ht="22.5" x14ac:dyDescent="0.2">
      <c r="A700" s="109" t="s">
        <v>1480</v>
      </c>
      <c r="B700" s="115" t="s">
        <v>1481</v>
      </c>
      <c r="C700" s="76">
        <v>352</v>
      </c>
      <c r="D700" s="116"/>
      <c r="E700" s="118">
        <v>2112</v>
      </c>
      <c r="F700" s="114" t="s">
        <v>1440</v>
      </c>
    </row>
    <row r="701" spans="1:6" ht="33.75" x14ac:dyDescent="0.2">
      <c r="A701" s="109" t="s">
        <v>1482</v>
      </c>
      <c r="B701" s="115" t="s">
        <v>1483</v>
      </c>
      <c r="C701" s="76">
        <v>125.2</v>
      </c>
      <c r="D701" s="116"/>
      <c r="E701" s="117">
        <v>125.2</v>
      </c>
      <c r="F701" s="114" t="s">
        <v>1440</v>
      </c>
    </row>
    <row r="702" spans="1:6" x14ac:dyDescent="0.2">
      <c r="A702" s="109" t="s">
        <v>1484</v>
      </c>
      <c r="B702" s="111" t="s">
        <v>1485</v>
      </c>
      <c r="C702" s="76">
        <v>900.48</v>
      </c>
      <c r="D702" s="112"/>
      <c r="E702" s="120">
        <v>900.48</v>
      </c>
      <c r="F702" s="114" t="s">
        <v>1471</v>
      </c>
    </row>
    <row r="703" spans="1:6" x14ac:dyDescent="0.2">
      <c r="A703" s="109" t="s">
        <v>1484</v>
      </c>
      <c r="B703" s="115" t="s">
        <v>1486</v>
      </c>
      <c r="C703" s="76">
        <v>500</v>
      </c>
      <c r="D703" s="116"/>
      <c r="E703" s="117">
        <v>500</v>
      </c>
      <c r="F703" s="114" t="s">
        <v>1471</v>
      </c>
    </row>
    <row r="704" spans="1:6" x14ac:dyDescent="0.2">
      <c r="A704" s="109" t="s">
        <v>1484</v>
      </c>
      <c r="B704" s="115" t="s">
        <v>1487</v>
      </c>
      <c r="C704" s="76">
        <v>985.46</v>
      </c>
      <c r="D704" s="116"/>
      <c r="E704" s="118">
        <v>1970.92</v>
      </c>
      <c r="F704" s="114" t="s">
        <v>1471</v>
      </c>
    </row>
    <row r="705" spans="1:6" x14ac:dyDescent="0.2">
      <c r="A705" s="109" t="s">
        <v>1484</v>
      </c>
      <c r="B705" s="115" t="s">
        <v>1488</v>
      </c>
      <c r="C705" s="76">
        <v>1061.96</v>
      </c>
      <c r="D705" s="121"/>
      <c r="E705" s="118">
        <v>1061.96</v>
      </c>
      <c r="F705" s="114" t="s">
        <v>1471</v>
      </c>
    </row>
    <row r="706" spans="1:6" x14ac:dyDescent="0.2">
      <c r="A706" s="109" t="s">
        <v>1484</v>
      </c>
      <c r="B706" s="115" t="s">
        <v>1489</v>
      </c>
      <c r="C706" s="76">
        <v>2000</v>
      </c>
      <c r="D706" s="121"/>
      <c r="E706" s="118">
        <v>2000</v>
      </c>
      <c r="F706" s="114" t="s">
        <v>1468</v>
      </c>
    </row>
    <row r="707" spans="1:6" x14ac:dyDescent="0.2">
      <c r="A707" s="109" t="s">
        <v>1484</v>
      </c>
      <c r="B707" s="115" t="s">
        <v>1485</v>
      </c>
      <c r="C707" s="76">
        <v>474.87</v>
      </c>
      <c r="D707" s="116"/>
      <c r="E707" s="118">
        <v>1424.61</v>
      </c>
      <c r="F707" s="114" t="s">
        <v>1471</v>
      </c>
    </row>
    <row r="708" spans="1:6" x14ac:dyDescent="0.2">
      <c r="A708" s="109" t="s">
        <v>1484</v>
      </c>
      <c r="B708" s="115" t="s">
        <v>1488</v>
      </c>
      <c r="C708" s="76">
        <v>1142.7</v>
      </c>
      <c r="D708" s="121"/>
      <c r="E708" s="118">
        <v>18283.2</v>
      </c>
      <c r="F708" s="114" t="s">
        <v>1471</v>
      </c>
    </row>
    <row r="709" spans="1:6" x14ac:dyDescent="0.2">
      <c r="A709" s="109" t="s">
        <v>1484</v>
      </c>
      <c r="B709" s="115" t="s">
        <v>1488</v>
      </c>
      <c r="C709" s="76">
        <v>900.48</v>
      </c>
      <c r="D709" s="116"/>
      <c r="E709" s="117">
        <v>900.48</v>
      </c>
      <c r="F709" s="114" t="s">
        <v>1471</v>
      </c>
    </row>
    <row r="710" spans="1:6" ht="22.5" x14ac:dyDescent="0.2">
      <c r="A710" s="109" t="s">
        <v>1484</v>
      </c>
      <c r="B710" s="115" t="s">
        <v>1490</v>
      </c>
      <c r="C710" s="76">
        <v>1380</v>
      </c>
      <c r="D710" s="121"/>
      <c r="E710" s="118">
        <v>2760</v>
      </c>
      <c r="F710" s="114" t="s">
        <v>1471</v>
      </c>
    </row>
    <row r="711" spans="1:6" x14ac:dyDescent="0.2">
      <c r="A711" s="109" t="s">
        <v>1484</v>
      </c>
      <c r="B711" s="115" t="s">
        <v>1491</v>
      </c>
      <c r="C711" s="76">
        <v>700</v>
      </c>
      <c r="D711" s="116"/>
      <c r="E711" s="118">
        <v>1400</v>
      </c>
      <c r="F711" s="114" t="s">
        <v>1440</v>
      </c>
    </row>
    <row r="712" spans="1:6" x14ac:dyDescent="0.2">
      <c r="A712" s="109" t="s">
        <v>1484</v>
      </c>
      <c r="B712" s="119" t="s">
        <v>1492</v>
      </c>
      <c r="C712" s="76">
        <v>1200</v>
      </c>
      <c r="D712" s="121"/>
      <c r="E712" s="118">
        <v>1200</v>
      </c>
      <c r="F712" s="114" t="s">
        <v>1468</v>
      </c>
    </row>
    <row r="713" spans="1:6" x14ac:dyDescent="0.2">
      <c r="A713" s="109" t="s">
        <v>1484</v>
      </c>
      <c r="B713" s="115" t="s">
        <v>1493</v>
      </c>
      <c r="C713" s="76">
        <v>6000</v>
      </c>
      <c r="D713" s="121"/>
      <c r="E713" s="118">
        <v>6000</v>
      </c>
      <c r="F713" s="114" t="s">
        <v>1468</v>
      </c>
    </row>
    <row r="714" spans="1:6" x14ac:dyDescent="0.2">
      <c r="A714" s="109" t="s">
        <v>1484</v>
      </c>
      <c r="B714" s="115" t="s">
        <v>1494</v>
      </c>
      <c r="C714" s="76">
        <v>1000</v>
      </c>
      <c r="D714" s="121"/>
      <c r="E714" s="118">
        <v>1000</v>
      </c>
      <c r="F714" s="114"/>
    </row>
    <row r="715" spans="1:6" x14ac:dyDescent="0.2">
      <c r="A715" s="109" t="s">
        <v>1484</v>
      </c>
      <c r="B715" s="115" t="s">
        <v>1495</v>
      </c>
      <c r="C715" s="76">
        <v>13966</v>
      </c>
      <c r="D715" s="121"/>
      <c r="E715" s="118">
        <v>13966</v>
      </c>
      <c r="F715" s="114" t="s">
        <v>1426</v>
      </c>
    </row>
    <row r="716" spans="1:6" x14ac:dyDescent="0.2">
      <c r="A716" s="109" t="s">
        <v>1484</v>
      </c>
      <c r="B716" s="115" t="s">
        <v>1496</v>
      </c>
      <c r="C716" s="76">
        <v>2293</v>
      </c>
      <c r="D716" s="121"/>
      <c r="E716" s="118">
        <v>2293</v>
      </c>
      <c r="F716" s="114" t="s">
        <v>1440</v>
      </c>
    </row>
    <row r="717" spans="1:6" x14ac:dyDescent="0.2">
      <c r="A717" s="109" t="s">
        <v>1484</v>
      </c>
      <c r="B717" s="115" t="s">
        <v>1497</v>
      </c>
      <c r="C717" s="76">
        <v>2284</v>
      </c>
      <c r="D717" s="121"/>
      <c r="E717" s="118">
        <v>2284</v>
      </c>
      <c r="F717" s="114" t="s">
        <v>1440</v>
      </c>
    </row>
    <row r="718" spans="1:6" x14ac:dyDescent="0.2">
      <c r="A718" s="109" t="s">
        <v>1484</v>
      </c>
      <c r="B718" s="115" t="s">
        <v>1498</v>
      </c>
      <c r="C718" s="76">
        <v>1940</v>
      </c>
      <c r="D718" s="121"/>
      <c r="E718" s="118">
        <v>3880</v>
      </c>
      <c r="F718" s="114" t="s">
        <v>1440</v>
      </c>
    </row>
    <row r="719" spans="1:6" x14ac:dyDescent="0.2">
      <c r="A719" s="109" t="s">
        <v>1484</v>
      </c>
      <c r="B719" s="115" t="s">
        <v>1499</v>
      </c>
      <c r="C719" s="76">
        <v>835</v>
      </c>
      <c r="D719" s="116"/>
      <c r="E719" s="117">
        <v>835</v>
      </c>
      <c r="F719" s="114" t="s">
        <v>1440</v>
      </c>
    </row>
    <row r="720" spans="1:6" x14ac:dyDescent="0.2">
      <c r="A720" s="109" t="s">
        <v>1500</v>
      </c>
      <c r="B720" s="115" t="s">
        <v>1501</v>
      </c>
      <c r="C720" s="76">
        <v>6.89</v>
      </c>
      <c r="D720" s="116"/>
      <c r="E720" s="117">
        <v>165.36</v>
      </c>
      <c r="F720" s="114" t="s">
        <v>1440</v>
      </c>
    </row>
    <row r="721" spans="1:6" x14ac:dyDescent="0.2">
      <c r="A721" s="109" t="s">
        <v>1502</v>
      </c>
      <c r="B721" s="115" t="s">
        <v>1503</v>
      </c>
      <c r="C721" s="76">
        <v>16.97</v>
      </c>
      <c r="D721" s="116"/>
      <c r="E721" s="118">
        <v>2392.77</v>
      </c>
      <c r="F721" s="114" t="s">
        <v>1426</v>
      </c>
    </row>
    <row r="722" spans="1:6" ht="22.5" x14ac:dyDescent="0.2">
      <c r="A722" s="109" t="s">
        <v>1504</v>
      </c>
      <c r="B722" s="115" t="s">
        <v>1505</v>
      </c>
      <c r="C722" s="76">
        <v>80.22</v>
      </c>
      <c r="D722" s="116"/>
      <c r="E722" s="118">
        <v>10428.6</v>
      </c>
      <c r="F722" s="114" t="s">
        <v>1433</v>
      </c>
    </row>
    <row r="723" spans="1:6" x14ac:dyDescent="0.2">
      <c r="A723" s="109" t="s">
        <v>1506</v>
      </c>
      <c r="B723" s="115" t="s">
        <v>1507</v>
      </c>
      <c r="C723" s="76">
        <v>152.69999999999999</v>
      </c>
      <c r="D723" s="116"/>
      <c r="E723" s="118">
        <v>1527</v>
      </c>
      <c r="F723" s="114" t="s">
        <v>1440</v>
      </c>
    </row>
    <row r="724" spans="1:6" x14ac:dyDescent="0.2">
      <c r="A724" s="109" t="s">
        <v>1508</v>
      </c>
      <c r="B724" s="115" t="s">
        <v>1509</v>
      </c>
      <c r="C724" s="76">
        <v>153.04</v>
      </c>
      <c r="D724" s="116"/>
      <c r="E724" s="118">
        <v>3366.88</v>
      </c>
      <c r="F724" s="114" t="s">
        <v>1440</v>
      </c>
    </row>
    <row r="725" spans="1:6" x14ac:dyDescent="0.2">
      <c r="A725" s="109" t="s">
        <v>1510</v>
      </c>
      <c r="B725" s="115" t="s">
        <v>1511</v>
      </c>
      <c r="C725" s="76">
        <v>101.82</v>
      </c>
      <c r="D725" s="116"/>
      <c r="E725" s="117">
        <v>610.91999999999996</v>
      </c>
      <c r="F725" s="114" t="s">
        <v>1440</v>
      </c>
    </row>
    <row r="726" spans="1:6" ht="22.5" x14ac:dyDescent="0.2">
      <c r="A726" s="109" t="s">
        <v>1512</v>
      </c>
      <c r="B726" s="115" t="s">
        <v>1513</v>
      </c>
      <c r="C726" s="76">
        <v>249.53</v>
      </c>
      <c r="D726" s="116"/>
      <c r="E726" s="118">
        <v>13724.15</v>
      </c>
      <c r="F726" s="114" t="s">
        <v>1426</v>
      </c>
    </row>
    <row r="727" spans="1:6" ht="22.5" x14ac:dyDescent="0.2">
      <c r="A727" s="109" t="s">
        <v>1514</v>
      </c>
      <c r="B727" s="122" t="s">
        <v>1515</v>
      </c>
      <c r="C727" s="76">
        <v>115.29</v>
      </c>
      <c r="D727" s="123"/>
      <c r="E727" s="124">
        <v>922.32</v>
      </c>
      <c r="F727" s="114" t="s">
        <v>1440</v>
      </c>
    </row>
    <row r="728" spans="1:6" x14ac:dyDescent="0.2">
      <c r="A728" s="109" t="s">
        <v>1484</v>
      </c>
      <c r="B728" s="111" t="s">
        <v>1516</v>
      </c>
      <c r="C728" s="76">
        <v>925</v>
      </c>
      <c r="D728" s="112"/>
      <c r="E728" s="120">
        <v>925</v>
      </c>
      <c r="F728" s="114" t="s">
        <v>1440</v>
      </c>
    </row>
    <row r="729" spans="1:6" x14ac:dyDescent="0.2">
      <c r="A729" s="109" t="s">
        <v>1484</v>
      </c>
      <c r="B729" s="115" t="s">
        <v>1517</v>
      </c>
      <c r="C729" s="76">
        <v>1380</v>
      </c>
      <c r="D729" s="121"/>
      <c r="E729" s="118">
        <v>2760</v>
      </c>
      <c r="F729" s="114" t="s">
        <v>1426</v>
      </c>
    </row>
    <row r="730" spans="1:6" x14ac:dyDescent="0.2">
      <c r="A730" s="109" t="s">
        <v>1484</v>
      </c>
      <c r="B730" s="115" t="s">
        <v>1518</v>
      </c>
      <c r="C730" s="76">
        <v>750</v>
      </c>
      <c r="D730" s="116"/>
      <c r="E730" s="118">
        <v>18000</v>
      </c>
      <c r="F730" s="114" t="s">
        <v>1426</v>
      </c>
    </row>
    <row r="731" spans="1:6" ht="22.5" x14ac:dyDescent="0.2">
      <c r="A731" s="109" t="s">
        <v>1484</v>
      </c>
      <c r="B731" s="115" t="s">
        <v>1519</v>
      </c>
      <c r="C731" s="76">
        <v>1380</v>
      </c>
      <c r="D731" s="121"/>
      <c r="E731" s="118">
        <v>2760</v>
      </c>
      <c r="F731" s="114" t="s">
        <v>1426</v>
      </c>
    </row>
    <row r="732" spans="1:6" ht="22.5" x14ac:dyDescent="0.2">
      <c r="A732" s="109" t="s">
        <v>1484</v>
      </c>
      <c r="B732" s="115" t="s">
        <v>1520</v>
      </c>
      <c r="C732" s="76">
        <v>1380</v>
      </c>
      <c r="D732" s="121"/>
      <c r="E732" s="118">
        <v>5520</v>
      </c>
      <c r="F732" s="114" t="s">
        <v>1426</v>
      </c>
    </row>
    <row r="733" spans="1:6" x14ac:dyDescent="0.2">
      <c r="A733" s="109" t="s">
        <v>1484</v>
      </c>
      <c r="B733" s="115" t="s">
        <v>1521</v>
      </c>
      <c r="C733" s="76">
        <v>1693</v>
      </c>
      <c r="D733" s="121"/>
      <c r="E733" s="118">
        <v>3386</v>
      </c>
      <c r="F733" s="114" t="s">
        <v>1426</v>
      </c>
    </row>
    <row r="734" spans="1:6" x14ac:dyDescent="0.2">
      <c r="A734" s="109" t="s">
        <v>1484</v>
      </c>
      <c r="B734" s="115" t="s">
        <v>1522</v>
      </c>
      <c r="C734" s="76">
        <v>1523</v>
      </c>
      <c r="D734" s="121"/>
      <c r="E734" s="118">
        <v>3046</v>
      </c>
      <c r="F734" s="114" t="s">
        <v>1426</v>
      </c>
    </row>
    <row r="735" spans="1:6" x14ac:dyDescent="0.2">
      <c r="A735" s="109" t="s">
        <v>1484</v>
      </c>
      <c r="B735" s="115" t="s">
        <v>1523</v>
      </c>
      <c r="C735" s="76">
        <v>1380</v>
      </c>
      <c r="D735" s="121"/>
      <c r="E735" s="118">
        <v>4140</v>
      </c>
      <c r="F735" s="114" t="s">
        <v>1426</v>
      </c>
    </row>
    <row r="736" spans="1:6" x14ac:dyDescent="0.2">
      <c r="A736" s="109" t="s">
        <v>1484</v>
      </c>
      <c r="B736" s="115" t="s">
        <v>1524</v>
      </c>
      <c r="C736" s="76">
        <v>1380</v>
      </c>
      <c r="D736" s="121"/>
      <c r="E736" s="118">
        <v>11040</v>
      </c>
      <c r="F736" s="114" t="s">
        <v>1426</v>
      </c>
    </row>
    <row r="737" spans="1:6" x14ac:dyDescent="0.2">
      <c r="A737" s="109" t="s">
        <v>1484</v>
      </c>
      <c r="B737" s="115" t="s">
        <v>1525</v>
      </c>
      <c r="C737" s="76">
        <v>3000</v>
      </c>
      <c r="D737" s="121"/>
      <c r="E737" s="118">
        <v>6000</v>
      </c>
      <c r="F737" s="114" t="s">
        <v>1426</v>
      </c>
    </row>
    <row r="738" spans="1:6" x14ac:dyDescent="0.2">
      <c r="A738" s="109" t="s">
        <v>1484</v>
      </c>
      <c r="B738" s="115" t="s">
        <v>1526</v>
      </c>
      <c r="C738" s="76">
        <v>1693</v>
      </c>
      <c r="D738" s="121"/>
      <c r="E738" s="118">
        <v>3386</v>
      </c>
      <c r="F738" s="114" t="s">
        <v>1440</v>
      </c>
    </row>
    <row r="739" spans="1:6" x14ac:dyDescent="0.2">
      <c r="A739" s="109" t="s">
        <v>1484</v>
      </c>
      <c r="B739" s="115" t="s">
        <v>1527</v>
      </c>
      <c r="C739" s="76">
        <v>1523</v>
      </c>
      <c r="D739" s="121"/>
      <c r="E739" s="118">
        <v>3046</v>
      </c>
      <c r="F739" s="114" t="s">
        <v>1440</v>
      </c>
    </row>
    <row r="740" spans="1:6" x14ac:dyDescent="0.2">
      <c r="A740" s="109" t="s">
        <v>1484</v>
      </c>
      <c r="B740" s="115" t="s">
        <v>1528</v>
      </c>
      <c r="C740" s="76">
        <v>200</v>
      </c>
      <c r="D740" s="116"/>
      <c r="E740" s="118">
        <v>3200</v>
      </c>
      <c r="F740" s="114" t="s">
        <v>1529</v>
      </c>
    </row>
    <row r="741" spans="1:6" x14ac:dyDescent="0.2">
      <c r="A741" s="109" t="s">
        <v>1484</v>
      </c>
      <c r="B741" s="115" t="s">
        <v>1530</v>
      </c>
      <c r="C741" s="76">
        <v>1693</v>
      </c>
      <c r="D741" s="121"/>
      <c r="E741" s="118">
        <v>1693</v>
      </c>
      <c r="F741" s="114" t="s">
        <v>1426</v>
      </c>
    </row>
    <row r="742" spans="1:6" x14ac:dyDescent="0.2">
      <c r="A742" s="109" t="s">
        <v>1484</v>
      </c>
      <c r="B742" s="115" t="s">
        <v>1531</v>
      </c>
      <c r="C742" s="76">
        <v>1640</v>
      </c>
      <c r="D742" s="121"/>
      <c r="E742" s="118">
        <v>1640</v>
      </c>
      <c r="F742" s="114" t="s">
        <v>1426</v>
      </c>
    </row>
    <row r="743" spans="1:6" x14ac:dyDescent="0.2">
      <c r="A743" s="109" t="s">
        <v>1484</v>
      </c>
      <c r="B743" s="115" t="s">
        <v>1487</v>
      </c>
      <c r="C743" s="76">
        <v>1042.19</v>
      </c>
      <c r="D743" s="121"/>
      <c r="E743" s="118">
        <v>9379.7099999999991</v>
      </c>
      <c r="F743" s="114" t="s">
        <v>1471</v>
      </c>
    </row>
    <row r="744" spans="1:6" x14ac:dyDescent="0.2">
      <c r="A744" s="109" t="s">
        <v>1484</v>
      </c>
      <c r="B744" s="115" t="s">
        <v>1485</v>
      </c>
      <c r="C744" s="76">
        <v>520.04999999999995</v>
      </c>
      <c r="D744" s="116"/>
      <c r="E744" s="118">
        <v>1040.0999999999999</v>
      </c>
      <c r="F744" s="114" t="s">
        <v>1471</v>
      </c>
    </row>
    <row r="745" spans="1:6" x14ac:dyDescent="0.2">
      <c r="A745" s="109" t="s">
        <v>1484</v>
      </c>
      <c r="B745" s="115" t="s">
        <v>1488</v>
      </c>
      <c r="C745" s="76">
        <v>1042.19</v>
      </c>
      <c r="D745" s="121"/>
      <c r="E745" s="118">
        <v>1042.19</v>
      </c>
      <c r="F745" s="114" t="s">
        <v>1471</v>
      </c>
    </row>
    <row r="746" spans="1:6" x14ac:dyDescent="0.2">
      <c r="A746" s="109" t="s">
        <v>1484</v>
      </c>
      <c r="B746" s="119" t="s">
        <v>1532</v>
      </c>
      <c r="C746" s="76">
        <v>400</v>
      </c>
      <c r="D746" s="116"/>
      <c r="E746" s="118">
        <v>3200</v>
      </c>
      <c r="F746" s="114" t="s">
        <v>1471</v>
      </c>
    </row>
    <row r="747" spans="1:6" x14ac:dyDescent="0.2">
      <c r="A747" s="109" t="s">
        <v>1484</v>
      </c>
      <c r="B747" s="115" t="s">
        <v>1533</v>
      </c>
      <c r="C747" s="76">
        <v>150</v>
      </c>
      <c r="D747" s="116"/>
      <c r="E747" s="118">
        <v>1950</v>
      </c>
      <c r="F747" s="114" t="s">
        <v>1433</v>
      </c>
    </row>
    <row r="748" spans="1:6" x14ac:dyDescent="0.2">
      <c r="A748" s="109" t="s">
        <v>1484</v>
      </c>
      <c r="B748" s="115" t="s">
        <v>1487</v>
      </c>
      <c r="C748" s="76">
        <v>914.02</v>
      </c>
      <c r="D748" s="116"/>
      <c r="E748" s="118">
        <v>3656.08</v>
      </c>
      <c r="F748" s="114" t="s">
        <v>1471</v>
      </c>
    </row>
    <row r="749" spans="1:6" x14ac:dyDescent="0.2">
      <c r="A749" s="109" t="s">
        <v>1484</v>
      </c>
      <c r="B749" s="115" t="s">
        <v>1485</v>
      </c>
      <c r="C749" s="76">
        <v>489.58</v>
      </c>
      <c r="D749" s="116"/>
      <c r="E749" s="118">
        <v>1468.74</v>
      </c>
      <c r="F749" s="114" t="s">
        <v>1471</v>
      </c>
    </row>
    <row r="750" spans="1:6" x14ac:dyDescent="0.2">
      <c r="A750" s="109" t="s">
        <v>1484</v>
      </c>
      <c r="B750" s="115" t="s">
        <v>1488</v>
      </c>
      <c r="C750" s="76">
        <v>1002.54</v>
      </c>
      <c r="D750" s="121"/>
      <c r="E750" s="118">
        <v>4010.16</v>
      </c>
      <c r="F750" s="114" t="s">
        <v>1471</v>
      </c>
    </row>
    <row r="751" spans="1:6" x14ac:dyDescent="0.2">
      <c r="A751" s="109" t="s">
        <v>1484</v>
      </c>
      <c r="B751" s="115" t="s">
        <v>1487</v>
      </c>
      <c r="C751" s="76">
        <v>1142.7</v>
      </c>
      <c r="D751" s="121"/>
      <c r="E751" s="118">
        <v>1142.7</v>
      </c>
      <c r="F751" s="114" t="s">
        <v>1471</v>
      </c>
    </row>
    <row r="752" spans="1:6" x14ac:dyDescent="0.2">
      <c r="A752" s="109" t="s">
        <v>1484</v>
      </c>
      <c r="B752" s="115" t="s">
        <v>1488</v>
      </c>
      <c r="C752" s="76">
        <v>914.02</v>
      </c>
      <c r="D752" s="116"/>
      <c r="E752" s="117">
        <v>914.02</v>
      </c>
      <c r="F752" s="114" t="s">
        <v>1471</v>
      </c>
    </row>
    <row r="753" spans="1:6" x14ac:dyDescent="0.2">
      <c r="A753" s="109" t="s">
        <v>1484</v>
      </c>
      <c r="B753" s="115" t="s">
        <v>1487</v>
      </c>
      <c r="C753" s="76">
        <v>1002.54</v>
      </c>
      <c r="D753" s="121"/>
      <c r="E753" s="118">
        <v>1002.54</v>
      </c>
      <c r="F753" s="114" t="s">
        <v>1471</v>
      </c>
    </row>
    <row r="754" spans="1:6" x14ac:dyDescent="0.2">
      <c r="A754" s="109" t="s">
        <v>1484</v>
      </c>
      <c r="B754" s="115" t="s">
        <v>1488</v>
      </c>
      <c r="C754" s="76">
        <v>900.42</v>
      </c>
      <c r="D754" s="116"/>
      <c r="E754" s="117">
        <v>900.42</v>
      </c>
      <c r="F754" s="114" t="s">
        <v>1471</v>
      </c>
    </row>
    <row r="755" spans="1:6" x14ac:dyDescent="0.2">
      <c r="A755" s="109" t="s">
        <v>1484</v>
      </c>
      <c r="B755" s="115" t="s">
        <v>1487</v>
      </c>
      <c r="C755" s="76">
        <v>849.93</v>
      </c>
      <c r="D755" s="116"/>
      <c r="E755" s="117">
        <v>849.93</v>
      </c>
      <c r="F755" s="114" t="s">
        <v>1471</v>
      </c>
    </row>
    <row r="756" spans="1:6" ht="22.5" x14ac:dyDescent="0.2">
      <c r="A756" s="109" t="s">
        <v>1534</v>
      </c>
      <c r="B756" s="111" t="s">
        <v>1535</v>
      </c>
      <c r="C756" s="76">
        <v>672.21</v>
      </c>
      <c r="D756" s="112"/>
      <c r="E756" s="120">
        <v>672.21</v>
      </c>
      <c r="F756" s="114" t="s">
        <v>1468</v>
      </c>
    </row>
    <row r="757" spans="1:6" ht="22.5" x14ac:dyDescent="0.2">
      <c r="A757" s="109" t="s">
        <v>1536</v>
      </c>
      <c r="B757" s="115" t="s">
        <v>1537</v>
      </c>
      <c r="C757" s="76">
        <v>924.68</v>
      </c>
      <c r="D757" s="116"/>
      <c r="E757" s="117">
        <v>924.68</v>
      </c>
      <c r="F757" s="114" t="s">
        <v>1426</v>
      </c>
    </row>
    <row r="758" spans="1:6" ht="22.5" x14ac:dyDescent="0.2">
      <c r="A758" s="109" t="s">
        <v>1538</v>
      </c>
      <c r="B758" s="115" t="s">
        <v>1539</v>
      </c>
      <c r="C758" s="76">
        <v>1875.78</v>
      </c>
      <c r="D758" s="121"/>
      <c r="E758" s="118">
        <v>1875.78</v>
      </c>
      <c r="F758" s="114" t="s">
        <v>1440</v>
      </c>
    </row>
    <row r="759" spans="1:6" ht="22.5" x14ac:dyDescent="0.2">
      <c r="A759" s="109" t="s">
        <v>1540</v>
      </c>
      <c r="B759" s="115" t="s">
        <v>1541</v>
      </c>
      <c r="C759" s="76">
        <v>183.27</v>
      </c>
      <c r="D759" s="116"/>
      <c r="E759" s="118">
        <v>1282.8900000000001</v>
      </c>
      <c r="F759" s="114" t="s">
        <v>1426</v>
      </c>
    </row>
    <row r="760" spans="1:6" x14ac:dyDescent="0.2">
      <c r="A760" s="109" t="s">
        <v>1542</v>
      </c>
      <c r="B760" s="115" t="s">
        <v>1543</v>
      </c>
      <c r="C760" s="76">
        <v>56.63</v>
      </c>
      <c r="D760" s="116"/>
      <c r="E760" s="118">
        <v>1019.34</v>
      </c>
      <c r="F760" s="114" t="s">
        <v>1433</v>
      </c>
    </row>
    <row r="761" spans="1:6" ht="22.5" x14ac:dyDescent="0.2">
      <c r="A761" s="109" t="s">
        <v>1544</v>
      </c>
      <c r="B761" s="115" t="s">
        <v>1545</v>
      </c>
      <c r="C761" s="76">
        <v>45.15</v>
      </c>
      <c r="D761" s="116"/>
      <c r="E761" s="117">
        <v>45.15</v>
      </c>
      <c r="F761" s="114" t="s">
        <v>1468</v>
      </c>
    </row>
    <row r="762" spans="1:6" ht="22.5" x14ac:dyDescent="0.2">
      <c r="A762" s="109" t="s">
        <v>1546</v>
      </c>
      <c r="B762" s="115" t="s">
        <v>1547</v>
      </c>
      <c r="C762" s="76">
        <v>37.96</v>
      </c>
      <c r="D762" s="116"/>
      <c r="E762" s="118">
        <v>1062.8800000000001</v>
      </c>
      <c r="F762" s="114" t="s">
        <v>1426</v>
      </c>
    </row>
    <row r="763" spans="1:6" ht="22.5" x14ac:dyDescent="0.2">
      <c r="A763" s="109" t="s">
        <v>1548</v>
      </c>
      <c r="B763" s="115" t="s">
        <v>1549</v>
      </c>
      <c r="C763" s="76">
        <v>154.34</v>
      </c>
      <c r="D763" s="116"/>
      <c r="E763" s="117">
        <v>154.34</v>
      </c>
      <c r="F763" s="114" t="s">
        <v>1433</v>
      </c>
    </row>
    <row r="764" spans="1:6" ht="22.5" x14ac:dyDescent="0.2">
      <c r="A764" s="109" t="s">
        <v>1550</v>
      </c>
      <c r="B764" s="115" t="s">
        <v>1551</v>
      </c>
      <c r="C764" s="76">
        <v>102.07</v>
      </c>
      <c r="D764" s="116"/>
      <c r="E764" s="118">
        <v>3062.1</v>
      </c>
      <c r="F764" s="114" t="s">
        <v>1433</v>
      </c>
    </row>
    <row r="765" spans="1:6" x14ac:dyDescent="0.2">
      <c r="A765" s="109" t="s">
        <v>1550</v>
      </c>
      <c r="B765" s="115" t="s">
        <v>1552</v>
      </c>
      <c r="C765" s="76">
        <v>102.07</v>
      </c>
      <c r="D765" s="116"/>
      <c r="E765" s="117">
        <v>204.14</v>
      </c>
      <c r="F765" s="114" t="s">
        <v>1433</v>
      </c>
    </row>
    <row r="766" spans="1:6" ht="22.5" x14ac:dyDescent="0.2">
      <c r="A766" s="109" t="s">
        <v>1553</v>
      </c>
      <c r="B766" s="115" t="s">
        <v>1554</v>
      </c>
      <c r="C766" s="76">
        <v>61.24</v>
      </c>
      <c r="D766" s="116"/>
      <c r="E766" s="118">
        <v>1714.72</v>
      </c>
      <c r="F766" s="114" t="s">
        <v>1433</v>
      </c>
    </row>
    <row r="767" spans="1:6" ht="22.5" x14ac:dyDescent="0.2">
      <c r="A767" s="109" t="s">
        <v>1555</v>
      </c>
      <c r="B767" s="115" t="s">
        <v>1556</v>
      </c>
      <c r="C767" s="76">
        <v>107.64</v>
      </c>
      <c r="D767" s="116"/>
      <c r="E767" s="118">
        <v>4305.6000000000004</v>
      </c>
      <c r="F767" s="114" t="s">
        <v>1433</v>
      </c>
    </row>
    <row r="768" spans="1:6" x14ac:dyDescent="0.2">
      <c r="A768" s="109" t="s">
        <v>1484</v>
      </c>
      <c r="B768" s="115" t="s">
        <v>1557</v>
      </c>
      <c r="C768" s="76">
        <v>2882</v>
      </c>
      <c r="D768" s="121"/>
      <c r="E768" s="118">
        <v>5764</v>
      </c>
      <c r="F768" s="114" t="s">
        <v>1440</v>
      </c>
    </row>
    <row r="769" spans="1:6" x14ac:dyDescent="0.2">
      <c r="A769" s="109" t="s">
        <v>1484</v>
      </c>
      <c r="B769" s="115" t="s">
        <v>1558</v>
      </c>
      <c r="C769" s="76">
        <v>1020</v>
      </c>
      <c r="D769" s="121"/>
      <c r="E769" s="118">
        <v>1020</v>
      </c>
      <c r="F769" s="114" t="s">
        <v>1440</v>
      </c>
    </row>
    <row r="770" spans="1:6" ht="22.5" x14ac:dyDescent="0.2">
      <c r="A770" s="109" t="s">
        <v>1484</v>
      </c>
      <c r="B770" s="115" t="s">
        <v>1559</v>
      </c>
      <c r="C770" s="76">
        <v>1225</v>
      </c>
      <c r="D770" s="121"/>
      <c r="E770" s="118">
        <v>4900</v>
      </c>
      <c r="F770" s="114" t="s">
        <v>1440</v>
      </c>
    </row>
    <row r="771" spans="1:6" x14ac:dyDescent="0.2">
      <c r="A771" s="109" t="s">
        <v>1484</v>
      </c>
      <c r="B771" s="115" t="s">
        <v>1560</v>
      </c>
      <c r="C771" s="76">
        <v>787</v>
      </c>
      <c r="D771" s="116"/>
      <c r="E771" s="117">
        <v>787</v>
      </c>
      <c r="F771" s="114" t="s">
        <v>1440</v>
      </c>
    </row>
    <row r="772" spans="1:6" x14ac:dyDescent="0.2">
      <c r="A772" s="109" t="s">
        <v>1484</v>
      </c>
      <c r="B772" s="115" t="s">
        <v>1561</v>
      </c>
      <c r="C772" s="76">
        <v>787</v>
      </c>
      <c r="D772" s="116"/>
      <c r="E772" s="117">
        <v>787</v>
      </c>
      <c r="F772" s="114" t="s">
        <v>1440</v>
      </c>
    </row>
    <row r="773" spans="1:6" ht="22.5" x14ac:dyDescent="0.2">
      <c r="A773" s="109" t="s">
        <v>1484</v>
      </c>
      <c r="B773" s="115" t="s">
        <v>1562</v>
      </c>
      <c r="C773" s="76">
        <v>1800</v>
      </c>
      <c r="D773" s="121"/>
      <c r="E773" s="118">
        <v>7200</v>
      </c>
      <c r="F773" s="114" t="s">
        <v>1440</v>
      </c>
    </row>
    <row r="774" spans="1:6" x14ac:dyDescent="0.2">
      <c r="A774" s="109" t="s">
        <v>1484</v>
      </c>
      <c r="B774" s="115" t="s">
        <v>1563</v>
      </c>
      <c r="C774" s="76">
        <v>3301</v>
      </c>
      <c r="D774" s="121"/>
      <c r="E774" s="118">
        <v>6602</v>
      </c>
      <c r="F774" s="114" t="s">
        <v>1440</v>
      </c>
    </row>
    <row r="775" spans="1:6" x14ac:dyDescent="0.2">
      <c r="A775" s="109" t="s">
        <v>1484</v>
      </c>
      <c r="B775" s="115" t="s">
        <v>1564</v>
      </c>
      <c r="C775" s="76">
        <v>2174</v>
      </c>
      <c r="D775" s="121"/>
      <c r="E775" s="118">
        <v>4348</v>
      </c>
      <c r="F775" s="114" t="s">
        <v>1440</v>
      </c>
    </row>
    <row r="776" spans="1:6" x14ac:dyDescent="0.2">
      <c r="A776" s="109" t="s">
        <v>1484</v>
      </c>
      <c r="B776" s="115" t="s">
        <v>1565</v>
      </c>
      <c r="C776" s="76">
        <v>2115</v>
      </c>
      <c r="D776" s="121"/>
      <c r="E776" s="118">
        <v>2115</v>
      </c>
      <c r="F776" s="114" t="s">
        <v>1440</v>
      </c>
    </row>
    <row r="777" spans="1:6" x14ac:dyDescent="0.2">
      <c r="A777" s="109" t="s">
        <v>1484</v>
      </c>
      <c r="B777" s="115" t="s">
        <v>1566</v>
      </c>
      <c r="C777" s="76">
        <v>1018</v>
      </c>
      <c r="D777" s="121"/>
      <c r="E777" s="118">
        <v>1018</v>
      </c>
      <c r="F777" s="114" t="s">
        <v>1440</v>
      </c>
    </row>
    <row r="778" spans="1:6" x14ac:dyDescent="0.2">
      <c r="A778" s="109" t="s">
        <v>1484</v>
      </c>
      <c r="B778" s="115" t="s">
        <v>1567</v>
      </c>
      <c r="C778" s="76">
        <v>2325</v>
      </c>
      <c r="D778" s="121"/>
      <c r="E778" s="118">
        <v>2325</v>
      </c>
      <c r="F778" s="114" t="s">
        <v>1440</v>
      </c>
    </row>
    <row r="779" spans="1:6" x14ac:dyDescent="0.2">
      <c r="A779" s="109" t="s">
        <v>1484</v>
      </c>
      <c r="B779" s="115" t="s">
        <v>1568</v>
      </c>
      <c r="C779" s="76">
        <v>3301</v>
      </c>
      <c r="D779" s="121"/>
      <c r="E779" s="118">
        <v>3301</v>
      </c>
      <c r="F779" s="114" t="s">
        <v>1440</v>
      </c>
    </row>
    <row r="780" spans="1:6" x14ac:dyDescent="0.2">
      <c r="A780" s="109" t="s">
        <v>1484</v>
      </c>
      <c r="B780" s="115" t="s">
        <v>1569</v>
      </c>
      <c r="C780" s="76">
        <v>925</v>
      </c>
      <c r="D780" s="116"/>
      <c r="E780" s="117">
        <v>925</v>
      </c>
      <c r="F780" s="114" t="s">
        <v>1440</v>
      </c>
    </row>
    <row r="781" spans="1:6" ht="22.5" x14ac:dyDescent="0.2">
      <c r="A781" s="109" t="s">
        <v>1484</v>
      </c>
      <c r="B781" s="115" t="s">
        <v>1570</v>
      </c>
      <c r="C781" s="76">
        <v>1500</v>
      </c>
      <c r="D781" s="121"/>
      <c r="E781" s="118">
        <v>1500</v>
      </c>
      <c r="F781" s="114" t="s">
        <v>1440</v>
      </c>
    </row>
    <row r="782" spans="1:6" x14ac:dyDescent="0.2">
      <c r="A782" s="109" t="s">
        <v>1484</v>
      </c>
      <c r="B782" s="115" t="s">
        <v>1571</v>
      </c>
      <c r="C782" s="76">
        <v>1600</v>
      </c>
      <c r="D782" s="121"/>
      <c r="E782" s="118">
        <v>1600</v>
      </c>
      <c r="F782" s="114" t="s">
        <v>1426</v>
      </c>
    </row>
    <row r="783" spans="1:6" x14ac:dyDescent="0.2">
      <c r="A783" s="109" t="s">
        <v>1484</v>
      </c>
      <c r="B783" s="115" t="s">
        <v>1572</v>
      </c>
      <c r="C783" s="76">
        <v>2870</v>
      </c>
      <c r="D783" s="121"/>
      <c r="E783" s="118">
        <v>2870</v>
      </c>
      <c r="F783" s="114" t="s">
        <v>1440</v>
      </c>
    </row>
    <row r="784" spans="1:6" ht="22.5" x14ac:dyDescent="0.2">
      <c r="A784" s="109" t="s">
        <v>1573</v>
      </c>
      <c r="B784" s="111" t="s">
        <v>1574</v>
      </c>
      <c r="C784" s="76">
        <v>13.28</v>
      </c>
      <c r="D784" s="112"/>
      <c r="E784" s="120">
        <v>690.56</v>
      </c>
      <c r="F784" s="114" t="s">
        <v>1440</v>
      </c>
    </row>
    <row r="785" spans="1:6" ht="22.5" x14ac:dyDescent="0.2">
      <c r="A785" s="109" t="s">
        <v>1575</v>
      </c>
      <c r="B785" s="115" t="s">
        <v>1576</v>
      </c>
      <c r="C785" s="76">
        <v>16</v>
      </c>
      <c r="D785" s="116"/>
      <c r="E785" s="117">
        <v>192</v>
      </c>
      <c r="F785" s="114" t="s">
        <v>1426</v>
      </c>
    </row>
    <row r="786" spans="1:6" ht="22.5" x14ac:dyDescent="0.2">
      <c r="A786" s="109" t="s">
        <v>1577</v>
      </c>
      <c r="B786" s="115" t="s">
        <v>1578</v>
      </c>
      <c r="C786" s="76">
        <v>16.02</v>
      </c>
      <c r="D786" s="116"/>
      <c r="E786" s="117">
        <v>16.02</v>
      </c>
      <c r="F786" s="114" t="s">
        <v>1426</v>
      </c>
    </row>
    <row r="787" spans="1:6" ht="22.5" x14ac:dyDescent="0.2">
      <c r="A787" s="109" t="s">
        <v>1579</v>
      </c>
      <c r="B787" s="115" t="s">
        <v>1580</v>
      </c>
      <c r="C787" s="76">
        <v>147.22999999999999</v>
      </c>
      <c r="D787" s="116"/>
      <c r="E787" s="117">
        <v>147.22999999999999</v>
      </c>
      <c r="F787" s="114" t="s">
        <v>1426</v>
      </c>
    </row>
    <row r="788" spans="1:6" x14ac:dyDescent="0.2">
      <c r="A788" s="109" t="s">
        <v>1581</v>
      </c>
      <c r="B788" s="115" t="s">
        <v>1582</v>
      </c>
      <c r="C788" s="76">
        <v>892</v>
      </c>
      <c r="D788" s="116"/>
      <c r="E788" s="118">
        <v>2676</v>
      </c>
      <c r="F788" s="114" t="s">
        <v>1440</v>
      </c>
    </row>
    <row r="789" spans="1:6" x14ac:dyDescent="0.2">
      <c r="A789" s="109" t="s">
        <v>1583</v>
      </c>
      <c r="B789" s="115" t="s">
        <v>1584</v>
      </c>
      <c r="C789" s="76">
        <v>932</v>
      </c>
      <c r="D789" s="116"/>
      <c r="E789" s="118">
        <v>1864</v>
      </c>
      <c r="F789" s="114" t="s">
        <v>1440</v>
      </c>
    </row>
    <row r="790" spans="1:6" x14ac:dyDescent="0.2">
      <c r="A790" s="109" t="s">
        <v>1585</v>
      </c>
      <c r="B790" s="115" t="s">
        <v>1586</v>
      </c>
      <c r="C790" s="76">
        <v>181.6</v>
      </c>
      <c r="D790" s="116"/>
      <c r="E790" s="117">
        <v>726.4</v>
      </c>
      <c r="F790" s="114" t="s">
        <v>1426</v>
      </c>
    </row>
    <row r="791" spans="1:6" ht="22.5" x14ac:dyDescent="0.2">
      <c r="A791" s="109" t="s">
        <v>1587</v>
      </c>
      <c r="B791" s="115" t="s">
        <v>1588</v>
      </c>
      <c r="C791" s="76">
        <v>134.55000000000001</v>
      </c>
      <c r="D791" s="116"/>
      <c r="E791" s="118">
        <v>2152.8000000000002</v>
      </c>
      <c r="F791" s="114" t="s">
        <v>1433</v>
      </c>
    </row>
    <row r="792" spans="1:6" ht="22.5" x14ac:dyDescent="0.2">
      <c r="A792" s="109" t="s">
        <v>1589</v>
      </c>
      <c r="B792" s="115" t="s">
        <v>1590</v>
      </c>
      <c r="C792" s="76">
        <v>148.01</v>
      </c>
      <c r="D792" s="116"/>
      <c r="E792" s="118">
        <v>5920.4</v>
      </c>
      <c r="F792" s="114" t="s">
        <v>1433</v>
      </c>
    </row>
    <row r="793" spans="1:6" ht="22.5" x14ac:dyDescent="0.2">
      <c r="A793" s="109" t="s">
        <v>1591</v>
      </c>
      <c r="B793" s="115" t="s">
        <v>1592</v>
      </c>
      <c r="C793" s="76">
        <v>141.87</v>
      </c>
      <c r="D793" s="116"/>
      <c r="E793" s="118">
        <v>20145.54</v>
      </c>
      <c r="F793" s="114" t="s">
        <v>1433</v>
      </c>
    </row>
    <row r="794" spans="1:6" ht="22.5" x14ac:dyDescent="0.2">
      <c r="A794" s="109" t="s">
        <v>1593</v>
      </c>
      <c r="B794" s="115" t="s">
        <v>1594</v>
      </c>
      <c r="C794" s="76">
        <v>139.04</v>
      </c>
      <c r="D794" s="116"/>
      <c r="E794" s="118">
        <v>5561.6</v>
      </c>
      <c r="F794" s="114" t="s">
        <v>1426</v>
      </c>
    </row>
    <row r="795" spans="1:6" ht="22.5" x14ac:dyDescent="0.2">
      <c r="A795" s="109" t="s">
        <v>1593</v>
      </c>
      <c r="B795" s="115" t="s">
        <v>1595</v>
      </c>
      <c r="C795" s="76">
        <v>139.04</v>
      </c>
      <c r="D795" s="116"/>
      <c r="E795" s="118">
        <v>1112.32</v>
      </c>
      <c r="F795" s="114" t="s">
        <v>1426</v>
      </c>
    </row>
    <row r="796" spans="1:6" x14ac:dyDescent="0.2">
      <c r="A796" s="109" t="s">
        <v>1593</v>
      </c>
      <c r="B796" s="115" t="s">
        <v>1596</v>
      </c>
      <c r="C796" s="76">
        <v>139.04</v>
      </c>
      <c r="D796" s="116"/>
      <c r="E796" s="118">
        <v>4727.3599999999997</v>
      </c>
      <c r="F796" s="114" t="s">
        <v>1426</v>
      </c>
    </row>
    <row r="797" spans="1:6" x14ac:dyDescent="0.2">
      <c r="A797" s="109" t="s">
        <v>1597</v>
      </c>
      <c r="B797" s="115" t="s">
        <v>1598</v>
      </c>
      <c r="C797" s="76">
        <v>129.31</v>
      </c>
      <c r="D797" s="116"/>
      <c r="E797" s="118">
        <v>1422.41</v>
      </c>
      <c r="F797" s="114" t="s">
        <v>1426</v>
      </c>
    </row>
    <row r="798" spans="1:6" ht="22.5" x14ac:dyDescent="0.2">
      <c r="A798" s="109" t="s">
        <v>1599</v>
      </c>
      <c r="B798" s="115" t="s">
        <v>1600</v>
      </c>
      <c r="C798" s="76">
        <v>33.25</v>
      </c>
      <c r="D798" s="116"/>
      <c r="E798" s="118">
        <v>4854.5</v>
      </c>
      <c r="F798" s="114" t="s">
        <v>1433</v>
      </c>
    </row>
    <row r="799" spans="1:6" x14ac:dyDescent="0.2">
      <c r="A799" s="109" t="s">
        <v>1601</v>
      </c>
      <c r="B799" s="115" t="s">
        <v>1602</v>
      </c>
      <c r="C799" s="76">
        <v>94.44</v>
      </c>
      <c r="D799" s="116"/>
      <c r="E799" s="117">
        <v>566.64</v>
      </c>
      <c r="F799" s="114" t="s">
        <v>1471</v>
      </c>
    </row>
    <row r="800" spans="1:6" x14ac:dyDescent="0.2">
      <c r="A800" s="109" t="s">
        <v>1603</v>
      </c>
      <c r="B800" s="115" t="s">
        <v>1604</v>
      </c>
      <c r="C800" s="76">
        <v>54.4</v>
      </c>
      <c r="D800" s="116"/>
      <c r="E800" s="118">
        <v>4188.8</v>
      </c>
      <c r="F800" s="114" t="s">
        <v>1426</v>
      </c>
    </row>
    <row r="801" spans="1:6" ht="22.5" x14ac:dyDescent="0.2">
      <c r="A801" s="109" t="s">
        <v>1605</v>
      </c>
      <c r="B801" s="115" t="s">
        <v>1606</v>
      </c>
      <c r="C801" s="76">
        <v>30.77</v>
      </c>
      <c r="D801" s="116"/>
      <c r="E801" s="117">
        <v>707.71</v>
      </c>
      <c r="F801" s="114" t="s">
        <v>1440</v>
      </c>
    </row>
    <row r="802" spans="1:6" ht="22.5" x14ac:dyDescent="0.2">
      <c r="A802" s="109" t="s">
        <v>1607</v>
      </c>
      <c r="B802" s="115" t="s">
        <v>1608</v>
      </c>
      <c r="C802" s="76">
        <v>217.7</v>
      </c>
      <c r="D802" s="116"/>
      <c r="E802" s="117">
        <v>217.7</v>
      </c>
      <c r="F802" s="114" t="s">
        <v>1426</v>
      </c>
    </row>
    <row r="803" spans="1:6" x14ac:dyDescent="0.2">
      <c r="A803" s="109" t="s">
        <v>1609</v>
      </c>
      <c r="B803" s="115" t="s">
        <v>1610</v>
      </c>
      <c r="C803" s="76">
        <v>1390.5</v>
      </c>
      <c r="D803" s="121"/>
      <c r="E803" s="118">
        <v>1390.5</v>
      </c>
      <c r="F803" s="114" t="s">
        <v>1468</v>
      </c>
    </row>
    <row r="804" spans="1:6" x14ac:dyDescent="0.2">
      <c r="A804" s="109" t="s">
        <v>1611</v>
      </c>
      <c r="B804" s="115" t="s">
        <v>1612</v>
      </c>
      <c r="C804" s="76">
        <v>1380</v>
      </c>
      <c r="D804" s="121"/>
      <c r="E804" s="118">
        <v>5520</v>
      </c>
      <c r="F804" s="114" t="s">
        <v>1426</v>
      </c>
    </row>
    <row r="805" spans="1:6" x14ac:dyDescent="0.2">
      <c r="A805" s="109" t="s">
        <v>1611</v>
      </c>
      <c r="B805" s="115" t="s">
        <v>1613</v>
      </c>
      <c r="C805" s="76">
        <v>1380</v>
      </c>
      <c r="D805" s="121"/>
      <c r="E805" s="118">
        <v>2760</v>
      </c>
      <c r="F805" s="114" t="s">
        <v>1426</v>
      </c>
    </row>
    <row r="806" spans="1:6" ht="22.5" x14ac:dyDescent="0.2">
      <c r="A806" s="109" t="s">
        <v>1614</v>
      </c>
      <c r="B806" s="115" t="s">
        <v>1615</v>
      </c>
      <c r="C806" s="76">
        <v>2020</v>
      </c>
      <c r="D806" s="121"/>
      <c r="E806" s="118">
        <v>4040</v>
      </c>
      <c r="F806" s="114" t="s">
        <v>1426</v>
      </c>
    </row>
    <row r="807" spans="1:6" x14ac:dyDescent="0.2">
      <c r="A807" s="109" t="s">
        <v>1616</v>
      </c>
      <c r="B807" s="115" t="s">
        <v>1617</v>
      </c>
      <c r="C807" s="76">
        <v>70.02</v>
      </c>
      <c r="D807" s="116"/>
      <c r="E807" s="117">
        <v>70.02</v>
      </c>
      <c r="F807" s="114" t="s">
        <v>1440</v>
      </c>
    </row>
    <row r="808" spans="1:6" x14ac:dyDescent="0.2">
      <c r="A808" s="109" t="s">
        <v>1618</v>
      </c>
      <c r="B808" s="115" t="s">
        <v>1619</v>
      </c>
      <c r="C808" s="76">
        <v>154.57</v>
      </c>
      <c r="D808" s="116"/>
      <c r="E808" s="117">
        <v>154.57</v>
      </c>
      <c r="F808" s="114" t="s">
        <v>1440</v>
      </c>
    </row>
    <row r="809" spans="1:6" x14ac:dyDescent="0.2">
      <c r="A809" s="109" t="s">
        <v>1620</v>
      </c>
      <c r="B809" s="115" t="s">
        <v>1621</v>
      </c>
      <c r="C809" s="76">
        <v>228.8</v>
      </c>
      <c r="D809" s="116"/>
      <c r="E809" s="118">
        <v>1830.4</v>
      </c>
      <c r="F809" s="114" t="s">
        <v>1426</v>
      </c>
    </row>
    <row r="810" spans="1:6" ht="22.5" x14ac:dyDescent="0.2">
      <c r="A810" s="109" t="s">
        <v>1622</v>
      </c>
      <c r="B810" s="115" t="s">
        <v>1623</v>
      </c>
      <c r="C810" s="76">
        <v>186.27</v>
      </c>
      <c r="D810" s="116"/>
      <c r="E810" s="118">
        <v>1676.43</v>
      </c>
      <c r="F810" s="114" t="s">
        <v>1468</v>
      </c>
    </row>
    <row r="811" spans="1:6" ht="22.5" x14ac:dyDescent="0.2">
      <c r="A811" s="109" t="s">
        <v>1624</v>
      </c>
      <c r="B811" s="115" t="s">
        <v>1625</v>
      </c>
      <c r="C811" s="76">
        <v>1377</v>
      </c>
      <c r="D811" s="121"/>
      <c r="E811" s="118">
        <v>9639</v>
      </c>
      <c r="F811" s="114" t="s">
        <v>1426</v>
      </c>
    </row>
    <row r="812" spans="1:6" x14ac:dyDescent="0.2">
      <c r="A812" t="e">
        <f t="array" ref="A812">INDEX([1]Controller!I:I, MATCH(0, COUNTIF(B$59:$C811, [1]Controller!I:I),0))</f>
        <v>#N/A</v>
      </c>
      <c r="C812" s="76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BOM1</vt:lpstr>
      <vt:lpstr>Lookup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Eric (RC-US BT FLD Z2 SOL)</dc:creator>
  <cp:lastModifiedBy>Vorsten, John (SI RSS-AM Z2 SOL AUS AUTO)</cp:lastModifiedBy>
  <dcterms:created xsi:type="dcterms:W3CDTF">2018-02-22T23:18:38Z</dcterms:created>
  <dcterms:modified xsi:type="dcterms:W3CDTF">2019-09-03T19:30:56Z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508534133</vt:i4>
  </property>
  <property fmtid="{D5CDD505-2E9C-101B-9397-08002B2CF9AE}" pid="3" name="_NewReviewCycle">
    <vt:lpwstr/>
  </property>
  <property fmtid="{D5CDD505-2E9C-101B-9397-08002B2CF9AE}" pid="4" name="_EmailSubject">
    <vt:lpwstr>44OP-237829 Procurement Plan</vt:lpwstr>
  </property>
  <property fmtid="{D5CDD505-2E9C-101B-9397-08002B2CF9AE}" pid="5" name="_AuthorEmail">
    <vt:lpwstr>sylvia.cleveland@siemens.com</vt:lpwstr>
  </property>
  <property fmtid="{D5CDD505-2E9C-101B-9397-08002B2CF9AE}" pid="6" name="_AuthorEmailDisplayName">
    <vt:lpwstr>Cleveland, Sylvia (RC-US BT FLD Z2 SOL AUS)</vt:lpwstr>
  </property>
  <property fmtid="{D5CDD505-2E9C-101B-9397-08002B2CF9AE}" pid="7" name="_PreviousAdHocReviewCycleID">
    <vt:i4>-1704280000</vt:i4>
  </property>
  <property fmtid="{D5CDD505-2E9C-101B-9397-08002B2CF9AE}" pid="8" name="_ReviewingToolsShownOnce">
    <vt:lpwstr/>
  </property>
</Properties>
</file>