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s\Calculator &amp; Guidelines\"/>
    </mc:Choice>
  </mc:AlternateContent>
  <xr:revisionPtr revIDLastSave="0" documentId="13_ncr:1_{CF688953-C095-4824-8710-97D72DB021D1}" xr6:coauthVersionLast="40" xr6:coauthVersionMax="40" xr10:uidLastSave="{00000000-0000-0000-0000-000000000000}"/>
  <bookViews>
    <workbookView xWindow="0" yWindow="0" windowWidth="25110" windowHeight="11820" xr2:uid="{3FAA3C44-CD6A-4864-9050-3B5796A0E0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1" i="1" l="1"/>
  <c r="L91" i="1"/>
  <c r="K91" i="1"/>
  <c r="M90" i="1"/>
  <c r="L90" i="1"/>
  <c r="K90" i="1"/>
  <c r="M88" i="1"/>
  <c r="L88" i="1"/>
  <c r="K88" i="1"/>
  <c r="M85" i="1"/>
  <c r="L85" i="1"/>
  <c r="K85" i="1"/>
  <c r="M84" i="1"/>
  <c r="L84" i="1"/>
  <c r="K84" i="1"/>
  <c r="K86" i="1"/>
  <c r="L86" i="1"/>
  <c r="M86" i="1"/>
  <c r="K87" i="1"/>
  <c r="L87" i="1"/>
  <c r="M87" i="1"/>
  <c r="K89" i="1"/>
  <c r="L89" i="1"/>
  <c r="M89" i="1"/>
  <c r="M82" i="1"/>
  <c r="L82" i="1"/>
  <c r="K82" i="1"/>
  <c r="M81" i="1"/>
  <c r="L81" i="1"/>
  <c r="K81" i="1"/>
  <c r="K79" i="1"/>
  <c r="L79" i="1"/>
  <c r="M79" i="1"/>
  <c r="K73" i="1"/>
  <c r="K75" i="1"/>
  <c r="L75" i="1"/>
  <c r="M75" i="1"/>
  <c r="I91" i="1"/>
  <c r="H91" i="1"/>
  <c r="G91" i="1"/>
  <c r="I90" i="1"/>
  <c r="H90" i="1"/>
  <c r="G90" i="1"/>
  <c r="H88" i="1"/>
  <c r="G88" i="1"/>
  <c r="F88" i="1"/>
  <c r="G85" i="1"/>
  <c r="F85" i="1"/>
  <c r="E85" i="1"/>
  <c r="G84" i="1"/>
  <c r="F84" i="1"/>
  <c r="E84" i="1"/>
  <c r="F82" i="1"/>
  <c r="E82" i="1"/>
  <c r="D82" i="1"/>
  <c r="F81" i="1"/>
  <c r="E81" i="1"/>
  <c r="D81" i="1"/>
  <c r="E79" i="1"/>
  <c r="D79" i="1"/>
  <c r="C79" i="1"/>
  <c r="E78" i="1"/>
  <c r="M78" i="1" s="1"/>
  <c r="D78" i="1"/>
  <c r="L78" i="1" s="1"/>
  <c r="C78" i="1"/>
  <c r="K78" i="1" s="1"/>
  <c r="D76" i="1"/>
  <c r="M76" i="1" s="1"/>
  <c r="C76" i="1"/>
  <c r="L76" i="1" s="1"/>
  <c r="B76" i="1"/>
  <c r="K76" i="1" s="1"/>
  <c r="D75" i="1"/>
  <c r="C75" i="1"/>
  <c r="B75" i="1"/>
  <c r="D74" i="1"/>
  <c r="M74" i="1" s="1"/>
  <c r="C74" i="1"/>
  <c r="L74" i="1" s="1"/>
  <c r="B74" i="1"/>
  <c r="K74" i="1" s="1"/>
  <c r="D73" i="1"/>
  <c r="M73" i="1" s="1"/>
  <c r="C73" i="1"/>
  <c r="L73" i="1" s="1"/>
  <c r="B73" i="1"/>
  <c r="I89" i="1"/>
  <c r="H89" i="1"/>
  <c r="G89" i="1"/>
  <c r="H87" i="1"/>
  <c r="G87" i="1"/>
  <c r="F87" i="1"/>
  <c r="H86" i="1"/>
  <c r="G86" i="1"/>
  <c r="F86" i="1"/>
  <c r="G83" i="1"/>
  <c r="M83" i="1" s="1"/>
  <c r="F83" i="1"/>
  <c r="L83" i="1" s="1"/>
  <c r="E83" i="1"/>
  <c r="K83" i="1" s="1"/>
  <c r="F80" i="1"/>
  <c r="M80" i="1" s="1"/>
  <c r="E80" i="1"/>
  <c r="L80" i="1" s="1"/>
  <c r="D80" i="1"/>
  <c r="K80" i="1" s="1"/>
  <c r="E77" i="1"/>
  <c r="M77" i="1" s="1"/>
  <c r="D77" i="1"/>
  <c r="L77" i="1" s="1"/>
  <c r="C77" i="1"/>
  <c r="K77" i="1" s="1"/>
  <c r="D72" i="1"/>
  <c r="M72" i="1" s="1"/>
  <c r="C72" i="1"/>
  <c r="L72" i="1" s="1"/>
  <c r="B72" i="1"/>
  <c r="K72" i="1" s="1"/>
  <c r="S23" i="1" l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22" i="1"/>
  <c r="O13" i="1"/>
  <c r="P13" i="1"/>
  <c r="O16" i="1"/>
  <c r="P18" i="1"/>
  <c r="N19" i="1"/>
  <c r="N16" i="1"/>
  <c r="K15" i="1"/>
  <c r="L18" i="1"/>
  <c r="M13" i="1"/>
  <c r="K13" i="1"/>
  <c r="I19" i="1"/>
  <c r="P19" i="1" s="1"/>
  <c r="H19" i="1"/>
  <c r="O19" i="1" s="1"/>
  <c r="G19" i="1"/>
  <c r="K19" i="1" s="1"/>
  <c r="H18" i="1"/>
  <c r="G18" i="1"/>
  <c r="O18" i="1" s="1"/>
  <c r="F18" i="1"/>
  <c r="N18" i="1" s="1"/>
  <c r="H17" i="1"/>
  <c r="P17" i="1" s="1"/>
  <c r="G17" i="1"/>
  <c r="O17" i="1" s="1"/>
  <c r="F17" i="1"/>
  <c r="K17" i="1" s="1"/>
  <c r="G16" i="1"/>
  <c r="M16" i="1" s="1"/>
  <c r="F16" i="1"/>
  <c r="L16" i="1" s="1"/>
  <c r="E16" i="1"/>
  <c r="K16" i="1" s="1"/>
  <c r="F15" i="1"/>
  <c r="P15" i="1" s="1"/>
  <c r="E15" i="1"/>
  <c r="O15" i="1" s="1"/>
  <c r="D15" i="1"/>
  <c r="N15" i="1" s="1"/>
  <c r="E14" i="1"/>
  <c r="M14" i="1" s="1"/>
  <c r="D14" i="1"/>
  <c r="O14" i="1" s="1"/>
  <c r="C14" i="1"/>
  <c r="K14" i="1" s="1"/>
  <c r="D13" i="1"/>
  <c r="C13" i="1"/>
  <c r="B13" i="1"/>
  <c r="P14" i="1" l="1"/>
  <c r="M15" i="1"/>
  <c r="N17" i="1"/>
  <c r="K18" i="1"/>
  <c r="M17" i="1"/>
  <c r="L15" i="1"/>
  <c r="L17" i="1"/>
  <c r="N14" i="1"/>
  <c r="L13" i="1"/>
  <c r="L14" i="1"/>
  <c r="P16" i="1"/>
  <c r="L19" i="1"/>
  <c r="M19" i="1"/>
  <c r="M18" i="1"/>
  <c r="N13" i="1"/>
</calcChain>
</file>

<file path=xl/sharedStrings.xml><?xml version="1.0" encoding="utf-8"?>
<sst xmlns="http://schemas.openxmlformats.org/spreadsheetml/2006/main" count="23" uniqueCount="11">
  <si>
    <t>Valve size</t>
  </si>
  <si>
    <t>Line Size</t>
  </si>
  <si>
    <t xml:space="preserve">I want : </t>
  </si>
  <si>
    <t>Modified cV = f(Line size difference) = m(Line Size Difference)  +b</t>
  </si>
  <si>
    <t>dDiameter</t>
  </si>
  <si>
    <t>Cv Change</t>
  </si>
  <si>
    <t>suggested</t>
  </si>
  <si>
    <t>*Low R2 value because the data has a mean close to 1 and it varies based on the characterizer disc</t>
  </si>
  <si>
    <t>y=0.9968e^-0.043x</t>
  </si>
  <si>
    <t>*or similar</t>
  </si>
  <si>
    <t>y=0.0368x^2-0.0762x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</si>
</sst>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Valves - cV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Valves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(Sheet1!$K$13:$K$19,Sheet1!$L$13:$L$19,Sheet1!$M$13:$M$19)</c:f>
            </c:numRef>
          </c:xVal>
          <c:yVal>
            <c:numRef>
              <c:f>(Sheet1!$N$13:$N$19,Sheet1!$O$13:$O$19,Sheet1!$P$13:$P$19)</c:f>
            </c:numRef>
          </c:yVal>
          <c:smooth val="0"/>
          <c:extLst>
            <c:ext xmlns:c16="http://schemas.microsoft.com/office/drawing/2014/chart" uri="{C3380CC4-5D6E-409C-BE32-E72D297353CC}">
              <c16:uniqueId val="{00000000-B45D-427A-A454-F34776E27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49824"/>
        <c:axId val="460350152"/>
      </c:scatterChart>
      <c:valAx>
        <c:axId val="46034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50152"/>
        <c:crosses val="autoZero"/>
        <c:crossBetween val="midCat"/>
      </c:valAx>
      <c:valAx>
        <c:axId val="46035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Original Cv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4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Valves - cV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Valves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5.9735783027121611E-2"/>
                  <c:y val="-0.309392315543890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(Sheet1!$K$22:$K$28,Sheet1!$L$22:$L$28,Sheet1!$M$22:$M$28)</c:f>
            </c:numRef>
          </c:xVal>
          <c:yVal>
            <c:numRef>
              <c:f>(Sheet1!$N$22:$N$28,Sheet1!$O$22:$O$28,Sheet1!$P$22:$P$28)</c:f>
            </c:numRef>
          </c:yVal>
          <c:smooth val="0"/>
          <c:extLst>
            <c:ext xmlns:c16="http://schemas.microsoft.com/office/drawing/2014/chart" uri="{C3380CC4-5D6E-409C-BE32-E72D297353CC}">
              <c16:uniqueId val="{00000000-13BE-4229-A8BD-61942A81EF39}"/>
            </c:ext>
          </c:extLst>
        </c:ser>
        <c:ser>
          <c:idx val="1"/>
          <c:order val="1"/>
          <c:tx>
            <c:v>Suggested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126356080489939"/>
                  <c:y val="-0.202881306503353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Sheet1!$R$22:$R$42</c:f>
            </c:numRef>
          </c:xVal>
          <c:yVal>
            <c:numRef>
              <c:f>Sheet1!$S$22:$S$42</c:f>
            </c:numRef>
          </c:yVal>
          <c:smooth val="0"/>
          <c:extLst>
            <c:ext xmlns:c16="http://schemas.microsoft.com/office/drawing/2014/chart" uri="{C3380CC4-5D6E-409C-BE32-E72D297353CC}">
              <c16:uniqueId val="{00000003-13BE-4229-A8BD-61942A81E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49824"/>
        <c:axId val="460350152"/>
      </c:scatterChart>
      <c:valAx>
        <c:axId val="46034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50152"/>
        <c:crosses val="autoZero"/>
        <c:crossBetween val="midCat"/>
      </c:valAx>
      <c:valAx>
        <c:axId val="46035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Original Cv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4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Valves - cV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Valves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1249687425659035E-3"/>
                  <c:y val="-0.41423242850523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(Sheet1!$K$72:$K$91,Sheet1!$L$72:$L$91,Sheet1!$M$72:$M$91)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xVal>
          <c:yVal>
            <c:numRef>
              <c:f>(Sheet1!$N$72:$N$91,Sheet1!$O$72:$O$91,Sheet1!$P$72:$P$91)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0.96551724137931028</c:v>
                </c:pt>
                <c:pt idx="23">
                  <c:v>0.93617021276595747</c:v>
                </c:pt>
                <c:pt idx="25">
                  <c:v>1</c:v>
                </c:pt>
                <c:pt idx="26">
                  <c:v>0.9864864864864864</c:v>
                </c:pt>
                <c:pt idx="27">
                  <c:v>0.95726495726495731</c:v>
                </c:pt>
                <c:pt idx="28">
                  <c:v>1</c:v>
                </c:pt>
                <c:pt idx="29">
                  <c:v>0.99145299145299148</c:v>
                </c:pt>
                <c:pt idx="30">
                  <c:v>0.9732620320855615</c:v>
                </c:pt>
                <c:pt idx="31">
                  <c:v>1</c:v>
                </c:pt>
                <c:pt idx="32">
                  <c:v>0.99465240641711239</c:v>
                </c:pt>
                <c:pt idx="33">
                  <c:v>0.98287671232876717</c:v>
                </c:pt>
                <c:pt idx="34">
                  <c:v>0.99465240641711239</c:v>
                </c:pt>
                <c:pt idx="35">
                  <c:v>0.98287671232876717</c:v>
                </c:pt>
                <c:pt idx="36">
                  <c:v>0.95726495726495731</c:v>
                </c:pt>
                <c:pt idx="37">
                  <c:v>0.99657534246575352</c:v>
                </c:pt>
                <c:pt idx="38">
                  <c:v>0.98931623931623935</c:v>
                </c:pt>
                <c:pt idx="39">
                  <c:v>0.97693351424694708</c:v>
                </c:pt>
                <c:pt idx="40">
                  <c:v>1</c:v>
                </c:pt>
                <c:pt idx="41">
                  <c:v>1</c:v>
                </c:pt>
                <c:pt idx="42">
                  <c:v>0.96551724137931028</c:v>
                </c:pt>
                <c:pt idx="43">
                  <c:v>0.91489361702127647</c:v>
                </c:pt>
                <c:pt idx="45">
                  <c:v>0.97872340425531901</c:v>
                </c:pt>
                <c:pt idx="46">
                  <c:v>0.95945945945945932</c:v>
                </c:pt>
                <c:pt idx="47">
                  <c:v>0.9145299145299145</c:v>
                </c:pt>
                <c:pt idx="48">
                  <c:v>0.9864864864864864</c:v>
                </c:pt>
                <c:pt idx="49">
                  <c:v>0.97435897435897445</c:v>
                </c:pt>
                <c:pt idx="50">
                  <c:v>0.946524064171123</c:v>
                </c:pt>
                <c:pt idx="51">
                  <c:v>0.99145299145299148</c:v>
                </c:pt>
                <c:pt idx="52">
                  <c:v>0.9732620320855615</c:v>
                </c:pt>
                <c:pt idx="53">
                  <c:v>0.93493150684931514</c:v>
                </c:pt>
                <c:pt idx="54">
                  <c:v>0.98395721925133683</c:v>
                </c:pt>
                <c:pt idx="55">
                  <c:v>0.96232876712328774</c:v>
                </c:pt>
                <c:pt idx="56">
                  <c:v>0.9145299145299145</c:v>
                </c:pt>
                <c:pt idx="57">
                  <c:v>0.98972602739726023</c:v>
                </c:pt>
                <c:pt idx="58">
                  <c:v>0.97649572649572658</c:v>
                </c:pt>
                <c:pt idx="59">
                  <c:v>0.94572591587516963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BE-48B9-8216-C721533D0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49824"/>
        <c:axId val="460350152"/>
      </c:scatterChart>
      <c:valAx>
        <c:axId val="46034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50152"/>
        <c:crosses val="autoZero"/>
        <c:crossBetween val="midCat"/>
      </c:valAx>
      <c:valAx>
        <c:axId val="46035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Original Cv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4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226919</xdr:colOff>
      <xdr:row>29</xdr:row>
      <xdr:rowOff>43703</xdr:rowOff>
    </xdr:from>
    <xdr:to>
      <xdr:col>8</xdr:col>
      <xdr:colOff>535641</xdr:colOff>
      <xdr:row>43</xdr:row>
      <xdr:rowOff>119903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2F34C-1525-463B-9928-3B21C04B5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73959</xdr:colOff>
      <xdr:row>29</xdr:row>
      <xdr:rowOff>48184</xdr:rowOff>
    </xdr:from>
    <xdr:to>
      <xdr:col>16</xdr:col>
      <xdr:colOff>374276</xdr:colOff>
      <xdr:row>43</xdr:row>
      <xdr:rowOff>124384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C31794-CA38-4104-94DA-3618338A4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22412</xdr:colOff>
      <xdr:row>92</xdr:row>
      <xdr:rowOff>145677</xdr:rowOff>
    </xdr:from>
    <xdr:to>
      <xdr:col>16</xdr:col>
      <xdr:colOff>53788</xdr:colOff>
      <xdr:row>110</xdr:row>
      <xdr:rowOff>44823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747BA4-E7E9-4993-8BF7-696377273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8E1F-1D05-40D9-90C8-88C67743E643}">
  <dimension ref="A1:S97"/>
  <sheetViews>
    <sheetView tabSelected="1" topLeftCell="A85" zoomScale="85" zoomScaleNormal="85" workbookViewId="0">
      <selection activeCell="R98" sqref="R98"/>
    </sheetView>
  </sheetViews>
  <sheetFormatPr defaultRowHeight="15" x14ac:dyDescent="0.25"/>
  <cols>
    <col min="1" max="1" width="9.85546875" bestFit="1" customWidth="1"/>
  </cols>
  <sheetData>
    <row r="1" spans="1:16" hidden="1" x14ac:dyDescent="0.25">
      <c r="A1" s="1"/>
      <c r="B1" t="s">
        <v>1</v>
      </c>
    </row>
    <row r="2" spans="1:16" ht="15.75" hidden="1" thickBot="1" x14ac:dyDescent="0.3">
      <c r="A2" s="2" t="s">
        <v>0</v>
      </c>
      <c r="B2" s="3">
        <v>0.5</v>
      </c>
      <c r="C2" s="3">
        <v>0.75</v>
      </c>
      <c r="D2" s="3">
        <v>1</v>
      </c>
      <c r="E2" s="3">
        <v>1.25</v>
      </c>
      <c r="F2" s="3">
        <v>1.5</v>
      </c>
      <c r="G2" s="3">
        <v>2</v>
      </c>
      <c r="H2" s="3">
        <v>2.5</v>
      </c>
      <c r="I2" s="3">
        <v>3</v>
      </c>
    </row>
    <row r="3" spans="1:16" hidden="1" x14ac:dyDescent="0.25">
      <c r="A3" s="1">
        <v>0.5</v>
      </c>
      <c r="B3">
        <v>10</v>
      </c>
      <c r="C3">
        <v>6.94</v>
      </c>
      <c r="D3">
        <v>6.19</v>
      </c>
    </row>
    <row r="4" spans="1:16" hidden="1" x14ac:dyDescent="0.25">
      <c r="A4" s="1">
        <v>0.75</v>
      </c>
      <c r="C4">
        <v>25</v>
      </c>
      <c r="D4">
        <v>18.66</v>
      </c>
      <c r="E4">
        <v>15.35</v>
      </c>
      <c r="K4" t="s">
        <v>2</v>
      </c>
      <c r="L4" t="s">
        <v>3</v>
      </c>
    </row>
    <row r="5" spans="1:16" hidden="1" x14ac:dyDescent="0.25">
      <c r="A5" s="1">
        <v>1</v>
      </c>
      <c r="D5">
        <v>63</v>
      </c>
      <c r="E5">
        <v>39.78</v>
      </c>
      <c r="F5">
        <v>33.56</v>
      </c>
    </row>
    <row r="6" spans="1:16" hidden="1" x14ac:dyDescent="0.25">
      <c r="A6" s="1">
        <v>1.25</v>
      </c>
      <c r="E6">
        <v>100</v>
      </c>
      <c r="F6">
        <v>69.19</v>
      </c>
      <c r="G6">
        <v>51.45</v>
      </c>
    </row>
    <row r="7" spans="1:16" hidden="1" x14ac:dyDescent="0.25">
      <c r="A7" s="1">
        <v>1.5</v>
      </c>
      <c r="F7">
        <v>63</v>
      </c>
      <c r="G7">
        <v>55.34</v>
      </c>
      <c r="H7">
        <v>51</v>
      </c>
    </row>
    <row r="8" spans="1:16" hidden="1" x14ac:dyDescent="0.25">
      <c r="A8" s="1">
        <v>1.5</v>
      </c>
      <c r="F8">
        <v>160</v>
      </c>
      <c r="G8">
        <v>93.8</v>
      </c>
      <c r="H8">
        <v>76.3</v>
      </c>
    </row>
    <row r="9" spans="1:16" hidden="1" x14ac:dyDescent="0.25">
      <c r="A9" s="1">
        <v>2</v>
      </c>
      <c r="G9">
        <v>100</v>
      </c>
      <c r="H9">
        <v>94.3</v>
      </c>
      <c r="I9">
        <v>86.12</v>
      </c>
    </row>
    <row r="10" spans="1:16" hidden="1" x14ac:dyDescent="0.25"/>
    <row r="11" spans="1:16" hidden="1" x14ac:dyDescent="0.25">
      <c r="A11" s="1"/>
      <c r="B11" t="s">
        <v>1</v>
      </c>
    </row>
    <row r="12" spans="1:16" ht="15.75" hidden="1" thickBot="1" x14ac:dyDescent="0.3">
      <c r="A12" s="2" t="s">
        <v>0</v>
      </c>
      <c r="B12" s="3">
        <v>0.5</v>
      </c>
      <c r="C12" s="3">
        <v>0.75</v>
      </c>
      <c r="D12" s="3">
        <v>1</v>
      </c>
      <c r="E12" s="3">
        <v>1.25</v>
      </c>
      <c r="F12" s="3">
        <v>1.5</v>
      </c>
      <c r="G12" s="3">
        <v>2</v>
      </c>
      <c r="H12" s="3">
        <v>2.5</v>
      </c>
      <c r="I12" s="3">
        <v>3</v>
      </c>
      <c r="K12" t="s">
        <v>4</v>
      </c>
      <c r="N12" t="s">
        <v>5</v>
      </c>
    </row>
    <row r="13" spans="1:16" hidden="1" x14ac:dyDescent="0.25">
      <c r="A13" s="1">
        <v>0.5</v>
      </c>
      <c r="B13">
        <f>B3/B3</f>
        <v>1</v>
      </c>
      <c r="C13">
        <f>C3/B3</f>
        <v>0.69400000000000006</v>
      </c>
      <c r="D13">
        <f>D3/B3</f>
        <v>0.61899999999999999</v>
      </c>
      <c r="K13">
        <f>IF(ISBLANK(B13), NA(), B$12-$A13)</f>
        <v>0</v>
      </c>
      <c r="L13">
        <f t="shared" ref="L13:M13" si="0">IF(ISBLANK(C13), NA(), C$12-$A13)</f>
        <v>0.25</v>
      </c>
      <c r="M13">
        <f t="shared" si="0"/>
        <v>0.5</v>
      </c>
      <c r="N13">
        <f>INDEX($B$13:$I$19, 1+ ROW(N13) - ROW($N$13), 1+(COLUMN(N13) - COLUMN($N$13)) + ROW(N13) - ROW($N$13))</f>
        <v>1</v>
      </c>
      <c r="O13">
        <f t="shared" ref="O13:P13" si="1">INDEX($B$13:$I$19, 1+ ROW(O13) - ROW($N$13), 1+(COLUMN(O13) - COLUMN($N$13)) + ROW(O13) - ROW($N$13))</f>
        <v>0.69400000000000006</v>
      </c>
      <c r="P13">
        <f t="shared" si="1"/>
        <v>0.61899999999999999</v>
      </c>
    </row>
    <row r="14" spans="1:16" hidden="1" x14ac:dyDescent="0.25">
      <c r="A14" s="1">
        <v>0.75</v>
      </c>
      <c r="C14">
        <f>C4/C4</f>
        <v>1</v>
      </c>
      <c r="D14">
        <f>D4/C4</f>
        <v>0.74639999999999995</v>
      </c>
      <c r="E14">
        <f>E4/C4</f>
        <v>0.61399999999999999</v>
      </c>
      <c r="K14">
        <f>IF(ISBLANK(C14), NA(), C$12-$A14)</f>
        <v>0</v>
      </c>
      <c r="L14">
        <f>IF(ISBLANK(D14), NA(), D$12-$A14)</f>
        <v>0.25</v>
      </c>
      <c r="M14">
        <f>IF(ISBLANK(E14), NA(), E$12-$A14)</f>
        <v>0.5</v>
      </c>
      <c r="N14">
        <f t="shared" ref="N14:P17" si="2">INDEX($B$13:$I$19, 1+ ROW(N14) - ROW($N$13), 1+(COLUMN(N14) - COLUMN($N$13)) + ROW(N14) - ROW($N$13))</f>
        <v>1</v>
      </c>
      <c r="O14">
        <f t="shared" si="2"/>
        <v>0.74639999999999995</v>
      </c>
      <c r="P14">
        <f t="shared" si="2"/>
        <v>0.61399999999999999</v>
      </c>
    </row>
    <row r="15" spans="1:16" hidden="1" x14ac:dyDescent="0.25">
      <c r="A15" s="1">
        <v>1</v>
      </c>
      <c r="D15">
        <f>D5/D5</f>
        <v>1</v>
      </c>
      <c r="E15">
        <f>E5/D5</f>
        <v>0.63142857142857145</v>
      </c>
      <c r="F15">
        <f>F5/D5</f>
        <v>0.53269841269841278</v>
      </c>
      <c r="K15">
        <f>IF(ISBLANK(D15), NA(), D$12-$A15)</f>
        <v>0</v>
      </c>
      <c r="L15">
        <f>IF(ISBLANK(E15), NA(), E$12-$A15)</f>
        <v>0.25</v>
      </c>
      <c r="M15">
        <f>IF(ISBLANK(F15), NA(), F$12-$A15)</f>
        <v>0.5</v>
      </c>
      <c r="N15">
        <f t="shared" si="2"/>
        <v>1</v>
      </c>
      <c r="O15">
        <f t="shared" si="2"/>
        <v>0.63142857142857145</v>
      </c>
      <c r="P15">
        <f t="shared" si="2"/>
        <v>0.53269841269841278</v>
      </c>
    </row>
    <row r="16" spans="1:16" hidden="1" x14ac:dyDescent="0.25">
      <c r="A16" s="1">
        <v>1.25</v>
      </c>
      <c r="E16">
        <f>E6/E6</f>
        <v>1</v>
      </c>
      <c r="F16">
        <f>F6/E6</f>
        <v>0.69189999999999996</v>
      </c>
      <c r="G16">
        <f>G6/E6</f>
        <v>0.51450000000000007</v>
      </c>
      <c r="K16">
        <f>IF(ISBLANK(E16), NA(), E$12-$A16)</f>
        <v>0</v>
      </c>
      <c r="L16">
        <f>IF(ISBLANK(F16), NA(), F$12-$A16)</f>
        <v>0.25</v>
      </c>
      <c r="M16">
        <f>IF(ISBLANK(G16), NA(), G$12-$A16)</f>
        <v>0.75</v>
      </c>
      <c r="N16">
        <f t="shared" si="2"/>
        <v>1</v>
      </c>
      <c r="O16">
        <f t="shared" si="2"/>
        <v>0.69189999999999996</v>
      </c>
      <c r="P16">
        <f t="shared" si="2"/>
        <v>0.51450000000000007</v>
      </c>
    </row>
    <row r="17" spans="1:19" hidden="1" x14ac:dyDescent="0.25">
      <c r="A17" s="1">
        <v>1.5</v>
      </c>
      <c r="F17">
        <f>F7/F7</f>
        <v>1</v>
      </c>
      <c r="G17">
        <f>G7/F7</f>
        <v>0.87841269841269842</v>
      </c>
      <c r="H17">
        <f>H7/F7</f>
        <v>0.80952380952380953</v>
      </c>
      <c r="K17">
        <f t="shared" ref="K17:M18" si="3">IF(ISBLANK(F17), NA(), F$12-$A17)</f>
        <v>0</v>
      </c>
      <c r="L17">
        <f t="shared" si="3"/>
        <v>0.5</v>
      </c>
      <c r="M17">
        <f t="shared" si="3"/>
        <v>1</v>
      </c>
      <c r="N17">
        <f t="shared" si="2"/>
        <v>1</v>
      </c>
      <c r="O17" s="4">
        <f t="shared" si="2"/>
        <v>0.87841269841269842</v>
      </c>
      <c r="P17">
        <f t="shared" si="2"/>
        <v>0.80952380952380953</v>
      </c>
    </row>
    <row r="18" spans="1:19" hidden="1" x14ac:dyDescent="0.25">
      <c r="A18" s="1">
        <v>1.5</v>
      </c>
      <c r="F18">
        <f>F8/F8</f>
        <v>1</v>
      </c>
      <c r="G18">
        <f>G8/F8</f>
        <v>0.58624999999999994</v>
      </c>
      <c r="H18">
        <f>H8/F8</f>
        <v>0.47687499999999999</v>
      </c>
      <c r="K18">
        <f t="shared" si="3"/>
        <v>0</v>
      </c>
      <c r="L18">
        <f t="shared" si="3"/>
        <v>0.5</v>
      </c>
      <c r="M18">
        <f t="shared" si="3"/>
        <v>1</v>
      </c>
      <c r="N18">
        <f>INDEX($B$13:$I$19, 1+ ROW(N18) - ROW($N$13), 1+(COLUMN(N18) - COLUMN($N$13)) + ROW(N18) - ROW($N$13)-1)</f>
        <v>1</v>
      </c>
      <c r="O18">
        <f t="shared" ref="O18:P19" si="4">INDEX($B$13:$I$19, 1+ ROW(O18) - ROW($N$13), 1+(COLUMN(O18) - COLUMN($N$13)) + ROW(O18) - ROW($N$13)-1)</f>
        <v>0.58624999999999994</v>
      </c>
      <c r="P18">
        <f t="shared" si="4"/>
        <v>0.47687499999999999</v>
      </c>
    </row>
    <row r="19" spans="1:19" hidden="1" x14ac:dyDescent="0.25">
      <c r="A19" s="1">
        <v>2</v>
      </c>
      <c r="G19">
        <f>G9/G9</f>
        <v>1</v>
      </c>
      <c r="H19">
        <f>H9/G9</f>
        <v>0.94299999999999995</v>
      </c>
      <c r="I19">
        <f>I9/G9</f>
        <v>0.86120000000000008</v>
      </c>
      <c r="K19">
        <f>IF(ISBLANK(G19), NA(), G$12-$A19)</f>
        <v>0</v>
      </c>
      <c r="L19">
        <f>IF(ISBLANK(H19), NA(), H$12-$A19)</f>
        <v>0.5</v>
      </c>
      <c r="M19">
        <f>IF(ISBLANK(I19), NA(), I$12-$A19)</f>
        <v>1</v>
      </c>
      <c r="N19">
        <f>INDEX($B$13:$I$19, 1+ ROW(N19) - ROW($N$13), 1+(COLUMN(N19) - COLUMN($N$13)) + ROW(N19) - ROW($N$13)-1)</f>
        <v>1</v>
      </c>
      <c r="O19" s="4">
        <f t="shared" si="4"/>
        <v>0.94299999999999995</v>
      </c>
      <c r="P19" s="4">
        <f t="shared" si="4"/>
        <v>0.86120000000000008</v>
      </c>
    </row>
    <row r="20" spans="1:19" hidden="1" x14ac:dyDescent="0.25"/>
    <row r="21" spans="1:19" hidden="1" x14ac:dyDescent="0.25">
      <c r="K21" t="s">
        <v>4</v>
      </c>
      <c r="N21" t="s">
        <v>5</v>
      </c>
      <c r="R21" t="s">
        <v>6</v>
      </c>
    </row>
    <row r="22" spans="1:19" hidden="1" x14ac:dyDescent="0.25">
      <c r="K22">
        <v>0</v>
      </c>
      <c r="L22">
        <v>0.25</v>
      </c>
      <c r="M22">
        <v>0.5</v>
      </c>
      <c r="N22">
        <v>1</v>
      </c>
      <c r="O22">
        <v>0.69400000000000006</v>
      </c>
      <c r="P22">
        <v>0.61899999999999999</v>
      </c>
      <c r="R22">
        <v>0</v>
      </c>
      <c r="S22">
        <f>0.74*R22^2 - 1.2*R22 + 1</f>
        <v>1</v>
      </c>
    </row>
    <row r="23" spans="1:19" hidden="1" x14ac:dyDescent="0.25">
      <c r="K23">
        <v>0</v>
      </c>
      <c r="L23">
        <v>0.25</v>
      </c>
      <c r="M23">
        <v>0.5</v>
      </c>
      <c r="N23">
        <v>1</v>
      </c>
      <c r="O23">
        <v>0.74639999999999995</v>
      </c>
      <c r="P23">
        <v>0.61399999999999999</v>
      </c>
      <c r="R23">
        <v>0.05</v>
      </c>
      <c r="S23">
        <f t="shared" ref="S23:S42" si="5">0.74*R23^2 - 1.2*R23 + 1</f>
        <v>0.94184999999999997</v>
      </c>
    </row>
    <row r="24" spans="1:19" hidden="1" x14ac:dyDescent="0.25">
      <c r="K24">
        <v>0</v>
      </c>
      <c r="L24">
        <v>0.25</v>
      </c>
      <c r="M24">
        <v>0.5</v>
      </c>
      <c r="N24">
        <v>1</v>
      </c>
      <c r="O24">
        <v>0.63142857142857145</v>
      </c>
      <c r="P24">
        <v>0.53269841269841278</v>
      </c>
      <c r="R24">
        <v>0.1</v>
      </c>
      <c r="S24">
        <f t="shared" si="5"/>
        <v>0.88739999999999997</v>
      </c>
    </row>
    <row r="25" spans="1:19" hidden="1" x14ac:dyDescent="0.25">
      <c r="K25">
        <v>0</v>
      </c>
      <c r="L25">
        <v>0.25</v>
      </c>
      <c r="M25">
        <v>0.75</v>
      </c>
      <c r="N25">
        <v>1</v>
      </c>
      <c r="O25">
        <v>0.69189999999999996</v>
      </c>
      <c r="P25">
        <v>0.51450000000000007</v>
      </c>
      <c r="R25">
        <v>0.15</v>
      </c>
      <c r="S25">
        <f t="shared" si="5"/>
        <v>0.83665</v>
      </c>
    </row>
    <row r="26" spans="1:19" hidden="1" x14ac:dyDescent="0.25">
      <c r="K26">
        <v>0</v>
      </c>
      <c r="L26">
        <v>0.5</v>
      </c>
      <c r="M26">
        <v>1</v>
      </c>
      <c r="N26">
        <v>1</v>
      </c>
      <c r="O26" s="4"/>
      <c r="P26" s="4"/>
      <c r="R26">
        <v>0.2</v>
      </c>
      <c r="S26">
        <f t="shared" si="5"/>
        <v>0.78960000000000008</v>
      </c>
    </row>
    <row r="27" spans="1:19" hidden="1" x14ac:dyDescent="0.25">
      <c r="K27">
        <v>0</v>
      </c>
      <c r="L27">
        <v>0.5</v>
      </c>
      <c r="M27">
        <v>1</v>
      </c>
      <c r="N27">
        <v>1</v>
      </c>
      <c r="O27">
        <v>0.58624999999999994</v>
      </c>
      <c r="P27">
        <v>0.47687499999999999</v>
      </c>
      <c r="R27">
        <v>0.25</v>
      </c>
      <c r="S27">
        <f t="shared" si="5"/>
        <v>0.74625000000000008</v>
      </c>
    </row>
    <row r="28" spans="1:19" hidden="1" x14ac:dyDescent="0.25">
      <c r="K28">
        <v>0</v>
      </c>
      <c r="L28">
        <v>0.5</v>
      </c>
      <c r="M28">
        <v>1</v>
      </c>
      <c r="N28">
        <v>1</v>
      </c>
      <c r="O28" s="4"/>
      <c r="P28" s="4"/>
      <c r="R28">
        <v>0.3</v>
      </c>
      <c r="S28">
        <f t="shared" si="5"/>
        <v>0.70660000000000001</v>
      </c>
    </row>
    <row r="29" spans="1:19" hidden="1" x14ac:dyDescent="0.25">
      <c r="R29">
        <v>0.35</v>
      </c>
      <c r="S29">
        <f t="shared" si="5"/>
        <v>0.67064999999999997</v>
      </c>
    </row>
    <row r="30" spans="1:19" hidden="1" x14ac:dyDescent="0.25">
      <c r="R30">
        <v>0.4</v>
      </c>
      <c r="S30">
        <f t="shared" si="5"/>
        <v>0.63840000000000008</v>
      </c>
    </row>
    <row r="31" spans="1:19" hidden="1" x14ac:dyDescent="0.25">
      <c r="R31">
        <v>0.45</v>
      </c>
      <c r="S31">
        <f t="shared" si="5"/>
        <v>0.60985</v>
      </c>
    </row>
    <row r="32" spans="1:19" hidden="1" x14ac:dyDescent="0.25">
      <c r="R32">
        <v>0.5</v>
      </c>
      <c r="S32">
        <f t="shared" si="5"/>
        <v>0.58499999999999996</v>
      </c>
    </row>
    <row r="33" spans="1:19" hidden="1" x14ac:dyDescent="0.25">
      <c r="R33">
        <v>0.55000000000000004</v>
      </c>
      <c r="S33">
        <f t="shared" si="5"/>
        <v>0.56384999999999996</v>
      </c>
    </row>
    <row r="34" spans="1:19" hidden="1" x14ac:dyDescent="0.25">
      <c r="R34">
        <v>0.6</v>
      </c>
      <c r="S34">
        <f t="shared" si="5"/>
        <v>0.5464</v>
      </c>
    </row>
    <row r="35" spans="1:19" hidden="1" x14ac:dyDescent="0.25">
      <c r="R35">
        <v>0.65</v>
      </c>
      <c r="S35">
        <f t="shared" si="5"/>
        <v>0.53265000000000007</v>
      </c>
    </row>
    <row r="36" spans="1:19" hidden="1" x14ac:dyDescent="0.25">
      <c r="R36">
        <v>0.7</v>
      </c>
      <c r="S36">
        <f t="shared" si="5"/>
        <v>0.52259999999999995</v>
      </c>
    </row>
    <row r="37" spans="1:19" hidden="1" x14ac:dyDescent="0.25">
      <c r="R37">
        <v>0.75</v>
      </c>
      <c r="S37">
        <f t="shared" si="5"/>
        <v>0.5162500000000001</v>
      </c>
    </row>
    <row r="38" spans="1:19" hidden="1" x14ac:dyDescent="0.25">
      <c r="R38">
        <v>0.8</v>
      </c>
      <c r="S38">
        <f t="shared" si="5"/>
        <v>0.51360000000000006</v>
      </c>
    </row>
    <row r="39" spans="1:19" hidden="1" x14ac:dyDescent="0.25">
      <c r="R39">
        <v>0.85</v>
      </c>
      <c r="S39">
        <f t="shared" si="5"/>
        <v>0.51464999999999994</v>
      </c>
    </row>
    <row r="40" spans="1:19" hidden="1" x14ac:dyDescent="0.25">
      <c r="R40">
        <v>0.9</v>
      </c>
      <c r="S40">
        <f t="shared" si="5"/>
        <v>0.51939999999999997</v>
      </c>
    </row>
    <row r="41" spans="1:19" hidden="1" x14ac:dyDescent="0.25">
      <c r="R41">
        <v>0.95</v>
      </c>
      <c r="S41">
        <f t="shared" si="5"/>
        <v>0.52785000000000004</v>
      </c>
    </row>
    <row r="42" spans="1:19" hidden="1" x14ac:dyDescent="0.25">
      <c r="R42">
        <v>1</v>
      </c>
      <c r="S42">
        <f t="shared" si="5"/>
        <v>0.54</v>
      </c>
    </row>
    <row r="43" spans="1:19" hidden="1" x14ac:dyDescent="0.25"/>
    <row r="44" spans="1:19" hidden="1" x14ac:dyDescent="0.25"/>
    <row r="47" spans="1:19" x14ac:dyDescent="0.25">
      <c r="A47" s="1"/>
      <c r="B47" t="s">
        <v>1</v>
      </c>
    </row>
    <row r="48" spans="1:19" ht="15.75" thickBot="1" x14ac:dyDescent="0.3">
      <c r="A48" s="2" t="s">
        <v>0</v>
      </c>
      <c r="B48" s="3">
        <v>0.5</v>
      </c>
      <c r="C48" s="3">
        <v>0.75</v>
      </c>
      <c r="D48" s="3">
        <v>1</v>
      </c>
      <c r="E48" s="3">
        <v>1.25</v>
      </c>
      <c r="F48" s="3">
        <v>1.5</v>
      </c>
      <c r="G48" s="3">
        <v>2</v>
      </c>
      <c r="H48" s="3">
        <v>2.5</v>
      </c>
      <c r="I48" s="3">
        <v>3</v>
      </c>
    </row>
    <row r="49" spans="1:12" x14ac:dyDescent="0.25">
      <c r="A49" s="1">
        <v>0.5</v>
      </c>
      <c r="B49">
        <v>1.2</v>
      </c>
      <c r="C49">
        <v>1.2</v>
      </c>
      <c r="D49">
        <v>1.2</v>
      </c>
    </row>
    <row r="50" spans="1:12" x14ac:dyDescent="0.25">
      <c r="A50" s="1"/>
      <c r="B50">
        <v>1.9</v>
      </c>
      <c r="C50">
        <v>1.9</v>
      </c>
      <c r="D50">
        <v>1.9</v>
      </c>
    </row>
    <row r="51" spans="1:12" x14ac:dyDescent="0.25">
      <c r="A51" s="1"/>
      <c r="B51">
        <v>2.9</v>
      </c>
      <c r="C51">
        <v>2.8</v>
      </c>
      <c r="D51">
        <v>2.8</v>
      </c>
    </row>
    <row r="52" spans="1:12" x14ac:dyDescent="0.25">
      <c r="A52" s="1"/>
      <c r="B52">
        <v>4.7</v>
      </c>
      <c r="C52">
        <v>4.4000000000000004</v>
      </c>
      <c r="D52">
        <v>4.3</v>
      </c>
    </row>
    <row r="53" spans="1:12" x14ac:dyDescent="0.25">
      <c r="A53" s="1"/>
      <c r="B53">
        <v>11.7</v>
      </c>
      <c r="C53">
        <v>8.8000000000000007</v>
      </c>
      <c r="D53">
        <v>7.6</v>
      </c>
    </row>
    <row r="54" spans="1:12" x14ac:dyDescent="0.25">
      <c r="A54" s="1">
        <v>0.75</v>
      </c>
      <c r="C54">
        <v>4.7</v>
      </c>
      <c r="D54">
        <v>4.7</v>
      </c>
      <c r="E54">
        <v>4.5999999999999996</v>
      </c>
      <c r="K54" t="s">
        <v>2</v>
      </c>
      <c r="L54" t="s">
        <v>3</v>
      </c>
    </row>
    <row r="55" spans="1:12" x14ac:dyDescent="0.25">
      <c r="A55" s="1"/>
      <c r="C55">
        <v>7.4</v>
      </c>
      <c r="D55">
        <v>7.3</v>
      </c>
      <c r="E55">
        <v>7.1</v>
      </c>
      <c r="L55" t="s">
        <v>9</v>
      </c>
    </row>
    <row r="56" spans="1:12" x14ac:dyDescent="0.25">
      <c r="A56" s="1"/>
      <c r="C56">
        <v>11.7</v>
      </c>
      <c r="D56">
        <v>11.2</v>
      </c>
      <c r="E56">
        <v>10.7</v>
      </c>
    </row>
    <row r="57" spans="1:12" x14ac:dyDescent="0.25">
      <c r="A57" s="1">
        <v>1</v>
      </c>
      <c r="D57">
        <v>7.4</v>
      </c>
      <c r="E57">
        <v>7.4</v>
      </c>
      <c r="F57">
        <v>7.3</v>
      </c>
    </row>
    <row r="58" spans="1:12" x14ac:dyDescent="0.25">
      <c r="A58" s="1"/>
      <c r="D58">
        <v>11.7</v>
      </c>
      <c r="E58">
        <v>11.6</v>
      </c>
      <c r="F58">
        <v>11.4</v>
      </c>
    </row>
    <row r="59" spans="1:12" x14ac:dyDescent="0.25">
      <c r="A59" s="1"/>
      <c r="D59">
        <v>18.7</v>
      </c>
      <c r="E59">
        <v>18.2</v>
      </c>
      <c r="F59">
        <v>17.7</v>
      </c>
    </row>
    <row r="60" spans="1:12" x14ac:dyDescent="0.25">
      <c r="A60" s="1">
        <v>1.25</v>
      </c>
      <c r="E60">
        <v>11.7</v>
      </c>
      <c r="F60">
        <v>11.7</v>
      </c>
      <c r="G60">
        <v>11.6</v>
      </c>
    </row>
    <row r="61" spans="1:12" x14ac:dyDescent="0.25">
      <c r="A61" s="1"/>
      <c r="E61">
        <v>18.7</v>
      </c>
      <c r="F61">
        <v>18.600000000000001</v>
      </c>
      <c r="G61">
        <v>18.2</v>
      </c>
    </row>
    <row r="62" spans="1:12" x14ac:dyDescent="0.25">
      <c r="A62" s="1"/>
      <c r="E62">
        <v>29.2</v>
      </c>
      <c r="F62">
        <v>28.7</v>
      </c>
      <c r="G62">
        <v>27.3</v>
      </c>
    </row>
    <row r="63" spans="1:12" x14ac:dyDescent="0.25">
      <c r="A63" s="1">
        <v>1.5</v>
      </c>
      <c r="F63">
        <v>18.7</v>
      </c>
      <c r="G63">
        <v>18.600000000000001</v>
      </c>
      <c r="H63">
        <v>18.399999999999999</v>
      </c>
    </row>
    <row r="64" spans="1:12" x14ac:dyDescent="0.25">
      <c r="A64" s="1">
        <v>1.5</v>
      </c>
      <c r="F64">
        <v>29.2</v>
      </c>
      <c r="G64">
        <v>28.7</v>
      </c>
      <c r="H64">
        <v>28.1</v>
      </c>
    </row>
    <row r="65" spans="1:16" x14ac:dyDescent="0.25">
      <c r="A65" s="1"/>
      <c r="F65">
        <v>46.8</v>
      </c>
      <c r="G65">
        <v>44.8</v>
      </c>
      <c r="H65">
        <v>42.8</v>
      </c>
    </row>
    <row r="66" spans="1:16" x14ac:dyDescent="0.25">
      <c r="A66" s="1">
        <v>2</v>
      </c>
      <c r="G66">
        <v>29.2</v>
      </c>
      <c r="H66">
        <v>29.1</v>
      </c>
      <c r="I66">
        <v>28.9</v>
      </c>
    </row>
    <row r="67" spans="1:16" x14ac:dyDescent="0.25">
      <c r="A67" s="5"/>
      <c r="G67">
        <v>46.8</v>
      </c>
      <c r="H67">
        <v>46.3</v>
      </c>
      <c r="I67">
        <v>45.7</v>
      </c>
    </row>
    <row r="68" spans="1:16" x14ac:dyDescent="0.25">
      <c r="A68" s="5"/>
      <c r="G68">
        <v>73.7</v>
      </c>
      <c r="H68">
        <v>72</v>
      </c>
      <c r="I68">
        <v>69.7</v>
      </c>
    </row>
    <row r="70" spans="1:16" x14ac:dyDescent="0.25">
      <c r="A70" s="1"/>
      <c r="B70" t="s">
        <v>1</v>
      </c>
    </row>
    <row r="71" spans="1:16" ht="15.75" thickBot="1" x14ac:dyDescent="0.3">
      <c r="A71" s="2" t="s">
        <v>0</v>
      </c>
      <c r="B71" s="3">
        <v>0.5</v>
      </c>
      <c r="C71" s="3">
        <v>0.75</v>
      </c>
      <c r="D71" s="3">
        <v>1</v>
      </c>
      <c r="E71" s="3">
        <v>1.25</v>
      </c>
      <c r="F71" s="3">
        <v>1.5</v>
      </c>
      <c r="G71" s="3">
        <v>2</v>
      </c>
      <c r="H71" s="3">
        <v>2.5</v>
      </c>
      <c r="I71" s="3">
        <v>3</v>
      </c>
      <c r="K71" t="s">
        <v>4</v>
      </c>
      <c r="N71" t="s">
        <v>5</v>
      </c>
    </row>
    <row r="72" spans="1:16" x14ac:dyDescent="0.25">
      <c r="A72" s="1">
        <v>0.5</v>
      </c>
      <c r="B72">
        <f>B49/B49</f>
        <v>1</v>
      </c>
      <c r="C72">
        <f>C49/B49</f>
        <v>1</v>
      </c>
      <c r="D72">
        <f>D49/B49</f>
        <v>1</v>
      </c>
      <c r="K72">
        <f>IF(ISBLANK(B72), NA(), B$12-$A72)</f>
        <v>0</v>
      </c>
      <c r="L72">
        <f t="shared" ref="L72" si="6">IF(ISBLANK(C72), NA(), C$12-$A72)</f>
        <v>0.25</v>
      </c>
      <c r="M72">
        <f t="shared" ref="M72" si="7">IF(ISBLANK(D72), NA(), D$12-$A72)</f>
        <v>0.5</v>
      </c>
      <c r="N72">
        <v>1</v>
      </c>
      <c r="O72">
        <v>1</v>
      </c>
      <c r="P72">
        <v>1</v>
      </c>
    </row>
    <row r="73" spans="1:16" x14ac:dyDescent="0.25">
      <c r="A73" s="1">
        <v>0.5</v>
      </c>
      <c r="B73">
        <f t="shared" ref="B73:B76" si="8">B50/B50</f>
        <v>1</v>
      </c>
      <c r="C73">
        <f t="shared" ref="C73:C76" si="9">C50/B50</f>
        <v>1</v>
      </c>
      <c r="D73">
        <f t="shared" ref="D73:D76" si="10">D50/B50</f>
        <v>1</v>
      </c>
      <c r="K73">
        <f t="shared" ref="K73:K76" si="11">IF(ISBLANK(B73), NA(), B$12-$A73)</f>
        <v>0</v>
      </c>
      <c r="L73">
        <f t="shared" ref="L73:L76" si="12">IF(ISBLANK(C73), NA(), C$12-$A73)</f>
        <v>0.25</v>
      </c>
      <c r="M73">
        <f t="shared" ref="M73:M76" si="13">IF(ISBLANK(D73), NA(), D$12-$A73)</f>
        <v>0.5</v>
      </c>
      <c r="N73">
        <v>1</v>
      </c>
      <c r="O73">
        <v>1</v>
      </c>
      <c r="P73">
        <v>1</v>
      </c>
    </row>
    <row r="74" spans="1:16" x14ac:dyDescent="0.25">
      <c r="A74" s="1">
        <v>0.5</v>
      </c>
      <c r="B74">
        <f t="shared" si="8"/>
        <v>1</v>
      </c>
      <c r="C74">
        <f t="shared" si="9"/>
        <v>0.96551724137931028</v>
      </c>
      <c r="D74">
        <f t="shared" si="10"/>
        <v>0.96551724137931028</v>
      </c>
      <c r="K74">
        <f t="shared" si="11"/>
        <v>0</v>
      </c>
      <c r="L74">
        <f t="shared" si="12"/>
        <v>0.25</v>
      </c>
      <c r="M74">
        <f t="shared" si="13"/>
        <v>0.5</v>
      </c>
      <c r="N74">
        <v>1</v>
      </c>
      <c r="O74">
        <v>0.96551724137931028</v>
      </c>
      <c r="P74">
        <v>0.96551724137931028</v>
      </c>
    </row>
    <row r="75" spans="1:16" x14ac:dyDescent="0.25">
      <c r="A75" s="1">
        <v>0.5</v>
      </c>
      <c r="B75">
        <f t="shared" si="8"/>
        <v>1</v>
      </c>
      <c r="C75">
        <f t="shared" si="9"/>
        <v>0.93617021276595747</v>
      </c>
      <c r="D75">
        <f t="shared" si="10"/>
        <v>0.91489361702127647</v>
      </c>
      <c r="K75">
        <f t="shared" si="11"/>
        <v>0</v>
      </c>
      <c r="L75">
        <f t="shared" si="12"/>
        <v>0.25</v>
      </c>
      <c r="M75">
        <f t="shared" si="13"/>
        <v>0.5</v>
      </c>
      <c r="N75">
        <v>1</v>
      </c>
      <c r="O75">
        <v>0.93617021276595747</v>
      </c>
      <c r="P75">
        <v>0.91489361702127647</v>
      </c>
    </row>
    <row r="76" spans="1:16" x14ac:dyDescent="0.25">
      <c r="A76" s="1">
        <v>0.5</v>
      </c>
      <c r="B76">
        <f t="shared" si="8"/>
        <v>1</v>
      </c>
      <c r="C76">
        <f t="shared" si="9"/>
        <v>0.75213675213675224</v>
      </c>
      <c r="D76">
        <f t="shared" si="10"/>
        <v>0.6495726495726496</v>
      </c>
      <c r="K76">
        <f t="shared" si="11"/>
        <v>0</v>
      </c>
      <c r="L76">
        <f t="shared" si="12"/>
        <v>0.25</v>
      </c>
      <c r="M76">
        <f t="shared" si="13"/>
        <v>0.5</v>
      </c>
      <c r="N76">
        <v>1</v>
      </c>
    </row>
    <row r="77" spans="1:16" x14ac:dyDescent="0.25">
      <c r="A77" s="1">
        <v>0.75</v>
      </c>
      <c r="C77">
        <f>C54/C54</f>
        <v>1</v>
      </c>
      <c r="D77">
        <f>D54/C54</f>
        <v>1</v>
      </c>
      <c r="E77">
        <f>E54/C54</f>
        <v>0.97872340425531901</v>
      </c>
      <c r="K77">
        <f>IF(ISBLANK(C77), NA(), C$12-$A77)</f>
        <v>0</v>
      </c>
      <c r="L77">
        <f>IF(ISBLANK(D77), NA(), D$12-$A77)</f>
        <v>0.25</v>
      </c>
      <c r="M77">
        <f>IF(ISBLANK(E77), NA(), E$12-$A77)</f>
        <v>0.5</v>
      </c>
      <c r="N77">
        <v>1</v>
      </c>
      <c r="O77">
        <v>1</v>
      </c>
      <c r="P77">
        <v>0.97872340425531901</v>
      </c>
    </row>
    <row r="78" spans="1:16" x14ac:dyDescent="0.25">
      <c r="A78" s="1">
        <v>0.75</v>
      </c>
      <c r="C78">
        <f t="shared" ref="C78:C79" si="14">C55/C55</f>
        <v>1</v>
      </c>
      <c r="D78">
        <f t="shared" ref="D78:D79" si="15">D55/C55</f>
        <v>0.9864864864864864</v>
      </c>
      <c r="E78">
        <f t="shared" ref="E78:E79" si="16">E55/C55</f>
        <v>0.95945945945945932</v>
      </c>
      <c r="K78">
        <f t="shared" ref="K78:K79" si="17">IF(ISBLANK(C78), NA(), C$12-$A78)</f>
        <v>0</v>
      </c>
      <c r="L78">
        <f t="shared" ref="L78:L79" si="18">IF(ISBLANK(D78), NA(), D$12-$A78)</f>
        <v>0.25</v>
      </c>
      <c r="M78">
        <f t="shared" ref="M78:M79" si="19">IF(ISBLANK(E78), NA(), E$12-$A78)</f>
        <v>0.5</v>
      </c>
      <c r="N78">
        <v>1</v>
      </c>
      <c r="O78">
        <v>0.9864864864864864</v>
      </c>
      <c r="P78">
        <v>0.95945945945945932</v>
      </c>
    </row>
    <row r="79" spans="1:16" x14ac:dyDescent="0.25">
      <c r="A79" s="1">
        <v>0.75</v>
      </c>
      <c r="C79">
        <f t="shared" si="14"/>
        <v>1</v>
      </c>
      <c r="D79">
        <f t="shared" si="15"/>
        <v>0.95726495726495731</v>
      </c>
      <c r="E79">
        <f t="shared" si="16"/>
        <v>0.9145299145299145</v>
      </c>
      <c r="K79">
        <f t="shared" si="17"/>
        <v>0</v>
      </c>
      <c r="L79">
        <f t="shared" si="18"/>
        <v>0.25</v>
      </c>
      <c r="M79">
        <f t="shared" si="19"/>
        <v>0.5</v>
      </c>
      <c r="N79">
        <v>1</v>
      </c>
      <c r="O79">
        <v>0.95726495726495731</v>
      </c>
      <c r="P79">
        <v>0.9145299145299145</v>
      </c>
    </row>
    <row r="80" spans="1:16" x14ac:dyDescent="0.25">
      <c r="A80" s="1">
        <v>1</v>
      </c>
      <c r="D80">
        <f>D57/D57</f>
        <v>1</v>
      </c>
      <c r="E80">
        <f>E57/D57</f>
        <v>1</v>
      </c>
      <c r="F80">
        <f>F57/D57</f>
        <v>0.9864864864864864</v>
      </c>
      <c r="K80">
        <f>IF(ISBLANK(D80), NA(), D$12-$A80)</f>
        <v>0</v>
      </c>
      <c r="L80">
        <f>IF(ISBLANK(E80), NA(), E$12-$A80)</f>
        <v>0.25</v>
      </c>
      <c r="M80">
        <f>IF(ISBLANK(F80), NA(), F$12-$A80)</f>
        <v>0.5</v>
      </c>
      <c r="N80">
        <v>1</v>
      </c>
      <c r="O80">
        <v>1</v>
      </c>
      <c r="P80">
        <v>0.9864864864864864</v>
      </c>
    </row>
    <row r="81" spans="1:18" x14ac:dyDescent="0.25">
      <c r="A81" s="1">
        <v>1</v>
      </c>
      <c r="D81">
        <f t="shared" ref="D81:D82" si="20">D58/D58</f>
        <v>1</v>
      </c>
      <c r="E81">
        <f t="shared" ref="E81:E82" si="21">E58/D58</f>
        <v>0.99145299145299148</v>
      </c>
      <c r="F81">
        <f t="shared" ref="F81:F82" si="22">F58/D58</f>
        <v>0.97435897435897445</v>
      </c>
      <c r="K81">
        <f t="shared" ref="K81:K82" si="23">IF(ISBLANK(D81), NA(), D$12-$A81)</f>
        <v>0</v>
      </c>
      <c r="L81">
        <f t="shared" ref="L81:L82" si="24">IF(ISBLANK(E81), NA(), E$12-$A81)</f>
        <v>0.25</v>
      </c>
      <c r="M81">
        <f t="shared" ref="M81:M82" si="25">IF(ISBLANK(F81), NA(), F$12-$A81)</f>
        <v>0.5</v>
      </c>
      <c r="N81">
        <v>1</v>
      </c>
      <c r="O81">
        <v>0.99145299145299148</v>
      </c>
      <c r="P81">
        <v>0.97435897435897445</v>
      </c>
    </row>
    <row r="82" spans="1:18" x14ac:dyDescent="0.25">
      <c r="A82" s="1">
        <v>1</v>
      </c>
      <c r="D82">
        <f t="shared" si="20"/>
        <v>1</v>
      </c>
      <c r="E82">
        <f t="shared" si="21"/>
        <v>0.9732620320855615</v>
      </c>
      <c r="F82">
        <f t="shared" si="22"/>
        <v>0.946524064171123</v>
      </c>
      <c r="K82">
        <f t="shared" si="23"/>
        <v>0</v>
      </c>
      <c r="L82">
        <f t="shared" si="24"/>
        <v>0.25</v>
      </c>
      <c r="M82">
        <f t="shared" si="25"/>
        <v>0.5</v>
      </c>
      <c r="N82">
        <v>1</v>
      </c>
      <c r="O82">
        <v>0.9732620320855615</v>
      </c>
      <c r="P82">
        <v>0.946524064171123</v>
      </c>
    </row>
    <row r="83" spans="1:18" x14ac:dyDescent="0.25">
      <c r="A83" s="1">
        <v>1.25</v>
      </c>
      <c r="E83">
        <f>E60/E60</f>
        <v>1</v>
      </c>
      <c r="F83">
        <f>F60/E60</f>
        <v>1</v>
      </c>
      <c r="G83">
        <f>G60/E60</f>
        <v>0.99145299145299148</v>
      </c>
      <c r="K83">
        <f>IF(ISBLANK(E83), NA(), E$12-$A83)</f>
        <v>0</v>
      </c>
      <c r="L83">
        <f>IF(ISBLANK(F83), NA(), F$12-$A83)</f>
        <v>0.25</v>
      </c>
      <c r="M83">
        <f>IF(ISBLANK(G83), NA(), G$12-$A83)</f>
        <v>0.75</v>
      </c>
      <c r="N83">
        <v>1</v>
      </c>
      <c r="O83">
        <v>1</v>
      </c>
      <c r="P83">
        <v>0.99145299145299148</v>
      </c>
    </row>
    <row r="84" spans="1:18" x14ac:dyDescent="0.25">
      <c r="A84" s="1">
        <v>1.25</v>
      </c>
      <c r="E84">
        <f t="shared" ref="E84:E85" si="26">E61/E61</f>
        <v>1</v>
      </c>
      <c r="F84">
        <f t="shared" ref="F84:F85" si="27">F61/E61</f>
        <v>0.99465240641711239</v>
      </c>
      <c r="G84">
        <f t="shared" ref="G84:G85" si="28">G61/E61</f>
        <v>0.9732620320855615</v>
      </c>
      <c r="K84">
        <f t="shared" ref="K84:K85" si="29">IF(ISBLANK(E84), NA(), E$12-$A84)</f>
        <v>0</v>
      </c>
      <c r="L84">
        <f t="shared" ref="L84:L85" si="30">IF(ISBLANK(F84), NA(), F$12-$A84)</f>
        <v>0.25</v>
      </c>
      <c r="M84">
        <f t="shared" ref="M84:M85" si="31">IF(ISBLANK(G84), NA(), G$12-$A84)</f>
        <v>0.75</v>
      </c>
      <c r="N84">
        <v>1</v>
      </c>
      <c r="O84">
        <v>0.99465240641711239</v>
      </c>
      <c r="P84">
        <v>0.9732620320855615</v>
      </c>
    </row>
    <row r="85" spans="1:18" x14ac:dyDescent="0.25">
      <c r="A85" s="1">
        <v>1.25</v>
      </c>
      <c r="E85">
        <f t="shared" si="26"/>
        <v>1</v>
      </c>
      <c r="F85">
        <f t="shared" si="27"/>
        <v>0.98287671232876717</v>
      </c>
      <c r="G85">
        <f t="shared" si="28"/>
        <v>0.93493150684931514</v>
      </c>
      <c r="K85">
        <f t="shared" si="29"/>
        <v>0</v>
      </c>
      <c r="L85">
        <f t="shared" si="30"/>
        <v>0.25</v>
      </c>
      <c r="M85">
        <f t="shared" si="31"/>
        <v>0.75</v>
      </c>
      <c r="N85">
        <v>1</v>
      </c>
      <c r="O85">
        <v>0.98287671232876717</v>
      </c>
      <c r="P85">
        <v>0.93493150684931514</v>
      </c>
    </row>
    <row r="86" spans="1:18" x14ac:dyDescent="0.25">
      <c r="A86" s="1">
        <v>1.5</v>
      </c>
      <c r="F86">
        <f>F63/F63</f>
        <v>1</v>
      </c>
      <c r="G86">
        <f>G63/F63</f>
        <v>0.99465240641711239</v>
      </c>
      <c r="H86">
        <f>H63/F63</f>
        <v>0.98395721925133683</v>
      </c>
      <c r="K86">
        <f t="shared" ref="K86:K87" si="32">IF(ISBLANK(F86), NA(), F$12-$A86)</f>
        <v>0</v>
      </c>
      <c r="L86">
        <f t="shared" ref="L86:L87" si="33">IF(ISBLANK(G86), NA(), G$12-$A86)</f>
        <v>0.5</v>
      </c>
      <c r="M86">
        <f t="shared" ref="M86:M87" si="34">IF(ISBLANK(H86), NA(), H$12-$A86)</f>
        <v>1</v>
      </c>
      <c r="N86">
        <v>1</v>
      </c>
      <c r="O86">
        <v>0.99465240641711239</v>
      </c>
      <c r="P86">
        <v>0.98395721925133683</v>
      </c>
    </row>
    <row r="87" spans="1:18" x14ac:dyDescent="0.25">
      <c r="A87" s="1">
        <v>1.5</v>
      </c>
      <c r="F87">
        <f>F64/F64</f>
        <v>1</v>
      </c>
      <c r="G87">
        <f>G64/F64</f>
        <v>0.98287671232876717</v>
      </c>
      <c r="H87">
        <f>H64/F64</f>
        <v>0.96232876712328774</v>
      </c>
      <c r="K87">
        <f t="shared" si="32"/>
        <v>0</v>
      </c>
      <c r="L87">
        <f t="shared" si="33"/>
        <v>0.5</v>
      </c>
      <c r="M87">
        <f t="shared" si="34"/>
        <v>1</v>
      </c>
      <c r="N87">
        <v>1</v>
      </c>
      <c r="O87">
        <v>0.98287671232876717</v>
      </c>
      <c r="P87">
        <v>0.96232876712328774</v>
      </c>
    </row>
    <row r="88" spans="1:18" x14ac:dyDescent="0.25">
      <c r="A88" s="1">
        <v>1.5</v>
      </c>
      <c r="F88">
        <f>F65/F65</f>
        <v>1</v>
      </c>
      <c r="G88">
        <f>G65/F65</f>
        <v>0.95726495726495731</v>
      </c>
      <c r="H88">
        <f>H65/F65</f>
        <v>0.9145299145299145</v>
      </c>
      <c r="K88">
        <f t="shared" ref="K88" si="35">IF(ISBLANK(F88), NA(), F$12-$A88)</f>
        <v>0</v>
      </c>
      <c r="L88">
        <f t="shared" ref="L88" si="36">IF(ISBLANK(G88), NA(), G$12-$A88)</f>
        <v>0.5</v>
      </c>
      <c r="M88">
        <f t="shared" ref="M88" si="37">IF(ISBLANK(H88), NA(), H$12-$A88)</f>
        <v>1</v>
      </c>
      <c r="N88">
        <v>1</v>
      </c>
      <c r="O88">
        <v>0.95726495726495731</v>
      </c>
      <c r="P88">
        <v>0.9145299145299145</v>
      </c>
    </row>
    <row r="89" spans="1:18" x14ac:dyDescent="0.25">
      <c r="A89" s="1">
        <v>2</v>
      </c>
      <c r="G89">
        <f>G66/G66</f>
        <v>1</v>
      </c>
      <c r="H89">
        <f>H66/G66</f>
        <v>0.99657534246575352</v>
      </c>
      <c r="I89">
        <f>I66/G66</f>
        <v>0.98972602739726023</v>
      </c>
      <c r="K89">
        <f>IF(ISBLANK(G89), NA(), G$12-$A89)</f>
        <v>0</v>
      </c>
      <c r="L89">
        <f>IF(ISBLANK(H89), NA(), H$12-$A89)</f>
        <v>0.5</v>
      </c>
      <c r="M89">
        <f>IF(ISBLANK(I89), NA(), I$12-$A89)</f>
        <v>1</v>
      </c>
      <c r="N89">
        <v>1</v>
      </c>
      <c r="O89">
        <v>0.99657534246575352</v>
      </c>
      <c r="P89">
        <v>0.98972602739726023</v>
      </c>
    </row>
    <row r="90" spans="1:18" x14ac:dyDescent="0.25">
      <c r="A90" s="1">
        <v>2</v>
      </c>
      <c r="G90">
        <f>G67/G67</f>
        <v>1</v>
      </c>
      <c r="H90">
        <f>H67/G67</f>
        <v>0.98931623931623935</v>
      </c>
      <c r="I90">
        <f>I67/G67</f>
        <v>0.97649572649572658</v>
      </c>
      <c r="K90">
        <f t="shared" ref="K90:K91" si="38">IF(ISBLANK(G90), NA(), G$12-$A90)</f>
        <v>0</v>
      </c>
      <c r="L90">
        <f t="shared" ref="L90:L91" si="39">IF(ISBLANK(H90), NA(), H$12-$A90)</f>
        <v>0.5</v>
      </c>
      <c r="M90">
        <f t="shared" ref="M90:M91" si="40">IF(ISBLANK(I90), NA(), I$12-$A90)</f>
        <v>1</v>
      </c>
      <c r="N90">
        <v>1</v>
      </c>
      <c r="O90">
        <v>0.98931623931623935</v>
      </c>
      <c r="P90">
        <v>0.97649572649572658</v>
      </c>
    </row>
    <row r="91" spans="1:18" x14ac:dyDescent="0.25">
      <c r="A91" s="1">
        <v>2</v>
      </c>
      <c r="G91">
        <f>G68/G68</f>
        <v>1</v>
      </c>
      <c r="H91">
        <f>H68/G68</f>
        <v>0.97693351424694708</v>
      </c>
      <c r="I91">
        <f>I68/G68</f>
        <v>0.94572591587516963</v>
      </c>
      <c r="K91">
        <f t="shared" si="38"/>
        <v>0</v>
      </c>
      <c r="L91">
        <f t="shared" si="39"/>
        <v>0.5</v>
      </c>
      <c r="M91">
        <f t="shared" si="40"/>
        <v>1</v>
      </c>
      <c r="N91">
        <v>1</v>
      </c>
      <c r="O91">
        <v>0.97693351424694708</v>
      </c>
      <c r="P91">
        <v>0.94572591587516963</v>
      </c>
    </row>
    <row r="95" spans="1:18" x14ac:dyDescent="0.25">
      <c r="R95" t="s">
        <v>7</v>
      </c>
    </row>
    <row r="96" spans="1:18" x14ac:dyDescent="0.25">
      <c r="R96" t="s">
        <v>8</v>
      </c>
    </row>
    <row r="97" spans="18:18" x14ac:dyDescent="0.25">
      <c r="R97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CA5-16D6-48B2-A5A4-B3F318102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8BB9-F311-43D7-946C-71DAB01F10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2019-03-06T16:29:21Z</dcterms:created>
  <dcterms:modified xsi:type="dcterms:W3CDTF">2019-03-06T20:38:38Z</dcterms:modified>
</cp:coreProperties>
</file>