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nv4390\Desktop\数据库\CAD二次开发\导入装配\"/>
    </mc:Choice>
  </mc:AlternateContent>
  <xr:revisionPtr revIDLastSave="0" documentId="13_ncr:1_{449CDCDC-58D1-4388-A3E7-767CB7216DBF}" xr6:coauthVersionLast="44" xr6:coauthVersionMax="44" xr10:uidLastSave="{00000000-0000-0000-0000-000000000000}"/>
  <bookViews>
    <workbookView xWindow="-108" yWindow="-108" windowWidth="23256" windowHeight="12576" tabRatio="854" xr2:uid="{00000000-000D-0000-FFFF-FFFF00000000}"/>
  </bookViews>
  <sheets>
    <sheet name="总表" sheetId="1" r:id="rId1"/>
    <sheet name="Translations" sheetId="19" state="hidden" r:id="rId2"/>
  </sheets>
  <externalReferences>
    <externalReference r:id="rId3"/>
  </externalReferences>
  <definedNames>
    <definedName name="_xlnm._FilterDatabase" localSheetId="0" hidden="1">总表!$A$13:$U$40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19" l="1"/>
  <c r="B3" i="19"/>
  <c r="B4" i="19"/>
  <c r="B5" i="19"/>
  <c r="B6" i="19"/>
  <c r="B7" i="19"/>
  <c r="B8" i="19"/>
  <c r="B9" i="19"/>
  <c r="B10" i="19"/>
  <c r="B11" i="19"/>
  <c r="B12" i="19"/>
  <c r="B13" i="19"/>
  <c r="B14" i="19"/>
  <c r="B15" i="19"/>
  <c r="B16" i="19"/>
  <c r="B17" i="19"/>
  <c r="B18" i="19"/>
  <c r="B19" i="19"/>
  <c r="B20" i="19"/>
  <c r="B21" i="19"/>
  <c r="B22" i="19"/>
  <c r="B23" i="19"/>
  <c r="B24" i="19"/>
  <c r="B25" i="19"/>
  <c r="B26" i="19"/>
  <c r="B27" i="19"/>
  <c r="B28" i="19"/>
  <c r="B29" i="19"/>
  <c r="B30" i="19"/>
  <c r="B31" i="19"/>
  <c r="B32" i="19"/>
  <c r="B33" i="19"/>
  <c r="B34" i="19"/>
  <c r="B35" i="19"/>
  <c r="B36" i="19"/>
  <c r="B37" i="19"/>
  <c r="B38" i="19"/>
  <c r="B39" i="19"/>
  <c r="B40" i="19"/>
  <c r="B41" i="19"/>
  <c r="B42" i="19"/>
  <c r="B43" i="19"/>
  <c r="B44" i="19"/>
  <c r="B45" i="19"/>
  <c r="B46" i="19"/>
  <c r="B47" i="19"/>
  <c r="B48" i="19"/>
  <c r="B49" i="19"/>
  <c r="B50" i="19"/>
  <c r="B51" i="19"/>
  <c r="B52" i="19"/>
  <c r="B53" i="19"/>
  <c r="B54" i="19"/>
  <c r="B55" i="19"/>
  <c r="B56" i="19"/>
  <c r="B57" i="19"/>
  <c r="B58" i="19"/>
  <c r="B59" i="19"/>
  <c r="B60" i="19"/>
  <c r="B61"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107" i="19"/>
  <c r="B108" i="19"/>
  <c r="B109" i="19"/>
  <c r="B110" i="19"/>
  <c r="B111" i="19"/>
  <c r="B112" i="19"/>
  <c r="B113" i="19"/>
  <c r="B114" i="19"/>
  <c r="B115" i="19"/>
  <c r="B116" i="19"/>
  <c r="B117" i="19"/>
  <c r="B118" i="19"/>
  <c r="B119" i="19"/>
  <c r="B120" i="19"/>
  <c r="B121" i="19"/>
  <c r="B122" i="19"/>
  <c r="B123" i="19"/>
  <c r="B124" i="19"/>
  <c r="B125" i="19"/>
  <c r="B126" i="19"/>
  <c r="B127" i="19"/>
  <c r="B128" i="19"/>
  <c r="B129" i="19"/>
  <c r="B130" i="19"/>
  <c r="B131" i="19"/>
  <c r="B132" i="19"/>
  <c r="B133" i="19"/>
  <c r="B134" i="19"/>
  <c r="B135" i="19"/>
  <c r="B136" i="19"/>
  <c r="B137" i="19"/>
  <c r="B138" i="19"/>
  <c r="B139" i="19"/>
  <c r="B140" i="19"/>
  <c r="B141" i="19"/>
  <c r="B142" i="19"/>
  <c r="B143" i="19"/>
  <c r="B144" i="19"/>
  <c r="B145" i="19"/>
  <c r="B146" i="19"/>
  <c r="B147" i="19"/>
  <c r="B148" i="19"/>
  <c r="B149" i="19"/>
  <c r="B150" i="19"/>
  <c r="B151" i="19"/>
  <c r="B152" i="19"/>
  <c r="B153" i="19"/>
  <c r="B154" i="19"/>
  <c r="B155" i="19"/>
  <c r="B156" i="19"/>
  <c r="B157" i="19"/>
  <c r="B158" i="19"/>
  <c r="B159" i="19"/>
  <c r="B160" i="19"/>
  <c r="B161" i="19"/>
  <c r="B162" i="19"/>
  <c r="B163" i="19"/>
  <c r="B164" i="19"/>
  <c r="B165" i="19"/>
  <c r="B166" i="19"/>
  <c r="B167" i="19"/>
  <c r="B168" i="19"/>
  <c r="B169" i="19"/>
  <c r="B170" i="19"/>
  <c r="B171" i="19"/>
  <c r="B172" i="19"/>
  <c r="B173" i="19"/>
  <c r="B174" i="19"/>
  <c r="B175" i="19"/>
  <c r="B176" i="19"/>
  <c r="B177" i="19"/>
  <c r="B178" i="19"/>
  <c r="B179" i="19"/>
  <c r="J56" i="1" l="1"/>
  <c r="J57" i="1" l="1"/>
  <c r="J58" i="1" s="1"/>
  <c r="M56" i="1"/>
  <c r="M57" i="1" s="1"/>
  <c r="M58" i="1" s="1"/>
  <c r="M60" i="1" s="1"/>
</calcChain>
</file>

<file path=xl/sharedStrings.xml><?xml version="1.0" encoding="utf-8"?>
<sst xmlns="http://schemas.openxmlformats.org/spreadsheetml/2006/main" count="1001" uniqueCount="582">
  <si>
    <t>序号</t>
    <phoneticPr fontId="2" type="noConversion"/>
  </si>
  <si>
    <t>信息</t>
    <phoneticPr fontId="2" type="noConversion"/>
  </si>
  <si>
    <t>加工内容</t>
    <phoneticPr fontId="2" type="noConversion"/>
  </si>
  <si>
    <t>刀具号</t>
    <phoneticPr fontId="2" type="noConversion"/>
  </si>
  <si>
    <t>刀具描述</t>
    <phoneticPr fontId="2" type="noConversion"/>
  </si>
  <si>
    <t>刀具型号</t>
    <phoneticPr fontId="2" type="noConversion"/>
  </si>
  <si>
    <r>
      <t>SAP</t>
    </r>
    <r>
      <rPr>
        <sz val="10"/>
        <rFont val="宋体"/>
        <family val="2"/>
        <charset val="134"/>
      </rPr>
      <t>号</t>
    </r>
    <phoneticPr fontId="2" type="noConversion"/>
  </si>
  <si>
    <t>数量</t>
    <phoneticPr fontId="2" type="noConversion"/>
  </si>
  <si>
    <t>价格</t>
    <phoneticPr fontId="2" type="noConversion"/>
  </si>
  <si>
    <t>单价</t>
    <phoneticPr fontId="2" type="noConversion"/>
  </si>
  <si>
    <t>折扣</t>
    <phoneticPr fontId="2" type="noConversion"/>
  </si>
  <si>
    <t>总价</t>
    <phoneticPr fontId="2" type="noConversion"/>
  </si>
  <si>
    <t>备注</t>
    <phoneticPr fontId="2" type="noConversion"/>
  </si>
  <si>
    <t>产品</t>
    <phoneticPr fontId="2" type="noConversion"/>
  </si>
  <si>
    <t>客户</t>
    <phoneticPr fontId="2" type="noConversion"/>
  </si>
  <si>
    <t>加 工 工 艺 评 估 表</t>
  </si>
  <si>
    <t>用户名称</t>
  </si>
  <si>
    <t>零件名称</t>
  </si>
  <si>
    <t>材料</t>
  </si>
  <si>
    <t>硬度</t>
  </si>
  <si>
    <t>零件图号</t>
  </si>
  <si>
    <t>机床型号</t>
  </si>
  <si>
    <t>加工工序 制作人</t>
  </si>
  <si>
    <t>审核人</t>
  </si>
  <si>
    <t>工步</t>
  </si>
  <si>
    <t>加   工  内   容</t>
  </si>
  <si>
    <t>切    削   参   数</t>
  </si>
  <si>
    <t>切削长度L(mm)</t>
  </si>
  <si>
    <t>机加工时间</t>
  </si>
  <si>
    <t>辅助时间</t>
  </si>
  <si>
    <t>直径Ø</t>
  </si>
  <si>
    <t>速度 vc</t>
  </si>
  <si>
    <t>转速 S</t>
  </si>
  <si>
    <t>进给 fz</t>
  </si>
  <si>
    <t>齿数  Z</t>
  </si>
  <si>
    <t>进给速度vf</t>
  </si>
  <si>
    <t>每次</t>
  </si>
  <si>
    <t>次数</t>
  </si>
  <si>
    <t>总长度</t>
  </si>
  <si>
    <t>定位</t>
  </si>
  <si>
    <t>换刀</t>
  </si>
  <si>
    <t>rpm/min</t>
  </si>
  <si>
    <t>刀具号</t>
  </si>
  <si>
    <t>RMB</t>
  </si>
  <si>
    <t>WALTER WUXI CO., LTD.</t>
  </si>
  <si>
    <t>No. 3 South Xinchang Road, New District, Wuxi, Jiangsu, 214028 P.R. China</t>
  </si>
  <si>
    <t>Service Hotline: +86 - 510 - 8537 2199</t>
  </si>
  <si>
    <t>www.walter-tools.com</t>
  </si>
  <si>
    <t>供应商</t>
    <phoneticPr fontId="2" type="noConversion"/>
  </si>
  <si>
    <t>消耗品
YES/No</t>
    <phoneticPr fontId="2" type="noConversion"/>
  </si>
  <si>
    <t>7427398</t>
  </si>
  <si>
    <t>TC420-M4-CE-WW60AD</t>
  </si>
  <si>
    <t>7427359</t>
  </si>
  <si>
    <t>TC420-M8-C2-WW60AD</t>
  </si>
  <si>
    <t>6245651</t>
  </si>
  <si>
    <t>EP2156302-M18X1.5</t>
  </si>
  <si>
    <t>5083385</t>
  </si>
  <si>
    <t>H602551-20</t>
  </si>
  <si>
    <t>7377531</t>
  </si>
  <si>
    <t>DC160-05-08.100A1-WJ30ET</t>
  </si>
  <si>
    <t>刀片</t>
  </si>
  <si>
    <t>6478109</t>
  </si>
  <si>
    <t>B3230.C6.25-28.Z1.WC04.M</t>
  </si>
  <si>
    <t>6424475</t>
  </si>
  <si>
    <t>C6-390B.55-40 075</t>
  </si>
  <si>
    <t>6265182</t>
  </si>
  <si>
    <t>AK300.BT50.105.ER32</t>
  </si>
  <si>
    <t>6265003</t>
  </si>
  <si>
    <t>AK300.BT40.105.ER32</t>
  </si>
  <si>
    <t>6257546</t>
  </si>
  <si>
    <t>AK155.BT40.035.22</t>
  </si>
  <si>
    <t>6195334</t>
  </si>
  <si>
    <t>F5141.B22.050.Z05.12</t>
  </si>
  <si>
    <t>6192474</t>
  </si>
  <si>
    <t>LNHU130608R-L85T WXN15</t>
  </si>
  <si>
    <t>6078059</t>
  </si>
  <si>
    <t>F4042.B22.063.Z04.15</t>
  </si>
  <si>
    <t>5055716</t>
  </si>
  <si>
    <t>ADHT1606PER-G88 WXN15</t>
  </si>
  <si>
    <t>5041567</t>
  </si>
  <si>
    <t>FS1428</t>
  </si>
  <si>
    <t>5041549</t>
  </si>
  <si>
    <t>FS1438</t>
  </si>
  <si>
    <t>弹簧套ER32</t>
  </si>
  <si>
    <t>5035309</t>
  </si>
  <si>
    <t>C330.20.140</t>
  </si>
  <si>
    <t>5035307</t>
  </si>
  <si>
    <t>C330.20.120</t>
  </si>
  <si>
    <t>5035305</t>
  </si>
  <si>
    <t>C330.20.100</t>
  </si>
  <si>
    <t>5025854</t>
  </si>
  <si>
    <t>FS1360</t>
  </si>
  <si>
    <t>5025845</t>
  </si>
  <si>
    <t>C340.32.045</t>
  </si>
  <si>
    <t>5025843</t>
  </si>
  <si>
    <t>C340.32.080</t>
  </si>
  <si>
    <t>5025824</t>
  </si>
  <si>
    <t>FS1370</t>
  </si>
  <si>
    <t>5025822</t>
  </si>
  <si>
    <t>FS1372</t>
  </si>
  <si>
    <t>5025817</t>
  </si>
  <si>
    <t>FS1374</t>
  </si>
  <si>
    <t>5025816</t>
  </si>
  <si>
    <t>C340.32.140</t>
  </si>
  <si>
    <t>5025710</t>
  </si>
  <si>
    <t>FS1368</t>
  </si>
  <si>
    <t>5008699</t>
  </si>
  <si>
    <t>FS939</t>
  </si>
  <si>
    <t>合计</t>
  </si>
  <si>
    <t>合计：</t>
    <phoneticPr fontId="2" type="noConversion"/>
  </si>
  <si>
    <t>总计：</t>
    <phoneticPr fontId="2" type="noConversion"/>
  </si>
  <si>
    <t>项目总价：</t>
    <phoneticPr fontId="2" type="noConversion"/>
  </si>
  <si>
    <t xml:space="preserve"> </t>
  </si>
  <si>
    <t>备注</t>
  </si>
  <si>
    <t>Note</t>
  </si>
  <si>
    <t>Bemerkung</t>
  </si>
  <si>
    <t>打印样式</t>
  </si>
  <si>
    <t>Printing Layout.</t>
  </si>
  <si>
    <t>Druckversion.</t>
  </si>
  <si>
    <t>数值会自动计算</t>
  </si>
  <si>
    <t>Values will be calculated.</t>
  </si>
  <si>
    <t>Werte werden berechnet.</t>
  </si>
  <si>
    <t>需填入的数值</t>
  </si>
  <si>
    <t>Values need to be entered.</t>
  </si>
  <si>
    <t>Werte müssen eingegeben werden.</t>
  </si>
  <si>
    <t>其他</t>
  </si>
  <si>
    <t>OTHERS</t>
  </si>
  <si>
    <t>SONSTIGES</t>
  </si>
  <si>
    <t>请与当地销售工程师或拨打 ++86-(0)510-8537 2006 (曹先生) 联系，以获得详细信息</t>
  </si>
  <si>
    <t>Please contact our field sales engineer or call ++86-(0)510-8537 2006 (Mr. Cao) to get detail information.</t>
  </si>
  <si>
    <t>Für Detailinformationen kontaktieren Sie bitte unseren Aussendienstmitarbeiter oder
 rufen Sie uns unter ++86-(0)510-8537 2006 (Herr Cao) an.</t>
  </si>
  <si>
    <t>客户</t>
  </si>
  <si>
    <t>CUSTOMER</t>
  </si>
  <si>
    <t>KUNDE</t>
  </si>
  <si>
    <t>红盒子服务体系</t>
  </si>
  <si>
    <t>Red Box system</t>
  </si>
  <si>
    <t>Red Box System</t>
  </si>
  <si>
    <t>旧刀具</t>
  </si>
  <si>
    <t>Used tools</t>
  </si>
  <si>
    <t>Verschlissene Werkzeuge</t>
  </si>
  <si>
    <t>新的和重修磨后的刀具</t>
  </si>
  <si>
    <t>New and reground tools</t>
  </si>
  <si>
    <t>Neue und neuwertige Werkzeuge</t>
  </si>
  <si>
    <t>硬质合金棒料</t>
  </si>
  <si>
    <t>Solid carbide blanks</t>
  </si>
  <si>
    <t>Hartmetall-Rohlinge</t>
  </si>
  <si>
    <t xml:space="preserve">       重修磨服务</t>
  </si>
  <si>
    <t xml:space="preserve">       Reconditioning service</t>
  </si>
  <si>
    <t xml:space="preserve">       Nachschleifservice</t>
  </si>
  <si>
    <t xml:space="preserve">       生产</t>
  </si>
  <si>
    <t xml:space="preserve">       Production</t>
  </si>
  <si>
    <t xml:space="preserve">       Fertigung</t>
  </si>
  <si>
    <t>无法修磨的刀具回收再利用</t>
  </si>
  <si>
    <t>Recycling of tools which are not regrindable</t>
  </si>
  <si>
    <t>Verwertung Schrottwerkzeuge</t>
  </si>
  <si>
    <t>切屑回收再利用</t>
  </si>
  <si>
    <t>Recycling of swarf</t>
  </si>
  <si>
    <t>Verwertung Schleifschlamm</t>
  </si>
  <si>
    <t>重修磨流程：</t>
  </si>
  <si>
    <t>Regrinding Process:</t>
  </si>
  <si>
    <t>Ablauf des Nachschleifservices:</t>
  </si>
  <si>
    <t xml:space="preserve">       原始刀具性能 (切削参数和刀具寿命)</t>
  </si>
  <si>
    <t xml:space="preserve">       Original tool performance (cutting data and tool life)</t>
  </si>
  <si>
    <t xml:space="preserve">       Originale Werkzeugleistung (Schnittdaten und Standzeit)</t>
  </si>
  <si>
    <t xml:space="preserve">       原始刀具镀层</t>
  </si>
  <si>
    <t xml:space="preserve">       Original tool coating  </t>
  </si>
  <si>
    <t xml:space="preserve">       Originale Beschichtung</t>
  </si>
  <si>
    <t xml:space="preserve">       原始刀具形状</t>
  </si>
  <si>
    <t xml:space="preserve">       Original tool geometry </t>
  </si>
  <si>
    <t xml:space="preserve">       Originale Werkzeuggeometrie</t>
  </si>
  <si>
    <t xml:space="preserve">使用该服务，客户可获得: </t>
  </si>
  <si>
    <t xml:space="preserve">With this service you can get: </t>
  </si>
  <si>
    <t>Mit diesem Service bekommen Sie:</t>
  </si>
  <si>
    <t xml:space="preserve"> - 免费取货和交货服务</t>
  </si>
  <si>
    <t xml:space="preserve"> - Free collection and delivery service </t>
  </si>
  <si>
    <t xml:space="preserve"> - Kostenfreier Abhol- und Lieferservice</t>
  </si>
  <si>
    <t xml:space="preserve"> - 可按客户要求进行打标</t>
  </si>
  <si>
    <t xml:space="preserve"> - Labelling of the reground tools as per customer wishes </t>
  </si>
  <si>
    <t xml:space="preserve"> - Beschriftung der nachbearbeiteten Werkzeuge nach Kundenwunsch</t>
  </si>
  <si>
    <t xml:space="preserve"> - 交货时间一般为 10 个工作日</t>
  </si>
  <si>
    <t xml:space="preserve"> - Delivery within just 10-12 working days</t>
  </si>
  <si>
    <t xml:space="preserve"> - Lieferung innerhalb von nur 10-12 Arbeitstagen</t>
  </si>
  <si>
    <t xml:space="preserve"> - 操作简单，使用标准的交递单据和重修磨盒子进行回收和发还</t>
  </si>
  <si>
    <t xml:space="preserve"> - Simple processing with special regrinding box ("red box" system) and standardised delivery note</t>
  </si>
  <si>
    <t xml:space="preserve"> - Einfache Handhabung durch spez. Nachschleifbox ("Red Box" -System) und standartisierte Lieferpapiere</t>
  </si>
  <si>
    <t>基于与原刀具相同的几何参数和镀层，我们能为客户节省50%的刀具成本。</t>
  </si>
  <si>
    <t xml:space="preserve">With the original geometry and coating achieved in this process we can reduce the tool cost by up to 50%. </t>
  </si>
  <si>
    <t>Mit der Originalgeometrie und -beschichtung die in diesem Prozess erreicht werden, können wir die Werkzeugkosten um bis zu 50% senken.</t>
  </si>
  <si>
    <t>此服务保证刀具寿命在3次修磨内100%与原刀具相同。</t>
  </si>
  <si>
    <t>This service guarantees a tool life of 100% of the original value for up to 3 regrinds.</t>
  </si>
  <si>
    <t>Der Nachschleifservice garantiert eine Werkzeugstandzeit von 100% des originalen Wertes für bis zu 3 mal Nachschleifen.</t>
  </si>
  <si>
    <t>钻头、立铣刀和螺纹铣刀的重修磨和镀层</t>
  </si>
  <si>
    <t>Regrinding and Recoating of Drills, End Mills and Thread Milling Tools</t>
  </si>
  <si>
    <t>Nachschleifen von Bohrern, Vollhartmetallfräsern und Gewindefräsern</t>
  </si>
  <si>
    <t>打印设计</t>
  </si>
  <si>
    <t>Printing Layout</t>
  </si>
  <si>
    <t>Druckversion</t>
  </si>
  <si>
    <t>切削参数是假设理想加工条件确定的。包括理想的机床，理想的刀具和夹持条件以及均匀的材料。功率-扭矩计算值可上下浮动30%。</t>
  </si>
  <si>
    <t>The technology parameters are based on an optimal machine, optimal clamping conditions for the tools and workpiece and homogenous and porosity free material. The calculated power- and torque requirement may vary approx. +/- 30%.</t>
  </si>
  <si>
    <t>Die Technologieparameter basieren auf einer optimalen Maschine, optimaler Werkzeug- und Werkstückspannung, gleichmäßig und porenfreies Material. Die berechnete Leistungs- und Drehmomentaufnahme kann um +/- 30 % schwanken.</t>
  </si>
  <si>
    <t>加工时间为粗略估计。循环时间只包括列表中的工序。顾客
需检查并通知我方未列出的工序</t>
  </si>
  <si>
    <t>The study is an estimate and not guaranteed. Only the shown operations have been included in the cycle time. The customer is requested to check the time study and inform us about missing operations.</t>
  </si>
  <si>
    <t>Die Bearbeitungsstudie ist eine Schätzung und wird nicht garantiert. Nur die dargestellten Operationen sind in der Berechnung der Zykluszeit berücksichtigt. Der Kunde muß die Zeitstudie überprüfen und uns überfehlende Operationen informieren.</t>
  </si>
  <si>
    <t>手工时间例如上下料不包括在内</t>
  </si>
  <si>
    <t xml:space="preserve">Manual time like loading and unloading have not been considered and are excluded. </t>
  </si>
  <si>
    <t>Manuelle Zeit wie Be- und Entladen sind nicht berücksichtigt.</t>
  </si>
  <si>
    <t>切削参数是假设理想加工条件确定的。包括理想的机床，理想的刀具和夹持条件以及均匀的材料。切削时间可能上下浮动20%。</t>
  </si>
  <si>
    <t>The technology parameters are based on an optimal machine, optimal tool and workpiece clamping conditions and homogenous and porosity free material. The cycle time may vary approx. +/- 20%.</t>
  </si>
  <si>
    <t>Die Technologieparameter basieren auf einer optimalen Maschine, einer optimalen Werkzeug- und Werkstückspannung und gleichmäßiges und porenfreies Material. Die Zykluszeit kann zwischen +/- 20% variieren.</t>
  </si>
  <si>
    <t>Remark</t>
  </si>
  <si>
    <t>切削时间</t>
  </si>
  <si>
    <t>Contact Time</t>
  </si>
  <si>
    <t>Kontaktzeit</t>
  </si>
  <si>
    <t>加工工序数量</t>
  </si>
  <si>
    <t>Quantity of Cuts/Operations</t>
  </si>
  <si>
    <t>Anzahl der Operationen</t>
  </si>
  <si>
    <t>切削长度</t>
  </si>
  <si>
    <t>Cutting Length</t>
  </si>
  <si>
    <t>Schnittlänge</t>
  </si>
  <si>
    <t>d内径</t>
  </si>
  <si>
    <t>d inner  Diameter</t>
  </si>
  <si>
    <t>d innerer Durchm.</t>
  </si>
  <si>
    <t>D外径</t>
  </si>
  <si>
    <t>D outer Diameter</t>
  </si>
  <si>
    <t>D äußerer Durchm.</t>
  </si>
  <si>
    <t>刀具材料</t>
  </si>
  <si>
    <t>Cutting Material</t>
  </si>
  <si>
    <t>Schneid-werkstoff</t>
  </si>
  <si>
    <t>刀具代号</t>
  </si>
  <si>
    <t>Tool Code</t>
  </si>
  <si>
    <t>Werkzeugcode</t>
  </si>
  <si>
    <t>加工内容</t>
  </si>
  <si>
    <t>Operation</t>
  </si>
  <si>
    <t>Tool No.</t>
  </si>
  <si>
    <t>Werkzeug-nummer</t>
  </si>
  <si>
    <t>刀具次序</t>
  </si>
  <si>
    <t>Tool Sequence</t>
  </si>
  <si>
    <t>Werkzeug-reihenfolge</t>
  </si>
  <si>
    <t>工序号</t>
  </si>
  <si>
    <t xml:space="preserve"> Operation No.</t>
  </si>
  <si>
    <t xml:space="preserve"> Operations-nummer</t>
  </si>
  <si>
    <t>Not used right now.</t>
  </si>
  <si>
    <t>单件加工时间(秒)</t>
  </si>
  <si>
    <t>Machining time per workpiece [sec]</t>
  </si>
  <si>
    <t>Gesamtbearbeitungszeit pro Werkstück [sec]</t>
  </si>
  <si>
    <t>加工总工时(秒)</t>
  </si>
  <si>
    <t>Total machining time [sec]</t>
  </si>
  <si>
    <t>Gesamtbearbeitungszeit [sec]</t>
  </si>
  <si>
    <t>上下料时间(秒)</t>
  </si>
  <si>
    <t>Loading and unloading time [sec]</t>
  </si>
  <si>
    <t>Be- u. Entladezeit  [sec]</t>
  </si>
  <si>
    <t>同时加工件/套数</t>
  </si>
  <si>
    <t>Machined workpieces in one clamping</t>
  </si>
  <si>
    <t>Werkstücke pro Aufspannung</t>
  </si>
  <si>
    <t>位移及换刀时间(秒)</t>
  </si>
  <si>
    <t>Positioning and tool change time [sec]</t>
  </si>
  <si>
    <t>Positionier- und Werkzeugwechselzeit [sec]</t>
  </si>
  <si>
    <t>切削时间(秒)</t>
  </si>
  <si>
    <t>Cutting time [sec]</t>
  </si>
  <si>
    <t>Schnittzeit [sec]</t>
  </si>
  <si>
    <t>加工时间统计</t>
  </si>
  <si>
    <t>Summary machining time</t>
  </si>
  <si>
    <t>Zusammen-fassung Bearbeitungszeit</t>
  </si>
  <si>
    <t>铸件:工件不能有任何铸造缺陷,如沙眼,缩孔,铸造毛刺,硬皮等</t>
  </si>
  <si>
    <t>For casted workpieces: The workpiece should not have any casting defects such as sand inclusions, shrinkage cavities, casting burrs, hardened skin etc.</t>
  </si>
  <si>
    <t>Für Gusswerkstücke: Das Werkstück sollte keine Gußfehler wie Sandeinschlüsse, Lunker, Gußnähte oder eine harte Gußhaut aufweisen.</t>
  </si>
  <si>
    <t>刀具寿命是估计值，取决于许多因素例如：机床，夹持，工件刚性，材料（成分，硬度，热处理，砂眼，气孔，硬皮），冷却（类型，使用时间，混合，压力），刀具使用（存放，调整）和切削参数。
所有这些因素都会影响刀具寿命，因此刀具寿命可能大幅变动。此数值只是一个粗略估计，非保证值。</t>
  </si>
  <si>
    <t>The tool function depends on a large variety of factors such as: machine, clamping, workpiece rigidity, material (composition, hardness, heat treatment, sand inclusions, cavities, hard surfaces (casting, forging)), coolant (type, age, mixture, pressure), tool handling (storage, adjustment) and cutting data. All these factors contribute towards the functioning of the tool.</t>
  </si>
  <si>
    <t>Die Werkzeugfunktionalität hängt von vielen unterschiedlichen Faktoren wie: Maschine, Werkzeug- und Werkstückspannung, Werkstücksteifigkeit, Werkstückmaterial (Zusammensetzung, Härte, Wärmebehandlung, Sandeinschlüsse, Poren, harte Oberflächen (Guß, und Schmiedeteile), Kühlung (Art, Alter, Zusammensetzung, Druck), Werkzeughandhabung (Lager, Einstellung) und Schnittdaten ab. Die Werkzeugfunktion ist von all diesen Faktoren abhängig.</t>
  </si>
  <si>
    <t>工件装夹精度由夹具确保.夹具刚性好并稳定地夹持工件,否则会由于装夹不良引起尺寸精度</t>
  </si>
  <si>
    <t>The workpiece positioning accuracy should be guaranteed by the fixture.
The fixture has to be rigid and clamp the workpiece without deflection which may affect the machining tolerances after unclamping.</t>
  </si>
  <si>
    <t>Die Werkstückpositionierungsgenauigkeit muß von der Werkstückspannvorrichtung garantiert werden. Die Werkstückspannvorrichtung muß das Werkstück rigide / steif spannen ohne dass die Klemmkräfte der Spannvorrichtung das Werkstück verformen da die Bearbeitungstoleranzen nach dem Ausspannen hierdurch beeinträchtigt werden.</t>
  </si>
  <si>
    <t>切削参数是假设理想加工条件确定的。包括理想的机床，理想的刀具和夹持条件以及均匀的材料。切削时间可能上下浮动15%。</t>
  </si>
  <si>
    <t>The technology parameters are based on an optimal machine, optimal tool and workpiece clamping conditions and homogenous and porosity free material. The cycle time may vary approx. +/- 15%.</t>
  </si>
  <si>
    <t>Die Technologieparameter basieren auf einer optimalen Maschine, einer optimalen Werkzeug- und Werkstückspannung und gleichmäßiges und porenfreies Material. Die Zykluszeit kann zwischen +/- 15% variieren.</t>
  </si>
  <si>
    <t>Tool change</t>
  </si>
  <si>
    <t>Werk-zeug-wechsel</t>
  </si>
  <si>
    <t>Positi-oning</t>
  </si>
  <si>
    <t>Positio-nieren</t>
  </si>
  <si>
    <t>Auxiliary time</t>
  </si>
  <si>
    <t>Nebenzeit</t>
  </si>
  <si>
    <t>Machi-ning time</t>
  </si>
  <si>
    <t>Bear-beitungs-zeit</t>
  </si>
  <si>
    <t>Total cutting length</t>
  </si>
  <si>
    <t>Gesamtschnitt-länge</t>
  </si>
  <si>
    <t>Times</t>
  </si>
  <si>
    <t>Anz. Schnitte</t>
  </si>
  <si>
    <t>1 Path</t>
  </si>
  <si>
    <t>1 Schnitt</t>
  </si>
  <si>
    <t>Cutting length L (mm)</t>
  </si>
  <si>
    <t>Schnittlänge L [mm]</t>
  </si>
  <si>
    <t>进给F</t>
  </si>
  <si>
    <t>Feed
f</t>
  </si>
  <si>
    <t>f
Umdrehungsvorschub</t>
  </si>
  <si>
    <t>Feed rate vf</t>
  </si>
  <si>
    <t>vf
Vorschubsgeschwindigkeit</t>
  </si>
  <si>
    <t>Teeth
Z</t>
  </si>
  <si>
    <t>Z
Zähnezahl</t>
  </si>
  <si>
    <t>Feed
fz</t>
  </si>
  <si>
    <t>fz
Vorschub pro Zahn</t>
  </si>
  <si>
    <t>U/min</t>
  </si>
  <si>
    <t>Rev.
S</t>
  </si>
  <si>
    <t>n
Dreh-zahl</t>
  </si>
  <si>
    <t>Speed
vc</t>
  </si>
  <si>
    <t>vc
Schnittgeschwindigkeit</t>
  </si>
  <si>
    <t>Dia.
Ø</t>
  </si>
  <si>
    <t>Durchm. Ø</t>
  </si>
  <si>
    <t>刀具规格</t>
  </si>
  <si>
    <t>Tool code / designation</t>
  </si>
  <si>
    <t>刀具名称</t>
  </si>
  <si>
    <t>Tool Description</t>
  </si>
  <si>
    <t>Werkzeug Bezeichnung</t>
  </si>
  <si>
    <t>Machining content</t>
  </si>
  <si>
    <t>Bearbeitungsumfang</t>
  </si>
  <si>
    <t>刀具编号</t>
  </si>
  <si>
    <t>Tool #</t>
  </si>
  <si>
    <t>Werk-zeug #</t>
  </si>
  <si>
    <t>Opera-tion</t>
  </si>
  <si>
    <t>日期</t>
  </si>
  <si>
    <t>Date</t>
  </si>
  <si>
    <t>Datum</t>
  </si>
  <si>
    <t>Cutting Data</t>
  </si>
  <si>
    <t>Schnittdaten</t>
  </si>
  <si>
    <t>Workpiece number</t>
  </si>
  <si>
    <t>Werkstück Nummer</t>
  </si>
  <si>
    <t xml:space="preserve">Machine </t>
  </si>
  <si>
    <t>Maschine</t>
  </si>
  <si>
    <t>Process checked by</t>
  </si>
  <si>
    <t>Prozess überprüft durch</t>
  </si>
  <si>
    <t>Process done by</t>
  </si>
  <si>
    <t>Prozess ausgearbeitet durch</t>
  </si>
  <si>
    <t>Hardness</t>
  </si>
  <si>
    <t>Härte</t>
  </si>
  <si>
    <t>Material</t>
  </si>
  <si>
    <t>Workpiece</t>
  </si>
  <si>
    <t>Werkstück</t>
  </si>
  <si>
    <t>Customer</t>
  </si>
  <si>
    <t>Kunde</t>
  </si>
  <si>
    <t>TIME STUDY</t>
  </si>
  <si>
    <t>ZEITSTUDIE</t>
  </si>
  <si>
    <t>节拍计算</t>
  </si>
  <si>
    <t>[¥]</t>
  </si>
  <si>
    <t>[€]</t>
  </si>
  <si>
    <t>EUR</t>
  </si>
  <si>
    <t>祝　商祺</t>
  </si>
  <si>
    <t>With kind regards</t>
  </si>
  <si>
    <t>Mit freundlichen Grüßen</t>
  </si>
  <si>
    <t>请注意,项目估价仅适用于整个项目.不能根据估价来下订单.估价订单不能最终生成合同</t>
  </si>
  <si>
    <t>Please note that the non-binding budget price refers to the complete package. No order can be placed based on this budget price quotation. However, if an order will be submitted, it will not result to conclusion of a contract.</t>
  </si>
  <si>
    <t>Bitte beachten Sie das sich der unverbindliche Richtpreis auf das Gesamte Werkzeugpaket bezieht. Aufgrund dieses Richtpreises kann keine Bestellung ausgelöst werden. Sollte jedoch eine Bestellung eingehen, so resultiert diese nicht in einen Vertragsabschluß.</t>
  </si>
  <si>
    <t>只要有细节改动,价格可在+/-10%内改动</t>
  </si>
  <si>
    <t>As long as there are only changes in detail, the price variation lies empirically in the region of +/- 10%.</t>
  </si>
  <si>
    <t>So lange es nur Detailänderungen gibt, schwankt der Preis erfahrungsgemäß um die +/- 10%.</t>
  </si>
  <si>
    <t>此估价不具有制定合同的参考意义.在收到具体刀具要求后,才能修订刀具方案,在此之前刀具并没有最终确定.刀具的版本有可能会影响最终价格</t>
  </si>
  <si>
    <t>This budget price quotation is not to be considered as a contract proposal. The final tool design needs to be revised or even changed after receipt of the tool plan; up to now the tools haven’t been finalized in detail. The revision may implicate a change in prices.</t>
  </si>
  <si>
    <t>Dieses Richpreisangebot ist kein Vertragsangebot. Das endgültige Werkzeugpacket muß nach Eingang der endgültigen Projektdaten (Werkstückzeichnung, Maschine, Werkstückspannvorrichtung, Prozess) überarbeitet oder auch komplett umgestellt werden. Bisher wurde das Werkzeugpaket nicht im Detail ausgearbeitet und die Werkzeuge nicht endgültig konstruiert. Änderungen können eine Preiskorrektur notwendig machen.</t>
  </si>
  <si>
    <t>本报价单仅是要约邀请，不构成对瓦尔特无锡有约束的正式要约。客户的确认或承诺，仅在返回给瓦尔特无锡且双方签订了销售合同之后,才对瓦尔特无锡发生有约束力的法律效力。</t>
  </si>
  <si>
    <t>This quotation is only the offer of invitation, not constructing a formal binding offer to Walter Greater China. Only after the sales contract is returned with both party's signatures, the confirmation or commitment of the customer shall take legal binding effect to Walter Greater China.</t>
  </si>
  <si>
    <t>Dies ist ein unverbindliches Angebot und stellt keine rechtliche Verpflichtung für Walter Wuxi Co., Ltd. dar. Der Kaufvertrag nimmt erst rechtliche Bindung an, nachdem er mit den Unterschriften beider Parteien an uns zurückgeht.</t>
  </si>
  <si>
    <t>如有疑问，请与我们当地的销售员联系．</t>
  </si>
  <si>
    <t>Should you have any further queries please do not hesitate to contact our sales representative who will be pleased to discuss the matter with you.</t>
  </si>
  <si>
    <t>Für etwaige Fragen zur technischen Konzeption steht Ihnen unser Aussendienstmitarbeiter zur Verfügung.</t>
  </si>
  <si>
    <t>交货期是从收到订单及技术问题澄清以后（包括收到确认的图纸）开始计算</t>
  </si>
  <si>
    <t>The delivery dates agreed are valid after receipt of order and technical clearance, which include also the return of the drawing signed for approval, where required.</t>
  </si>
  <si>
    <t>Zugesagte Lieferzeiten sind gültig nach Auftragseingang und technischer Klärung, die ggf. auch die Rücksendung der Genehmigungszeichnung beinhaltet.</t>
  </si>
  <si>
    <t>对于相同订单号订货量大于20的项目，我们保留最终交货数量有+ -10%溢短的权利</t>
  </si>
  <si>
    <t>For order quantities larger then 20 pieces with the same order number we reserve us the right of under- or overdelivery of +10% / -10%.</t>
  </si>
  <si>
    <t>Für Bestellgrößen von mehr als 20 Einheiten pro Bestellnummer behalten wir uns eine Unter- oder Überlieferung von +10% / -10% vor.</t>
  </si>
  <si>
    <t>对于订货数量或有技术修改的项目，我们保留更改价格的权利</t>
    <phoneticPr fontId="19" type="noConversion"/>
  </si>
  <si>
    <t>In case of modification of quantity and/or technical change we reserve us the right to adjust the price.</t>
  </si>
  <si>
    <t>Bei Stückzahländerungen, sowie bei Änderungen der technischen Ausführung behalten wir uns eine Preiskorrektur vor.</t>
  </si>
  <si>
    <t>这份报价只包括我们样本所提供的一些参数与资料．当然，我们也可额外提供贵司所要求的一些特殊资料</t>
  </si>
  <si>
    <t>This quotation does not include any documentation beyond the information in our standard catalogue. We can of course produce additional documentation to your requirements to be discussed and invoiced separately.</t>
  </si>
  <si>
    <t>Im Angebot ist keine über die im Standardkatalog hinausgehende Dokumentation enthalten. Im Auftragsfall sind wir gerne bereit eine nach Ihren Vorgaben entsprechende Produktionsdokumentation gegen gesonderte Berechnung auszuführen.</t>
  </si>
  <si>
    <t>此项目需一次性付款.仅适用于整个项目的一次性销售</t>
  </si>
  <si>
    <t>The project net price is charged on a one time basis. It only applies to the selling of the complete package according to the quotation.</t>
  </si>
  <si>
    <t>Der Projekt-Nettopreis ist einmalig und gilt nur bei Abnahme des Gesamtpakets, wie angeboten.</t>
  </si>
  <si>
    <t>5. 币种</t>
  </si>
  <si>
    <t>5. Prices in</t>
  </si>
  <si>
    <t>5. Preise in</t>
  </si>
  <si>
    <t>交货: 免运费</t>
  </si>
  <si>
    <t>4. Delivery: carriage free</t>
  </si>
  <si>
    <t>4. Lieferung: frei Haus</t>
  </si>
  <si>
    <t xml:space="preserve">          非标刀及刀柄 10-12 交货期周</t>
  </si>
  <si>
    <t xml:space="preserve">          10 - 12 weeks for special tools</t>
  </si>
  <si>
    <t xml:space="preserve">          10 - 12 Wochen für Sonderartikel</t>
  </si>
  <si>
    <t xml:space="preserve">          瓦尔特标准刀具 2-4 交货期周</t>
  </si>
  <si>
    <t xml:space="preserve">          2 - 4 weeks for standard tools</t>
  </si>
  <si>
    <t xml:space="preserve">          2 - 4 Wochen für Standardartikel</t>
  </si>
  <si>
    <t>收到预付款和技术确认后订货，交货期为:</t>
  </si>
  <si>
    <t>3. Delivery time after downpayment and full technical clarification:</t>
  </si>
  <si>
    <t>3. Lieferzeit nach Vorauszahlung und nach Klärung aller technischen Details:</t>
  </si>
  <si>
    <t>2.付款方式：付款30%订货，再付款60%发货,剩下10%等最终验收后再付</t>
  </si>
  <si>
    <t>2. Payment: prepayment 30% on order, 60% before shipment and the remaining 10% after final acceptance.</t>
  </si>
  <si>
    <t>2. Bezahlung: Vorauszahlung von 30% bei Bestellung, 60% vor Versand und die restlichen 10% nach der Endabnahme.</t>
  </si>
  <si>
    <t>报价有效期限为3个月</t>
  </si>
  <si>
    <t>1. Prices are valid for 3 month.</t>
  </si>
  <si>
    <t>1. Preise haben für 3 Monate Gültigkeit.</t>
  </si>
  <si>
    <t>包装价格</t>
  </si>
  <si>
    <t>Package price</t>
  </si>
  <si>
    <t>Paketpreis</t>
  </si>
  <si>
    <t>项目折扣 [%]</t>
  </si>
  <si>
    <t>Project discount [%]</t>
  </si>
  <si>
    <t>Projektnachlaß [%]</t>
  </si>
  <si>
    <t>总计</t>
  </si>
  <si>
    <t>Sum total</t>
  </si>
  <si>
    <t>Gesamtsumme</t>
  </si>
  <si>
    <t>增值税 [%]</t>
  </si>
  <si>
    <t>VAT [%]</t>
  </si>
  <si>
    <t>MwSt [%]</t>
  </si>
  <si>
    <t>Sum</t>
  </si>
  <si>
    <t>Summe</t>
  </si>
  <si>
    <t>价格</t>
  </si>
  <si>
    <t>Price</t>
  </si>
  <si>
    <t>Preis</t>
  </si>
  <si>
    <t>税前总价</t>
  </si>
  <si>
    <t>Net total price</t>
  </si>
  <si>
    <t>Netto-Gesamtpreis</t>
  </si>
  <si>
    <t>折扣 [%]</t>
  </si>
  <si>
    <t>Discount [%]</t>
  </si>
  <si>
    <t>Rabatt [%]</t>
  </si>
  <si>
    <t>税前单价</t>
  </si>
  <si>
    <t>Net price per piece</t>
  </si>
  <si>
    <t>Netto Preis pro Stück</t>
  </si>
  <si>
    <t>数量</t>
  </si>
  <si>
    <t>Qty.</t>
  </si>
  <si>
    <t>Anzahl</t>
  </si>
  <si>
    <t>Ø 直径</t>
  </si>
  <si>
    <t>Ø Dia.</t>
  </si>
  <si>
    <t>Ø Durchm.</t>
  </si>
  <si>
    <t>Tool Code / Designation</t>
  </si>
  <si>
    <t>刀具描述</t>
  </si>
  <si>
    <t>Werkzeugbeschreibung</t>
  </si>
  <si>
    <t>Werkzeug Nr.</t>
  </si>
  <si>
    <t>Item No.</t>
  </si>
  <si>
    <t>Artikel Nr.</t>
  </si>
  <si>
    <t>我们十分乐意为您作出如下报价：</t>
  </si>
  <si>
    <t>We are happy to offer you following items:</t>
  </si>
  <si>
    <t>Gerne bieten wir folgende Produkte an:</t>
  </si>
  <si>
    <t>我们希望这份报价能满足您的要求并期望得到您的订单．另外，我们会在确认的交货期内提供优质的产品</t>
  </si>
  <si>
    <t>We hope our quotation will meet your requirements and we are looking forward receiving your order. Furthermore we assure delivery of high quality tools within the delivery time agreed.</t>
  </si>
  <si>
    <t>Wir hoffen dass ihnen dieses Angebot zusagt und würden uns über einen Auftrag sehr freuen. Wir versprechen qualitativ hochwertige Werkzeuge in der zugesagten Lieferzeit zu liefern.</t>
  </si>
  <si>
    <t>非常感谢您对我公司产品的关心。</t>
  </si>
  <si>
    <t>Thank you for your enquiry and your interest in our products.</t>
  </si>
  <si>
    <t>Danke für Ihre Anfrage und Ihr Interesse an unseren Produkten.</t>
  </si>
  <si>
    <t>传真</t>
  </si>
  <si>
    <t>Fax</t>
  </si>
  <si>
    <t>电话</t>
  </si>
  <si>
    <t>Phone</t>
  </si>
  <si>
    <t>Telefon</t>
  </si>
  <si>
    <t>我方联系人</t>
  </si>
  <si>
    <t>Contact</t>
  </si>
  <si>
    <t>Kontakt</t>
  </si>
  <si>
    <t>瓦尔特（无锡）有限公司</t>
  </si>
  <si>
    <t>Walter Wuxi Co., Ltd.</t>
  </si>
  <si>
    <t>版本</t>
  </si>
  <si>
    <t>Revision</t>
  </si>
  <si>
    <t>Version</t>
  </si>
  <si>
    <t>你方联系人</t>
  </si>
  <si>
    <t>Kunde:</t>
  </si>
  <si>
    <t>报价单</t>
  </si>
  <si>
    <t>Quotation</t>
  </si>
  <si>
    <t>Angebot</t>
  </si>
  <si>
    <t>预算</t>
  </si>
  <si>
    <t>BUDGET QUOTATION</t>
  </si>
  <si>
    <t>RICHTPREISANGEBOT</t>
  </si>
  <si>
    <t>报价</t>
  </si>
  <si>
    <t>QUOTATION</t>
  </si>
  <si>
    <t>ANGEBOT</t>
  </si>
  <si>
    <t>服务热线: +86 - 510 - 8537 2199</t>
  </si>
  <si>
    <t>无锡市新区新畅南路3号, 江苏省,中国. 214028</t>
  </si>
  <si>
    <t>给</t>
  </si>
  <si>
    <t>for</t>
  </si>
  <si>
    <t>für</t>
  </si>
  <si>
    <t>刀具解决方案</t>
  </si>
  <si>
    <t>TOOLING SOLUTION</t>
  </si>
  <si>
    <t>BEARBEITUNGSVORSCHLAG</t>
  </si>
  <si>
    <t>版本 / 日期</t>
  </si>
  <si>
    <t>Revision / Date</t>
  </si>
  <si>
    <t>Version    /    Datum</t>
  </si>
  <si>
    <t>瓦尔特联系人</t>
  </si>
  <si>
    <t>Walter Contact</t>
  </si>
  <si>
    <t>Walter Kontakt</t>
  </si>
  <si>
    <t>Quotation No.</t>
  </si>
  <si>
    <t>Quotation Nr.</t>
  </si>
  <si>
    <t>项目号</t>
  </si>
  <si>
    <t>Project No.</t>
  </si>
  <si>
    <t>Projekt Nr.</t>
  </si>
  <si>
    <t>工件材料</t>
  </si>
  <si>
    <t>工件</t>
  </si>
  <si>
    <t>项目名称</t>
  </si>
  <si>
    <t>Project</t>
  </si>
  <si>
    <t>Projekt</t>
  </si>
  <si>
    <t>最终用户</t>
  </si>
  <si>
    <t>Enduser</t>
  </si>
  <si>
    <t>Endkunde</t>
  </si>
  <si>
    <t>电子邮件地址</t>
  </si>
  <si>
    <t>E-Mail</t>
  </si>
  <si>
    <t>地址</t>
  </si>
  <si>
    <t>Address</t>
  </si>
  <si>
    <t>Adresse</t>
  </si>
  <si>
    <t>联系人</t>
  </si>
  <si>
    <t>Kontaktperson</t>
  </si>
  <si>
    <t>中文 (Chinese)</t>
  </si>
  <si>
    <t>English</t>
  </si>
  <si>
    <t>封面</t>
  </si>
  <si>
    <t>COVER SHEET</t>
  </si>
  <si>
    <t>DECKBLATT</t>
  </si>
  <si>
    <t>Deutsch</t>
  </si>
  <si>
    <t>Translation</t>
  </si>
  <si>
    <t>Language</t>
  </si>
  <si>
    <t>CRM机会号</t>
    <phoneticPr fontId="2" type="noConversion"/>
  </si>
  <si>
    <t>标准品/非标品</t>
    <phoneticPr fontId="2" type="noConversion"/>
  </si>
  <si>
    <t>对于订货数量或有技术修改的项目，我们保留更改价格的权利</t>
  </si>
  <si>
    <t>产品
组别</t>
    <phoneticPr fontId="2" type="noConversion"/>
  </si>
  <si>
    <t>最小订
货数量</t>
    <phoneticPr fontId="2" type="noConversion"/>
  </si>
  <si>
    <t>交货期
weeks</t>
    <phoneticPr fontId="2" type="noConversion"/>
  </si>
  <si>
    <t>客户物
料编码</t>
    <phoneticPr fontId="2" type="noConversion"/>
  </si>
  <si>
    <t>供应商
名称</t>
    <phoneticPr fontId="2" type="noConversion"/>
  </si>
  <si>
    <t>供应商
型号</t>
    <phoneticPr fontId="2" type="noConversion"/>
  </si>
  <si>
    <t>折后
总价</t>
    <phoneticPr fontId="2" type="noConversion"/>
  </si>
  <si>
    <t>折后
单价</t>
    <phoneticPr fontId="2" type="noConversion"/>
  </si>
  <si>
    <t>CNY</t>
  </si>
  <si>
    <t>USD</t>
  </si>
  <si>
    <t>币种</t>
    <phoneticPr fontId="2" type="noConversion"/>
  </si>
  <si>
    <t>增值税[13%]：</t>
    <phoneticPr fontId="2" type="noConversion"/>
  </si>
  <si>
    <t>项目折扣：[%]</t>
    <phoneticPr fontId="2" type="noConversion"/>
  </si>
  <si>
    <t>T1004</t>
  </si>
  <si>
    <t>钻N基准面定位孔2xD10.7深15,通孔</t>
  </si>
  <si>
    <t>D10.9C钻头</t>
  </si>
  <si>
    <t>B1200-7999819</t>
  </si>
  <si>
    <t>BT40-ER32-L105弹簧夹套刀柄/内冷</t>
  </si>
  <si>
    <t>弹簧套</t>
  </si>
  <si>
    <t>密封圈ER32-D14</t>
  </si>
  <si>
    <t>T1006</t>
  </si>
  <si>
    <t>粗铣内腔R63，底平面</t>
  </si>
  <si>
    <t>D63立铣刀L=40</t>
  </si>
  <si>
    <t>刀柄L=100</t>
  </si>
  <si>
    <t>406.11.22.1</t>
  </si>
  <si>
    <t>铣刀圆头锁紧螺栓22</t>
  </si>
  <si>
    <t>T3001</t>
  </si>
  <si>
    <t>铣周边凸台面</t>
  </si>
  <si>
    <t>D50立铣刀</t>
  </si>
  <si>
    <t>面铣刀柄/圆头锁紧/内冷</t>
  </si>
  <si>
    <t>T3003</t>
  </si>
  <si>
    <t>E向，攻M8深20</t>
  </si>
  <si>
    <t>M8挤压丝锥</t>
  </si>
  <si>
    <t>丝锥弹簧套ER32</t>
  </si>
  <si>
    <t>密封盖ER32-D8</t>
  </si>
  <si>
    <t>T3006</t>
  </si>
  <si>
    <t>钻D8深30，通孔</t>
  </si>
  <si>
    <t>D8.1钻头</t>
  </si>
  <si>
    <t>密封盖ER32-D10</t>
  </si>
  <si>
    <t>T2012</t>
  </si>
  <si>
    <t>镗孔D25H8深85</t>
  </si>
  <si>
    <t>D25镗刀</t>
  </si>
  <si>
    <t>P5800-7278201</t>
  </si>
  <si>
    <t>BT40-C6刀柄</t>
  </si>
  <si>
    <t>T3008</t>
  </si>
  <si>
    <t>主视图，钻6xM10底孔深18</t>
  </si>
  <si>
    <t>D9.3C钻头Lc18</t>
  </si>
  <si>
    <t>3K3287-7863800</t>
  </si>
  <si>
    <t>密封盖ER32-D12</t>
  </si>
  <si>
    <t>ER弹簧夹套刀柄/内冷</t>
  </si>
  <si>
    <t>T3012</t>
  </si>
  <si>
    <t>铣开档尺寸44，深71，垂直度0.02</t>
  </si>
  <si>
    <t>D20铣刀</t>
  </si>
  <si>
    <t>BT50-D20强力铣刀柄</t>
  </si>
  <si>
    <t>506.64.20</t>
  </si>
  <si>
    <t>T3014</t>
  </si>
  <si>
    <t>K-K,攻4xM18x1.5</t>
  </si>
  <si>
    <t>M18X1.5丝锥</t>
  </si>
  <si>
    <t>L-L,攻M18x1.5</t>
  </si>
  <si>
    <t>密封盖ER32-D14.5</t>
  </si>
  <si>
    <t>ER32弹簧夹套刀柄L=160</t>
  </si>
  <si>
    <t>506.02.20.2</t>
  </si>
  <si>
    <t>ER32锁紧头/内冷</t>
  </si>
  <si>
    <t>T3020</t>
  </si>
  <si>
    <t>攻螺纹2xM4深6</t>
  </si>
  <si>
    <t>M4挤压丝锥</t>
  </si>
  <si>
    <t>丝锥夹套ER32</t>
  </si>
  <si>
    <t>密封盖ER32-D5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</si>
</sst>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
    <numFmt numFmtId="179" formatCode="0.0_ "/>
    <numFmt numFmtId="180" formatCode="#,##0.0"/>
    <numFmt numFmtId="182" formatCode="0.00_);[Red]\(0.00\)"/>
  </numFmts>
  <fonts count="26" x14ac:knownFonts="1">
    <font>
      <sz val="11"/>
      <color theme="1"/>
      <name val="等线"/>
      <family val="2"/>
      <scheme val="minor"/>
    </font>
    <font>
      <sz val="10"/>
      <color theme="1"/>
      <name val="Verdana"/>
      <family val="2"/>
    </font>
    <font>
      <sz val="9"/>
      <name val="等线"/>
      <family val="3"/>
      <charset val="134"/>
      <scheme val="minor"/>
    </font>
    <font>
      <b/>
      <sz val="10"/>
      <name val="Verdana"/>
      <family val="2"/>
    </font>
    <font>
      <b/>
      <sz val="10"/>
      <color theme="1"/>
      <name val="Verdana"/>
      <family val="2"/>
    </font>
    <font>
      <sz val="10"/>
      <name val="Verdana"/>
      <family val="2"/>
    </font>
    <font>
      <sz val="10"/>
      <name val="宋体"/>
      <family val="2"/>
      <charset val="134"/>
    </font>
    <font>
      <b/>
      <sz val="10"/>
      <name val="宋体"/>
      <family val="2"/>
      <charset val="134"/>
    </font>
    <font>
      <sz val="11"/>
      <color rgb="FF000000"/>
      <name val="宋体"/>
      <family val="2"/>
      <charset val="134"/>
    </font>
    <font>
      <sz val="10"/>
      <color theme="1"/>
      <name val="宋体"/>
      <family val="2"/>
      <charset val="134"/>
    </font>
    <font>
      <sz val="11"/>
      <color rgb="FF000000"/>
      <name val="Calibri"/>
      <family val="2"/>
    </font>
    <font>
      <u/>
      <sz val="11"/>
      <color theme="10"/>
      <name val="等线"/>
      <family val="2"/>
      <scheme val="minor"/>
    </font>
    <font>
      <sz val="10"/>
      <color theme="1"/>
      <name val="Verdana"/>
      <family val="2"/>
      <charset val="134"/>
    </font>
    <font>
      <sz val="11"/>
      <color rgb="FF000000"/>
      <name val="等线"/>
      <family val="3"/>
      <charset val="134"/>
      <scheme val="minor"/>
    </font>
    <font>
      <sz val="10"/>
      <name val="宋体"/>
      <family val="3"/>
      <charset val="134"/>
    </font>
    <font>
      <sz val="10"/>
      <name val="Arial"/>
      <family val="2"/>
    </font>
    <font>
      <b/>
      <sz val="10"/>
      <name val="Arial"/>
      <family val="2"/>
    </font>
    <font>
      <sz val="16"/>
      <color theme="1"/>
      <name val="宋体"/>
      <family val="2"/>
      <charset val="134"/>
    </font>
    <font>
      <sz val="10"/>
      <color indexed="8"/>
      <name val="Arial"/>
      <family val="2"/>
    </font>
    <font>
      <sz val="8"/>
      <name val="Arial"/>
      <family val="2"/>
    </font>
    <font>
      <b/>
      <sz val="10"/>
      <name val="宋体"/>
      <family val="3"/>
      <charset val="134"/>
    </font>
    <font>
      <b/>
      <sz val="10"/>
      <color rgb="FF000000"/>
      <name val="微软雅黑"/>
      <family val="2"/>
      <charset val="134"/>
    </font>
    <font>
      <b/>
      <sz val="11"/>
      <color theme="1"/>
      <name val="Microsoft YaHei Light"/>
      <family val="2"/>
      <charset val="134"/>
    </font>
    <font>
      <sz val="12"/>
      <color theme="1"/>
      <name val="等线"/>
      <family val="2"/>
      <scheme val="minor"/>
    </font>
    <font>
      <b/>
      <u/>
      <sz val="11"/>
      <color indexed="12"/>
      <name val="Arial"/>
      <family val="2"/>
    </font>
    <font>
      <b/>
      <sz val="13"/>
      <color theme="1"/>
      <name val="Microsoft YaHei Light"/>
      <family val="2"/>
      <charset val="134"/>
    </font>
  </fonts>
  <fills count="10">
    <fill>
      <patternFill patternType="none"/>
    </fill>
    <fill>
      <patternFill patternType="gray125"/>
    </fill>
    <fill>
      <patternFill patternType="solid">
        <fgColor theme="0"/>
        <bgColor indexed="64"/>
      </patternFill>
    </fill>
    <fill>
      <patternFill patternType="solid">
        <fgColor rgb="FF0069AA"/>
        <bgColor indexed="64"/>
      </patternFill>
    </fill>
    <fill>
      <patternFill patternType="solid">
        <fgColor rgb="FF999999"/>
        <bgColor indexed="64"/>
      </patternFill>
    </fill>
    <fill>
      <patternFill patternType="solid">
        <fgColor rgb="FFFF0000"/>
        <bgColor indexed="64"/>
      </patternFill>
    </fill>
    <fill>
      <patternFill patternType="solid">
        <fgColor rgb="FFFFFF00"/>
        <bgColor indexed="64"/>
      </patternFill>
    </fill>
    <fill>
      <patternFill patternType="solid">
        <fgColor indexed="22"/>
        <bgColor indexed="64"/>
      </patternFill>
    </fill>
    <fill>
      <patternFill patternType="solid">
        <fgColor indexed="42"/>
        <bgColor indexed="64"/>
      </patternFill>
    </fill>
    <fill>
      <patternFill patternType="solid">
        <fgColor indexed="43"/>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11" fillId="0" borderId="0" applyNumberFormat="0" applyFill="0" applyBorder="0" applyAlignment="0" applyProtection="0"/>
    <xf numFmtId="0" fontId="15" fillId="0" borderId="0"/>
    <xf numFmtId="0" fontId="15" fillId="0" borderId="0"/>
  </cellStyleXfs>
  <cellXfs count="111">
    <xf numFmtId="0" fontId="0" fillId="0" borderId="0" xfId="0"/>
    <xf numFmtId="0" fontId="1" fillId="2" borderId="1" xfId="0" applyFont="1" applyFill="1" applyBorder="1" applyAlignment="1" applyProtection="1">
      <alignment horizontal="center" vertical="center"/>
      <protection locked="0"/>
    </xf>
    <xf numFmtId="0" fontId="1" fillId="2" borderId="2" xfId="0" applyFont="1" applyFill="1" applyBorder="1" applyAlignment="1" applyProtection="1">
      <alignment horizontal="center" vertical="center"/>
      <protection locked="0"/>
    </xf>
    <xf numFmtId="49" fontId="1" fillId="2" borderId="2" xfId="0" applyNumberFormat="1" applyFont="1" applyFill="1" applyBorder="1" applyAlignment="1" applyProtection="1">
      <alignment horizontal="center" vertical="center"/>
      <protection locked="0"/>
    </xf>
    <xf numFmtId="0" fontId="1" fillId="2" borderId="2" xfId="0" applyFont="1" applyFill="1" applyBorder="1" applyAlignment="1" applyProtection="1">
      <alignment vertical="center"/>
      <protection locked="0"/>
    </xf>
    <xf numFmtId="0" fontId="1" fillId="0" borderId="0" xfId="0" applyFont="1" applyAlignment="1" applyProtection="1">
      <alignment vertical="center"/>
      <protection locked="0"/>
    </xf>
    <xf numFmtId="0" fontId="1" fillId="2" borderId="3" xfId="0" applyFont="1" applyFill="1" applyBorder="1" applyAlignment="1" applyProtection="1">
      <alignment horizontal="center" vertical="center"/>
      <protection locked="0"/>
    </xf>
    <xf numFmtId="0" fontId="4" fillId="0" borderId="0" xfId="0" applyFont="1" applyAlignment="1" applyProtection="1">
      <alignment vertical="center"/>
      <protection locked="0"/>
    </xf>
    <xf numFmtId="0" fontId="5" fillId="0" borderId="0" xfId="0" applyFont="1" applyAlignment="1" applyProtection="1">
      <alignment vertical="center"/>
      <protection locked="0"/>
    </xf>
    <xf numFmtId="0" fontId="0" fillId="0" borderId="0" xfId="0" applyAlignment="1">
      <alignment horizontal="center"/>
    </xf>
    <xf numFmtId="0" fontId="6" fillId="5" borderId="11" xfId="0" applyFont="1" applyFill="1" applyBorder="1" applyAlignment="1" applyProtection="1">
      <alignment horizontal="center" vertical="center" wrapText="1"/>
      <protection locked="0"/>
    </xf>
    <xf numFmtId="0" fontId="1" fillId="2" borderId="0" xfId="0" applyFont="1" applyFill="1" applyBorder="1" applyAlignment="1" applyProtection="1">
      <alignment vertical="center"/>
      <protection locked="0"/>
    </xf>
    <xf numFmtId="0" fontId="6" fillId="4" borderId="11" xfId="0" applyFont="1" applyFill="1" applyBorder="1" applyAlignment="1" applyProtection="1">
      <alignment horizontal="center" vertical="center" wrapText="1"/>
      <protection locked="0"/>
    </xf>
    <xf numFmtId="0" fontId="0" fillId="0" borderId="11" xfId="0" applyBorder="1" applyAlignment="1">
      <alignment horizontal="center"/>
    </xf>
    <xf numFmtId="0" fontId="6" fillId="4" borderId="11" xfId="0" applyFont="1" applyFill="1" applyBorder="1" applyAlignment="1" applyProtection="1">
      <alignment horizontal="center" vertical="center"/>
      <protection locked="0"/>
    </xf>
    <xf numFmtId="0" fontId="8" fillId="4" borderId="11" xfId="0" applyFont="1" applyFill="1" applyBorder="1" applyAlignment="1">
      <alignment horizontal="center" vertical="center"/>
    </xf>
    <xf numFmtId="0" fontId="5" fillId="4" borderId="11" xfId="0" applyFont="1" applyFill="1" applyBorder="1" applyAlignment="1" applyProtection="1">
      <alignment horizontal="center" vertical="center"/>
      <protection locked="0"/>
    </xf>
    <xf numFmtId="0" fontId="0" fillId="0" borderId="11" xfId="0" applyBorder="1" applyAlignment="1">
      <alignment horizontal="left"/>
    </xf>
    <xf numFmtId="0" fontId="0" fillId="0" borderId="11" xfId="0" applyBorder="1" applyAlignment="1">
      <alignment horizontal="left" wrapText="1"/>
    </xf>
    <xf numFmtId="182" fontId="18" fillId="0" borderId="11" xfId="0" applyNumberFormat="1" applyFont="1" applyBorder="1" applyAlignment="1">
      <alignment horizontal="center" vertical="center"/>
    </xf>
    <xf numFmtId="176" fontId="18" fillId="0" borderId="11" xfId="0" applyNumberFormat="1" applyFont="1" applyBorder="1" applyAlignment="1">
      <alignment horizontal="center" vertical="center"/>
    </xf>
    <xf numFmtId="4" fontId="18" fillId="0" borderId="11" xfId="0" applyNumberFormat="1" applyFont="1" applyBorder="1" applyAlignment="1">
      <alignment horizontal="center" vertical="center"/>
    </xf>
    <xf numFmtId="0" fontId="1" fillId="2" borderId="17"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49" fontId="1" fillId="2" borderId="0" xfId="0" applyNumberFormat="1" applyFont="1" applyFill="1" applyBorder="1" applyAlignment="1" applyProtection="1">
      <alignment horizontal="center" vertical="center"/>
      <protection locked="0"/>
    </xf>
    <xf numFmtId="0" fontId="17" fillId="2" borderId="0" xfId="0" applyFont="1" applyFill="1" applyBorder="1" applyAlignment="1" applyProtection="1">
      <alignment horizontal="center" vertical="center"/>
      <protection locked="0"/>
    </xf>
    <xf numFmtId="0" fontId="1" fillId="2" borderId="18" xfId="0" applyFont="1" applyFill="1" applyBorder="1" applyAlignment="1" applyProtection="1">
      <alignment horizontal="center" vertical="center"/>
      <protection locked="0"/>
    </xf>
    <xf numFmtId="0" fontId="9" fillId="2" borderId="0" xfId="0" applyFont="1" applyFill="1" applyBorder="1" applyAlignment="1" applyProtection="1">
      <alignment horizontal="left" vertical="center"/>
      <protection locked="0"/>
    </xf>
    <xf numFmtId="0" fontId="10" fillId="0" borderId="0" xfId="0" applyFont="1" applyBorder="1" applyAlignment="1">
      <alignment horizontal="left"/>
    </xf>
    <xf numFmtId="0" fontId="12" fillId="2" borderId="0" xfId="0" applyFont="1" applyFill="1" applyBorder="1" applyAlignment="1" applyProtection="1">
      <alignment horizontal="left" vertical="center"/>
      <protection locked="0"/>
    </xf>
    <xf numFmtId="0" fontId="1" fillId="2" borderId="0" xfId="0" applyFont="1" applyFill="1" applyBorder="1" applyAlignment="1" applyProtection="1">
      <alignment horizontal="left" vertical="center"/>
      <protection locked="0"/>
    </xf>
    <xf numFmtId="0" fontId="13" fillId="0" borderId="0" xfId="0" applyFont="1" applyBorder="1" applyAlignment="1">
      <alignment horizontal="left"/>
    </xf>
    <xf numFmtId="0" fontId="11" fillId="2" borderId="0" xfId="1" applyFill="1" applyBorder="1" applyAlignment="1" applyProtection="1">
      <alignment horizontal="left" vertical="center"/>
      <protection locked="0"/>
    </xf>
    <xf numFmtId="0" fontId="1" fillId="2" borderId="19" xfId="0" applyFont="1" applyFill="1" applyBorder="1" applyAlignment="1" applyProtection="1">
      <alignment horizontal="center" vertical="center"/>
      <protection locked="0"/>
    </xf>
    <xf numFmtId="0" fontId="1" fillId="2" borderId="20" xfId="0" applyFont="1" applyFill="1" applyBorder="1" applyAlignment="1" applyProtection="1">
      <alignment horizontal="center" vertical="center"/>
      <protection locked="0"/>
    </xf>
    <xf numFmtId="49" fontId="1" fillId="2" borderId="20" xfId="0" applyNumberFormat="1" applyFont="1" applyFill="1" applyBorder="1" applyAlignment="1" applyProtection="1">
      <alignment horizontal="center" vertical="center"/>
      <protection locked="0"/>
    </xf>
    <xf numFmtId="0" fontId="1" fillId="2" borderId="20" xfId="0" applyFont="1" applyFill="1" applyBorder="1" applyAlignment="1" applyProtection="1">
      <alignment vertical="center"/>
      <protection locked="0"/>
    </xf>
    <xf numFmtId="0" fontId="1" fillId="2" borderId="21" xfId="0" applyFont="1" applyFill="1" applyBorder="1" applyAlignment="1" applyProtection="1">
      <alignment horizontal="center" vertical="center"/>
      <protection locked="0"/>
    </xf>
    <xf numFmtId="0" fontId="15" fillId="0" borderId="0" xfId="2" applyAlignment="1" applyProtection="1">
      <alignment vertical="center"/>
      <protection hidden="1"/>
    </xf>
    <xf numFmtId="0" fontId="15" fillId="0" borderId="0" xfId="2" applyAlignment="1" applyProtection="1">
      <alignment vertical="center" wrapText="1"/>
      <protection hidden="1"/>
    </xf>
    <xf numFmtId="0" fontId="15" fillId="0" borderId="0" xfId="2" applyAlignment="1" applyProtection="1">
      <alignment horizontal="left" vertical="center" wrapText="1"/>
      <protection hidden="1"/>
    </xf>
    <xf numFmtId="0" fontId="20" fillId="0" borderId="0" xfId="2" applyFont="1" applyAlignment="1" applyProtection="1">
      <alignment vertical="center" wrapText="1"/>
      <protection hidden="1"/>
    </xf>
    <xf numFmtId="0" fontId="16" fillId="0" borderId="0" xfId="2" applyFont="1" applyAlignment="1" applyProtection="1">
      <alignment vertical="center" wrapText="1"/>
      <protection hidden="1"/>
    </xf>
    <xf numFmtId="0" fontId="14" fillId="0" borderId="0" xfId="2" applyFont="1" applyAlignment="1" applyProtection="1">
      <alignment vertical="center" wrapText="1"/>
      <protection hidden="1"/>
    </xf>
    <xf numFmtId="0" fontId="20" fillId="8" borderId="0" xfId="2" applyFont="1" applyFill="1" applyAlignment="1" applyProtection="1">
      <alignment vertical="center" wrapText="1"/>
      <protection hidden="1"/>
    </xf>
    <xf numFmtId="0" fontId="16" fillId="8" borderId="0" xfId="2" applyFont="1" applyFill="1" applyAlignment="1" applyProtection="1">
      <alignment vertical="center" wrapText="1"/>
      <protection hidden="1"/>
    </xf>
    <xf numFmtId="0" fontId="15" fillId="0" borderId="0" xfId="2" applyAlignment="1" applyProtection="1">
      <alignment horizontal="center" vertical="center"/>
      <protection hidden="1"/>
    </xf>
    <xf numFmtId="0" fontId="18" fillId="0" borderId="0" xfId="2" applyFont="1" applyAlignment="1" applyProtection="1">
      <alignment vertical="center" wrapText="1"/>
      <protection hidden="1"/>
    </xf>
    <xf numFmtId="0" fontId="14" fillId="0" borderId="0" xfId="2" applyFont="1" applyAlignment="1" applyProtection="1">
      <alignment horizontal="left" vertical="center" wrapText="1"/>
      <protection hidden="1"/>
    </xf>
    <xf numFmtId="0" fontId="15" fillId="0" borderId="0" xfId="2" applyAlignment="1">
      <alignment vertical="center" wrapText="1"/>
    </xf>
    <xf numFmtId="0" fontId="15" fillId="9" borderId="0" xfId="2" applyFill="1" applyAlignment="1" applyProtection="1">
      <alignment vertical="center"/>
      <protection hidden="1"/>
    </xf>
    <xf numFmtId="0" fontId="15" fillId="0" borderId="0" xfId="2" applyAlignment="1" applyProtection="1">
      <alignment horizontal="left" vertical="center" wrapText="1"/>
      <protection locked="0" hidden="1"/>
    </xf>
    <xf numFmtId="0" fontId="15" fillId="0" borderId="11" xfId="2" applyBorder="1" applyAlignment="1" applyProtection="1">
      <alignment vertical="center"/>
      <protection hidden="1"/>
    </xf>
    <xf numFmtId="0" fontId="15" fillId="0" borderId="11" xfId="2" applyBorder="1" applyAlignment="1" applyProtection="1">
      <alignment horizontal="center" vertical="center"/>
      <protection hidden="1"/>
    </xf>
    <xf numFmtId="0" fontId="15" fillId="0" borderId="16" xfId="2" applyBorder="1" applyAlignment="1" applyProtection="1">
      <alignment horizontal="center" vertical="center"/>
      <protection hidden="1"/>
    </xf>
    <xf numFmtId="0" fontId="16" fillId="7" borderId="30" xfId="2" applyFont="1" applyFill="1" applyBorder="1" applyAlignment="1" applyProtection="1">
      <alignment horizontal="center" vertical="center" wrapText="1"/>
      <protection hidden="1"/>
    </xf>
    <xf numFmtId="0" fontId="16" fillId="9" borderId="27" xfId="2" applyFont="1" applyFill="1" applyBorder="1" applyAlignment="1" applyProtection="1">
      <alignment horizontal="center" vertical="center" wrapText="1"/>
      <protection hidden="1"/>
    </xf>
    <xf numFmtId="0" fontId="16" fillId="9" borderId="26" xfId="2" applyFont="1" applyFill="1" applyBorder="1" applyAlignment="1" applyProtection="1">
      <alignment horizontal="center" vertical="center"/>
      <protection hidden="1"/>
    </xf>
    <xf numFmtId="180" fontId="0" fillId="0" borderId="11" xfId="0" applyNumberFormat="1" applyBorder="1" applyAlignment="1">
      <alignment horizontal="center" vertical="center"/>
    </xf>
    <xf numFmtId="179" fontId="0" fillId="0" borderId="11" xfId="0" applyNumberFormat="1" applyBorder="1" applyAlignment="1">
      <alignment horizontal="center" vertical="center"/>
    </xf>
    <xf numFmtId="0" fontId="0" fillId="0" borderId="11" xfId="0" applyBorder="1" applyAlignment="1">
      <alignment horizontal="center" vertical="center"/>
    </xf>
    <xf numFmtId="182" fontId="21" fillId="0" borderId="11" xfId="0" applyNumberFormat="1" applyFont="1" applyBorder="1" applyAlignment="1">
      <alignment horizontal="left" vertical="center"/>
    </xf>
    <xf numFmtId="0" fontId="7" fillId="7" borderId="30" xfId="2" applyFont="1" applyFill="1" applyBorder="1" applyAlignment="1" applyProtection="1">
      <alignment horizontal="center" vertical="center"/>
      <protection hidden="1"/>
    </xf>
    <xf numFmtId="0" fontId="16" fillId="8" borderId="0" xfId="2" applyFont="1" applyFill="1" applyAlignment="1" applyProtection="1">
      <alignment horizontal="center" vertical="center"/>
      <protection hidden="1"/>
    </xf>
    <xf numFmtId="0" fontId="15" fillId="0" borderId="0" xfId="2" applyAlignment="1" applyProtection="1">
      <alignment horizontal="center" vertical="center" wrapText="1"/>
      <protection hidden="1"/>
    </xf>
    <xf numFmtId="0" fontId="0" fillId="0" borderId="10" xfId="0" applyBorder="1"/>
    <xf numFmtId="0" fontId="0" fillId="0" borderId="12" xfId="0" applyBorder="1"/>
    <xf numFmtId="0" fontId="0" fillId="0" borderId="29" xfId="0" applyBorder="1"/>
    <xf numFmtId="0" fontId="0" fillId="0" borderId="0" xfId="0" applyBorder="1"/>
    <xf numFmtId="0" fontId="0" fillId="0" borderId="9" xfId="0" applyBorder="1"/>
    <xf numFmtId="0" fontId="0" fillId="0" borderId="12" xfId="0" applyBorder="1" applyAlignment="1">
      <alignment horizontal="center"/>
    </xf>
    <xf numFmtId="0" fontId="0" fillId="0" borderId="13" xfId="0"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0" fillId="0" borderId="9" xfId="0" applyBorder="1" applyAlignment="1">
      <alignment horizontal="center"/>
    </xf>
    <xf numFmtId="0" fontId="0" fillId="0" borderId="15" xfId="0" applyBorder="1" applyAlignment="1">
      <alignment horizontal="center"/>
    </xf>
    <xf numFmtId="176" fontId="0" fillId="0" borderId="11" xfId="0" applyNumberFormat="1" applyBorder="1" applyAlignment="1">
      <alignment horizontal="center" vertical="center"/>
    </xf>
    <xf numFmtId="0" fontId="7" fillId="5" borderId="28" xfId="0" applyFont="1" applyFill="1" applyBorder="1" applyAlignment="1" applyProtection="1">
      <alignment horizontal="center" vertical="center"/>
      <protection locked="0"/>
    </xf>
    <xf numFmtId="0" fontId="7" fillId="5" borderId="22" xfId="0" applyFont="1" applyFill="1" applyBorder="1" applyAlignment="1" applyProtection="1">
      <alignment horizontal="center" vertical="center"/>
      <protection locked="0"/>
    </xf>
    <xf numFmtId="0" fontId="7" fillId="5" borderId="25"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vertical="center"/>
      <protection locked="0"/>
    </xf>
    <xf numFmtId="0" fontId="7" fillId="3" borderId="1" xfId="0" applyFont="1" applyFill="1" applyBorder="1" applyAlignment="1" applyProtection="1">
      <alignment horizontal="center" vertical="center"/>
      <protection locked="0"/>
    </xf>
    <xf numFmtId="0" fontId="7" fillId="3" borderId="2" xfId="0" applyFont="1" applyFill="1" applyBorder="1" applyAlignment="1" applyProtection="1">
      <alignment horizontal="center" vertical="center"/>
      <protection locked="0"/>
    </xf>
    <xf numFmtId="0" fontId="7" fillId="3" borderId="3" xfId="0" applyFont="1" applyFill="1" applyBorder="1" applyAlignment="1" applyProtection="1">
      <alignment horizontal="center" vertical="center"/>
      <protection locked="0"/>
    </xf>
    <xf numFmtId="0" fontId="7" fillId="3" borderId="0" xfId="0" applyFont="1" applyFill="1" applyBorder="1" applyAlignment="1" applyProtection="1">
      <alignment horizontal="center" vertical="center"/>
      <protection locked="0"/>
    </xf>
    <xf numFmtId="0" fontId="7" fillId="3" borderId="4" xfId="0" applyFont="1" applyFill="1" applyBorder="1" applyAlignment="1" applyProtection="1">
      <alignment horizontal="center" vertical="center"/>
      <protection locked="0"/>
    </xf>
    <xf numFmtId="0" fontId="3" fillId="3" borderId="5" xfId="0" applyFont="1" applyFill="1" applyBorder="1" applyAlignment="1" applyProtection="1">
      <alignment horizontal="center" vertical="center"/>
      <protection locked="0"/>
    </xf>
    <xf numFmtId="0" fontId="3" fillId="3" borderId="6" xfId="0"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3" borderId="2" xfId="0" applyFont="1" applyFill="1" applyBorder="1" applyAlignment="1" applyProtection="1">
      <alignment horizontal="center" vertical="center"/>
      <protection locked="0"/>
    </xf>
    <xf numFmtId="0" fontId="3" fillId="3" borderId="8" xfId="0" applyFont="1" applyFill="1" applyBorder="1" applyAlignment="1" applyProtection="1">
      <alignment horizontal="center" vertical="center"/>
      <protection locked="0"/>
    </xf>
    <xf numFmtId="0" fontId="3" fillId="3" borderId="9" xfId="0" applyFont="1" applyFill="1" applyBorder="1" applyAlignment="1" applyProtection="1">
      <alignment horizontal="center" vertical="center"/>
      <protection locked="0"/>
    </xf>
    <xf numFmtId="0" fontId="7" fillId="3" borderId="8" xfId="0" applyFont="1" applyFill="1" applyBorder="1" applyAlignment="1" applyProtection="1">
      <alignment horizontal="center" vertical="center"/>
      <protection locked="0"/>
    </xf>
    <xf numFmtId="0" fontId="7" fillId="3" borderId="9" xfId="0" applyFont="1" applyFill="1" applyBorder="1" applyAlignment="1" applyProtection="1">
      <alignment horizontal="center" vertical="center"/>
      <protection locked="0"/>
    </xf>
    <xf numFmtId="0" fontId="23" fillId="0" borderId="29" xfId="0" applyFont="1" applyBorder="1" applyAlignment="1">
      <alignment horizontal="left"/>
    </xf>
    <xf numFmtId="0" fontId="23" fillId="0" borderId="0" xfId="0" applyFont="1" applyBorder="1" applyAlignment="1">
      <alignment horizontal="left"/>
    </xf>
    <xf numFmtId="0" fontId="25" fillId="0" borderId="0" xfId="0" applyFont="1" applyAlignment="1">
      <alignment horizontal="center"/>
    </xf>
    <xf numFmtId="0" fontId="22" fillId="0" borderId="0" xfId="0" applyFont="1" applyAlignment="1">
      <alignment horizontal="center"/>
    </xf>
    <xf numFmtId="0" fontId="24" fillId="0" borderId="3" xfId="0" applyFont="1" applyBorder="1" applyAlignment="1">
      <alignment horizontal="center" vertical="center"/>
    </xf>
    <xf numFmtId="0" fontId="24" fillId="0" borderId="0" xfId="0" applyFont="1" applyBorder="1" applyAlignment="1">
      <alignment horizontal="center" vertical="center"/>
    </xf>
    <xf numFmtId="0" fontId="23" fillId="0" borderId="25" xfId="0" applyFont="1" applyBorder="1" applyAlignment="1">
      <alignment horizontal="left"/>
    </xf>
    <xf numFmtId="0" fontId="23" fillId="0" borderId="9" xfId="0" applyFont="1" applyBorder="1" applyAlignment="1">
      <alignment horizontal="left"/>
    </xf>
    <xf numFmtId="0" fontId="15" fillId="9" borderId="0" xfId="2" applyFill="1" applyAlignment="1" applyProtection="1">
      <alignment horizontal="center" vertical="center" wrapText="1"/>
      <protection hidden="1"/>
    </xf>
    <xf numFmtId="3" fontId="18" fillId="0" borderId="24" xfId="0" applyNumberFormat="1" applyFont="1" applyBorder="1" applyAlignment="1">
      <alignment horizontal="center" vertical="center"/>
    </xf>
    <xf numFmtId="3" fontId="18" fillId="0" borderId="23" xfId="0" applyNumberFormat="1" applyFont="1" applyBorder="1" applyAlignment="1">
      <alignment horizontal="center" vertical="center"/>
    </xf>
    <xf numFmtId="1" fontId="18" fillId="6" borderId="23" xfId="0" applyNumberFormat="1" applyFont="1" applyFill="1" applyBorder="1" applyAlignment="1">
      <alignment horizontal="center" vertical="center"/>
    </xf>
    <xf numFmtId="1" fontId="18" fillId="6" borderId="11" xfId="0" applyNumberFormat="1" applyFont="1" applyFill="1" applyBorder="1" applyAlignment="1">
      <alignment horizontal="center" vertical="center"/>
    </xf>
    <xf numFmtId="1" fontId="18" fillId="0" borderId="23" xfId="0" applyNumberFormat="1" applyFont="1" applyBorder="1" applyAlignment="1">
      <alignment horizontal="center" vertical="center"/>
    </xf>
    <xf numFmtId="1" fontId="18" fillId="0" borderId="11" xfId="0" applyNumberFormat="1" applyFont="1" applyBorder="1" applyAlignment="1">
      <alignment horizontal="center" vertical="center"/>
    </xf>
    <xf numFmtId="1" fontId="0" fillId="0" borderId="23" xfId="0" applyNumberFormat="1" applyBorder="1" applyAlignment="1">
      <alignment horizontal="center" vertical="center"/>
    </xf>
    <xf numFmtId="1" fontId="0" fillId="0" borderId="11" xfId="0" applyNumberFormat="1" applyBorder="1" applyAlignment="1">
      <alignment horizontal="center" vertical="center"/>
    </xf>
  </cellXfs>
  <cellStyles count="4">
    <cellStyle name="Hyperlink" xfId="1" builtinId="8"/>
    <cellStyle name="Normal" xfId="0" builtinId="0"/>
    <cellStyle name="Normal 2" xfId="2" xr:uid="{461ED12D-53C8-4F8A-8461-55342094CDC8}"/>
    <cellStyle name="Standard_sang120d_4" xfId="3" xr:uid="{8475DE8D-39FC-4F73-AA65-3AA219199600}"/>
  </cellStyles>
  <dxfs count="5">
    <dxf>
      <font>
        <condense val="0"/>
        <extend val="0"/>
        <color indexed="9"/>
      </font>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239134</xdr:colOff>
      <xdr:row>0</xdr:row>
      <xdr:rowOff>123265</xdr:rowOff>
    </xdr:from>
    <xdr:to>
      <xdr:col>2</xdr:col>
      <xdr:colOff>149678</xdr:colOff>
      <xdr:row>10</xdr:row>
      <xdr:rowOff>39147</xdr:rowOff>
    </xdr:to>
    <xdr:pic>
      <xdr:nvPicPr>
        <xdr:cNvPr id="3" name="Tools">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239134" y="123265"/>
          <a:ext cx="1516187" cy="1684811"/>
        </a:xfrm>
        <a:prstGeom prst="rect">
          <a:avLst/>
        </a:prstGeom>
      </xdr:spPr>
    </xdr:pic>
    <xdr:clientData/>
  </xdr:twoCellAnchor>
  <xdr:twoCellAnchor>
    <xdr:from>
      <xdr:col>4</xdr:col>
      <xdr:colOff>130660</xdr:colOff>
      <xdr:row>2</xdr:row>
      <xdr:rowOff>43942</xdr:rowOff>
    </xdr:from>
    <xdr:to>
      <xdr:col>5</xdr:col>
      <xdr:colOff>134470</xdr:colOff>
      <xdr:row>6</xdr:row>
      <xdr:rowOff>92873</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473189" y="380118"/>
          <a:ext cx="3567281" cy="721284"/>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zh-CN" altLang="en-US" sz="2400" b="1">
              <a:latin typeface="Microsoft YaHei Light" panose="020B0502040204020203" pitchFamily="34" charset="-122"/>
              <a:ea typeface="Microsoft YaHei Light" panose="020B0502040204020203" pitchFamily="34" charset="-122"/>
            </a:rPr>
            <a:t>项 目 报 价 单</a:t>
          </a:r>
          <a:endParaRPr lang="de-DE" sz="2400" b="1">
            <a:latin typeface="Microsoft YaHei Light" panose="020B0502040204020203" pitchFamily="34" charset="-122"/>
            <a:ea typeface="Microsoft YaHei Light" panose="020B0502040204020203" pitchFamily="34" charset="-122"/>
          </a:endParaRPr>
        </a:p>
      </xdr:txBody>
    </xdr:sp>
    <xdr:clientData/>
  </xdr:twoCellAnchor>
  <xdr:twoCellAnchor editAs="oneCell">
    <xdr:from>
      <xdr:col>13</xdr:col>
      <xdr:colOff>357297</xdr:colOff>
      <xdr:row>0</xdr:row>
      <xdr:rowOff>0</xdr:rowOff>
    </xdr:from>
    <xdr:to>
      <xdr:col>18</xdr:col>
      <xdr:colOff>705822</xdr:colOff>
      <xdr:row>7</xdr:row>
      <xdr:rowOff>21128</xdr:rowOff>
    </xdr:to>
    <xdr:pic>
      <xdr:nvPicPr>
        <xdr:cNvPr id="6" name="LOGO">
          <a:extLst>
            <a:ext uri="{FF2B5EF4-FFF2-40B4-BE49-F238E27FC236}">
              <a16:creationId xmlns:a16="http://schemas.microsoft.com/office/drawing/2014/main" id="{00000000-0008-0000-0200-000006000000}"/>
            </a:ext>
          </a:extLst>
        </xdr:cNvPr>
        <xdr:cNvPicPr>
          <a:picLocks noChangeAspect="1"/>
        </xdr:cNvPicPr>
      </xdr:nvPicPr>
      <xdr:blipFill rotWithShape="1">
        <a:blip xmlns:r="http://schemas.openxmlformats.org/officeDocument/2006/relationships" r:embed="rId2"/>
        <a:srcRect l="5193" t="14620" r="9148" b="26316"/>
        <a:stretch/>
      </xdr:blipFill>
      <xdr:spPr>
        <a:xfrm>
          <a:off x="16821940" y="0"/>
          <a:ext cx="4208458" cy="1255568"/>
        </a:xfrm>
        <a:prstGeom prst="rect">
          <a:avLst/>
        </a:prstGeom>
      </xdr:spPr>
    </xdr:pic>
    <xdr:clientData/>
  </xdr:twoCellAnchor>
  <xdr:twoCellAnchor>
    <xdr:from>
      <xdr:col>2</xdr:col>
      <xdr:colOff>408215</xdr:colOff>
      <xdr:row>1</xdr:row>
      <xdr:rowOff>42725</xdr:rowOff>
    </xdr:from>
    <xdr:to>
      <xdr:col>3</xdr:col>
      <xdr:colOff>596539</xdr:colOff>
      <xdr:row>9</xdr:row>
      <xdr:rowOff>18945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2013858" y="219618"/>
          <a:ext cx="2923360" cy="139136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zh-CN" altLang="en-US" sz="1200">
              <a:latin typeface="Microsoft YaHei Light" panose="020B0502040204020203" pitchFamily="34" charset="-122"/>
              <a:ea typeface="Microsoft YaHei Light" panose="020B0502040204020203" pitchFamily="34" charset="-122"/>
            </a:rPr>
            <a:t>客   户</a:t>
          </a:r>
          <a:r>
            <a:rPr lang="de-DE" sz="1200">
              <a:latin typeface="Microsoft YaHei Light" panose="020B0502040204020203" pitchFamily="34" charset="-122"/>
              <a:ea typeface="Microsoft YaHei Light" panose="020B0502040204020203" pitchFamily="34" charset="-122"/>
            </a:rPr>
            <a:t>:      ABC
</a:t>
          </a:r>
          <a:r>
            <a:rPr lang="zh-CN" altLang="en-US" sz="1200">
              <a:latin typeface="Microsoft YaHei Light" panose="020B0502040204020203" pitchFamily="34" charset="-122"/>
              <a:ea typeface="Microsoft YaHei Light" panose="020B0502040204020203" pitchFamily="34" charset="-122"/>
            </a:rPr>
            <a:t>联系人</a:t>
          </a:r>
          <a:r>
            <a:rPr lang="de-DE" sz="1200">
              <a:latin typeface="Microsoft YaHei Light" panose="020B0502040204020203" pitchFamily="34" charset="-122"/>
              <a:ea typeface="Microsoft YaHei Light" panose="020B0502040204020203" pitchFamily="34" charset="-122"/>
            </a:rPr>
            <a:t>: MR</a:t>
          </a:r>
          <a:r>
            <a:rPr lang="en-US" sz="1200">
              <a:latin typeface="Microsoft YaHei Light" panose="020B0502040204020203" pitchFamily="34" charset="-122"/>
              <a:ea typeface="Microsoft YaHei Light" panose="020B0502040204020203" pitchFamily="34" charset="-122"/>
            </a:rPr>
            <a:t>.</a:t>
          </a:r>
          <a:r>
            <a:rPr lang="de-DE" sz="1200">
              <a:latin typeface="Microsoft YaHei Light" panose="020B0502040204020203" pitchFamily="34" charset="-122"/>
              <a:ea typeface="Microsoft YaHei Light" panose="020B0502040204020203" pitchFamily="34" charset="-122"/>
            </a:rPr>
            <a:t>ABC 
</a:t>
          </a:r>
          <a:r>
            <a:rPr lang="zh-CN" altLang="en-US" sz="1200">
              <a:latin typeface="Microsoft YaHei Light" panose="020B0502040204020203" pitchFamily="34" charset="-122"/>
              <a:ea typeface="Microsoft YaHei Light" panose="020B0502040204020203" pitchFamily="34" charset="-122"/>
            </a:rPr>
            <a:t>地  址：</a:t>
          </a:r>
          <a:r>
            <a:rPr lang="de-DE" sz="1200">
              <a:latin typeface="Microsoft YaHei Light" panose="020B0502040204020203" pitchFamily="34" charset="-122"/>
              <a:ea typeface="Microsoft YaHei Light" panose="020B0502040204020203" pitchFamily="34" charset="-122"/>
            </a:rPr>
            <a:t>     </a:t>
          </a:r>
        </a:p>
        <a:p>
          <a:r>
            <a:rPr lang="zh-CN" altLang="en-US" sz="1200">
              <a:latin typeface="Microsoft YaHei Light" panose="020B0502040204020203" pitchFamily="34" charset="-122"/>
              <a:ea typeface="Microsoft YaHei Light" panose="020B0502040204020203" pitchFamily="34" charset="-122"/>
            </a:rPr>
            <a:t>邮  箱：</a:t>
          </a:r>
          <a:r>
            <a:rPr lang="de-DE" sz="1200">
              <a:latin typeface="Microsoft YaHei Light" panose="020B0502040204020203" pitchFamily="34" charset="-122"/>
              <a:ea typeface="Microsoft YaHei Light" panose="020B0502040204020203" pitchFamily="34" charset="-122"/>
            </a:rPr>
            <a:t>     </a:t>
          </a:r>
          <a:r>
            <a:rPr lang="en-US" altLang="zh-CN" sz="1200">
              <a:latin typeface="Microsoft YaHei Light" panose="020B0502040204020203" pitchFamily="34" charset="-122"/>
              <a:ea typeface="Microsoft YaHei Light" panose="020B0502040204020203" pitchFamily="34" charset="-122"/>
            </a:rPr>
            <a:t>ab.c</a:t>
          </a:r>
          <a:r>
            <a:rPr lang="de-DE" sz="1200">
              <a:latin typeface="Microsoft YaHei Light" panose="020B0502040204020203" pitchFamily="34" charset="-122"/>
              <a:ea typeface="Microsoft YaHei Light" panose="020B0502040204020203" pitchFamily="34" charset="-122"/>
            </a:rPr>
            <a:t>@abc.com</a:t>
          </a:r>
        </a:p>
        <a:p>
          <a:r>
            <a:rPr lang="zh-CN" altLang="en-US" sz="1200">
              <a:latin typeface="Microsoft YaHei Light" panose="020B0502040204020203" pitchFamily="34" charset="-122"/>
              <a:ea typeface="Microsoft YaHei Light" panose="020B0502040204020203" pitchFamily="34" charset="-122"/>
            </a:rPr>
            <a:t>电  话：</a:t>
          </a:r>
          <a:r>
            <a:rPr lang="de-DE" sz="1200">
              <a:latin typeface="Microsoft YaHei Light" panose="020B0502040204020203" pitchFamily="34" charset="-122"/>
              <a:ea typeface="Microsoft YaHei Light" panose="020B0502040204020203" pitchFamily="34" charset="-122"/>
            </a:rPr>
            <a:t>     139xxxx</a:t>
          </a:r>
          <a:r>
            <a:rPr lang="de-DE" sz="1100"/>
            <a:t>
</a:t>
          </a:r>
        </a:p>
      </xdr:txBody>
    </xdr:sp>
    <xdr:clientData/>
  </xdr:twoCellAnchor>
  <xdr:twoCellAnchor>
    <xdr:from>
      <xdr:col>5</xdr:col>
      <xdr:colOff>1002847</xdr:colOff>
      <xdr:row>0</xdr:row>
      <xdr:rowOff>134167</xdr:rowOff>
    </xdr:from>
    <xdr:to>
      <xdr:col>11</xdr:col>
      <xdr:colOff>381000</xdr:colOff>
      <xdr:row>9</xdr:row>
      <xdr:rowOff>165190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11398704" y="134167"/>
          <a:ext cx="3950153" cy="1623059"/>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zh-CN" altLang="en-US" sz="1200">
              <a:latin typeface="Microsoft YaHei Light" panose="020B0502040204020203" pitchFamily="34" charset="-122"/>
              <a:ea typeface="Microsoft YaHei Light" panose="020B0502040204020203" pitchFamily="34" charset="-122"/>
            </a:rPr>
            <a:t>项目名称：</a:t>
          </a:r>
          <a:r>
            <a:rPr lang="de-DE" sz="1200">
              <a:latin typeface="Microsoft YaHei Light" panose="020B0502040204020203" pitchFamily="34" charset="-122"/>
              <a:ea typeface="Microsoft YaHei Light" panose="020B0502040204020203" pitchFamily="34" charset="-122"/>
            </a:rPr>
            <a:t>      FFG Eisenbahnräder Maanshan
</a:t>
          </a:r>
          <a:r>
            <a:rPr lang="zh-CN" altLang="en-US" sz="1200">
              <a:latin typeface="Microsoft YaHei Light" panose="020B0502040204020203" pitchFamily="34" charset="-122"/>
              <a:ea typeface="Microsoft YaHei Light" panose="020B0502040204020203" pitchFamily="34" charset="-122"/>
            </a:rPr>
            <a:t>工      件：</a:t>
          </a:r>
          <a:endParaRPr lang="en-US" altLang="zh-CN" sz="1200">
            <a:latin typeface="Microsoft YaHei Light" panose="020B0502040204020203" pitchFamily="34" charset="-122"/>
            <a:ea typeface="Microsoft YaHei Light" panose="020B0502040204020203" pitchFamily="34" charset="-122"/>
          </a:endParaRPr>
        </a:p>
        <a:p>
          <a:r>
            <a:rPr lang="zh-CN" altLang="en-US" sz="1200">
              <a:latin typeface="Microsoft YaHei Light" panose="020B0502040204020203" pitchFamily="34" charset="-122"/>
              <a:ea typeface="Microsoft YaHei Light" panose="020B0502040204020203" pitchFamily="34" charset="-122"/>
            </a:rPr>
            <a:t>工件材料：</a:t>
          </a:r>
          <a:r>
            <a:rPr lang="de-DE" sz="1200">
              <a:latin typeface="Microsoft YaHei Light" panose="020B0502040204020203" pitchFamily="34" charset="-122"/>
              <a:ea typeface="Microsoft YaHei Light" panose="020B0502040204020203" pitchFamily="34" charset="-122"/>
            </a:rPr>
            <a:t>
</a:t>
          </a:r>
          <a:r>
            <a:rPr lang="zh-CN" altLang="en-US" sz="1200">
              <a:latin typeface="Microsoft YaHei Light" panose="020B0502040204020203" pitchFamily="34" charset="-122"/>
              <a:ea typeface="Microsoft YaHei Light" panose="020B0502040204020203" pitchFamily="34" charset="-122"/>
            </a:rPr>
            <a:t>项  目  号：</a:t>
          </a:r>
          <a:r>
            <a:rPr lang="de-DE" sz="1200">
              <a:latin typeface="Microsoft YaHei Light" panose="020B0502040204020203" pitchFamily="34" charset="-122"/>
              <a:ea typeface="Microsoft YaHei Light" panose="020B0502040204020203" pitchFamily="34" charset="-122"/>
            </a:rPr>
            <a:t>         siehe Zeichnungen</a:t>
          </a:r>
        </a:p>
        <a:p>
          <a:r>
            <a:rPr lang="de-DE" altLang="zh-CN" sz="1200">
              <a:solidFill>
                <a:schemeClr val="dk1"/>
              </a:solidFill>
              <a:effectLst/>
              <a:latin typeface="Microsoft YaHei Light" panose="020B0502040204020203" pitchFamily="34" charset="-122"/>
              <a:ea typeface="Microsoft YaHei Light" panose="020B0502040204020203" pitchFamily="34" charset="-122"/>
              <a:cs typeface="+mn-cs"/>
            </a:rPr>
            <a:t>CRM</a:t>
          </a:r>
          <a:r>
            <a:rPr lang="zh-CN" altLang="zh-CN" sz="1200">
              <a:solidFill>
                <a:schemeClr val="dk1"/>
              </a:solidFill>
              <a:effectLst/>
              <a:latin typeface="Microsoft YaHei Light" panose="020B0502040204020203" pitchFamily="34" charset="-122"/>
              <a:ea typeface="Microsoft YaHei Light" panose="020B0502040204020203" pitchFamily="34" charset="-122"/>
              <a:cs typeface="+mn-cs"/>
            </a:rPr>
            <a:t>机会号</a:t>
          </a:r>
          <a:r>
            <a:rPr lang="zh-CN" altLang="en-US" sz="1200">
              <a:solidFill>
                <a:schemeClr val="dk1"/>
              </a:solidFill>
              <a:effectLst/>
              <a:latin typeface="Microsoft YaHei Light" panose="020B0502040204020203" pitchFamily="34" charset="-122"/>
              <a:ea typeface="Microsoft YaHei Light" panose="020B0502040204020203" pitchFamily="34" charset="-122"/>
              <a:cs typeface="+mn-cs"/>
            </a:rPr>
            <a:t>：</a:t>
          </a:r>
          <a:r>
            <a:rPr lang="de-DE" altLang="zh-CN" sz="1200">
              <a:solidFill>
                <a:schemeClr val="dk1"/>
              </a:solidFill>
              <a:effectLst/>
              <a:latin typeface="Microsoft YaHei Light" panose="020B0502040204020203" pitchFamily="34" charset="-122"/>
              <a:ea typeface="Microsoft YaHei Light" panose="020B0502040204020203" pitchFamily="34" charset="-122"/>
              <a:cs typeface="+mn-cs"/>
            </a:rPr>
            <a:t>  Eisenbahnräder</a:t>
          </a:r>
          <a:endParaRPr lang="de-DE" sz="1200">
            <a:latin typeface="Microsoft YaHei Light" panose="020B0502040204020203" pitchFamily="34" charset="-122"/>
            <a:ea typeface="Microsoft YaHei Light" panose="020B0502040204020203" pitchFamily="34" charset="-122"/>
          </a:endParaRPr>
        </a:p>
        <a:p>
          <a:r>
            <a:rPr lang="de-DE" sz="1200">
              <a:latin typeface="Microsoft YaHei Light" panose="020B0502040204020203" pitchFamily="34" charset="-122"/>
              <a:ea typeface="Microsoft YaHei Light" panose="020B0502040204020203" pitchFamily="34" charset="-122"/>
            </a:rPr>
            <a:t>
</a:t>
          </a:r>
        </a:p>
      </xdr:txBody>
    </xdr:sp>
    <xdr:clientData/>
  </xdr:twoCellAnchor>
  <xdr:twoCellAnchor>
    <xdr:from>
      <xdr:col>14</xdr:col>
      <xdr:colOff>0</xdr:colOff>
      <xdr:row>6</xdr:row>
      <xdr:rowOff>83548</xdr:rowOff>
    </xdr:from>
    <xdr:to>
      <xdr:col>16</xdr:col>
      <xdr:colOff>464820</xdr:colOff>
      <xdr:row>9</xdr:row>
      <xdr:rowOff>155665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17660167" y="1144905"/>
          <a:ext cx="2194832" cy="602796"/>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zh-CN" altLang="en-US" sz="1200" b="0">
              <a:latin typeface="Microsoft YaHei Light" panose="020B0502040204020203" pitchFamily="34" charset="-122"/>
              <a:ea typeface="Microsoft YaHei Light" panose="020B0502040204020203" pitchFamily="34" charset="-122"/>
            </a:rPr>
            <a:t>联系人：</a:t>
          </a:r>
          <a:r>
            <a:rPr lang="en-US" altLang="zh-CN" sz="1200" b="0">
              <a:latin typeface="Microsoft YaHei Light" panose="020B0502040204020203" pitchFamily="34" charset="-122"/>
              <a:ea typeface="Microsoft YaHei Light" panose="020B0502040204020203" pitchFamily="34" charset="-122"/>
            </a:rPr>
            <a:t>ABC/185******</a:t>
          </a:r>
          <a:r>
            <a:rPr lang="de-DE" sz="1200" b="0">
              <a:latin typeface="Microsoft YaHei Light" panose="020B0502040204020203" pitchFamily="34" charset="-122"/>
              <a:ea typeface="Microsoft YaHei Light" panose="020B0502040204020203" pitchFamily="34" charset="-122"/>
            </a:rPr>
            <a:t>
</a:t>
          </a:r>
          <a:r>
            <a:rPr lang="zh-CN" altLang="en-US" sz="1200" b="0">
              <a:latin typeface="Microsoft YaHei Light" panose="020B0502040204020203" pitchFamily="34" charset="-122"/>
              <a:ea typeface="Microsoft YaHei Light" panose="020B0502040204020203" pitchFamily="34" charset="-122"/>
            </a:rPr>
            <a:t>日    期</a:t>
          </a:r>
          <a:r>
            <a:rPr lang="de-DE" sz="1200" b="0">
              <a:latin typeface="Microsoft YaHei Light" panose="020B0502040204020203" pitchFamily="34" charset="-122"/>
              <a:ea typeface="Microsoft YaHei Light" panose="020B0502040204020203" pitchFamily="34" charset="-122"/>
            </a:rPr>
            <a:t>:          27.03.2020</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3918/Desktop/20-Project/202001_WALTER_Tooling-Proposal_&#21152;&#24037;&#33410;&#25293;&#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刀具清单ToolList"/>
      <sheetName val="工艺 Time Study OP10"/>
      <sheetName val="2020pricelist"/>
      <sheetName val="Import"/>
      <sheetName val="Sprachen"/>
      <sheetName val="FixeVariablen"/>
    </sheetNames>
    <sheetDataSet>
      <sheetData sheetId="0">
        <row r="39">
          <cell r="G39" t="str">
            <v>中文 (Chinese)</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U76"/>
  <sheetViews>
    <sheetView tabSelected="1" zoomScaleNormal="100" workbookViewId="0">
      <selection activeCell="B16" sqref="B16"/>
    </sheetView>
  </sheetViews>
  <sheetFormatPr defaultRowHeight="13.8" x14ac:dyDescent="0.25"/>
  <cols>
    <col min="1" max="1" width="8.77734375" customWidth="1"/>
    <col min="2" max="2" width="14.5546875" bestFit="1" customWidth="1"/>
    <col min="3" max="3" width="36.21875" customWidth="1"/>
    <col min="4" max="4" width="32.88671875" customWidth="1"/>
    <col min="5" max="5" width="41" customWidth="1"/>
    <col min="6" max="6" width="10.21875" customWidth="1"/>
    <col min="7" max="7" width="15" customWidth="1"/>
    <col min="8" max="8" width="15.77734375" style="9" bestFit="1" customWidth="1"/>
    <col min="9" max="9" width="12.33203125" bestFit="1" customWidth="1"/>
    <col min="10" max="10" width="11.5546875" bestFit="1" customWidth="1"/>
    <col min="12" max="12" width="10.6640625" bestFit="1" customWidth="1"/>
    <col min="13" max="13" width="10.77734375" customWidth="1"/>
    <col min="15" max="15" width="10.6640625" bestFit="1" customWidth="1"/>
    <col min="16" max="16" width="11.21875" customWidth="1"/>
    <col min="17" max="18" width="12.44140625" bestFit="1" customWidth="1"/>
    <col min="19" max="19" width="10.6640625" bestFit="1" customWidth="1"/>
    <col min="20" max="21" width="12.44140625" style="9" bestFit="1" customWidth="1"/>
  </cols>
  <sheetData>
    <row r="1" spans="1:21" s="5" customFormat="1" ht="13.95" customHeight="1" x14ac:dyDescent="0.25">
      <c r="A1" s="1"/>
      <c r="B1" s="2"/>
      <c r="C1" s="3"/>
      <c r="D1" s="2"/>
      <c r="E1" s="4"/>
      <c r="F1" s="4"/>
      <c r="G1" s="2"/>
      <c r="H1" s="2"/>
      <c r="I1" s="2"/>
      <c r="J1" s="2"/>
      <c r="K1" s="2"/>
      <c r="L1" s="2"/>
      <c r="M1" s="2"/>
      <c r="N1" s="2"/>
      <c r="O1" s="2"/>
      <c r="P1" s="2"/>
      <c r="Q1" s="2"/>
      <c r="R1" s="2"/>
      <c r="S1" s="2"/>
      <c r="T1" s="2"/>
      <c r="U1" s="22"/>
    </row>
    <row r="2" spans="1:21" s="5" customFormat="1" ht="13.95" customHeight="1" x14ac:dyDescent="0.25">
      <c r="A2" s="6"/>
      <c r="B2" s="23"/>
      <c r="C2" s="24"/>
      <c r="D2" s="23"/>
      <c r="E2" s="11"/>
      <c r="F2" s="11"/>
      <c r="G2" s="23"/>
      <c r="H2" s="23"/>
      <c r="I2" s="23"/>
      <c r="J2" s="23"/>
      <c r="K2" s="23"/>
      <c r="L2" s="25"/>
      <c r="M2" s="23"/>
      <c r="N2" s="23"/>
      <c r="O2" s="23"/>
      <c r="P2" s="23"/>
      <c r="Q2" s="23"/>
      <c r="R2" s="23"/>
      <c r="S2" s="23"/>
      <c r="T2" s="23"/>
      <c r="U2" s="26"/>
    </row>
    <row r="3" spans="1:21" s="5" customFormat="1" ht="13.95" customHeight="1" x14ac:dyDescent="0.3">
      <c r="A3" s="6"/>
      <c r="B3" s="23"/>
      <c r="C3" s="27"/>
      <c r="D3" s="28"/>
      <c r="E3" s="29"/>
      <c r="F3" s="29"/>
      <c r="G3" s="30"/>
      <c r="H3" s="23"/>
      <c r="I3" s="11"/>
      <c r="J3" s="23"/>
      <c r="K3" s="30"/>
      <c r="L3" s="11"/>
      <c r="M3" s="23"/>
      <c r="N3" s="23"/>
      <c r="O3" s="23"/>
      <c r="P3" s="23"/>
      <c r="Q3" s="23"/>
      <c r="R3" s="23"/>
      <c r="S3" s="23"/>
      <c r="T3" s="23"/>
      <c r="U3" s="26"/>
    </row>
    <row r="4" spans="1:21" s="5" customFormat="1" ht="13.95" customHeight="1" x14ac:dyDescent="0.25">
      <c r="A4" s="6"/>
      <c r="B4" s="23"/>
      <c r="C4" s="27"/>
      <c r="D4" s="30"/>
      <c r="E4" s="30"/>
      <c r="F4" s="30"/>
      <c r="G4" s="30"/>
      <c r="H4" s="23"/>
      <c r="I4" s="11"/>
      <c r="J4" s="23"/>
      <c r="K4" s="30"/>
      <c r="L4" s="11"/>
      <c r="M4" s="23"/>
      <c r="N4" s="23"/>
      <c r="O4" s="23"/>
      <c r="P4" s="23"/>
      <c r="Q4" s="23"/>
      <c r="R4" s="23"/>
      <c r="S4" s="23"/>
      <c r="T4" s="23"/>
      <c r="U4" s="26"/>
    </row>
    <row r="5" spans="1:21" s="5" customFormat="1" ht="13.95" customHeight="1" x14ac:dyDescent="0.25">
      <c r="A5" s="6"/>
      <c r="B5" s="23"/>
      <c r="C5" s="27"/>
      <c r="D5" s="27"/>
      <c r="E5" s="31"/>
      <c r="F5" s="31"/>
      <c r="G5" s="30"/>
      <c r="H5" s="23"/>
      <c r="I5" s="11"/>
      <c r="J5" s="23"/>
      <c r="K5" s="30"/>
      <c r="L5" s="11"/>
      <c r="M5" s="23"/>
      <c r="N5" s="23"/>
      <c r="O5" s="23"/>
      <c r="P5" s="23"/>
      <c r="Q5" s="23"/>
      <c r="R5" s="23"/>
      <c r="S5" s="23"/>
      <c r="T5" s="23"/>
      <c r="U5" s="26"/>
    </row>
    <row r="6" spans="1:21" s="5" customFormat="1" ht="13.95" customHeight="1" x14ac:dyDescent="0.25">
      <c r="A6" s="6"/>
      <c r="B6" s="23"/>
      <c r="C6" s="27"/>
      <c r="D6" s="32"/>
      <c r="E6" s="29"/>
      <c r="F6" s="29"/>
      <c r="G6" s="30"/>
      <c r="H6" s="23"/>
      <c r="I6" s="11"/>
      <c r="J6" s="23"/>
      <c r="K6" s="30"/>
      <c r="L6" s="11"/>
      <c r="M6" s="23"/>
      <c r="N6" s="23"/>
      <c r="O6" s="23"/>
      <c r="P6" s="23"/>
      <c r="Q6" s="23"/>
      <c r="R6" s="23"/>
      <c r="S6" s="23"/>
      <c r="T6" s="23"/>
      <c r="U6" s="26"/>
    </row>
    <row r="7" spans="1:21" s="5" customFormat="1" ht="13.95" customHeight="1" x14ac:dyDescent="0.25">
      <c r="A7" s="6"/>
      <c r="B7" s="23"/>
      <c r="C7" s="27"/>
      <c r="D7" s="30"/>
      <c r="E7" s="29"/>
      <c r="F7" s="29"/>
      <c r="G7" s="30"/>
      <c r="H7" s="23"/>
      <c r="I7" s="11"/>
      <c r="J7" s="23"/>
      <c r="K7" s="30"/>
      <c r="L7" s="11"/>
      <c r="M7" s="23"/>
      <c r="N7" s="23"/>
      <c r="O7" s="23"/>
      <c r="P7" s="23"/>
      <c r="Q7" s="23"/>
      <c r="R7" s="23"/>
      <c r="S7" s="23"/>
      <c r="T7" s="23"/>
      <c r="U7" s="26"/>
    </row>
    <row r="8" spans="1:21" s="5" customFormat="1" ht="13.95" customHeight="1" x14ac:dyDescent="0.25">
      <c r="A8" s="6"/>
      <c r="B8" s="23"/>
      <c r="C8" s="24"/>
      <c r="D8" s="23"/>
      <c r="E8" s="11"/>
      <c r="F8" s="11"/>
      <c r="G8" s="23"/>
      <c r="H8" s="23"/>
      <c r="I8" s="23"/>
      <c r="J8" s="23"/>
      <c r="K8" s="23"/>
      <c r="L8" s="23"/>
      <c r="M8" s="23"/>
      <c r="N8" s="23"/>
      <c r="O8" s="23"/>
      <c r="P8" s="23"/>
      <c r="Q8" s="23"/>
      <c r="R8" s="23"/>
      <c r="S8" s="23"/>
      <c r="T8" s="23"/>
      <c r="U8" s="26"/>
    </row>
    <row r="9" spans="1:21" s="5" customFormat="1" ht="13.95" customHeight="1" x14ac:dyDescent="0.25">
      <c r="A9" s="6"/>
      <c r="B9" s="23"/>
      <c r="C9" s="24"/>
      <c r="D9" s="23"/>
      <c r="E9" s="11"/>
      <c r="F9" s="11"/>
      <c r="G9" s="23"/>
      <c r="H9" s="23"/>
      <c r="I9" s="23"/>
      <c r="J9" s="23"/>
      <c r="K9" s="23"/>
      <c r="L9" s="23"/>
      <c r="M9" s="23"/>
      <c r="N9" s="23"/>
      <c r="O9" s="23"/>
      <c r="P9" s="23"/>
      <c r="Q9" s="23"/>
      <c r="R9" s="23"/>
      <c r="S9" s="23"/>
      <c r="T9" s="23"/>
      <c r="U9" s="26"/>
    </row>
    <row r="10" spans="1:21" s="5" customFormat="1" ht="13.95" customHeight="1" thickBot="1" x14ac:dyDescent="0.3">
      <c r="A10" s="33"/>
      <c r="B10" s="34"/>
      <c r="C10" s="35"/>
      <c r="D10" s="34"/>
      <c r="E10" s="36"/>
      <c r="F10" s="36"/>
      <c r="G10" s="34"/>
      <c r="H10" s="34"/>
      <c r="I10" s="34"/>
      <c r="J10" s="34"/>
      <c r="K10" s="34"/>
      <c r="L10" s="34"/>
      <c r="M10" s="34"/>
      <c r="N10" s="34"/>
      <c r="O10" s="34"/>
      <c r="P10" s="34"/>
      <c r="Q10" s="34"/>
      <c r="R10" s="34"/>
      <c r="S10" s="34"/>
      <c r="T10" s="34"/>
      <c r="U10" s="37"/>
    </row>
    <row r="11" spans="1:21" s="5" customFormat="1" ht="15" customHeight="1" x14ac:dyDescent="0.25">
      <c r="A11" s="85" t="s">
        <v>1</v>
      </c>
      <c r="B11" s="86"/>
      <c r="C11" s="86"/>
      <c r="D11" s="86"/>
      <c r="E11" s="86"/>
      <c r="F11" s="86"/>
      <c r="G11" s="86"/>
      <c r="H11" s="86"/>
      <c r="I11" s="81" t="s">
        <v>8</v>
      </c>
      <c r="J11" s="89"/>
      <c r="K11" s="89"/>
      <c r="L11" s="89"/>
      <c r="M11" s="89"/>
      <c r="N11" s="81" t="s">
        <v>13</v>
      </c>
      <c r="O11" s="82"/>
      <c r="P11" s="82"/>
      <c r="Q11" s="82"/>
      <c r="R11" s="81" t="s">
        <v>14</v>
      </c>
      <c r="S11" s="82"/>
      <c r="T11" s="77" t="s">
        <v>48</v>
      </c>
      <c r="U11" s="78"/>
    </row>
    <row r="12" spans="1:21" s="7" customFormat="1" ht="12.6" x14ac:dyDescent="0.25">
      <c r="A12" s="87"/>
      <c r="B12" s="88"/>
      <c r="C12" s="88"/>
      <c r="D12" s="88"/>
      <c r="E12" s="88"/>
      <c r="F12" s="88"/>
      <c r="G12" s="88"/>
      <c r="H12" s="88"/>
      <c r="I12" s="90"/>
      <c r="J12" s="91"/>
      <c r="K12" s="91"/>
      <c r="L12" s="91"/>
      <c r="M12" s="91"/>
      <c r="N12" s="92"/>
      <c r="O12" s="93"/>
      <c r="P12" s="93"/>
      <c r="Q12" s="93"/>
      <c r="R12" s="83"/>
      <c r="S12" s="84"/>
      <c r="T12" s="79"/>
      <c r="U12" s="80"/>
    </row>
    <row r="13" spans="1:21" s="8" customFormat="1" ht="44.4" customHeight="1" x14ac:dyDescent="0.25">
      <c r="A13" s="14" t="s">
        <v>0</v>
      </c>
      <c r="B13" s="15" t="s">
        <v>3</v>
      </c>
      <c r="C13" s="15" t="s">
        <v>2</v>
      </c>
      <c r="D13" s="15" t="s">
        <v>4</v>
      </c>
      <c r="E13" s="14" t="s">
        <v>5</v>
      </c>
      <c r="F13" s="12" t="s">
        <v>49</v>
      </c>
      <c r="G13" s="16" t="s">
        <v>6</v>
      </c>
      <c r="H13" s="12" t="s">
        <v>7</v>
      </c>
      <c r="I13" s="12" t="s">
        <v>9</v>
      </c>
      <c r="J13" s="12" t="s">
        <v>11</v>
      </c>
      <c r="K13" s="12" t="s">
        <v>10</v>
      </c>
      <c r="L13" s="12" t="s">
        <v>521</v>
      </c>
      <c r="M13" s="12" t="s">
        <v>520</v>
      </c>
      <c r="N13" s="12" t="s">
        <v>512</v>
      </c>
      <c r="O13" s="12" t="s">
        <v>514</v>
      </c>
      <c r="P13" s="12" t="s">
        <v>515</v>
      </c>
      <c r="Q13" s="12" t="s">
        <v>516</v>
      </c>
      <c r="R13" s="12" t="s">
        <v>517</v>
      </c>
      <c r="S13" s="12" t="s">
        <v>12</v>
      </c>
      <c r="T13" s="10" t="s">
        <v>518</v>
      </c>
      <c r="U13" s="10" t="s">
        <v>519</v>
      </c>
    </row>
    <row r="14" spans="1:21" x14ac:dyDescent="0.25">
      <c r="A14" s="17"/>
      <c r="B14" s="103" t="s">
        <v>527</v>
      </c>
      <c r="C14" s="104" t="s">
        <v>528</v>
      </c>
      <c r="D14" s="105" t="s">
        <v>529</v>
      </c>
      <c r="E14" s="106" t="s">
        <v>530</v>
      </c>
      <c r="F14" s="18"/>
      <c r="G14" s="17" t="e">
        <v>#N/A</v>
      </c>
      <c r="H14" s="13"/>
      <c r="I14" s="58"/>
      <c r="J14" s="58"/>
      <c r="K14" s="76"/>
      <c r="L14" s="58"/>
      <c r="M14" s="58"/>
      <c r="N14" s="60"/>
      <c r="O14" s="17"/>
      <c r="P14" s="17"/>
      <c r="Q14" s="17"/>
      <c r="R14" s="17"/>
      <c r="S14" s="17"/>
      <c r="T14" s="17"/>
      <c r="U14" s="17"/>
    </row>
    <row r="15" spans="1:21" x14ac:dyDescent="0.25">
      <c r="A15" s="17"/>
      <c r="B15" s="103"/>
      <c r="C15" s="104"/>
      <c r="D15" s="107" t="s">
        <v>531</v>
      </c>
      <c r="E15" s="108" t="s">
        <v>68</v>
      </c>
      <c r="F15" s="17"/>
      <c r="G15" s="17" t="s">
        <v>67</v>
      </c>
      <c r="H15" s="13"/>
      <c r="I15" s="58"/>
      <c r="J15" s="58"/>
      <c r="K15" s="76"/>
      <c r="L15" s="58"/>
      <c r="M15" s="58"/>
      <c r="N15" s="60"/>
      <c r="O15" s="17"/>
      <c r="P15" s="17"/>
      <c r="Q15" s="17"/>
      <c r="R15" s="17"/>
      <c r="S15" s="17"/>
      <c r="T15" s="17"/>
      <c r="U15" s="17"/>
    </row>
    <row r="16" spans="1:21" x14ac:dyDescent="0.25">
      <c r="A16" s="17"/>
      <c r="B16" s="103"/>
      <c r="C16" s="104"/>
      <c r="D16" s="107" t="s">
        <v>532</v>
      </c>
      <c r="E16" s="108" t="s">
        <v>85</v>
      </c>
      <c r="F16" s="13"/>
      <c r="G16" s="17" t="s">
        <v>84</v>
      </c>
      <c r="H16" s="13"/>
      <c r="I16" s="58"/>
      <c r="J16" s="58"/>
      <c r="K16" s="76"/>
      <c r="L16" s="58"/>
      <c r="M16" s="58"/>
      <c r="N16" s="60"/>
      <c r="O16" s="17"/>
      <c r="P16" s="17"/>
      <c r="Q16" s="17"/>
      <c r="R16" s="17"/>
      <c r="S16" s="17"/>
      <c r="T16" s="17"/>
      <c r="U16" s="17"/>
    </row>
    <row r="17" spans="1:21" x14ac:dyDescent="0.25">
      <c r="A17" s="17"/>
      <c r="B17" s="103"/>
      <c r="C17" s="104"/>
      <c r="D17" s="107" t="s">
        <v>533</v>
      </c>
      <c r="E17" s="108" t="s">
        <v>101</v>
      </c>
      <c r="F17" s="17"/>
      <c r="G17" s="17" t="s">
        <v>100</v>
      </c>
      <c r="H17" s="13"/>
      <c r="I17" s="58"/>
      <c r="J17" s="58"/>
      <c r="K17" s="76"/>
      <c r="L17" s="58"/>
      <c r="M17" s="58"/>
      <c r="N17" s="60"/>
      <c r="O17" s="17"/>
      <c r="P17" s="17"/>
      <c r="Q17" s="17"/>
      <c r="R17" s="17"/>
      <c r="S17" s="17"/>
      <c r="T17" s="17"/>
      <c r="U17" s="17"/>
    </row>
    <row r="18" spans="1:21" x14ac:dyDescent="0.25">
      <c r="A18" s="17"/>
      <c r="B18" s="103" t="s">
        <v>534</v>
      </c>
      <c r="C18" s="104" t="s">
        <v>535</v>
      </c>
      <c r="D18" s="107" t="s">
        <v>536</v>
      </c>
      <c r="E18" s="108" t="s">
        <v>76</v>
      </c>
      <c r="F18" s="17"/>
      <c r="G18" s="17" t="s">
        <v>75</v>
      </c>
      <c r="H18" s="13"/>
      <c r="I18" s="58"/>
      <c r="J18" s="58"/>
      <c r="K18" s="76"/>
      <c r="L18" s="58"/>
      <c r="M18" s="58"/>
      <c r="N18" s="60"/>
      <c r="O18" s="17"/>
      <c r="P18" s="17"/>
      <c r="Q18" s="17"/>
      <c r="R18" s="17"/>
      <c r="S18" s="17"/>
      <c r="T18" s="17"/>
      <c r="U18" s="17"/>
    </row>
    <row r="19" spans="1:21" x14ac:dyDescent="0.25">
      <c r="A19" s="17"/>
      <c r="B19" s="103"/>
      <c r="C19" s="104"/>
      <c r="D19" s="107" t="s">
        <v>60</v>
      </c>
      <c r="E19" s="108" t="s">
        <v>78</v>
      </c>
      <c r="F19" s="17"/>
      <c r="G19" s="17" t="s">
        <v>77</v>
      </c>
      <c r="H19" s="13"/>
      <c r="I19" s="58"/>
      <c r="J19" s="58"/>
      <c r="K19" s="76"/>
      <c r="L19" s="58"/>
      <c r="M19" s="58"/>
      <c r="N19" s="60"/>
      <c r="O19" s="17"/>
      <c r="P19" s="17"/>
      <c r="Q19" s="17"/>
      <c r="R19" s="17"/>
      <c r="S19" s="17"/>
      <c r="T19" s="17"/>
      <c r="U19" s="17"/>
    </row>
    <row r="20" spans="1:21" x14ac:dyDescent="0.25">
      <c r="A20" s="17"/>
      <c r="B20" s="103"/>
      <c r="C20" s="104"/>
      <c r="D20" s="107" t="s">
        <v>537</v>
      </c>
      <c r="E20" s="108" t="s">
        <v>538</v>
      </c>
      <c r="F20" s="17"/>
      <c r="G20" s="17" t="e">
        <v>#N/A</v>
      </c>
      <c r="H20" s="13"/>
      <c r="I20" s="58"/>
      <c r="J20" s="58"/>
      <c r="K20" s="76"/>
      <c r="L20" s="58"/>
      <c r="M20" s="58"/>
      <c r="N20" s="60"/>
      <c r="O20" s="17"/>
      <c r="P20" s="17"/>
      <c r="Q20" s="17"/>
      <c r="R20" s="17"/>
      <c r="S20" s="17"/>
      <c r="T20" s="17"/>
      <c r="U20" s="17"/>
    </row>
    <row r="21" spans="1:21" x14ac:dyDescent="0.25">
      <c r="A21" s="17"/>
      <c r="B21" s="103"/>
      <c r="C21" s="104"/>
      <c r="D21" s="107" t="s">
        <v>539</v>
      </c>
      <c r="E21" s="108" t="s">
        <v>107</v>
      </c>
      <c r="F21" s="17"/>
      <c r="G21" s="17" t="s">
        <v>106</v>
      </c>
      <c r="H21" s="13"/>
      <c r="I21" s="58"/>
      <c r="J21" s="58"/>
      <c r="K21" s="76"/>
      <c r="L21" s="58"/>
      <c r="M21" s="58"/>
      <c r="N21" s="60"/>
      <c r="O21" s="17"/>
      <c r="P21" s="17"/>
      <c r="Q21" s="17"/>
      <c r="R21" s="17"/>
      <c r="S21" s="17"/>
      <c r="T21" s="17"/>
      <c r="U21" s="17"/>
    </row>
    <row r="22" spans="1:21" x14ac:dyDescent="0.25">
      <c r="A22" s="17"/>
      <c r="B22" s="103" t="s">
        <v>540</v>
      </c>
      <c r="C22" s="104" t="s">
        <v>541</v>
      </c>
      <c r="D22" s="107" t="s">
        <v>542</v>
      </c>
      <c r="E22" s="108" t="s">
        <v>72</v>
      </c>
      <c r="F22" s="17"/>
      <c r="G22" s="17" t="s">
        <v>71</v>
      </c>
      <c r="H22" s="13"/>
      <c r="I22" s="58"/>
      <c r="J22" s="58"/>
      <c r="K22" s="76"/>
      <c r="L22" s="58"/>
      <c r="M22" s="58"/>
      <c r="N22" s="60"/>
      <c r="O22" s="17"/>
      <c r="P22" s="17"/>
      <c r="Q22" s="17"/>
      <c r="R22" s="17"/>
      <c r="S22" s="17"/>
      <c r="T22" s="17"/>
      <c r="U22" s="17"/>
    </row>
    <row r="23" spans="1:21" x14ac:dyDescent="0.25">
      <c r="A23" s="17"/>
      <c r="B23" s="103"/>
      <c r="C23" s="104"/>
      <c r="D23" s="107" t="s">
        <v>60</v>
      </c>
      <c r="E23" s="108" t="s">
        <v>74</v>
      </c>
      <c r="F23" s="17"/>
      <c r="G23" s="17" t="s">
        <v>73</v>
      </c>
      <c r="H23" s="13"/>
      <c r="I23" s="58"/>
      <c r="J23" s="58"/>
      <c r="K23" s="76"/>
      <c r="L23" s="58"/>
      <c r="M23" s="58"/>
      <c r="N23" s="60"/>
      <c r="O23" s="17"/>
      <c r="P23" s="17"/>
      <c r="Q23" s="17"/>
      <c r="R23" s="17"/>
      <c r="S23" s="17"/>
      <c r="T23" s="17"/>
      <c r="U23" s="17"/>
    </row>
    <row r="24" spans="1:21" x14ac:dyDescent="0.25">
      <c r="A24" s="17"/>
      <c r="B24" s="103"/>
      <c r="C24" s="104"/>
      <c r="D24" s="107" t="s">
        <v>543</v>
      </c>
      <c r="E24" s="108" t="s">
        <v>70</v>
      </c>
      <c r="F24" s="17"/>
      <c r="G24" s="17" t="s">
        <v>69</v>
      </c>
      <c r="H24" s="13"/>
      <c r="I24" s="58"/>
      <c r="J24" s="58"/>
      <c r="K24" s="76"/>
      <c r="L24" s="58"/>
      <c r="M24" s="58"/>
      <c r="N24" s="60"/>
      <c r="O24" s="17"/>
      <c r="P24" s="17"/>
      <c r="Q24" s="17"/>
      <c r="R24" s="17"/>
      <c r="S24" s="17"/>
      <c r="T24" s="17"/>
      <c r="U24" s="17"/>
    </row>
    <row r="25" spans="1:21" x14ac:dyDescent="0.25">
      <c r="A25" s="17"/>
      <c r="B25" s="103" t="s">
        <v>544</v>
      </c>
      <c r="C25" s="104" t="s">
        <v>545</v>
      </c>
      <c r="D25" s="107" t="s">
        <v>546</v>
      </c>
      <c r="E25" s="108" t="s">
        <v>53</v>
      </c>
      <c r="F25" s="17"/>
      <c r="G25" s="17" t="s">
        <v>52</v>
      </c>
      <c r="H25" s="13"/>
      <c r="I25" s="58"/>
      <c r="J25" s="58"/>
      <c r="K25" s="76"/>
      <c r="L25" s="58"/>
      <c r="M25" s="58"/>
      <c r="N25" s="60"/>
      <c r="O25" s="17"/>
      <c r="P25" s="17"/>
      <c r="Q25" s="17"/>
      <c r="R25" s="17"/>
      <c r="S25" s="17"/>
      <c r="T25" s="17"/>
      <c r="U25" s="17"/>
    </row>
    <row r="26" spans="1:21" x14ac:dyDescent="0.25">
      <c r="A26" s="17"/>
      <c r="B26" s="103"/>
      <c r="C26" s="104"/>
      <c r="D26" s="107" t="s">
        <v>547</v>
      </c>
      <c r="E26" s="108" t="s">
        <v>95</v>
      </c>
      <c r="F26" s="17"/>
      <c r="G26" s="17" t="s">
        <v>94</v>
      </c>
      <c r="H26" s="13"/>
      <c r="I26" s="58"/>
      <c r="J26" s="58"/>
      <c r="K26" s="76"/>
      <c r="L26" s="58"/>
      <c r="M26" s="58"/>
      <c r="N26" s="60"/>
      <c r="O26" s="17"/>
      <c r="P26" s="17"/>
      <c r="Q26" s="17"/>
      <c r="R26" s="17"/>
      <c r="S26" s="17"/>
      <c r="T26" s="17"/>
      <c r="U26" s="17"/>
    </row>
    <row r="27" spans="1:21" x14ac:dyDescent="0.25">
      <c r="A27" s="17"/>
      <c r="B27" s="103"/>
      <c r="C27" s="104"/>
      <c r="D27" s="107" t="s">
        <v>548</v>
      </c>
      <c r="E27" s="108" t="s">
        <v>105</v>
      </c>
      <c r="F27" s="17"/>
      <c r="G27" s="17" t="s">
        <v>104</v>
      </c>
      <c r="H27" s="13"/>
      <c r="I27" s="58"/>
      <c r="J27" s="58"/>
      <c r="K27" s="76"/>
      <c r="L27" s="58"/>
      <c r="M27" s="58"/>
      <c r="N27" s="60"/>
      <c r="O27" s="17"/>
      <c r="P27" s="17"/>
      <c r="Q27" s="17"/>
      <c r="R27" s="17"/>
      <c r="S27" s="17"/>
      <c r="T27" s="17"/>
      <c r="U27" s="17"/>
    </row>
    <row r="28" spans="1:21" x14ac:dyDescent="0.25">
      <c r="A28" s="17"/>
      <c r="B28" s="103"/>
      <c r="C28" s="104"/>
      <c r="D28" s="107" t="s">
        <v>531</v>
      </c>
      <c r="E28" s="108" t="s">
        <v>68</v>
      </c>
      <c r="F28" s="18"/>
      <c r="G28" s="17" t="s">
        <v>67</v>
      </c>
      <c r="H28" s="13"/>
      <c r="I28" s="58"/>
      <c r="J28" s="58"/>
      <c r="K28" s="76"/>
      <c r="L28" s="58"/>
      <c r="M28" s="58"/>
      <c r="N28" s="60"/>
      <c r="O28" s="17"/>
      <c r="P28" s="17"/>
      <c r="Q28" s="17"/>
      <c r="R28" s="17"/>
      <c r="S28" s="17"/>
      <c r="T28" s="17"/>
      <c r="U28" s="17"/>
    </row>
    <row r="29" spans="1:21" x14ac:dyDescent="0.25">
      <c r="A29" s="17"/>
      <c r="B29" s="103" t="s">
        <v>549</v>
      </c>
      <c r="C29" s="104" t="s">
        <v>550</v>
      </c>
      <c r="D29" s="107" t="s">
        <v>551</v>
      </c>
      <c r="E29" s="108" t="s">
        <v>59</v>
      </c>
      <c r="F29" s="17"/>
      <c r="G29" s="17" t="s">
        <v>58</v>
      </c>
      <c r="H29" s="13"/>
      <c r="I29" s="58"/>
      <c r="J29" s="58"/>
      <c r="K29" s="76"/>
      <c r="L29" s="58"/>
      <c r="M29" s="58"/>
      <c r="N29" s="60"/>
      <c r="O29" s="17"/>
      <c r="P29" s="17"/>
      <c r="Q29" s="17"/>
      <c r="R29" s="17"/>
      <c r="S29" s="17"/>
      <c r="T29" s="17"/>
      <c r="U29" s="17"/>
    </row>
    <row r="30" spans="1:21" x14ac:dyDescent="0.25">
      <c r="A30" s="17"/>
      <c r="B30" s="103"/>
      <c r="C30" s="104"/>
      <c r="D30" s="107" t="s">
        <v>83</v>
      </c>
      <c r="E30" s="108" t="s">
        <v>89</v>
      </c>
      <c r="F30" s="17"/>
      <c r="G30" s="17" t="s">
        <v>88</v>
      </c>
      <c r="H30" s="13"/>
      <c r="I30" s="58"/>
      <c r="J30" s="58"/>
      <c r="K30" s="76"/>
      <c r="L30" s="58"/>
      <c r="M30" s="58"/>
      <c r="N30" s="60"/>
      <c r="O30" s="17"/>
      <c r="P30" s="17"/>
      <c r="Q30" s="17"/>
      <c r="R30" s="17"/>
      <c r="S30" s="17"/>
      <c r="T30" s="17"/>
      <c r="U30" s="17"/>
    </row>
    <row r="31" spans="1:21" x14ac:dyDescent="0.25">
      <c r="A31" s="17"/>
      <c r="B31" s="103"/>
      <c r="C31" s="104"/>
      <c r="D31" s="107" t="s">
        <v>552</v>
      </c>
      <c r="E31" s="108" t="s">
        <v>97</v>
      </c>
      <c r="F31" s="17"/>
      <c r="G31" s="17" t="s">
        <v>96</v>
      </c>
      <c r="H31" s="13"/>
      <c r="I31" s="58"/>
      <c r="J31" s="58"/>
      <c r="K31" s="76"/>
      <c r="L31" s="58"/>
      <c r="M31" s="58"/>
      <c r="N31" s="60"/>
      <c r="O31" s="17"/>
      <c r="P31" s="17"/>
      <c r="Q31" s="17"/>
      <c r="R31" s="17"/>
      <c r="S31" s="17"/>
      <c r="T31" s="17"/>
      <c r="U31" s="17"/>
    </row>
    <row r="32" spans="1:21" x14ac:dyDescent="0.25">
      <c r="A32" s="17"/>
      <c r="B32" s="103"/>
      <c r="C32" s="104"/>
      <c r="D32" s="107" t="s">
        <v>531</v>
      </c>
      <c r="E32" s="108" t="s">
        <v>68</v>
      </c>
      <c r="F32" s="17"/>
      <c r="G32" s="17" t="s">
        <v>67</v>
      </c>
      <c r="H32" s="13"/>
      <c r="I32" s="58"/>
      <c r="J32" s="58"/>
      <c r="K32" s="76"/>
      <c r="L32" s="58"/>
      <c r="M32" s="58"/>
      <c r="N32" s="60"/>
      <c r="O32" s="17"/>
      <c r="P32" s="17"/>
      <c r="Q32" s="17"/>
      <c r="R32" s="17"/>
      <c r="S32" s="17"/>
      <c r="T32" s="17"/>
      <c r="U32" s="17"/>
    </row>
    <row r="33" spans="1:21" x14ac:dyDescent="0.25">
      <c r="A33" s="17"/>
      <c r="B33" s="103" t="s">
        <v>553</v>
      </c>
      <c r="C33" s="104" t="s">
        <v>554</v>
      </c>
      <c r="D33" s="107" t="s">
        <v>555</v>
      </c>
      <c r="E33" s="108" t="s">
        <v>62</v>
      </c>
      <c r="F33" s="17"/>
      <c r="G33" s="17" t="s">
        <v>61</v>
      </c>
      <c r="H33" s="13"/>
      <c r="I33" s="58"/>
      <c r="J33" s="58"/>
      <c r="K33" s="76"/>
      <c r="L33" s="58"/>
      <c r="M33" s="58"/>
      <c r="N33" s="60"/>
      <c r="O33" s="17"/>
      <c r="P33" s="17"/>
      <c r="Q33" s="17"/>
      <c r="R33" s="17"/>
      <c r="S33" s="17"/>
      <c r="T33" s="17"/>
      <c r="U33" s="17"/>
    </row>
    <row r="34" spans="1:21" x14ac:dyDescent="0.25">
      <c r="A34" s="17"/>
      <c r="B34" s="103"/>
      <c r="C34" s="104"/>
      <c r="D34" s="107" t="s">
        <v>60</v>
      </c>
      <c r="E34" s="108" t="s">
        <v>556</v>
      </c>
      <c r="F34" s="17"/>
      <c r="G34" s="17" t="e">
        <v>#N/A</v>
      </c>
      <c r="H34" s="13"/>
      <c r="I34" s="58"/>
      <c r="J34" s="58"/>
      <c r="K34" s="76"/>
      <c r="L34" s="58"/>
      <c r="M34" s="58"/>
      <c r="N34" s="60"/>
      <c r="O34" s="17"/>
      <c r="P34" s="17"/>
      <c r="Q34" s="17"/>
      <c r="R34" s="17"/>
      <c r="S34" s="17"/>
      <c r="T34" s="17"/>
      <c r="U34" s="17"/>
    </row>
    <row r="35" spans="1:21" x14ac:dyDescent="0.25">
      <c r="A35" s="17"/>
      <c r="B35" s="103"/>
      <c r="C35" s="104"/>
      <c r="D35" s="107" t="s">
        <v>557</v>
      </c>
      <c r="E35" s="108" t="s">
        <v>64</v>
      </c>
      <c r="F35" s="17"/>
      <c r="G35" s="17" t="s">
        <v>63</v>
      </c>
      <c r="H35" s="13"/>
      <c r="I35" s="58"/>
      <c r="J35" s="58"/>
      <c r="K35" s="76"/>
      <c r="L35" s="58"/>
      <c r="M35" s="58"/>
      <c r="N35" s="60"/>
      <c r="O35" s="17"/>
      <c r="P35" s="17"/>
      <c r="Q35" s="17"/>
      <c r="R35" s="17"/>
      <c r="S35" s="17"/>
      <c r="T35" s="17"/>
      <c r="U35" s="17"/>
    </row>
    <row r="36" spans="1:21" x14ac:dyDescent="0.25">
      <c r="A36" s="17"/>
      <c r="B36" s="103" t="s">
        <v>558</v>
      </c>
      <c r="C36" s="104" t="s">
        <v>559</v>
      </c>
      <c r="D36" s="105" t="s">
        <v>560</v>
      </c>
      <c r="E36" s="106" t="s">
        <v>561</v>
      </c>
      <c r="F36" s="17"/>
      <c r="G36" s="17" t="e">
        <v>#N/A</v>
      </c>
      <c r="H36" s="13"/>
      <c r="I36" s="58"/>
      <c r="J36" s="58"/>
      <c r="K36" s="76"/>
      <c r="L36" s="58"/>
      <c r="M36" s="58"/>
      <c r="N36" s="60"/>
      <c r="O36" s="17"/>
      <c r="P36" s="17"/>
      <c r="Q36" s="17"/>
      <c r="R36" s="17"/>
      <c r="S36" s="17"/>
      <c r="T36" s="17"/>
      <c r="U36" s="17"/>
    </row>
    <row r="37" spans="1:21" x14ac:dyDescent="0.25">
      <c r="A37" s="17"/>
      <c r="B37" s="103"/>
      <c r="C37" s="104"/>
      <c r="D37" s="107" t="s">
        <v>83</v>
      </c>
      <c r="E37" s="108" t="s">
        <v>87</v>
      </c>
      <c r="F37" s="17"/>
      <c r="G37" s="17" t="s">
        <v>86</v>
      </c>
      <c r="H37" s="13"/>
      <c r="I37" s="58"/>
      <c r="J37" s="58"/>
      <c r="K37" s="76"/>
      <c r="L37" s="58"/>
      <c r="M37" s="58"/>
      <c r="N37" s="60"/>
      <c r="O37" s="17"/>
      <c r="P37" s="17"/>
      <c r="Q37" s="17"/>
      <c r="R37" s="17"/>
      <c r="S37" s="17"/>
      <c r="T37" s="17"/>
      <c r="U37" s="17"/>
    </row>
    <row r="38" spans="1:21" x14ac:dyDescent="0.25">
      <c r="A38" s="17"/>
      <c r="B38" s="103"/>
      <c r="C38" s="104"/>
      <c r="D38" s="107" t="s">
        <v>562</v>
      </c>
      <c r="E38" s="108" t="s">
        <v>99</v>
      </c>
      <c r="F38" s="17"/>
      <c r="G38" s="17" t="s">
        <v>98</v>
      </c>
      <c r="H38" s="13"/>
      <c r="I38" s="58"/>
      <c r="J38" s="58"/>
      <c r="K38" s="76"/>
      <c r="L38" s="58"/>
      <c r="M38" s="58"/>
      <c r="N38" s="60"/>
      <c r="O38" s="17"/>
      <c r="P38" s="17"/>
      <c r="Q38" s="17"/>
      <c r="R38" s="17"/>
      <c r="S38" s="17"/>
      <c r="T38" s="17"/>
      <c r="U38" s="17"/>
    </row>
    <row r="39" spans="1:21" x14ac:dyDescent="0.25">
      <c r="A39" s="17"/>
      <c r="B39" s="103"/>
      <c r="C39" s="104"/>
      <c r="D39" s="107" t="s">
        <v>563</v>
      </c>
      <c r="E39" s="108" t="s">
        <v>66</v>
      </c>
      <c r="F39" s="17"/>
      <c r="G39" s="17" t="s">
        <v>65</v>
      </c>
      <c r="H39" s="13"/>
      <c r="I39" s="58"/>
      <c r="J39" s="58"/>
      <c r="K39" s="76"/>
      <c r="L39" s="58"/>
      <c r="M39" s="58"/>
      <c r="N39" s="60"/>
      <c r="O39" s="17"/>
      <c r="P39" s="17"/>
      <c r="Q39" s="17"/>
      <c r="R39" s="17"/>
      <c r="S39" s="17"/>
      <c r="T39" s="17"/>
      <c r="U39" s="17"/>
    </row>
    <row r="40" spans="1:21" x14ac:dyDescent="0.25">
      <c r="A40" s="17"/>
      <c r="B40" s="103" t="s">
        <v>564</v>
      </c>
      <c r="C40" s="104" t="s">
        <v>565</v>
      </c>
      <c r="D40" s="107" t="s">
        <v>566</v>
      </c>
      <c r="E40" s="108" t="s">
        <v>57</v>
      </c>
      <c r="F40" s="17"/>
      <c r="G40" s="17" t="s">
        <v>56</v>
      </c>
      <c r="H40" s="13"/>
      <c r="I40" s="58"/>
      <c r="J40" s="58"/>
      <c r="K40" s="76"/>
      <c r="L40" s="58"/>
      <c r="M40" s="58"/>
      <c r="N40" s="60"/>
      <c r="O40" s="17"/>
      <c r="P40" s="17"/>
      <c r="Q40" s="17"/>
      <c r="R40" s="17"/>
      <c r="S40" s="17"/>
      <c r="T40" s="17"/>
      <c r="U40" s="17"/>
    </row>
    <row r="41" spans="1:21" x14ac:dyDescent="0.25">
      <c r="A41" s="17"/>
      <c r="B41" s="103"/>
      <c r="C41" s="104"/>
      <c r="D41" s="107" t="s">
        <v>567</v>
      </c>
      <c r="E41" s="108" t="s">
        <v>568</v>
      </c>
      <c r="F41" s="17"/>
      <c r="G41" s="17" t="e">
        <v>#N/A</v>
      </c>
      <c r="H41" s="13"/>
      <c r="I41" s="58"/>
      <c r="J41" s="58"/>
      <c r="K41" s="76"/>
      <c r="L41" s="58"/>
      <c r="M41" s="58"/>
      <c r="N41" s="60"/>
      <c r="O41" s="17"/>
      <c r="P41" s="17"/>
      <c r="Q41" s="17"/>
      <c r="R41" s="17"/>
      <c r="S41" s="17"/>
      <c r="T41" s="17"/>
      <c r="U41" s="17"/>
    </row>
    <row r="42" spans="1:21" x14ac:dyDescent="0.25">
      <c r="A42" s="17"/>
      <c r="B42" s="103" t="s">
        <v>569</v>
      </c>
      <c r="C42" s="104" t="s">
        <v>570</v>
      </c>
      <c r="D42" s="109" t="s">
        <v>571</v>
      </c>
      <c r="E42" s="110" t="s">
        <v>55</v>
      </c>
      <c r="F42" s="17"/>
      <c r="G42" s="17" t="s">
        <v>54</v>
      </c>
      <c r="H42" s="13"/>
      <c r="I42" s="58"/>
      <c r="J42" s="58"/>
      <c r="K42" s="76"/>
      <c r="L42" s="58"/>
      <c r="M42" s="58"/>
      <c r="N42" s="60"/>
      <c r="O42" s="17"/>
      <c r="P42" s="17"/>
      <c r="Q42" s="17"/>
      <c r="R42" s="17"/>
      <c r="S42" s="17"/>
      <c r="T42" s="17"/>
      <c r="U42" s="17"/>
    </row>
    <row r="43" spans="1:21" x14ac:dyDescent="0.25">
      <c r="A43" s="17"/>
      <c r="B43" s="103"/>
      <c r="C43" s="104" t="s">
        <v>572</v>
      </c>
      <c r="D43" s="109" t="s">
        <v>547</v>
      </c>
      <c r="E43" s="110" t="s">
        <v>103</v>
      </c>
      <c r="F43" s="17"/>
      <c r="G43" s="17" t="s">
        <v>102</v>
      </c>
      <c r="H43" s="13"/>
      <c r="I43" s="58"/>
      <c r="J43" s="58"/>
      <c r="K43" s="76"/>
      <c r="L43" s="58"/>
      <c r="M43" s="58"/>
      <c r="N43" s="60"/>
      <c r="O43" s="17"/>
      <c r="P43" s="17"/>
      <c r="Q43" s="17"/>
      <c r="R43" s="17"/>
      <c r="S43" s="17"/>
      <c r="T43" s="17"/>
      <c r="U43" s="17"/>
    </row>
    <row r="44" spans="1:21" x14ac:dyDescent="0.25">
      <c r="A44" s="17"/>
      <c r="B44" s="103"/>
      <c r="C44" s="104"/>
      <c r="D44" s="109" t="s">
        <v>573</v>
      </c>
      <c r="E44" s="110" t="s">
        <v>82</v>
      </c>
      <c r="F44" s="17"/>
      <c r="G44" s="17" t="s">
        <v>81</v>
      </c>
      <c r="H44" s="13"/>
      <c r="I44" s="58"/>
      <c r="J44" s="58"/>
      <c r="K44" s="76"/>
      <c r="L44" s="58"/>
      <c r="M44" s="58"/>
      <c r="N44" s="60"/>
      <c r="O44" s="17"/>
      <c r="P44" s="17"/>
      <c r="Q44" s="17"/>
      <c r="R44" s="17"/>
      <c r="S44" s="17"/>
      <c r="T44" s="17"/>
      <c r="U44" s="17"/>
    </row>
    <row r="45" spans="1:21" x14ac:dyDescent="0.25">
      <c r="A45" s="17"/>
      <c r="B45" s="103"/>
      <c r="C45" s="104"/>
      <c r="D45" s="107" t="s">
        <v>574</v>
      </c>
      <c r="E45" s="110" t="s">
        <v>575</v>
      </c>
      <c r="F45" s="17"/>
      <c r="G45" s="17" t="e">
        <v>#N/A</v>
      </c>
      <c r="H45" s="13"/>
      <c r="I45" s="58"/>
      <c r="J45" s="58"/>
      <c r="K45" s="76"/>
      <c r="L45" s="58"/>
      <c r="M45" s="58"/>
      <c r="N45" s="60"/>
      <c r="O45" s="17"/>
      <c r="P45" s="17"/>
      <c r="Q45" s="17"/>
      <c r="R45" s="17"/>
      <c r="S45" s="17"/>
      <c r="T45" s="17"/>
      <c r="U45" s="17"/>
    </row>
    <row r="46" spans="1:21" x14ac:dyDescent="0.25">
      <c r="A46" s="17"/>
      <c r="B46" s="103"/>
      <c r="C46" s="104"/>
      <c r="D46" s="109" t="s">
        <v>576</v>
      </c>
      <c r="E46" s="110" t="s">
        <v>91</v>
      </c>
      <c r="F46" s="17"/>
      <c r="G46" s="17" t="s">
        <v>90</v>
      </c>
      <c r="H46" s="13"/>
      <c r="I46" s="58"/>
      <c r="J46" s="58"/>
      <c r="K46" s="76"/>
      <c r="L46" s="58"/>
      <c r="M46" s="58"/>
      <c r="N46" s="60"/>
      <c r="O46" s="17"/>
      <c r="P46" s="17"/>
      <c r="Q46" s="17"/>
      <c r="R46" s="17"/>
      <c r="S46" s="17"/>
      <c r="T46" s="17"/>
      <c r="U46" s="17"/>
    </row>
    <row r="47" spans="1:21" x14ac:dyDescent="0.25">
      <c r="A47" s="17"/>
      <c r="B47" s="103" t="s">
        <v>577</v>
      </c>
      <c r="C47" s="104" t="s">
        <v>578</v>
      </c>
      <c r="D47" s="109" t="s">
        <v>579</v>
      </c>
      <c r="E47" s="110" t="s">
        <v>51</v>
      </c>
      <c r="F47" s="17"/>
      <c r="G47" s="17" t="s">
        <v>50</v>
      </c>
      <c r="H47" s="13"/>
      <c r="I47" s="58"/>
      <c r="J47" s="58"/>
      <c r="K47" s="76"/>
      <c r="L47" s="58"/>
      <c r="M47" s="58"/>
      <c r="N47" s="60"/>
      <c r="O47" s="17"/>
      <c r="P47" s="17"/>
      <c r="Q47" s="17"/>
      <c r="R47" s="17"/>
      <c r="S47" s="17"/>
      <c r="T47" s="17"/>
      <c r="U47" s="17"/>
    </row>
    <row r="48" spans="1:21" x14ac:dyDescent="0.25">
      <c r="A48" s="17"/>
      <c r="B48" s="103"/>
      <c r="C48" s="104"/>
      <c r="D48" s="109" t="s">
        <v>580</v>
      </c>
      <c r="E48" s="110" t="s">
        <v>93</v>
      </c>
      <c r="F48" s="17"/>
      <c r="G48" s="17" t="s">
        <v>92</v>
      </c>
      <c r="H48" s="13"/>
      <c r="I48" s="58"/>
      <c r="J48" s="58"/>
      <c r="K48" s="76"/>
      <c r="L48" s="58"/>
      <c r="M48" s="58"/>
      <c r="N48" s="60"/>
      <c r="O48" s="17"/>
      <c r="P48" s="17"/>
      <c r="Q48" s="17"/>
      <c r="R48" s="17"/>
      <c r="S48" s="17"/>
      <c r="T48" s="17"/>
      <c r="U48" s="17"/>
    </row>
    <row r="49" spans="1:21" x14ac:dyDescent="0.25">
      <c r="A49" s="17"/>
      <c r="B49" s="103"/>
      <c r="C49" s="104"/>
      <c r="D49" s="109" t="s">
        <v>581</v>
      </c>
      <c r="E49" s="110" t="s">
        <v>80</v>
      </c>
      <c r="F49" s="17"/>
      <c r="G49" s="17" t="s">
        <v>79</v>
      </c>
      <c r="H49" s="13"/>
      <c r="I49" s="58"/>
      <c r="J49" s="58"/>
      <c r="K49" s="76"/>
      <c r="L49" s="58"/>
      <c r="M49" s="58"/>
      <c r="N49" s="60"/>
      <c r="O49" s="17"/>
      <c r="P49" s="17"/>
      <c r="Q49" s="17"/>
      <c r="R49" s="17"/>
      <c r="S49" s="17"/>
      <c r="T49" s="17"/>
      <c r="U49" s="17"/>
    </row>
    <row r="50" spans="1:21" x14ac:dyDescent="0.25">
      <c r="A50" s="17"/>
      <c r="B50" s="103"/>
      <c r="C50" s="104"/>
      <c r="D50" s="107" t="s">
        <v>574</v>
      </c>
      <c r="E50" s="110" t="s">
        <v>575</v>
      </c>
      <c r="F50" s="17"/>
      <c r="G50" s="17" t="e">
        <v>#N/A</v>
      </c>
      <c r="H50" s="13"/>
      <c r="I50" s="58"/>
      <c r="J50" s="58"/>
      <c r="K50" s="76"/>
      <c r="L50" s="58"/>
      <c r="M50" s="58"/>
      <c r="N50" s="60"/>
      <c r="O50" s="17"/>
      <c r="P50" s="17"/>
      <c r="Q50" s="17"/>
      <c r="R50" s="17"/>
      <c r="S50" s="17"/>
      <c r="T50" s="17"/>
      <c r="U50" s="17"/>
    </row>
    <row r="51" spans="1:21" x14ac:dyDescent="0.25">
      <c r="A51" s="17"/>
      <c r="B51" s="103"/>
      <c r="C51" s="104"/>
      <c r="D51" s="109" t="s">
        <v>576</v>
      </c>
      <c r="E51" s="110" t="s">
        <v>91</v>
      </c>
      <c r="F51" s="17"/>
      <c r="G51" s="17" t="s">
        <v>90</v>
      </c>
      <c r="H51" s="13"/>
      <c r="I51" s="58"/>
      <c r="J51" s="58"/>
      <c r="K51" s="76"/>
      <c r="L51" s="58"/>
      <c r="M51" s="58"/>
      <c r="N51" s="60"/>
      <c r="O51" s="17"/>
      <c r="P51" s="17"/>
      <c r="Q51" s="17"/>
      <c r="R51" s="17"/>
      <c r="S51" s="17"/>
      <c r="T51" s="17"/>
      <c r="U51" s="17"/>
    </row>
    <row r="52" spans="1:21" x14ac:dyDescent="0.25">
      <c r="A52" s="17"/>
      <c r="B52" s="17"/>
      <c r="C52" s="17"/>
      <c r="D52" s="17"/>
      <c r="E52" s="17"/>
      <c r="F52" s="17"/>
      <c r="G52" s="17"/>
      <c r="H52" s="13"/>
      <c r="I52" s="58"/>
      <c r="J52" s="58"/>
      <c r="K52" s="76"/>
      <c r="L52" s="58"/>
      <c r="M52" s="58"/>
      <c r="N52" s="60"/>
      <c r="O52" s="17"/>
      <c r="P52" s="17"/>
      <c r="Q52" s="17"/>
      <c r="R52" s="17"/>
      <c r="S52" s="17"/>
      <c r="T52" s="17"/>
      <c r="U52" s="17"/>
    </row>
    <row r="53" spans="1:21" x14ac:dyDescent="0.25">
      <c r="A53" s="17"/>
      <c r="B53" s="17"/>
      <c r="C53" s="17"/>
      <c r="D53" s="17"/>
      <c r="E53" s="17"/>
      <c r="F53" s="17"/>
      <c r="G53" s="17"/>
      <c r="H53" s="13"/>
      <c r="I53" s="58"/>
      <c r="J53" s="58"/>
      <c r="K53" s="76"/>
      <c r="L53" s="58"/>
      <c r="M53" s="58"/>
      <c r="N53" s="60"/>
      <c r="O53" s="17"/>
      <c r="P53" s="17"/>
      <c r="Q53" s="17"/>
      <c r="R53" s="17"/>
      <c r="S53" s="17"/>
      <c r="T53" s="17"/>
      <c r="U53" s="17"/>
    </row>
    <row r="54" spans="1:21" x14ac:dyDescent="0.25">
      <c r="A54" s="17"/>
      <c r="B54" s="17"/>
      <c r="C54" s="17"/>
      <c r="D54" s="17"/>
      <c r="E54" s="17"/>
      <c r="F54" s="17"/>
      <c r="G54" s="17"/>
      <c r="H54" s="13"/>
      <c r="I54" s="58"/>
      <c r="J54" s="58"/>
      <c r="K54" s="76"/>
      <c r="L54" s="58"/>
      <c r="M54" s="58"/>
      <c r="N54" s="60"/>
      <c r="O54" s="17"/>
      <c r="P54" s="17"/>
      <c r="Q54" s="17"/>
      <c r="R54" s="17"/>
      <c r="S54" s="17"/>
      <c r="T54" s="17"/>
      <c r="U54" s="17"/>
    </row>
    <row r="55" spans="1:21" x14ac:dyDescent="0.25">
      <c r="A55" s="17"/>
      <c r="B55" s="17"/>
      <c r="C55" s="17"/>
      <c r="D55" s="17"/>
      <c r="E55" s="17"/>
      <c r="F55" s="17"/>
      <c r="G55" s="17"/>
      <c r="H55" s="13"/>
      <c r="I55" s="58"/>
      <c r="J55" s="58"/>
      <c r="K55" s="76"/>
      <c r="L55" s="58"/>
      <c r="M55" s="58"/>
      <c r="N55" s="60"/>
      <c r="O55" s="17"/>
      <c r="P55" s="17"/>
      <c r="Q55" s="17"/>
      <c r="R55" s="17"/>
      <c r="S55" s="17"/>
      <c r="T55" s="17"/>
      <c r="U55" s="17"/>
    </row>
    <row r="56" spans="1:21" ht="15.6" x14ac:dyDescent="0.25">
      <c r="A56" s="65"/>
      <c r="B56" s="66"/>
      <c r="C56" s="66"/>
      <c r="D56" s="66"/>
      <c r="E56" s="66"/>
      <c r="F56" s="66"/>
      <c r="G56" s="66"/>
      <c r="H56" s="61" t="s">
        <v>109</v>
      </c>
      <c r="I56" s="59" t="s">
        <v>522</v>
      </c>
      <c r="J56" s="19">
        <f>SUM(J14:J55)</f>
        <v>0</v>
      </c>
      <c r="K56" s="20"/>
      <c r="L56" s="20"/>
      <c r="M56" s="21">
        <f>SUM(M14:M55)</f>
        <v>0</v>
      </c>
      <c r="N56" s="66"/>
      <c r="O56" s="66"/>
      <c r="P56" s="66"/>
      <c r="Q56" s="66"/>
      <c r="R56" s="66"/>
      <c r="S56" s="66"/>
      <c r="T56" s="70"/>
      <c r="U56" s="71"/>
    </row>
    <row r="57" spans="1:21" ht="15.6" x14ac:dyDescent="0.25">
      <c r="A57" s="67"/>
      <c r="B57" s="68"/>
      <c r="C57" s="68"/>
      <c r="D57" s="68"/>
      <c r="E57" s="68"/>
      <c r="F57" s="68"/>
      <c r="G57" s="68"/>
      <c r="H57" s="61" t="s">
        <v>525</v>
      </c>
      <c r="I57" s="59"/>
      <c r="J57" s="19">
        <f>J56*0.13</f>
        <v>0</v>
      </c>
      <c r="K57" s="20"/>
      <c r="L57" s="20"/>
      <c r="M57" s="21">
        <f>M56*0.13</f>
        <v>0</v>
      </c>
      <c r="N57" s="68"/>
      <c r="O57" s="68"/>
      <c r="P57" s="68"/>
      <c r="Q57" s="68"/>
      <c r="R57" s="68"/>
      <c r="S57" s="68"/>
      <c r="T57" s="72"/>
      <c r="U57" s="73"/>
    </row>
    <row r="58" spans="1:21" ht="15.6" x14ac:dyDescent="0.25">
      <c r="A58" s="67"/>
      <c r="B58" s="68"/>
      <c r="C58" s="68"/>
      <c r="D58" s="68"/>
      <c r="E58" s="68"/>
      <c r="F58" s="68"/>
      <c r="G58" s="68"/>
      <c r="H58" s="61" t="s">
        <v>110</v>
      </c>
      <c r="I58" s="59" t="s">
        <v>522</v>
      </c>
      <c r="J58" s="19">
        <f>SUM(J56:J57)</f>
        <v>0</v>
      </c>
      <c r="K58" s="20"/>
      <c r="L58" s="20"/>
      <c r="M58" s="21">
        <f>SUM(M56:M57)</f>
        <v>0</v>
      </c>
      <c r="N58" s="68"/>
      <c r="O58" s="68"/>
      <c r="P58" s="68"/>
      <c r="Q58" s="68"/>
      <c r="R58" s="68"/>
      <c r="S58" s="68"/>
      <c r="T58" s="72"/>
      <c r="U58" s="73"/>
    </row>
    <row r="59" spans="1:21" ht="15.6" x14ac:dyDescent="0.25">
      <c r="A59" s="67"/>
      <c r="B59" s="68"/>
      <c r="C59" s="68"/>
      <c r="D59" s="68"/>
      <c r="E59" s="68"/>
      <c r="F59" s="68"/>
      <c r="G59" s="68"/>
      <c r="H59" s="61" t="s">
        <v>526</v>
      </c>
      <c r="I59" s="59"/>
      <c r="J59" s="20"/>
      <c r="K59" s="20"/>
      <c r="L59" s="20"/>
      <c r="M59" s="20">
        <v>0.1</v>
      </c>
      <c r="N59" s="68"/>
      <c r="O59" s="68"/>
      <c r="P59" s="68"/>
      <c r="Q59" s="68"/>
      <c r="R59" s="68"/>
      <c r="S59" s="68"/>
      <c r="T59" s="72"/>
      <c r="U59" s="73"/>
    </row>
    <row r="60" spans="1:21" ht="15.6" x14ac:dyDescent="0.25">
      <c r="A60" s="67"/>
      <c r="B60" s="68"/>
      <c r="C60" s="68"/>
      <c r="D60" s="68"/>
      <c r="E60" s="68"/>
      <c r="F60" s="68"/>
      <c r="G60" s="68"/>
      <c r="H60" s="61" t="s">
        <v>111</v>
      </c>
      <c r="I60" s="59" t="s">
        <v>522</v>
      </c>
      <c r="J60" s="19"/>
      <c r="K60" s="20"/>
      <c r="L60" s="20"/>
      <c r="M60" s="21">
        <f>M58*(1-M59)</f>
        <v>0</v>
      </c>
      <c r="N60" s="68"/>
      <c r="O60" s="68"/>
      <c r="P60" s="68"/>
      <c r="Q60" s="68"/>
      <c r="R60" s="68"/>
      <c r="S60" s="68"/>
      <c r="T60" s="72"/>
      <c r="U60" s="73"/>
    </row>
    <row r="61" spans="1:21" x14ac:dyDescent="0.25">
      <c r="A61" s="67"/>
      <c r="B61" s="68"/>
      <c r="C61" s="68"/>
      <c r="D61" s="68"/>
      <c r="E61" s="68"/>
      <c r="F61" s="68"/>
      <c r="G61" s="68"/>
      <c r="H61" s="72"/>
      <c r="I61" s="68"/>
      <c r="J61" s="68"/>
      <c r="K61" s="68"/>
      <c r="L61" s="68"/>
      <c r="M61" s="68"/>
      <c r="N61" s="68"/>
      <c r="O61" s="68"/>
      <c r="P61" s="68"/>
      <c r="Q61" s="68"/>
      <c r="R61" s="68"/>
      <c r="S61" s="68"/>
      <c r="T61" s="72"/>
      <c r="U61" s="73"/>
    </row>
    <row r="62" spans="1:21" ht="19.95" customHeight="1" x14ac:dyDescent="0.3">
      <c r="A62" s="94" t="s">
        <v>395</v>
      </c>
      <c r="B62" s="95"/>
      <c r="C62" s="95"/>
      <c r="D62" s="95"/>
      <c r="E62" s="95"/>
      <c r="F62" s="95"/>
      <c r="G62" s="95"/>
      <c r="H62" s="95"/>
      <c r="I62" s="95"/>
      <c r="J62" s="95"/>
      <c r="K62" s="95"/>
      <c r="L62" s="95"/>
      <c r="M62" s="95"/>
      <c r="N62" s="68"/>
      <c r="O62" s="68"/>
      <c r="P62" s="68"/>
      <c r="Q62" s="68"/>
      <c r="R62" s="68"/>
      <c r="S62" s="68"/>
      <c r="T62" s="72"/>
      <c r="U62" s="73"/>
    </row>
    <row r="63" spans="1:21" ht="15.6" x14ac:dyDescent="0.3">
      <c r="A63" s="94"/>
      <c r="B63" s="95"/>
      <c r="C63" s="95"/>
      <c r="D63" s="95"/>
      <c r="E63" s="95"/>
      <c r="F63" s="95"/>
      <c r="G63" s="95"/>
      <c r="H63" s="95"/>
      <c r="I63" s="95"/>
      <c r="J63" s="95"/>
      <c r="K63" s="95"/>
      <c r="L63" s="95"/>
      <c r="M63" s="95"/>
      <c r="N63" s="68"/>
      <c r="O63" s="68"/>
      <c r="P63" s="68"/>
      <c r="Q63" s="68"/>
      <c r="R63" s="68"/>
      <c r="S63" s="68"/>
      <c r="T63" s="72"/>
      <c r="U63" s="73"/>
    </row>
    <row r="64" spans="1:21" ht="19.95" customHeight="1" x14ac:dyDescent="0.3">
      <c r="A64" s="94" t="s">
        <v>513</v>
      </c>
      <c r="B64" s="95"/>
      <c r="C64" s="95"/>
      <c r="D64" s="95"/>
      <c r="E64" s="95"/>
      <c r="F64" s="95"/>
      <c r="G64" s="95"/>
      <c r="H64" s="95"/>
      <c r="I64" s="95"/>
      <c r="J64" s="95"/>
      <c r="K64" s="95"/>
      <c r="L64" s="95"/>
      <c r="M64" s="95"/>
      <c r="N64" s="68"/>
      <c r="O64" s="68"/>
      <c r="P64" s="68"/>
      <c r="Q64" s="68"/>
      <c r="R64" s="68"/>
      <c r="S64" s="68"/>
      <c r="T64" s="72"/>
      <c r="U64" s="73"/>
    </row>
    <row r="65" spans="1:21" ht="15.6" x14ac:dyDescent="0.3">
      <c r="A65" s="94"/>
      <c r="B65" s="95"/>
      <c r="C65" s="95"/>
      <c r="D65" s="95"/>
      <c r="E65" s="95"/>
      <c r="F65" s="95"/>
      <c r="G65" s="95"/>
      <c r="H65" s="95"/>
      <c r="I65" s="95"/>
      <c r="J65" s="95"/>
      <c r="K65" s="95"/>
      <c r="L65" s="95"/>
      <c r="M65" s="95"/>
      <c r="N65" s="68"/>
      <c r="O65" s="68"/>
      <c r="P65" s="68"/>
      <c r="Q65" s="68"/>
      <c r="R65" s="68"/>
      <c r="S65" s="68"/>
      <c r="T65" s="72"/>
      <c r="U65" s="73"/>
    </row>
    <row r="66" spans="1:21" ht="19.95" customHeight="1" x14ac:dyDescent="0.3">
      <c r="A66" s="94" t="s">
        <v>359</v>
      </c>
      <c r="B66" s="95"/>
      <c r="C66" s="95"/>
      <c r="D66" s="95"/>
      <c r="E66" s="95"/>
      <c r="F66" s="95"/>
      <c r="G66" s="95"/>
      <c r="H66" s="95"/>
      <c r="I66" s="95"/>
      <c r="J66" s="95"/>
      <c r="K66" s="95"/>
      <c r="L66" s="95"/>
      <c r="M66" s="95"/>
      <c r="N66" s="68"/>
      <c r="O66" s="68"/>
      <c r="P66" s="68"/>
      <c r="Q66" s="68"/>
      <c r="R66" s="68"/>
      <c r="S66" s="68"/>
      <c r="T66" s="72"/>
      <c r="U66" s="73"/>
    </row>
    <row r="67" spans="1:21" ht="15.6" x14ac:dyDescent="0.3">
      <c r="A67" s="94"/>
      <c r="B67" s="95"/>
      <c r="C67" s="95"/>
      <c r="D67" s="95"/>
      <c r="E67" s="95"/>
      <c r="F67" s="95"/>
      <c r="G67" s="95"/>
      <c r="H67" s="95"/>
      <c r="I67" s="95"/>
      <c r="J67" s="95"/>
      <c r="K67" s="95"/>
      <c r="L67" s="95"/>
      <c r="M67" s="95"/>
      <c r="N67" s="68"/>
      <c r="O67" s="68"/>
      <c r="P67" s="68"/>
      <c r="Q67" s="68"/>
      <c r="R67" s="68"/>
      <c r="S67" s="68"/>
      <c r="T67" s="72"/>
      <c r="U67" s="73"/>
    </row>
    <row r="68" spans="1:21" ht="19.95" customHeight="1" x14ac:dyDescent="0.3">
      <c r="A68" s="94" t="s">
        <v>356</v>
      </c>
      <c r="B68" s="95"/>
      <c r="C68" s="95"/>
      <c r="D68" s="95"/>
      <c r="E68" s="95"/>
      <c r="F68" s="95"/>
      <c r="G68" s="95"/>
      <c r="H68" s="95"/>
      <c r="I68" s="95"/>
      <c r="J68" s="95"/>
      <c r="K68" s="95"/>
      <c r="L68" s="95"/>
      <c r="M68" s="95"/>
      <c r="N68" s="68"/>
      <c r="O68" s="68"/>
      <c r="P68" s="68"/>
      <c r="Q68" s="68"/>
      <c r="R68" s="68"/>
      <c r="S68" s="68"/>
      <c r="T68" s="72"/>
      <c r="U68" s="73"/>
    </row>
    <row r="69" spans="1:21" ht="15.6" x14ac:dyDescent="0.3">
      <c r="A69" s="94"/>
      <c r="B69" s="95"/>
      <c r="C69" s="95"/>
      <c r="D69" s="95"/>
      <c r="E69" s="95"/>
      <c r="F69" s="95"/>
      <c r="G69" s="95"/>
      <c r="H69" s="95"/>
      <c r="I69" s="95"/>
      <c r="J69" s="95"/>
      <c r="K69" s="95"/>
      <c r="L69" s="95"/>
      <c r="M69" s="95"/>
      <c r="N69" s="68"/>
      <c r="O69" s="68"/>
      <c r="P69" s="68"/>
      <c r="Q69" s="68"/>
      <c r="R69" s="68"/>
      <c r="S69" s="68"/>
      <c r="T69" s="72"/>
      <c r="U69" s="73"/>
    </row>
    <row r="70" spans="1:21" ht="15.6" x14ac:dyDescent="0.3">
      <c r="A70" s="94"/>
      <c r="B70" s="95"/>
      <c r="C70" s="95"/>
      <c r="D70" s="95"/>
      <c r="E70" s="95"/>
      <c r="F70" s="95"/>
      <c r="G70" s="95"/>
      <c r="H70" s="95"/>
      <c r="I70" s="95"/>
      <c r="J70" s="95"/>
      <c r="K70" s="95"/>
      <c r="L70" s="95"/>
      <c r="M70" s="95"/>
      <c r="N70" s="68"/>
      <c r="O70" s="68"/>
      <c r="P70" s="68"/>
      <c r="Q70" s="68"/>
      <c r="R70" s="68"/>
      <c r="S70" s="68"/>
      <c r="T70" s="72"/>
      <c r="U70" s="73"/>
    </row>
    <row r="71" spans="1:21" ht="19.95" customHeight="1" x14ac:dyDescent="0.3">
      <c r="A71" s="100" t="s">
        <v>344</v>
      </c>
      <c r="B71" s="101"/>
      <c r="C71" s="101"/>
      <c r="D71" s="101"/>
      <c r="E71" s="101"/>
      <c r="F71" s="101"/>
      <c r="G71" s="101"/>
      <c r="H71" s="101"/>
      <c r="I71" s="101"/>
      <c r="J71" s="101"/>
      <c r="K71" s="101"/>
      <c r="L71" s="101"/>
      <c r="M71" s="101"/>
      <c r="N71" s="69"/>
      <c r="O71" s="69"/>
      <c r="P71" s="69"/>
      <c r="Q71" s="69"/>
      <c r="R71" s="69"/>
      <c r="S71" s="69"/>
      <c r="T71" s="74"/>
      <c r="U71" s="75"/>
    </row>
    <row r="73" spans="1:21" ht="19.8" x14ac:dyDescent="0.45">
      <c r="A73" s="96" t="s">
        <v>453</v>
      </c>
      <c r="B73" s="96"/>
      <c r="C73" s="96"/>
      <c r="D73" s="96"/>
      <c r="E73" s="96"/>
      <c r="F73" s="96"/>
      <c r="G73" s="96"/>
      <c r="H73" s="96"/>
      <c r="I73" s="96"/>
      <c r="J73" s="96"/>
      <c r="K73" s="96"/>
      <c r="L73" s="96"/>
      <c r="M73" s="96"/>
      <c r="N73" s="96"/>
      <c r="O73" s="96"/>
      <c r="P73" s="96"/>
      <c r="Q73" s="96"/>
      <c r="R73" s="96"/>
      <c r="S73" s="96"/>
      <c r="T73" s="96"/>
      <c r="U73" s="96"/>
    </row>
    <row r="74" spans="1:21" ht="15.6" x14ac:dyDescent="0.35">
      <c r="A74" s="97" t="s">
        <v>470</v>
      </c>
      <c r="B74" s="97"/>
      <c r="C74" s="97"/>
      <c r="D74" s="97"/>
      <c r="E74" s="97"/>
      <c r="F74" s="97"/>
      <c r="G74" s="97"/>
      <c r="H74" s="97"/>
      <c r="I74" s="97"/>
      <c r="J74" s="97"/>
      <c r="K74" s="97"/>
      <c r="L74" s="97"/>
      <c r="M74" s="97"/>
      <c r="N74" s="97"/>
      <c r="O74" s="97"/>
      <c r="P74" s="97"/>
      <c r="Q74" s="97"/>
      <c r="R74" s="97"/>
      <c r="S74" s="97"/>
      <c r="T74" s="97"/>
      <c r="U74" s="97"/>
    </row>
    <row r="75" spans="1:21" ht="15.6" x14ac:dyDescent="0.35">
      <c r="A75" s="97" t="s">
        <v>469</v>
      </c>
      <c r="B75" s="97"/>
      <c r="C75" s="97"/>
      <c r="D75" s="97"/>
      <c r="E75" s="97"/>
      <c r="F75" s="97"/>
      <c r="G75" s="97"/>
      <c r="H75" s="97"/>
      <c r="I75" s="97"/>
      <c r="J75" s="97"/>
      <c r="K75" s="97"/>
      <c r="L75" s="97"/>
      <c r="M75" s="97"/>
      <c r="N75" s="97"/>
      <c r="O75" s="97"/>
      <c r="P75" s="97"/>
      <c r="Q75" s="97"/>
      <c r="R75" s="97"/>
      <c r="S75" s="97"/>
      <c r="T75" s="97"/>
      <c r="U75" s="97"/>
    </row>
    <row r="76" spans="1:21" x14ac:dyDescent="0.25">
      <c r="A76" s="98" t="s">
        <v>47</v>
      </c>
      <c r="B76" s="99"/>
      <c r="C76" s="99"/>
      <c r="D76" s="99"/>
      <c r="E76" s="99"/>
      <c r="F76" s="99"/>
      <c r="G76" s="99"/>
      <c r="H76" s="99"/>
      <c r="I76" s="99"/>
      <c r="J76" s="99"/>
      <c r="K76" s="99"/>
      <c r="L76" s="99"/>
      <c r="M76" s="99"/>
      <c r="N76" s="99"/>
      <c r="O76" s="99"/>
      <c r="P76" s="99"/>
      <c r="Q76" s="99"/>
      <c r="R76" s="99"/>
      <c r="S76" s="99"/>
      <c r="T76" s="99"/>
      <c r="U76" s="99"/>
    </row>
  </sheetData>
  <autoFilter ref="A13:U40" xr:uid="{CCF57570-A803-4662-A771-D357463DBF36}"/>
  <mergeCells count="19">
    <mergeCell ref="A73:U73"/>
    <mergeCell ref="A74:U74"/>
    <mergeCell ref="A75:U75"/>
    <mergeCell ref="A76:U76"/>
    <mergeCell ref="A67:M67"/>
    <mergeCell ref="A69:M69"/>
    <mergeCell ref="A70:M70"/>
    <mergeCell ref="A68:M68"/>
    <mergeCell ref="A71:M71"/>
    <mergeCell ref="A62:M62"/>
    <mergeCell ref="A64:M64"/>
    <mergeCell ref="A66:M66"/>
    <mergeCell ref="A63:M63"/>
    <mergeCell ref="A65:M65"/>
    <mergeCell ref="T11:U12"/>
    <mergeCell ref="R11:S12"/>
    <mergeCell ref="A11:H12"/>
    <mergeCell ref="I11:M12"/>
    <mergeCell ref="N11:Q12"/>
  </mergeCells>
  <phoneticPr fontId="2" type="noConversion"/>
  <conditionalFormatting sqref="A11:M12 U13 A13:D13 G13:M13">
    <cfRule type="expression" dxfId="4" priority="7">
      <formula>IF(#REF!="z",TRUE,FALSE)</formula>
    </cfRule>
  </conditionalFormatting>
  <conditionalFormatting sqref="N11 N13:S13">
    <cfRule type="expression" dxfId="3" priority="6">
      <formula>IF(#REF!="z",TRUE,FALSE)</formula>
    </cfRule>
  </conditionalFormatting>
  <conditionalFormatting sqref="R11">
    <cfRule type="expression" dxfId="2" priority="5">
      <formula>IF(#REF!="z",TRUE,FALSE)</formula>
    </cfRule>
  </conditionalFormatting>
  <conditionalFormatting sqref="T13">
    <cfRule type="expression" dxfId="1" priority="1">
      <formula>IF(#REF!="z",TRUE,FALSE)</formula>
    </cfRule>
  </conditionalFormatting>
  <pageMargins left="0.7" right="0.7" top="0.75" bottom="0.75" header="0.3" footer="0.3"/>
  <pageSetup paperSize="9" scale="34" orientation="portrait" horizontalDpi="300" verticalDpi="300"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2CD5BA19-F320-4089-82B7-5128634FA0A6}">
          <x14:formula1>
            <xm:f>Translations!$G$2:$G$4</xm:f>
          </x14:formula1>
          <xm:sqref>I56:I60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BC69F-674F-4400-A086-E2A93AEFD347}">
  <sheetPr codeName="Sheet13"/>
  <dimension ref="A1:I179"/>
  <sheetViews>
    <sheetView zoomScale="80" zoomScaleNormal="80" workbookViewId="0">
      <pane xSplit="3" ySplit="1" topLeftCell="D2" activePane="bottomRight" state="frozen"/>
      <selection pane="topRight" activeCell="D1" sqref="D1"/>
      <selection pane="bottomLeft" activeCell="A2" sqref="A2"/>
      <selection pane="bottomRight" activeCell="I22" sqref="I22"/>
    </sheetView>
  </sheetViews>
  <sheetFormatPr defaultColWidth="9.109375" defaultRowHeight="13.2" outlineLevelCol="1" x14ac:dyDescent="0.25"/>
  <cols>
    <col min="1" max="1" width="12.6640625" style="38" customWidth="1" outlineLevel="1"/>
    <col min="2" max="2" width="36.6640625" style="40" customWidth="1" outlineLevel="1"/>
    <col min="3" max="3" width="6.6640625" style="38" customWidth="1" outlineLevel="1"/>
    <col min="4" max="6" width="36.6640625" style="39" customWidth="1" outlineLevel="1"/>
    <col min="7" max="7" width="6.21875" style="46" bestFit="1" customWidth="1" outlineLevel="1"/>
    <col min="8" max="16384" width="9.109375" style="38"/>
  </cols>
  <sheetData>
    <row r="1" spans="1:8" ht="13.8" thickBot="1" x14ac:dyDescent="0.3">
      <c r="A1" s="57" t="s">
        <v>510</v>
      </c>
      <c r="B1" s="56" t="s">
        <v>509</v>
      </c>
      <c r="D1" s="55" t="s">
        <v>508</v>
      </c>
      <c r="E1" s="55" t="s">
        <v>504</v>
      </c>
      <c r="F1" s="55" t="s">
        <v>503</v>
      </c>
      <c r="G1" s="62" t="s">
        <v>524</v>
      </c>
    </row>
    <row r="2" spans="1:8" x14ac:dyDescent="0.25">
      <c r="A2" s="54" t="s">
        <v>508</v>
      </c>
      <c r="B2" s="40" t="str">
        <f>IF('[1]Cover Sheet'!G$39=Translations!$D$1,$D2,IF('[1]Cover Sheet'!G$39=Translations!$E$1,$E2,IF('[1]Cover Sheet'!G$39=Translations!$F$1,$F2,IF('[1]Cover Sheet'!G$39=Translations!$G$1,$G2,$C2))))</f>
        <v>封面</v>
      </c>
      <c r="C2" s="38" t="s">
        <v>112</v>
      </c>
      <c r="D2" s="45" t="s">
        <v>507</v>
      </c>
      <c r="E2" s="45" t="s">
        <v>506</v>
      </c>
      <c r="F2" s="44" t="s">
        <v>505</v>
      </c>
      <c r="G2" s="63" t="s">
        <v>522</v>
      </c>
      <c r="H2" s="38" t="s">
        <v>112</v>
      </c>
    </row>
    <row r="3" spans="1:8" x14ac:dyDescent="0.25">
      <c r="A3" s="53" t="s">
        <v>504</v>
      </c>
      <c r="B3" s="40" t="str">
        <f>IF('[1]Cover Sheet'!G$39=Translations!$D$1,$D3,IF('[1]Cover Sheet'!G$39=Translations!$E$1,$E3,IF('[1]Cover Sheet'!G$39=Translations!$F$1,$F3,IF('[1]Cover Sheet'!G$39=Translations!$G$1,$G3,$C3))))</f>
        <v>客户</v>
      </c>
      <c r="C3" s="38" t="s">
        <v>112</v>
      </c>
      <c r="D3" s="39" t="s">
        <v>337</v>
      </c>
      <c r="E3" s="39" t="s">
        <v>336</v>
      </c>
      <c r="F3" s="43" t="s">
        <v>131</v>
      </c>
      <c r="G3" s="46" t="s">
        <v>343</v>
      </c>
      <c r="H3" s="38" t="s">
        <v>112</v>
      </c>
    </row>
    <row r="4" spans="1:8" x14ac:dyDescent="0.25">
      <c r="A4" s="53" t="s">
        <v>503</v>
      </c>
      <c r="B4" s="40" t="str">
        <f>IF('[1]Cover Sheet'!G$39=Translations!$D$1,$D4,IF('[1]Cover Sheet'!G$39=Translations!$E$1,$E4,IF('[1]Cover Sheet'!G$39=Translations!$F$1,$F4,IF('[1]Cover Sheet'!G$39=Translations!$G$1,$G4,$C4))))</f>
        <v>联系人</v>
      </c>
      <c r="C4" s="38" t="s">
        <v>112</v>
      </c>
      <c r="D4" s="39" t="s">
        <v>502</v>
      </c>
      <c r="E4" s="39" t="s">
        <v>451</v>
      </c>
      <c r="F4" s="43" t="s">
        <v>501</v>
      </c>
      <c r="G4" s="46" t="s">
        <v>523</v>
      </c>
      <c r="H4" s="38" t="s">
        <v>112</v>
      </c>
    </row>
    <row r="5" spans="1:8" x14ac:dyDescent="0.25">
      <c r="A5" s="52"/>
      <c r="B5" s="40" t="str">
        <f>IF('[1]Cover Sheet'!G$39=Translations!$D$1,$D5,IF('[1]Cover Sheet'!G$39=Translations!$E$1,$E5,IF('[1]Cover Sheet'!G$39=Translations!$F$1,$F5,IF('[1]Cover Sheet'!G$39=Translations!$G$1,$G5,$C5))))</f>
        <v>地址</v>
      </c>
      <c r="C5" s="38" t="s">
        <v>112</v>
      </c>
      <c r="D5" s="39" t="s">
        <v>500</v>
      </c>
      <c r="E5" s="39" t="s">
        <v>499</v>
      </c>
      <c r="F5" s="43" t="s">
        <v>498</v>
      </c>
      <c r="G5" s="46" t="s">
        <v>112</v>
      </c>
      <c r="H5" s="38" t="s">
        <v>112</v>
      </c>
    </row>
    <row r="6" spans="1:8" x14ac:dyDescent="0.25">
      <c r="B6" s="40" t="str">
        <f>IF('[1]Cover Sheet'!G$39=Translations!$D$1,$D6,IF('[1]Cover Sheet'!G$39=Translations!$E$1,$E6,IF('[1]Cover Sheet'!G$39=Translations!$F$1,$F6,IF('[1]Cover Sheet'!G$39=Translations!$G$1,$G6,$C6))))</f>
        <v>电话</v>
      </c>
      <c r="C6" s="38" t="s">
        <v>112</v>
      </c>
      <c r="D6" s="39" t="s">
        <v>449</v>
      </c>
      <c r="E6" s="39" t="s">
        <v>448</v>
      </c>
      <c r="F6" s="43" t="s">
        <v>447</v>
      </c>
      <c r="G6" s="46" t="s">
        <v>112</v>
      </c>
      <c r="H6" s="38" t="s">
        <v>112</v>
      </c>
    </row>
    <row r="7" spans="1:8" x14ac:dyDescent="0.25">
      <c r="B7" s="40" t="str">
        <f>IF('[1]Cover Sheet'!G$39=Translations!$D$1,$D7,IF('[1]Cover Sheet'!G$39=Translations!$E$1,$E7,IF('[1]Cover Sheet'!G$39=Translations!$F$1,$F7,IF('[1]Cover Sheet'!G$39=Translations!$G$1,$G7,$C7))))</f>
        <v>电子邮件地址</v>
      </c>
      <c r="D7" s="39" t="s">
        <v>497</v>
      </c>
      <c r="E7" s="39" t="s">
        <v>497</v>
      </c>
      <c r="F7" s="43" t="s">
        <v>496</v>
      </c>
      <c r="G7" s="46" t="s">
        <v>112</v>
      </c>
    </row>
    <row r="8" spans="1:8" x14ac:dyDescent="0.25">
      <c r="B8" s="40" t="str">
        <f>IF('[1]Cover Sheet'!G$39=Translations!$D$1,$D8,IF('[1]Cover Sheet'!G$39=Translations!$E$1,$E8,IF('[1]Cover Sheet'!G$39=Translations!$F$1,$F8,IF('[1]Cover Sheet'!G$39=Translations!$G$1,$G8,$C8))))</f>
        <v>最终用户</v>
      </c>
      <c r="C8" s="38" t="s">
        <v>112</v>
      </c>
      <c r="D8" s="39" t="s">
        <v>495</v>
      </c>
      <c r="E8" s="39" t="s">
        <v>494</v>
      </c>
      <c r="F8" s="43" t="s">
        <v>493</v>
      </c>
      <c r="G8" s="46" t="s">
        <v>112</v>
      </c>
      <c r="H8" s="38" t="s">
        <v>112</v>
      </c>
    </row>
    <row r="9" spans="1:8" x14ac:dyDescent="0.25">
      <c r="B9" s="40" t="str">
        <f>IF('[1]Cover Sheet'!G$39=Translations!$D$1,$D9,IF('[1]Cover Sheet'!G$39=Translations!$E$1,$E9,IF('[1]Cover Sheet'!G$39=Translations!$F$1,$F9,IF('[1]Cover Sheet'!G$39=Translations!$G$1,$G9,$C9))))</f>
        <v>项目名称</v>
      </c>
      <c r="C9" s="38" t="s">
        <v>112</v>
      </c>
      <c r="D9" s="39" t="s">
        <v>492</v>
      </c>
      <c r="E9" s="39" t="s">
        <v>491</v>
      </c>
      <c r="F9" s="43" t="s">
        <v>490</v>
      </c>
      <c r="G9" s="46" t="s">
        <v>112</v>
      </c>
      <c r="H9" s="38" t="s">
        <v>112</v>
      </c>
    </row>
    <row r="10" spans="1:8" x14ac:dyDescent="0.25">
      <c r="B10" s="40" t="str">
        <f>IF('[1]Cover Sheet'!G$39=Translations!$D$1,$D10,IF('[1]Cover Sheet'!G$39=Translations!$E$1,$E10,IF('[1]Cover Sheet'!G$39=Translations!$F$1,$F10,IF('[1]Cover Sheet'!G$39=Translations!$G$1,$G10,$C10))))</f>
        <v>工件</v>
      </c>
      <c r="C10" s="38" t="s">
        <v>112</v>
      </c>
      <c r="D10" s="39" t="s">
        <v>335</v>
      </c>
      <c r="E10" s="39" t="s">
        <v>334</v>
      </c>
      <c r="F10" s="43" t="s">
        <v>489</v>
      </c>
      <c r="G10" s="46" t="s">
        <v>112</v>
      </c>
      <c r="H10" s="38" t="s">
        <v>112</v>
      </c>
    </row>
    <row r="11" spans="1:8" x14ac:dyDescent="0.25">
      <c r="B11" s="40" t="str">
        <f>IF('[1]Cover Sheet'!G$39=Translations!$D$1,$D11,IF('[1]Cover Sheet'!G$39=Translations!$E$1,$E11,IF('[1]Cover Sheet'!G$39=Translations!$F$1,$F11,IF('[1]Cover Sheet'!G$39=Translations!$G$1,$G11,$C11))))</f>
        <v>工件材料</v>
      </c>
      <c r="C11" s="38" t="s">
        <v>112</v>
      </c>
      <c r="D11" s="39" t="s">
        <v>333</v>
      </c>
      <c r="E11" s="39" t="s">
        <v>333</v>
      </c>
      <c r="F11" s="43" t="s">
        <v>488</v>
      </c>
      <c r="G11" s="46" t="s">
        <v>112</v>
      </c>
      <c r="H11" s="38" t="s">
        <v>112</v>
      </c>
    </row>
    <row r="12" spans="1:8" x14ac:dyDescent="0.25">
      <c r="B12" s="40" t="str">
        <f>IF('[1]Cover Sheet'!G$39=Translations!$D$1,$D12,IF('[1]Cover Sheet'!G$39=Translations!$E$1,$E12,IF('[1]Cover Sheet'!G$39=Translations!$F$1,$F12,IF('[1]Cover Sheet'!G$39=Translations!$G$1,$G12,$C12))))</f>
        <v>项目号</v>
      </c>
      <c r="C12" s="38" t="s">
        <v>112</v>
      </c>
      <c r="D12" s="39" t="s">
        <v>487</v>
      </c>
      <c r="E12" s="39" t="s">
        <v>486</v>
      </c>
      <c r="F12" s="43" t="s">
        <v>485</v>
      </c>
      <c r="G12" s="46" t="s">
        <v>112</v>
      </c>
      <c r="H12" s="38" t="s">
        <v>112</v>
      </c>
    </row>
    <row r="13" spans="1:8" x14ac:dyDescent="0.25">
      <c r="B13" s="40" t="str">
        <f>IF('[1]Cover Sheet'!G$39=Translations!$D$1,$D13,IF('[1]Cover Sheet'!G$39=Translations!$E$1,$E13,IF('[1]Cover Sheet'!G$39=Translations!$F$1,$F13,IF('[1]Cover Sheet'!G$39=Translations!$G$1,$G13,$C13))))</f>
        <v>CRM机会号</v>
      </c>
      <c r="C13" s="38" t="s">
        <v>112</v>
      </c>
      <c r="D13" s="39" t="s">
        <v>484</v>
      </c>
      <c r="E13" s="39" t="s">
        <v>483</v>
      </c>
      <c r="F13" s="43" t="s">
        <v>511</v>
      </c>
      <c r="G13" s="46" t="s">
        <v>112</v>
      </c>
      <c r="H13" s="38" t="s">
        <v>112</v>
      </c>
    </row>
    <row r="14" spans="1:8" x14ac:dyDescent="0.25">
      <c r="B14" s="40" t="str">
        <f>IF('[1]Cover Sheet'!G$39=Translations!$D$1,$D14,IF('[1]Cover Sheet'!G$39=Translations!$E$1,$E14,IF('[1]Cover Sheet'!G$39=Translations!$F$1,$F14,IF('[1]Cover Sheet'!G$39=Translations!$G$1,$G14,$C14))))</f>
        <v>瓦尔特联系人</v>
      </c>
      <c r="C14" s="38" t="s">
        <v>112</v>
      </c>
      <c r="D14" s="39" t="s">
        <v>482</v>
      </c>
      <c r="E14" s="39" t="s">
        <v>481</v>
      </c>
      <c r="F14" s="43" t="s">
        <v>480</v>
      </c>
      <c r="G14" s="46" t="s">
        <v>112</v>
      </c>
      <c r="H14" s="38" t="s">
        <v>112</v>
      </c>
    </row>
    <row r="15" spans="1:8" x14ac:dyDescent="0.25">
      <c r="B15" s="40" t="str">
        <f>IF('[1]Cover Sheet'!G$39=Translations!$D$1,$D15,IF('[1]Cover Sheet'!G$39=Translations!$E$1,$E15,IF('[1]Cover Sheet'!G$39=Translations!$F$1,$F15,IF('[1]Cover Sheet'!G$39=Translations!$G$1,$G15,$C15))))</f>
        <v>版本 / 日期</v>
      </c>
      <c r="C15" s="38" t="s">
        <v>112</v>
      </c>
      <c r="D15" s="39" t="s">
        <v>479</v>
      </c>
      <c r="E15" s="39" t="s">
        <v>478</v>
      </c>
      <c r="F15" s="43" t="s">
        <v>477</v>
      </c>
      <c r="G15" s="46" t="s">
        <v>112</v>
      </c>
      <c r="H15" s="38" t="s">
        <v>112</v>
      </c>
    </row>
    <row r="16" spans="1:8" x14ac:dyDescent="0.25">
      <c r="B16" s="40" t="str">
        <f>IF('[1]Cover Sheet'!G$39=Translations!$D$1,$D16,IF('[1]Cover Sheet'!G$39=Translations!$E$1,$E16,IF('[1]Cover Sheet'!G$39=Translations!$F$1,$F16,IF('[1]Cover Sheet'!G$39=Translations!$G$1,$G16,$C16))))</f>
        <v>刀具解决方案</v>
      </c>
      <c r="C16" s="38" t="s">
        <v>112</v>
      </c>
      <c r="D16" s="39" t="s">
        <v>476</v>
      </c>
      <c r="E16" s="39" t="s">
        <v>475</v>
      </c>
      <c r="F16" s="43" t="s">
        <v>474</v>
      </c>
      <c r="G16" s="46" t="s">
        <v>112</v>
      </c>
      <c r="H16" s="38" t="s">
        <v>112</v>
      </c>
    </row>
    <row r="17" spans="2:8" x14ac:dyDescent="0.25">
      <c r="B17" s="40" t="str">
        <f>IF('[1]Cover Sheet'!G$39=Translations!$D$1,$D17,IF('[1]Cover Sheet'!G$39=Translations!$E$1,$E17,IF('[1]Cover Sheet'!G$39=Translations!$F$1,$F17,IF('[1]Cover Sheet'!G$39=Translations!$G$1,$G17,$C17))))</f>
        <v>给</v>
      </c>
      <c r="C17" s="38" t="s">
        <v>112</v>
      </c>
      <c r="D17" s="39" t="s">
        <v>473</v>
      </c>
      <c r="E17" s="39" t="s">
        <v>472</v>
      </c>
      <c r="F17" s="43" t="s">
        <v>471</v>
      </c>
      <c r="G17" s="46" t="s">
        <v>112</v>
      </c>
      <c r="H17" s="38" t="s">
        <v>112</v>
      </c>
    </row>
    <row r="18" spans="2:8" x14ac:dyDescent="0.25">
      <c r="B18" s="40" t="str">
        <f>IF('[1]Cover Sheet'!G$39=Translations!$D$1,$D18,IF('[1]Cover Sheet'!G$39=Translations!$E$1,$E18,IF('[1]Cover Sheet'!G$39=Translations!$F$1,$F18,IF('[1]Cover Sheet'!G$39=Translations!$G$1,$G18,$C18))))</f>
        <v>瓦尔特（无锡）有限公司</v>
      </c>
      <c r="D18" s="39" t="s">
        <v>44</v>
      </c>
      <c r="E18" s="39" t="s">
        <v>44</v>
      </c>
      <c r="F18" s="39" t="s">
        <v>453</v>
      </c>
      <c r="G18" s="46" t="s">
        <v>112</v>
      </c>
    </row>
    <row r="19" spans="2:8" ht="26.4" x14ac:dyDescent="0.25">
      <c r="B19" s="40" t="str">
        <f>IF('[1]Cover Sheet'!G$39=Translations!$D$1,$D19,IF('[1]Cover Sheet'!G$39=Translations!$E$1,$E19,IF('[1]Cover Sheet'!G$39=Translations!$F$1,$F19,IF('[1]Cover Sheet'!G$39=Translations!$G$1,$G19,$C19))))</f>
        <v>无锡市新区新畅南路3号, 江苏省,中国. 214028</v>
      </c>
      <c r="D19" s="39" t="s">
        <v>45</v>
      </c>
      <c r="E19" s="39" t="s">
        <v>45</v>
      </c>
      <c r="F19" s="39" t="s">
        <v>470</v>
      </c>
      <c r="G19" s="46" t="s">
        <v>112</v>
      </c>
    </row>
    <row r="20" spans="2:8" x14ac:dyDescent="0.25">
      <c r="B20" s="40" t="str">
        <f>IF('[1]Cover Sheet'!G$39=Translations!$D$1,$D20,IF('[1]Cover Sheet'!G$39=Translations!$E$1,$E20,IF('[1]Cover Sheet'!G$39=Translations!$F$1,$F20,IF('[1]Cover Sheet'!G$39=Translations!$G$1,$G20,$C20))))</f>
        <v>服务热线: +86 - 510 - 8537 2199</v>
      </c>
      <c r="D20" s="39" t="s">
        <v>46</v>
      </c>
      <c r="E20" s="39" t="s">
        <v>46</v>
      </c>
      <c r="F20" s="39" t="s">
        <v>469</v>
      </c>
      <c r="G20" s="46" t="s">
        <v>112</v>
      </c>
    </row>
    <row r="21" spans="2:8" x14ac:dyDescent="0.25">
      <c r="B21" s="40" t="str">
        <f>IF('[1]Cover Sheet'!G$39=Translations!$D$1,$D21,IF('[1]Cover Sheet'!G$39=Translations!$E$1,$E21,IF('[1]Cover Sheet'!G$39=Translations!$F$1,$F21,IF('[1]Cover Sheet'!G$39=Translations!$G$1,$G21,$C21))))</f>
        <v>www.walter-tools.com</v>
      </c>
      <c r="D21" s="39" t="s">
        <v>47</v>
      </c>
      <c r="E21" s="39" t="s">
        <v>47</v>
      </c>
      <c r="F21" s="39" t="s">
        <v>47</v>
      </c>
      <c r="G21" s="46" t="s">
        <v>112</v>
      </c>
    </row>
    <row r="22" spans="2:8" x14ac:dyDescent="0.25">
      <c r="B22" s="40" t="str">
        <f>IF('[1]Cover Sheet'!G$39=Translations!$D$1,$D22,IF('[1]Cover Sheet'!G$39=Translations!$E$1,$E22,IF('[1]Cover Sheet'!G$39=Translations!$F$1,$F22,IF('[1]Cover Sheet'!G$39=Translations!$G$1,$G22,$C22))))</f>
        <v>需填入的数值</v>
      </c>
      <c r="C22" s="38" t="s">
        <v>112</v>
      </c>
      <c r="D22" s="39" t="s">
        <v>124</v>
      </c>
      <c r="E22" s="39" t="s">
        <v>123</v>
      </c>
      <c r="F22" s="43" t="s">
        <v>122</v>
      </c>
      <c r="G22" s="46" t="s">
        <v>112</v>
      </c>
      <c r="H22" s="38" t="s">
        <v>112</v>
      </c>
    </row>
    <row r="23" spans="2:8" x14ac:dyDescent="0.25">
      <c r="B23" s="40" t="str">
        <f>IF('[1]Cover Sheet'!G$39=Translations!$D$1,$D23,IF('[1]Cover Sheet'!G$39=Translations!$E$1,$E23,IF('[1]Cover Sheet'!G$39=Translations!$F$1,$F23,IF('[1]Cover Sheet'!G$39=Translations!$G$1,$G23,$C23))))</f>
        <v>数值会自动计算</v>
      </c>
      <c r="C23" s="38" t="s">
        <v>112</v>
      </c>
      <c r="D23" s="39" t="s">
        <v>121</v>
      </c>
      <c r="E23" s="39" t="s">
        <v>120</v>
      </c>
      <c r="F23" s="43" t="s">
        <v>119</v>
      </c>
      <c r="G23" s="46" t="s">
        <v>112</v>
      </c>
      <c r="H23" s="38" t="s">
        <v>112</v>
      </c>
    </row>
    <row r="24" spans="2:8" x14ac:dyDescent="0.25">
      <c r="B24" s="40" t="str">
        <f>IF('[1]Cover Sheet'!G$39=Translations!$D$1,$D24,IF('[1]Cover Sheet'!G$39=Translations!$E$1,$E24,IF('[1]Cover Sheet'!G$39=Translations!$F$1,$F24,IF('[1]Cover Sheet'!G$39=Translations!$G$1,$G24,$C24))))</f>
        <v>打印样式</v>
      </c>
      <c r="C24" s="38" t="s">
        <v>112</v>
      </c>
      <c r="D24" s="39" t="s">
        <v>118</v>
      </c>
      <c r="E24" s="39" t="s">
        <v>117</v>
      </c>
      <c r="F24" s="43" t="s">
        <v>116</v>
      </c>
      <c r="G24" s="46" t="s">
        <v>112</v>
      </c>
      <c r="H24" s="38" t="s">
        <v>112</v>
      </c>
    </row>
    <row r="25" spans="2:8" x14ac:dyDescent="0.25">
      <c r="B25" s="40">
        <f>IF('[1]Cover Sheet'!G$39=Translations!$D$1,$D25,IF('[1]Cover Sheet'!G$39=Translations!$E$1,$E25,IF('[1]Cover Sheet'!G$39=Translations!$F$1,$F25,IF('[1]Cover Sheet'!G$39=Translations!$G$1,$G25,$C25))))</f>
        <v>0</v>
      </c>
      <c r="C25" s="38" t="s">
        <v>112</v>
      </c>
      <c r="G25" s="64" t="s">
        <v>112</v>
      </c>
      <c r="H25" s="38" t="s">
        <v>112</v>
      </c>
    </row>
    <row r="26" spans="2:8" x14ac:dyDescent="0.25">
      <c r="B26" s="40" t="str">
        <f>IF('[1]Cover Sheet'!G$39=Translations!$D$1,$D26,IF('[1]Cover Sheet'!G$39=Translations!$E$1,$E26,IF('[1]Cover Sheet'!G$39=Translations!$F$1,$F26,IF('[1]Cover Sheet'!G$39=Translations!$G$1,$G26,$C26))))</f>
        <v>报价</v>
      </c>
      <c r="C26" s="38" t="s">
        <v>112</v>
      </c>
      <c r="D26" s="45" t="s">
        <v>468</v>
      </c>
      <c r="E26" s="45" t="s">
        <v>467</v>
      </c>
      <c r="F26" s="44" t="s">
        <v>466</v>
      </c>
      <c r="G26" s="63" t="s">
        <v>112</v>
      </c>
      <c r="H26" s="38" t="s">
        <v>112</v>
      </c>
    </row>
    <row r="27" spans="2:8" x14ac:dyDescent="0.25">
      <c r="B27" s="40" t="str">
        <f>IF('[1]Cover Sheet'!G$39=Translations!$D$1,$D27,IF('[1]Cover Sheet'!G$39=Translations!$E$1,$E27,IF('[1]Cover Sheet'!G$39=Translations!$F$1,$F27,IF('[1]Cover Sheet'!G$39=Translations!$G$1,$G27,$C27))))</f>
        <v>预算</v>
      </c>
      <c r="D27" s="45" t="s">
        <v>465</v>
      </c>
      <c r="E27" s="45" t="s">
        <v>464</v>
      </c>
      <c r="F27" s="44" t="s">
        <v>463</v>
      </c>
      <c r="G27" s="63" t="s">
        <v>112</v>
      </c>
    </row>
    <row r="28" spans="2:8" x14ac:dyDescent="0.25">
      <c r="B28" s="40" t="str">
        <f>IF('[1]Cover Sheet'!G$39=Translations!$D$1,$D28,IF('[1]Cover Sheet'!G$39=Translations!$E$1,$E28,IF('[1]Cover Sheet'!G$39=Translations!$F$1,$F28,IF('[1]Cover Sheet'!G$39=Translations!$G$1,$G28,$C28))))</f>
        <v>报价单</v>
      </c>
      <c r="D28" s="39" t="s">
        <v>462</v>
      </c>
      <c r="E28" s="39" t="s">
        <v>461</v>
      </c>
      <c r="F28" s="43" t="s">
        <v>460</v>
      </c>
      <c r="G28" s="46" t="s">
        <v>112</v>
      </c>
    </row>
    <row r="29" spans="2:8" x14ac:dyDescent="0.25">
      <c r="B29" s="40" t="str">
        <f>IF('[1]Cover Sheet'!G$39=Translations!$D$1,$D29,IF('[1]Cover Sheet'!G$39=Translations!$E$1,$E29,IF('[1]Cover Sheet'!G$39=Translations!$F$1,$F29,IF('[1]Cover Sheet'!G$39=Translations!$G$1,$G29,$C29))))</f>
        <v>客户</v>
      </c>
      <c r="D29" s="39" t="s">
        <v>459</v>
      </c>
      <c r="E29" s="39" t="s">
        <v>336</v>
      </c>
      <c r="F29" s="43" t="s">
        <v>131</v>
      </c>
      <c r="G29" s="46" t="s">
        <v>112</v>
      </c>
    </row>
    <row r="30" spans="2:8" x14ac:dyDescent="0.25">
      <c r="B30" s="40" t="str">
        <f>IF('[1]Cover Sheet'!G$39=Translations!$D$1,$D30,IF('[1]Cover Sheet'!G$39=Translations!$E$1,$E30,IF('[1]Cover Sheet'!G$39=Translations!$F$1,$F30,IF('[1]Cover Sheet'!G$39=Translations!$G$1,$G30,$C30))))</f>
        <v>你方联系人</v>
      </c>
      <c r="D30" s="39" t="s">
        <v>452</v>
      </c>
      <c r="E30" s="39" t="s">
        <v>451</v>
      </c>
      <c r="F30" s="43" t="s">
        <v>458</v>
      </c>
      <c r="G30" s="46" t="s">
        <v>112</v>
      </c>
    </row>
    <row r="31" spans="2:8" x14ac:dyDescent="0.25">
      <c r="B31" s="40" t="str">
        <f>IF('[1]Cover Sheet'!G$39=Translations!$D$1,$D31,IF('[1]Cover Sheet'!G$39=Translations!$E$1,$E31,IF('[1]Cover Sheet'!G$39=Translations!$F$1,$F31,IF('[1]Cover Sheet'!G$39=Translations!$G$1,$G31,$C31))))</f>
        <v>电话</v>
      </c>
      <c r="D31" s="39" t="s">
        <v>449</v>
      </c>
      <c r="E31" s="39" t="s">
        <v>448</v>
      </c>
      <c r="F31" s="43" t="s">
        <v>447</v>
      </c>
      <c r="G31" s="46" t="s">
        <v>112</v>
      </c>
    </row>
    <row r="32" spans="2:8" x14ac:dyDescent="0.25">
      <c r="B32" s="40" t="str">
        <f>IF('[1]Cover Sheet'!G$39=Translations!$D$1,$D32,IF('[1]Cover Sheet'!G$39=Translations!$E$1,$E32,IF('[1]Cover Sheet'!G$39=Translations!$F$1,$F32,IF('[1]Cover Sheet'!G$39=Translations!$G$1,$G32,$C32))))</f>
        <v>传真</v>
      </c>
      <c r="D32" s="39" t="s">
        <v>446</v>
      </c>
      <c r="E32" s="39" t="s">
        <v>446</v>
      </c>
      <c r="F32" s="43" t="s">
        <v>445</v>
      </c>
      <c r="G32" s="46" t="s">
        <v>112</v>
      </c>
    </row>
    <row r="33" spans="2:8" x14ac:dyDescent="0.25">
      <c r="B33" s="40" t="str">
        <f>IF('[1]Cover Sheet'!G$39=Translations!$D$1,$D33,IF('[1]Cover Sheet'!G$39=Translations!$E$1,$E33,IF('[1]Cover Sheet'!G$39=Translations!$F$1,$F33,IF('[1]Cover Sheet'!G$39=Translations!$G$1,$G33,$C33))))</f>
        <v>版本</v>
      </c>
      <c r="D33" s="39" t="s">
        <v>457</v>
      </c>
      <c r="E33" s="39" t="s">
        <v>456</v>
      </c>
      <c r="F33" s="43" t="s">
        <v>455</v>
      </c>
      <c r="G33" s="46" t="s">
        <v>112</v>
      </c>
    </row>
    <row r="34" spans="2:8" x14ac:dyDescent="0.25">
      <c r="B34" s="40" t="str">
        <f>IF('[1]Cover Sheet'!G$39=Translations!$D$1,$D34,IF('[1]Cover Sheet'!G$39=Translations!$E$1,$E34,IF('[1]Cover Sheet'!G$39=Translations!$F$1,$F34,IF('[1]Cover Sheet'!G$39=Translations!$G$1,$G34,$C34))))</f>
        <v>瓦尔特（无锡）有限公司</v>
      </c>
      <c r="D34" s="39" t="s">
        <v>454</v>
      </c>
      <c r="E34" s="39" t="s">
        <v>454</v>
      </c>
      <c r="F34" s="43" t="s">
        <v>453</v>
      </c>
      <c r="G34" s="46" t="s">
        <v>112</v>
      </c>
    </row>
    <row r="35" spans="2:8" x14ac:dyDescent="0.25">
      <c r="B35" s="40" t="str">
        <f>IF('[1]Cover Sheet'!G$39=Translations!$D$1,$D35,IF('[1]Cover Sheet'!G$39=Translations!$E$1,$E35,IF('[1]Cover Sheet'!G$39=Translations!$F$1,$F35,IF('[1]Cover Sheet'!G$39=Translations!$G$1,$G35,$C35))))</f>
        <v>我方联系人</v>
      </c>
      <c r="D35" s="39" t="s">
        <v>452</v>
      </c>
      <c r="E35" s="39" t="s">
        <v>451</v>
      </c>
      <c r="F35" s="43" t="s">
        <v>450</v>
      </c>
      <c r="G35" s="46" t="s">
        <v>112</v>
      </c>
    </row>
    <row r="36" spans="2:8" x14ac:dyDescent="0.25">
      <c r="B36" s="40" t="str">
        <f>IF('[1]Cover Sheet'!G$39=Translations!$D$1,$D36,IF('[1]Cover Sheet'!G$39=Translations!$E$1,$E36,IF('[1]Cover Sheet'!G$39=Translations!$F$1,$F36,IF('[1]Cover Sheet'!G$39=Translations!$G$1,$G36,$C36))))</f>
        <v>电话</v>
      </c>
      <c r="D36" s="39" t="s">
        <v>449</v>
      </c>
      <c r="E36" s="39" t="s">
        <v>448</v>
      </c>
      <c r="F36" s="43" t="s">
        <v>447</v>
      </c>
      <c r="G36" s="46" t="s">
        <v>112</v>
      </c>
    </row>
    <row r="37" spans="2:8" x14ac:dyDescent="0.25">
      <c r="B37" s="40" t="str">
        <f>IF('[1]Cover Sheet'!G$39=Translations!$D$1,$D37,IF('[1]Cover Sheet'!G$39=Translations!$E$1,$E37,IF('[1]Cover Sheet'!G$39=Translations!$F$1,$F37,IF('[1]Cover Sheet'!G$39=Translations!$G$1,$G37,$C37))))</f>
        <v>传真</v>
      </c>
      <c r="D37" s="39" t="s">
        <v>446</v>
      </c>
      <c r="E37" s="39" t="s">
        <v>446</v>
      </c>
      <c r="F37" s="43" t="s">
        <v>445</v>
      </c>
      <c r="G37" s="46" t="s">
        <v>112</v>
      </c>
    </row>
    <row r="38" spans="2:8" x14ac:dyDescent="0.25">
      <c r="B38" s="40" t="str">
        <f>IF('[1]Cover Sheet'!G$39=Translations!$D$1,$D38,IF('[1]Cover Sheet'!G$39=Translations!$E$1,$E38,IF('[1]Cover Sheet'!G$39=Translations!$F$1,$F38,IF('[1]Cover Sheet'!G$39=Translations!$G$1,$G38,$C38))))</f>
        <v>日期</v>
      </c>
      <c r="D38" s="39" t="s">
        <v>320</v>
      </c>
      <c r="E38" s="39" t="s">
        <v>319</v>
      </c>
      <c r="F38" s="43" t="s">
        <v>318</v>
      </c>
      <c r="G38" s="46" t="s">
        <v>112</v>
      </c>
    </row>
    <row r="39" spans="2:8" ht="26.4" x14ac:dyDescent="0.25">
      <c r="B39" s="40" t="str">
        <f>IF('[1]Cover Sheet'!G$39=Translations!$D$1,$D39,IF('[1]Cover Sheet'!G$39=Translations!$E$1,$E39,IF('[1]Cover Sheet'!G$39=Translations!$F$1,$F39,IF('[1]Cover Sheet'!G$39=Translations!$G$1,$G39,$C39))))</f>
        <v>非常感谢您对我公司产品的关心。</v>
      </c>
      <c r="D39" s="39" t="s">
        <v>444</v>
      </c>
      <c r="E39" s="39" t="s">
        <v>443</v>
      </c>
      <c r="F39" s="51" t="s">
        <v>442</v>
      </c>
      <c r="G39" s="64" t="s">
        <v>112</v>
      </c>
    </row>
    <row r="40" spans="2:8" ht="66" x14ac:dyDescent="0.25">
      <c r="B40" s="40" t="str">
        <f>IF('[1]Cover Sheet'!G$39=Translations!$D$1,$D40,IF('[1]Cover Sheet'!G$39=Translations!$E$1,$E40,IF('[1]Cover Sheet'!G$39=Translations!$F$1,$F40,IF('[1]Cover Sheet'!G$39=Translations!$G$1,$G40,$C40))))</f>
        <v>我们希望这份报价能满足您的要求并期望得到您的订单．另外，我们会在确认的交货期内提供优质的产品</v>
      </c>
      <c r="D40" s="39" t="s">
        <v>441</v>
      </c>
      <c r="E40" s="39" t="s">
        <v>440</v>
      </c>
      <c r="F40" s="51" t="s">
        <v>439</v>
      </c>
      <c r="G40" s="64"/>
    </row>
    <row r="41" spans="2:8" x14ac:dyDescent="0.25">
      <c r="B41" s="40" t="str">
        <f>IF('[1]Cover Sheet'!G$39=Translations!$D$1,$D41,IF('[1]Cover Sheet'!G$39=Translations!$E$1,$E41,IF('[1]Cover Sheet'!G$39=Translations!$F$1,$F41,IF('[1]Cover Sheet'!G$39=Translations!$G$1,$G41,$C41))))</f>
        <v>我们十分乐意为您作出如下报价：</v>
      </c>
      <c r="D41" s="39" t="s">
        <v>438</v>
      </c>
      <c r="E41" s="39" t="s">
        <v>437</v>
      </c>
      <c r="F41" s="51" t="s">
        <v>436</v>
      </c>
      <c r="G41" s="64"/>
    </row>
    <row r="42" spans="2:8" x14ac:dyDescent="0.25">
      <c r="B42" s="40" t="str">
        <f>IF('[1]Cover Sheet'!G$39=Translations!$D$1,$D42,IF('[1]Cover Sheet'!G$39=Translations!$E$1,$E42,IF('[1]Cover Sheet'!G$39=Translations!$F$1,$F42,IF('[1]Cover Sheet'!G$39=Translations!$G$1,$G42,$C42))))</f>
        <v>工序号</v>
      </c>
      <c r="C42" s="38" t="s">
        <v>112</v>
      </c>
      <c r="D42" s="39" t="s">
        <v>435</v>
      </c>
      <c r="E42" s="39" t="s">
        <v>434</v>
      </c>
      <c r="F42" s="39" t="s">
        <v>238</v>
      </c>
      <c r="G42" s="46" t="s">
        <v>112</v>
      </c>
      <c r="H42" s="38" t="s">
        <v>112</v>
      </c>
    </row>
    <row r="43" spans="2:8" x14ac:dyDescent="0.25">
      <c r="B43" s="40" t="str">
        <f>IF('[1]Cover Sheet'!G$39=Translations!$D$1,$D43,IF('[1]Cover Sheet'!G$39=Translations!$E$1,$E43,IF('[1]Cover Sheet'!G$39=Translations!$F$1,$F43,IF('[1]Cover Sheet'!G$39=Translations!$G$1,$G43,$C43))))</f>
        <v>刀具号</v>
      </c>
      <c r="C43" s="38" t="s">
        <v>112</v>
      </c>
      <c r="D43" s="39" t="s">
        <v>433</v>
      </c>
      <c r="E43" s="39" t="s">
        <v>233</v>
      </c>
      <c r="F43" s="43" t="s">
        <v>42</v>
      </c>
      <c r="G43" s="46" t="s">
        <v>112</v>
      </c>
      <c r="H43" s="38" t="s">
        <v>112</v>
      </c>
    </row>
    <row r="44" spans="2:8" x14ac:dyDescent="0.25">
      <c r="B44" s="40" t="str">
        <f>IF('[1]Cover Sheet'!G$39=Translations!$D$1,$D44,IF('[1]Cover Sheet'!G$39=Translations!$E$1,$E44,IF('[1]Cover Sheet'!G$39=Translations!$F$1,$F44,IF('[1]Cover Sheet'!G$39=Translations!$G$1,$G44,$C44))))</f>
        <v>刀具描述</v>
      </c>
      <c r="C44" s="38" t="s">
        <v>112</v>
      </c>
      <c r="D44" s="39" t="s">
        <v>432</v>
      </c>
      <c r="E44" s="39" t="s">
        <v>310</v>
      </c>
      <c r="F44" s="43" t="s">
        <v>431</v>
      </c>
      <c r="G44" s="46" t="s">
        <v>112</v>
      </c>
      <c r="H44" s="38" t="s">
        <v>112</v>
      </c>
    </row>
    <row r="45" spans="2:8" x14ac:dyDescent="0.25">
      <c r="B45" s="40" t="str">
        <f>IF('[1]Cover Sheet'!G$39=Translations!$D$1,$D45,IF('[1]Cover Sheet'!G$39=Translations!$E$1,$E45,IF('[1]Cover Sheet'!G$39=Translations!$F$1,$F45,IF('[1]Cover Sheet'!G$39=Translations!$G$1,$G45,$C45))))</f>
        <v>刀具编号</v>
      </c>
      <c r="C45" s="38" t="s">
        <v>112</v>
      </c>
      <c r="D45" s="39" t="s">
        <v>230</v>
      </c>
      <c r="E45" s="39" t="s">
        <v>430</v>
      </c>
      <c r="F45" s="43" t="s">
        <v>314</v>
      </c>
      <c r="G45" s="46" t="s">
        <v>112</v>
      </c>
      <c r="H45" s="38" t="s">
        <v>112</v>
      </c>
    </row>
    <row r="46" spans="2:8" x14ac:dyDescent="0.25">
      <c r="B46" s="40" t="str">
        <f>IF('[1]Cover Sheet'!G$39=Translations!$D$1,$D46,IF('[1]Cover Sheet'!G$39=Translations!$E$1,$E46,IF('[1]Cover Sheet'!G$39=Translations!$F$1,$F46,IF('[1]Cover Sheet'!G$39=Translations!$G$1,$G46,$C46))))</f>
        <v>Ø 直径</v>
      </c>
      <c r="D46" s="39" t="s">
        <v>429</v>
      </c>
      <c r="E46" s="39" t="s">
        <v>428</v>
      </c>
      <c r="F46" s="43" t="s">
        <v>427</v>
      </c>
      <c r="G46" s="46" t="s">
        <v>112</v>
      </c>
    </row>
    <row r="47" spans="2:8" x14ac:dyDescent="0.25">
      <c r="B47" s="40" t="str">
        <f>IF('[1]Cover Sheet'!G$39=Translations!$D$1,$D47,IF('[1]Cover Sheet'!G$39=Translations!$E$1,$E47,IF('[1]Cover Sheet'!G$39=Translations!$F$1,$F47,IF('[1]Cover Sheet'!G$39=Translations!$G$1,$G47,$C47))))</f>
        <v>数量</v>
      </c>
      <c r="C47" s="38" t="s">
        <v>112</v>
      </c>
      <c r="D47" s="39" t="s">
        <v>426</v>
      </c>
      <c r="E47" s="39" t="s">
        <v>425</v>
      </c>
      <c r="F47" s="43" t="s">
        <v>424</v>
      </c>
      <c r="G47" s="46" t="s">
        <v>112</v>
      </c>
      <c r="H47" s="38" t="s">
        <v>112</v>
      </c>
    </row>
    <row r="48" spans="2:8" x14ac:dyDescent="0.25">
      <c r="B48" s="40" t="str">
        <f>IF('[1]Cover Sheet'!G$39=Translations!$D$1,$D48,IF('[1]Cover Sheet'!G$39=Translations!$E$1,$E48,IF('[1]Cover Sheet'!G$39=Translations!$F$1,$F48,IF('[1]Cover Sheet'!G$39=Translations!$G$1,$G48,$C48))))</f>
        <v>税前单价</v>
      </c>
      <c r="C48" s="38" t="s">
        <v>112</v>
      </c>
      <c r="D48" s="39" t="s">
        <v>423</v>
      </c>
      <c r="E48" s="39" t="s">
        <v>422</v>
      </c>
      <c r="F48" s="43" t="s">
        <v>421</v>
      </c>
      <c r="G48" s="46" t="s">
        <v>112</v>
      </c>
      <c r="H48" s="38" t="s">
        <v>112</v>
      </c>
    </row>
    <row r="49" spans="2:8" x14ac:dyDescent="0.25">
      <c r="B49" s="40" t="str">
        <f>IF('[1]Cover Sheet'!G$39=Translations!$D$1,$D49,IF('[1]Cover Sheet'!G$39=Translations!$E$1,$E49,IF('[1]Cover Sheet'!G$39=Translations!$F$1,$F49,IF('[1]Cover Sheet'!G$39=Translations!$G$1,$G49,$C49))))</f>
        <v>折扣 [%]</v>
      </c>
      <c r="C49" s="38" t="s">
        <v>112</v>
      </c>
      <c r="D49" s="39" t="s">
        <v>420</v>
      </c>
      <c r="E49" s="39" t="s">
        <v>419</v>
      </c>
      <c r="F49" s="39" t="s">
        <v>418</v>
      </c>
      <c r="G49" s="46" t="s">
        <v>112</v>
      </c>
      <c r="H49" s="38" t="s">
        <v>112</v>
      </c>
    </row>
    <row r="50" spans="2:8" x14ac:dyDescent="0.25">
      <c r="B50" s="40" t="str">
        <f>IF('[1]Cover Sheet'!G$39=Translations!$D$1,$D50,IF('[1]Cover Sheet'!G$39=Translations!$E$1,$E50,IF('[1]Cover Sheet'!G$39=Translations!$F$1,$F50,IF('[1]Cover Sheet'!G$39=Translations!$G$1,$G50,$C50))))</f>
        <v>税前总价</v>
      </c>
      <c r="C50" s="38" t="s">
        <v>112</v>
      </c>
      <c r="D50" s="39" t="s">
        <v>417</v>
      </c>
      <c r="E50" s="39" t="s">
        <v>416</v>
      </c>
      <c r="F50" s="43" t="s">
        <v>415</v>
      </c>
      <c r="G50" s="46" t="s">
        <v>112</v>
      </c>
      <c r="H50" s="38" t="s">
        <v>112</v>
      </c>
    </row>
    <row r="51" spans="2:8" x14ac:dyDescent="0.25">
      <c r="B51" s="40" t="str">
        <f>IF('[1]Cover Sheet'!G$39=Translations!$D$1,$D51,IF('[1]Cover Sheet'!G$39=Translations!$E$1,$E51,IF('[1]Cover Sheet'!G$39=Translations!$F$1,$F51,IF('[1]Cover Sheet'!G$39=Translations!$G$1,$G51,$C51))))</f>
        <v>备注</v>
      </c>
      <c r="C51" s="38" t="s">
        <v>112</v>
      </c>
      <c r="D51" s="39" t="s">
        <v>115</v>
      </c>
      <c r="E51" s="39" t="s">
        <v>209</v>
      </c>
      <c r="F51" s="39" t="s">
        <v>113</v>
      </c>
      <c r="G51" s="46" t="s">
        <v>112</v>
      </c>
      <c r="H51" s="38" t="s">
        <v>112</v>
      </c>
    </row>
    <row r="52" spans="2:8" x14ac:dyDescent="0.25">
      <c r="B52" s="40" t="str">
        <f>IF('[1]Cover Sheet'!G$39=Translations!$D$1,$D52,IF('[1]Cover Sheet'!G$39=Translations!$E$1,$E52,IF('[1]Cover Sheet'!G$39=Translations!$F$1,$F52,IF('[1]Cover Sheet'!G$39=Translations!$G$1,$G52,$C52))))</f>
        <v>价格</v>
      </c>
      <c r="C52" s="38" t="s">
        <v>112</v>
      </c>
      <c r="D52" s="39" t="s">
        <v>414</v>
      </c>
      <c r="E52" s="39" t="s">
        <v>413</v>
      </c>
      <c r="F52" s="43" t="s">
        <v>412</v>
      </c>
      <c r="G52" s="46" t="s">
        <v>112</v>
      </c>
      <c r="H52" s="38" t="s">
        <v>112</v>
      </c>
    </row>
    <row r="53" spans="2:8" x14ac:dyDescent="0.25">
      <c r="B53" s="40" t="str">
        <f>IF('[1]Cover Sheet'!G$39=Translations!$D$1,$D53,IF('[1]Cover Sheet'!G$39=Translations!$E$1,$E53,IF('[1]Cover Sheet'!G$39=Translations!$F$1,$F53,IF('[1]Cover Sheet'!G$39=Translations!$G$1,$G53,$C53))))</f>
        <v>合计</v>
      </c>
      <c r="C53" s="38" t="s">
        <v>112</v>
      </c>
      <c r="D53" s="39" t="s">
        <v>411</v>
      </c>
      <c r="E53" s="39" t="s">
        <v>410</v>
      </c>
      <c r="F53" s="39" t="s">
        <v>108</v>
      </c>
      <c r="G53" s="46" t="s">
        <v>112</v>
      </c>
      <c r="H53" s="38" t="s">
        <v>112</v>
      </c>
    </row>
    <row r="54" spans="2:8" x14ac:dyDescent="0.25">
      <c r="B54" s="40" t="str">
        <f>IF('[1]Cover Sheet'!G$39=Translations!$D$1,$D54,IF('[1]Cover Sheet'!G$39=Translations!$E$1,$E54,IF('[1]Cover Sheet'!G$39=Translations!$F$1,$F54,IF('[1]Cover Sheet'!G$39=Translations!$G$1,$G54,$C54))))</f>
        <v>增值税 [%]</v>
      </c>
      <c r="C54" s="38" t="s">
        <v>112</v>
      </c>
      <c r="D54" s="39" t="s">
        <v>409</v>
      </c>
      <c r="E54" s="39" t="s">
        <v>408</v>
      </c>
      <c r="F54" s="39" t="s">
        <v>407</v>
      </c>
      <c r="G54" s="46" t="s">
        <v>112</v>
      </c>
      <c r="H54" s="38" t="s">
        <v>112</v>
      </c>
    </row>
    <row r="55" spans="2:8" x14ac:dyDescent="0.25">
      <c r="B55" s="40" t="str">
        <f>IF('[1]Cover Sheet'!G$39=Translations!$D$1,$D55,IF('[1]Cover Sheet'!G$39=Translations!$E$1,$E55,IF('[1]Cover Sheet'!G$39=Translations!$F$1,$F55,IF('[1]Cover Sheet'!G$39=Translations!$G$1,$G55,$C55))))</f>
        <v>总计</v>
      </c>
      <c r="C55" s="38" t="s">
        <v>112</v>
      </c>
      <c r="D55" s="39" t="s">
        <v>406</v>
      </c>
      <c r="E55" s="39" t="s">
        <v>405</v>
      </c>
      <c r="F55" s="39" t="s">
        <v>404</v>
      </c>
      <c r="G55" s="46" t="s">
        <v>112</v>
      </c>
      <c r="H55" s="38" t="s">
        <v>112</v>
      </c>
    </row>
    <row r="56" spans="2:8" x14ac:dyDescent="0.25">
      <c r="B56" s="40" t="str">
        <f>IF('[1]Cover Sheet'!G$39=Translations!$D$1,$D56,IF('[1]Cover Sheet'!G$39=Translations!$E$1,$E56,IF('[1]Cover Sheet'!G$39=Translations!$F$1,$F56,IF('[1]Cover Sheet'!G$39=Translations!$G$1,$G56,$C56))))</f>
        <v>项目折扣 [%]</v>
      </c>
      <c r="C56" s="38" t="s">
        <v>112</v>
      </c>
      <c r="D56" s="39" t="s">
        <v>403</v>
      </c>
      <c r="E56" s="39" t="s">
        <v>402</v>
      </c>
      <c r="F56" s="43" t="s">
        <v>401</v>
      </c>
      <c r="G56" s="46" t="s">
        <v>112</v>
      </c>
      <c r="H56" s="38" t="s">
        <v>112</v>
      </c>
    </row>
    <row r="57" spans="2:8" x14ac:dyDescent="0.25">
      <c r="B57" s="40" t="str">
        <f>IF('[1]Cover Sheet'!G$39=Translations!$D$1,$D57,IF('[1]Cover Sheet'!G$39=Translations!$E$1,$E57,IF('[1]Cover Sheet'!G$39=Translations!$F$1,$F57,IF('[1]Cover Sheet'!G$39=Translations!$G$1,$G57,$C57))))</f>
        <v>包装价格</v>
      </c>
      <c r="C57" s="38" t="s">
        <v>112</v>
      </c>
      <c r="D57" s="39" t="s">
        <v>400</v>
      </c>
      <c r="E57" s="39" t="s">
        <v>399</v>
      </c>
      <c r="F57" s="43" t="s">
        <v>398</v>
      </c>
      <c r="G57" s="46" t="s">
        <v>112</v>
      </c>
      <c r="H57" s="38" t="s">
        <v>112</v>
      </c>
    </row>
    <row r="58" spans="2:8" x14ac:dyDescent="0.25">
      <c r="B58" s="40" t="str">
        <f>IF('[1]Cover Sheet'!G$39=Translations!$D$1,$D58,IF('[1]Cover Sheet'!G$39=Translations!$E$1,$E58,IF('[1]Cover Sheet'!G$39=Translations!$F$1,$F58,IF('[1]Cover Sheet'!G$39=Translations!$G$1,$G58,$C58))))</f>
        <v>报价有效期限为3个月</v>
      </c>
      <c r="C58" s="38" t="s">
        <v>112</v>
      </c>
      <c r="D58" s="39" t="s">
        <v>397</v>
      </c>
      <c r="E58" s="39" t="s">
        <v>396</v>
      </c>
      <c r="F58" s="39" t="s">
        <v>395</v>
      </c>
      <c r="G58" s="46" t="s">
        <v>112</v>
      </c>
      <c r="H58" s="38" t="s">
        <v>112</v>
      </c>
    </row>
    <row r="59" spans="2:8" ht="39.6" x14ac:dyDescent="0.25">
      <c r="B59" s="40" t="str">
        <f>IF('[1]Cover Sheet'!G$39=Translations!$D$1,$D59,IF('[1]Cover Sheet'!G$39=Translations!$E$1,$E59,IF('[1]Cover Sheet'!G$39=Translations!$F$1,$F59,IF('[1]Cover Sheet'!G$39=Translations!$G$1,$G59,$C59))))</f>
        <v>2.付款方式：付款30%订货，再付款60%发货,剩下10%等最终验收后再付</v>
      </c>
      <c r="C59" s="38" t="s">
        <v>112</v>
      </c>
      <c r="D59" s="39" t="s">
        <v>394</v>
      </c>
      <c r="E59" s="39" t="s">
        <v>393</v>
      </c>
      <c r="F59" s="39" t="s">
        <v>392</v>
      </c>
      <c r="G59" s="46" t="s">
        <v>112</v>
      </c>
      <c r="H59" s="38" t="s">
        <v>112</v>
      </c>
    </row>
    <row r="60" spans="2:8" ht="26.4" x14ac:dyDescent="0.25">
      <c r="B60" s="40" t="str">
        <f>IF('[1]Cover Sheet'!G$39=Translations!$D$1,$D60,IF('[1]Cover Sheet'!G$39=Translations!$E$1,$E60,IF('[1]Cover Sheet'!G$39=Translations!$F$1,$F60,IF('[1]Cover Sheet'!G$39=Translations!$G$1,$G60,$C60))))</f>
        <v>收到预付款和技术确认后订货，交货期为:</v>
      </c>
      <c r="C60" s="38" t="s">
        <v>112</v>
      </c>
      <c r="D60" s="39" t="s">
        <v>391</v>
      </c>
      <c r="E60" s="39" t="s">
        <v>390</v>
      </c>
      <c r="F60" s="39" t="s">
        <v>389</v>
      </c>
      <c r="G60" s="46" t="s">
        <v>112</v>
      </c>
      <c r="H60" s="38" t="s">
        <v>112</v>
      </c>
    </row>
    <row r="61" spans="2:8" x14ac:dyDescent="0.25">
      <c r="B61" s="40" t="str">
        <f>IF('[1]Cover Sheet'!G$39=Translations!$D$1,$D61,IF('[1]Cover Sheet'!G$39=Translations!$E$1,$E61,IF('[1]Cover Sheet'!G$39=Translations!$F$1,$F61,IF('[1]Cover Sheet'!G$39=Translations!$G$1,$G61,$C61))))</f>
        <v xml:space="preserve">          瓦尔特标准刀具 2-4 交货期周</v>
      </c>
      <c r="C61" s="38" t="s">
        <v>112</v>
      </c>
      <c r="D61" s="39" t="s">
        <v>388</v>
      </c>
      <c r="E61" s="39" t="s">
        <v>387</v>
      </c>
      <c r="F61" s="39" t="s">
        <v>386</v>
      </c>
      <c r="G61" s="46" t="s">
        <v>112</v>
      </c>
      <c r="H61" s="38" t="s">
        <v>112</v>
      </c>
    </row>
    <row r="62" spans="2:8" x14ac:dyDescent="0.25">
      <c r="B62" s="40" t="str">
        <f>IF('[1]Cover Sheet'!G$39=Translations!$D$1,$D62,IF('[1]Cover Sheet'!G$39=Translations!$E$1,$E62,IF('[1]Cover Sheet'!G$39=Translations!$F$1,$F62,IF('[1]Cover Sheet'!G$39=Translations!$G$1,$G62,$C62))))</f>
        <v xml:space="preserve">          非标刀及刀柄 10-12 交货期周</v>
      </c>
      <c r="C62" s="38" t="s">
        <v>112</v>
      </c>
      <c r="D62" s="39" t="s">
        <v>385</v>
      </c>
      <c r="E62" s="39" t="s">
        <v>384</v>
      </c>
      <c r="F62" s="39" t="s">
        <v>383</v>
      </c>
      <c r="G62" s="46" t="s">
        <v>112</v>
      </c>
      <c r="H62" s="38" t="s">
        <v>112</v>
      </c>
    </row>
    <row r="63" spans="2:8" x14ac:dyDescent="0.25">
      <c r="B63" s="40" t="str">
        <f>IF('[1]Cover Sheet'!G$39=Translations!$D$1,$D63,IF('[1]Cover Sheet'!G$39=Translations!$E$1,$E63,IF('[1]Cover Sheet'!G$39=Translations!$F$1,$F63,IF('[1]Cover Sheet'!G$39=Translations!$G$1,$G63,$C63))))</f>
        <v>交货: 免运费</v>
      </c>
      <c r="D63" s="39" t="s">
        <v>382</v>
      </c>
      <c r="E63" s="39" t="s">
        <v>381</v>
      </c>
      <c r="F63" s="39" t="s">
        <v>380</v>
      </c>
    </row>
    <row r="64" spans="2:8" x14ac:dyDescent="0.25">
      <c r="B64" s="40" t="str">
        <f>IF('[1]Cover Sheet'!G$39=Translations!$D$1,$D64,IF('[1]Cover Sheet'!G$39=Translations!$E$1,$E64,IF('[1]Cover Sheet'!G$39=Translations!$F$1,$F64,IF('[1]Cover Sheet'!G$39=Translations!$G$1,$G64,$C64))))</f>
        <v>5. 币种</v>
      </c>
      <c r="C64" s="38" t="s">
        <v>112</v>
      </c>
      <c r="D64" s="39" t="s">
        <v>379</v>
      </c>
      <c r="E64" s="39" t="s">
        <v>378</v>
      </c>
      <c r="F64" s="39" t="s">
        <v>377</v>
      </c>
      <c r="G64" s="46" t="s">
        <v>112</v>
      </c>
      <c r="H64" s="38" t="s">
        <v>112</v>
      </c>
    </row>
    <row r="65" spans="2:7" ht="52.8" x14ac:dyDescent="0.25">
      <c r="B65" s="40" t="str">
        <f>IF('[1]Cover Sheet'!G$39=Translations!$D$1,$D65,IF('[1]Cover Sheet'!G$39=Translations!$E$1,$E65,IF('[1]Cover Sheet'!G$39=Translations!$F$1,$F65,IF('[1]Cover Sheet'!G$39=Translations!$G$1,$G65,$C65))))</f>
        <v>此项目需一次性付款.仅适用于整个项目的一次性销售</v>
      </c>
      <c r="D65" s="39" t="s">
        <v>376</v>
      </c>
      <c r="E65" s="39" t="s">
        <v>375</v>
      </c>
      <c r="F65" s="39" t="s">
        <v>374</v>
      </c>
      <c r="G65" s="46" t="s">
        <v>112</v>
      </c>
    </row>
    <row r="66" spans="2:7" ht="92.4" x14ac:dyDescent="0.25">
      <c r="B66" s="40" t="str">
        <f>IF('[1]Cover Sheet'!G$39=Translations!$D$1,$D66,IF('[1]Cover Sheet'!G$39=Translations!$E$1,$E66,IF('[1]Cover Sheet'!G$39=Translations!$F$1,$F66,IF('[1]Cover Sheet'!G$39=Translations!$G$1,$G66,$C66))))</f>
        <v>这份报价只包括我们样本所提供的一些参数与资料．当然，我们也可额外提供贵司所要求的一些特殊资料</v>
      </c>
      <c r="D66" s="39" t="s">
        <v>373</v>
      </c>
      <c r="E66" s="39" t="s">
        <v>372</v>
      </c>
      <c r="F66" s="39" t="s">
        <v>371</v>
      </c>
      <c r="G66" s="46" t="s">
        <v>112</v>
      </c>
    </row>
    <row r="67" spans="2:7" ht="39.6" x14ac:dyDescent="0.25">
      <c r="B67" s="40" t="str">
        <f>IF('[1]Cover Sheet'!G$39=Translations!$D$1,$D67,IF('[1]Cover Sheet'!G$39=Translations!$E$1,$E67,IF('[1]Cover Sheet'!G$39=Translations!$F$1,$F67,IF('[1]Cover Sheet'!G$39=Translations!$G$1,$G67,$C67))))</f>
        <v>对于订货数量或有技术修改的项目，我们保留更改价格的权利</v>
      </c>
      <c r="D67" s="39" t="s">
        <v>370</v>
      </c>
      <c r="E67" s="39" t="s">
        <v>369</v>
      </c>
      <c r="F67" s="43" t="s">
        <v>368</v>
      </c>
      <c r="G67" s="46" t="s">
        <v>112</v>
      </c>
    </row>
    <row r="68" spans="2:7" ht="52.8" x14ac:dyDescent="0.25">
      <c r="B68" s="40" t="str">
        <f>IF('[1]Cover Sheet'!G$39=Translations!$D$1,$D68,IF('[1]Cover Sheet'!G$39=Translations!$E$1,$E68,IF('[1]Cover Sheet'!G$39=Translations!$F$1,$F68,IF('[1]Cover Sheet'!G$39=Translations!$G$1,$G68,$C68))))</f>
        <v>对于相同订单号订货量大于20的项目，我们保留最终交货数量有+ -10%溢短的权利</v>
      </c>
      <c r="D68" s="39" t="s">
        <v>367</v>
      </c>
      <c r="E68" s="39" t="s">
        <v>366</v>
      </c>
      <c r="F68" s="39" t="s">
        <v>365</v>
      </c>
      <c r="G68" s="46" t="s">
        <v>112</v>
      </c>
    </row>
    <row r="69" spans="2:7" ht="52.8" x14ac:dyDescent="0.25">
      <c r="B69" s="40" t="str">
        <f>IF('[1]Cover Sheet'!G$39=Translations!$D$1,$D69,IF('[1]Cover Sheet'!G$39=Translations!$E$1,$E69,IF('[1]Cover Sheet'!G$39=Translations!$F$1,$F69,IF('[1]Cover Sheet'!G$39=Translations!$G$1,$G69,$C69))))</f>
        <v>交货期是从收到订单及技术问题澄清以后（包括收到确认的图纸）开始计算</v>
      </c>
      <c r="D69" s="39" t="s">
        <v>364</v>
      </c>
      <c r="E69" s="39" t="s">
        <v>363</v>
      </c>
      <c r="F69" s="39" t="s">
        <v>362</v>
      </c>
      <c r="G69" s="46" t="s">
        <v>112</v>
      </c>
    </row>
    <row r="70" spans="2:7" ht="52.8" x14ac:dyDescent="0.25">
      <c r="B70" s="40" t="str">
        <f>IF('[1]Cover Sheet'!G$39=Translations!$D$1,$D70,IF('[1]Cover Sheet'!G$39=Translations!$E$1,$E70,IF('[1]Cover Sheet'!G$39=Translations!$F$1,$F70,IF('[1]Cover Sheet'!G$39=Translations!$G$1,$G70,$C70))))</f>
        <v>如有疑问，请与我们当地的销售员联系．</v>
      </c>
      <c r="D70" s="39" t="s">
        <v>361</v>
      </c>
      <c r="E70" s="39" t="s">
        <v>360</v>
      </c>
      <c r="F70" s="39" t="s">
        <v>359</v>
      </c>
      <c r="G70" s="46" t="s">
        <v>112</v>
      </c>
    </row>
    <row r="71" spans="2:7" ht="92.4" x14ac:dyDescent="0.25">
      <c r="B71" s="40" t="str">
        <f>IF('[1]Cover Sheet'!G$39=Translations!$D$1,$D71,IF('[1]Cover Sheet'!G$39=Translations!$E$1,$E71,IF('[1]Cover Sheet'!G$39=Translations!$F$1,$F71,IF('[1]Cover Sheet'!G$39=Translations!$G$1,$G71,$C71))))</f>
        <v>本报价单仅是要约邀请，不构成对瓦尔特无锡有约束的正式要约。客户的确认或承诺，仅在返回给瓦尔特无锡且双方签订了销售合同之后,才对瓦尔特无锡发生有约束力的法律效力。</v>
      </c>
      <c r="D71" s="39" t="s">
        <v>358</v>
      </c>
      <c r="E71" s="39" t="s">
        <v>357</v>
      </c>
      <c r="F71" s="39" t="s">
        <v>356</v>
      </c>
      <c r="G71" s="46" t="s">
        <v>112</v>
      </c>
    </row>
    <row r="72" spans="2:7" ht="158.4" x14ac:dyDescent="0.25">
      <c r="B72" s="40" t="str">
        <f>IF('[1]Cover Sheet'!G$39=Translations!$D$1,$D72,IF('[1]Cover Sheet'!G$39=Translations!$E$1,$E72,IF('[1]Cover Sheet'!G$39=Translations!$F$1,$F72,IF('[1]Cover Sheet'!G$39=Translations!$G$1,$G72,$C72))))</f>
        <v>此估价不具有制定合同的参考意义.在收到具体刀具要求后,才能修订刀具方案,在此之前刀具并没有最终确定.刀具的版本有可能会影响最终价格</v>
      </c>
      <c r="D72" s="39" t="s">
        <v>355</v>
      </c>
      <c r="E72" s="39" t="s">
        <v>354</v>
      </c>
      <c r="F72" s="39" t="s">
        <v>353</v>
      </c>
      <c r="G72" s="46" t="s">
        <v>112</v>
      </c>
    </row>
    <row r="73" spans="2:7" ht="39.6" x14ac:dyDescent="0.25">
      <c r="B73" s="40" t="str">
        <f>IF('[1]Cover Sheet'!G$39=Translations!$D$1,$D73,IF('[1]Cover Sheet'!G$39=Translations!$E$1,$E73,IF('[1]Cover Sheet'!G$39=Translations!$F$1,$F73,IF('[1]Cover Sheet'!G$39=Translations!$G$1,$G73,$C73))))</f>
        <v>只要有细节改动,价格可在+/-10%内改动</v>
      </c>
      <c r="D73" s="39" t="s">
        <v>352</v>
      </c>
      <c r="E73" s="39" t="s">
        <v>351</v>
      </c>
      <c r="F73" s="39" t="s">
        <v>350</v>
      </c>
      <c r="G73" s="46" t="s">
        <v>112</v>
      </c>
    </row>
    <row r="74" spans="2:7" ht="92.4" x14ac:dyDescent="0.25">
      <c r="B74" s="40" t="str">
        <f>IF('[1]Cover Sheet'!G$39=Translations!$D$1,$D74,IF('[1]Cover Sheet'!G$39=Translations!$E$1,$E74,IF('[1]Cover Sheet'!G$39=Translations!$F$1,$F74,IF('[1]Cover Sheet'!G$39=Translations!$G$1,$G74,$C74))))</f>
        <v>请注意,项目估价仅适用于整个项目.不能根据估价来下订单.估价订单不能最终生成合同</v>
      </c>
      <c r="D74" s="39" t="s">
        <v>349</v>
      </c>
      <c r="E74" s="39" t="s">
        <v>348</v>
      </c>
      <c r="F74" s="39" t="s">
        <v>347</v>
      </c>
      <c r="G74" s="46" t="s">
        <v>112</v>
      </c>
    </row>
    <row r="75" spans="2:7" x14ac:dyDescent="0.25">
      <c r="B75" s="40" t="str">
        <f>IF('[1]Cover Sheet'!G$39=Translations!$D$1,$D75,IF('[1]Cover Sheet'!G$39=Translations!$E$1,$E75,IF('[1]Cover Sheet'!G$39=Translations!$F$1,$F75,IF('[1]Cover Sheet'!G$39=Translations!$G$1,$G75,$C75))))</f>
        <v>祝　商祺</v>
      </c>
      <c r="D75" s="39" t="s">
        <v>346</v>
      </c>
      <c r="E75" s="39" t="s">
        <v>345</v>
      </c>
      <c r="F75" s="39" t="s">
        <v>344</v>
      </c>
      <c r="G75" s="46" t="s">
        <v>112</v>
      </c>
    </row>
    <row r="76" spans="2:7" x14ac:dyDescent="0.25">
      <c r="B76" s="40" t="str">
        <f>IF('[1]Cover Sheet'!G$39=Translations!$D$1,$D76,IF('[1]Cover Sheet'!G$39=Translations!$E$1,$E76,IF('[1]Cover Sheet'!G$39=Translations!$F$1,$F76,IF('[1]Cover Sheet'!G$39=Translations!$G$1,$G76,$C76))))</f>
        <v>EUR</v>
      </c>
      <c r="D76" s="39" t="s">
        <v>343</v>
      </c>
      <c r="E76" s="39" t="s">
        <v>343</v>
      </c>
      <c r="F76" s="39" t="s">
        <v>343</v>
      </c>
      <c r="G76" s="46" t="s">
        <v>112</v>
      </c>
    </row>
    <row r="77" spans="2:7" x14ac:dyDescent="0.25">
      <c r="B77" s="40" t="str">
        <f>IF('[1]Cover Sheet'!G$39=Translations!$D$1,$D77,IF('[1]Cover Sheet'!G$39=Translations!$E$1,$E77,IF('[1]Cover Sheet'!G$39=Translations!$F$1,$F77,IF('[1]Cover Sheet'!G$39=Translations!$G$1,$G77,$C77))))</f>
        <v>RMB</v>
      </c>
      <c r="D77" s="39" t="s">
        <v>43</v>
      </c>
      <c r="E77" s="39" t="s">
        <v>43</v>
      </c>
      <c r="F77" s="39" t="s">
        <v>43</v>
      </c>
      <c r="G77" s="46" t="s">
        <v>112</v>
      </c>
    </row>
    <row r="78" spans="2:7" x14ac:dyDescent="0.25">
      <c r="B78" s="40" t="str">
        <f>IF('[1]Cover Sheet'!G$39=Translations!$D$1,$D78,IF('[1]Cover Sheet'!G$39=Translations!$E$1,$E78,IF('[1]Cover Sheet'!G$39=Translations!$F$1,$F78,IF('[1]Cover Sheet'!G$39=Translations!$G$1,$G78,$C78))))</f>
        <v>[€]</v>
      </c>
      <c r="D78" s="39" t="s">
        <v>342</v>
      </c>
      <c r="E78" s="39" t="s">
        <v>342</v>
      </c>
      <c r="F78" s="39" t="s">
        <v>342</v>
      </c>
    </row>
    <row r="79" spans="2:7" x14ac:dyDescent="0.25">
      <c r="B79" s="40" t="str">
        <f>IF('[1]Cover Sheet'!G$39=Translations!$D$1,$D79,IF('[1]Cover Sheet'!G$39=Translations!$E$1,$E79,IF('[1]Cover Sheet'!G$39=Translations!$F$1,$F79,IF('[1]Cover Sheet'!G$39=Translations!$G$1,$G79,$C79))))</f>
        <v>[¥]</v>
      </c>
      <c r="D79" s="39" t="s">
        <v>341</v>
      </c>
      <c r="E79" s="39" t="s">
        <v>341</v>
      </c>
      <c r="F79" s="39" t="s">
        <v>341</v>
      </c>
    </row>
    <row r="80" spans="2:7" x14ac:dyDescent="0.25">
      <c r="B80" s="40" t="str">
        <f>IF('[1]Cover Sheet'!G$39=Translations!$D$1,$D80,IF('[1]Cover Sheet'!G$39=Translations!$E$1,$E80,IF('[1]Cover Sheet'!G$39=Translations!$F$1,$F80,IF('[1]Cover Sheet'!G$39=Translations!$G$1,$G80,$C80))))</f>
        <v>需填入的数值</v>
      </c>
      <c r="D80" s="39" t="s">
        <v>124</v>
      </c>
      <c r="E80" s="39" t="s">
        <v>123</v>
      </c>
      <c r="F80" s="43" t="s">
        <v>122</v>
      </c>
      <c r="G80" s="46" t="s">
        <v>112</v>
      </c>
    </row>
    <row r="81" spans="2:8" x14ac:dyDescent="0.25">
      <c r="B81" s="40" t="str">
        <f>IF('[1]Cover Sheet'!G$39=Translations!$D$1,$D81,IF('[1]Cover Sheet'!G$39=Translations!$E$1,$E81,IF('[1]Cover Sheet'!G$39=Translations!$F$1,$F81,IF('[1]Cover Sheet'!G$39=Translations!$G$1,$G81,$C81))))</f>
        <v>数值会自动计算</v>
      </c>
      <c r="D81" s="39" t="s">
        <v>121</v>
      </c>
      <c r="E81" s="39" t="s">
        <v>120</v>
      </c>
      <c r="F81" s="43" t="s">
        <v>119</v>
      </c>
      <c r="G81" s="46" t="s">
        <v>112</v>
      </c>
    </row>
    <row r="82" spans="2:8" x14ac:dyDescent="0.25">
      <c r="B82" s="40" t="str">
        <f>IF('[1]Cover Sheet'!G$39=Translations!$D$1,$D82,IF('[1]Cover Sheet'!G$39=Translations!$E$1,$E82,IF('[1]Cover Sheet'!G$39=Translations!$F$1,$F82,IF('[1]Cover Sheet'!G$39=Translations!$G$1,$G82,$C82))))</f>
        <v>打印样式</v>
      </c>
      <c r="D82" s="39" t="s">
        <v>118</v>
      </c>
      <c r="E82" s="39" t="s">
        <v>117</v>
      </c>
      <c r="F82" s="43" t="s">
        <v>116</v>
      </c>
      <c r="G82" s="46" t="s">
        <v>112</v>
      </c>
    </row>
    <row r="83" spans="2:8" x14ac:dyDescent="0.25">
      <c r="B83" s="40">
        <f>IF('[1]Cover Sheet'!G$39=Translations!$D$1,$D83,IF('[1]Cover Sheet'!G$39=Translations!$E$1,$E83,IF('[1]Cover Sheet'!G$39=Translations!$F$1,$F83,IF('[1]Cover Sheet'!G$39=Translations!$G$1,$G83,$C83))))</f>
        <v>0</v>
      </c>
      <c r="C83" s="38" t="s">
        <v>112</v>
      </c>
      <c r="G83" s="46" t="s">
        <v>112</v>
      </c>
      <c r="H83" s="38" t="s">
        <v>112</v>
      </c>
    </row>
    <row r="84" spans="2:8" x14ac:dyDescent="0.25">
      <c r="B84" s="40" t="str">
        <f>IF('[1]Cover Sheet'!G$39=Translations!$D$1,$D84,IF('[1]Cover Sheet'!G$39=Translations!$E$1,$E84,IF('[1]Cover Sheet'!G$39=Translations!$F$1,$F84,IF('[1]Cover Sheet'!G$39=Translations!$G$1,$G84,$C84))))</f>
        <v>节拍计算</v>
      </c>
      <c r="C84" s="38" t="s">
        <v>112</v>
      </c>
      <c r="D84" s="45" t="s">
        <v>339</v>
      </c>
      <c r="E84" s="45" t="s">
        <v>338</v>
      </c>
      <c r="F84" s="44" t="s">
        <v>340</v>
      </c>
      <c r="G84" s="63" t="s">
        <v>112</v>
      </c>
      <c r="H84" s="38" t="s">
        <v>112</v>
      </c>
    </row>
    <row r="85" spans="2:8" x14ac:dyDescent="0.25">
      <c r="B85" s="40" t="str">
        <f>IF('[1]Cover Sheet'!G$39=Translations!$D$1,$D85,IF('[1]Cover Sheet'!G$39=Translations!$E$1,$E85,IF('[1]Cover Sheet'!G$39=Translations!$F$1,$F85,IF('[1]Cover Sheet'!G$39=Translations!$G$1,$G85,$C85))))</f>
        <v>加 工 工 艺 评 估 表</v>
      </c>
      <c r="D85" s="39" t="s">
        <v>339</v>
      </c>
      <c r="E85" s="39" t="s">
        <v>338</v>
      </c>
      <c r="F85" s="43" t="s">
        <v>15</v>
      </c>
      <c r="G85" s="46" t="s">
        <v>112</v>
      </c>
    </row>
    <row r="86" spans="2:8" x14ac:dyDescent="0.25">
      <c r="B86" s="40" t="str">
        <f>IF('[1]Cover Sheet'!G$39=Translations!$D$1,$D86,IF('[1]Cover Sheet'!G$39=Translations!$E$1,$E86,IF('[1]Cover Sheet'!G$39=Translations!$F$1,$F86,IF('[1]Cover Sheet'!G$39=Translations!$G$1,$G86,$C86))))</f>
        <v>用户名称</v>
      </c>
      <c r="D86" s="39" t="s">
        <v>337</v>
      </c>
      <c r="E86" s="39" t="s">
        <v>336</v>
      </c>
      <c r="F86" s="43" t="s">
        <v>16</v>
      </c>
      <c r="G86" s="46" t="s">
        <v>112</v>
      </c>
    </row>
    <row r="87" spans="2:8" x14ac:dyDescent="0.25">
      <c r="B87" s="40" t="str">
        <f>IF('[1]Cover Sheet'!G$39=Translations!$D$1,$D87,IF('[1]Cover Sheet'!G$39=Translations!$E$1,$E87,IF('[1]Cover Sheet'!G$39=Translations!$F$1,$F87,IF('[1]Cover Sheet'!G$39=Translations!$G$1,$G87,$C87))))</f>
        <v>零件名称</v>
      </c>
      <c r="D87" s="39" t="s">
        <v>335</v>
      </c>
      <c r="E87" s="39" t="s">
        <v>334</v>
      </c>
      <c r="F87" s="43" t="s">
        <v>17</v>
      </c>
      <c r="G87" s="46" t="s">
        <v>112</v>
      </c>
    </row>
    <row r="88" spans="2:8" x14ac:dyDescent="0.25">
      <c r="B88" s="40" t="str">
        <f>IF('[1]Cover Sheet'!G$39=Translations!$D$1,$D88,IF('[1]Cover Sheet'!G$39=Translations!$E$1,$E88,IF('[1]Cover Sheet'!G$39=Translations!$F$1,$F88,IF('[1]Cover Sheet'!G$39=Translations!$G$1,$G88,$C88))))</f>
        <v>材料</v>
      </c>
      <c r="D88" s="39" t="s">
        <v>333</v>
      </c>
      <c r="E88" s="39" t="s">
        <v>333</v>
      </c>
      <c r="F88" s="43" t="s">
        <v>18</v>
      </c>
      <c r="G88" s="46" t="s">
        <v>112</v>
      </c>
    </row>
    <row r="89" spans="2:8" x14ac:dyDescent="0.25">
      <c r="B89" s="40" t="str">
        <f>IF('[1]Cover Sheet'!G$39=Translations!$D$1,$D89,IF('[1]Cover Sheet'!G$39=Translations!$E$1,$E89,IF('[1]Cover Sheet'!G$39=Translations!$F$1,$F89,IF('[1]Cover Sheet'!G$39=Translations!$G$1,$G89,$C89))))</f>
        <v>硬度</v>
      </c>
      <c r="D89" s="39" t="s">
        <v>332</v>
      </c>
      <c r="E89" s="39" t="s">
        <v>331</v>
      </c>
      <c r="F89" s="43" t="s">
        <v>19</v>
      </c>
      <c r="G89" s="46" t="s">
        <v>112</v>
      </c>
    </row>
    <row r="90" spans="2:8" x14ac:dyDescent="0.25">
      <c r="B90" s="40" t="str">
        <f>IF('[1]Cover Sheet'!G$39=Translations!$D$1,$D90,IF('[1]Cover Sheet'!G$39=Translations!$E$1,$E90,IF('[1]Cover Sheet'!G$39=Translations!$F$1,$F90,IF('[1]Cover Sheet'!G$39=Translations!$G$1,$G90,$C90))))</f>
        <v>加工工序 制作人</v>
      </c>
      <c r="D90" s="39" t="s">
        <v>330</v>
      </c>
      <c r="E90" s="39" t="s">
        <v>329</v>
      </c>
      <c r="F90" s="43" t="s">
        <v>22</v>
      </c>
      <c r="G90" s="46" t="s">
        <v>112</v>
      </c>
    </row>
    <row r="91" spans="2:8" x14ac:dyDescent="0.25">
      <c r="B91" s="40" t="str">
        <f>IF('[1]Cover Sheet'!G$39=Translations!$D$1,$D91,IF('[1]Cover Sheet'!G$39=Translations!$E$1,$E91,IF('[1]Cover Sheet'!G$39=Translations!$F$1,$F91,IF('[1]Cover Sheet'!G$39=Translations!$G$1,$G91,$C91))))</f>
        <v>审核人</v>
      </c>
      <c r="D91" s="39" t="s">
        <v>328</v>
      </c>
      <c r="E91" s="39" t="s">
        <v>327</v>
      </c>
      <c r="F91" s="43" t="s">
        <v>23</v>
      </c>
      <c r="G91" s="46" t="s">
        <v>112</v>
      </c>
    </row>
    <row r="92" spans="2:8" x14ac:dyDescent="0.25">
      <c r="B92" s="40" t="str">
        <f>IF('[1]Cover Sheet'!G$39=Translations!$D$1,$D92,IF('[1]Cover Sheet'!G$39=Translations!$E$1,$E92,IF('[1]Cover Sheet'!G$39=Translations!$F$1,$F92,IF('[1]Cover Sheet'!G$39=Translations!$G$1,$G92,$C92))))</f>
        <v>机床型号</v>
      </c>
      <c r="D92" s="39" t="s">
        <v>326</v>
      </c>
      <c r="E92" s="39" t="s">
        <v>325</v>
      </c>
      <c r="F92" s="43" t="s">
        <v>21</v>
      </c>
      <c r="G92" s="46" t="s">
        <v>112</v>
      </c>
    </row>
    <row r="93" spans="2:8" x14ac:dyDescent="0.25">
      <c r="B93" s="40" t="str">
        <f>IF('[1]Cover Sheet'!G$39=Translations!$D$1,$D93,IF('[1]Cover Sheet'!G$39=Translations!$E$1,$E93,IF('[1]Cover Sheet'!G$39=Translations!$F$1,$F93,IF('[1]Cover Sheet'!G$39=Translations!$G$1,$G93,$C93))))</f>
        <v>零件图号</v>
      </c>
      <c r="D93" s="39" t="s">
        <v>324</v>
      </c>
      <c r="E93" s="39" t="s">
        <v>323</v>
      </c>
      <c r="F93" s="43" t="s">
        <v>20</v>
      </c>
      <c r="G93" s="46" t="s">
        <v>112</v>
      </c>
    </row>
    <row r="94" spans="2:8" x14ac:dyDescent="0.25">
      <c r="B94" s="40" t="str">
        <f>IF('[1]Cover Sheet'!G$39=Translations!$D$1,$D94,IF('[1]Cover Sheet'!G$39=Translations!$E$1,$E94,IF('[1]Cover Sheet'!G$39=Translations!$F$1,$F94,IF('[1]Cover Sheet'!G$39=Translations!$G$1,$G94,$C94))))</f>
        <v>切    削   参   数</v>
      </c>
      <c r="D94" s="39" t="s">
        <v>322</v>
      </c>
      <c r="E94" s="39" t="s">
        <v>321</v>
      </c>
      <c r="F94" s="43" t="s">
        <v>26</v>
      </c>
      <c r="G94" s="46" t="s">
        <v>112</v>
      </c>
    </row>
    <row r="95" spans="2:8" x14ac:dyDescent="0.25">
      <c r="B95" s="40" t="str">
        <f>IF('[1]Cover Sheet'!G$39=Translations!$D$1,$D95,IF('[1]Cover Sheet'!G$39=Translations!$E$1,$E95,IF('[1]Cover Sheet'!G$39=Translations!$F$1,$F95,IF('[1]Cover Sheet'!G$39=Translations!$G$1,$G95,$C95))))</f>
        <v>日期</v>
      </c>
      <c r="D95" s="39" t="s">
        <v>320</v>
      </c>
      <c r="E95" s="39" t="s">
        <v>319</v>
      </c>
      <c r="F95" s="43" t="s">
        <v>318</v>
      </c>
      <c r="G95" s="46" t="s">
        <v>112</v>
      </c>
    </row>
    <row r="96" spans="2:8" x14ac:dyDescent="0.25">
      <c r="B96" s="40" t="str">
        <f>IF('[1]Cover Sheet'!G$39=Translations!$D$1,$D96,IF('[1]Cover Sheet'!G$39=Translations!$E$1,$E96,IF('[1]Cover Sheet'!G$39=Translations!$F$1,$F96,IF('[1]Cover Sheet'!G$39=Translations!$G$1,$G96,$C96))))</f>
        <v>工步</v>
      </c>
      <c r="D96" s="39" t="s">
        <v>317</v>
      </c>
      <c r="E96" s="39" t="s">
        <v>317</v>
      </c>
      <c r="F96" s="43" t="s">
        <v>24</v>
      </c>
      <c r="G96" s="46" t="s">
        <v>112</v>
      </c>
    </row>
    <row r="97" spans="2:7" x14ac:dyDescent="0.25">
      <c r="B97" s="40" t="str">
        <f>IF('[1]Cover Sheet'!G$39=Translations!$D$1,$D97,IF('[1]Cover Sheet'!G$39=Translations!$E$1,$E97,IF('[1]Cover Sheet'!G$39=Translations!$F$1,$F97,IF('[1]Cover Sheet'!G$39=Translations!$G$1,$G97,$C97))))</f>
        <v>刀具编号</v>
      </c>
      <c r="D97" s="39" t="s">
        <v>316</v>
      </c>
      <c r="E97" s="39" t="s">
        <v>315</v>
      </c>
      <c r="F97" s="39" t="s">
        <v>314</v>
      </c>
      <c r="G97" s="46" t="s">
        <v>112</v>
      </c>
    </row>
    <row r="98" spans="2:7" x14ac:dyDescent="0.25">
      <c r="B98" s="40" t="str">
        <f>IF('[1]Cover Sheet'!G$39=Translations!$D$1,$D98,IF('[1]Cover Sheet'!G$39=Translations!$E$1,$E98,IF('[1]Cover Sheet'!G$39=Translations!$F$1,$F98,IF('[1]Cover Sheet'!G$39=Translations!$G$1,$G98,$C98))))</f>
        <v>加   工  内   容</v>
      </c>
      <c r="D98" s="39" t="s">
        <v>313</v>
      </c>
      <c r="E98" s="39" t="s">
        <v>312</v>
      </c>
      <c r="F98" s="39" t="s">
        <v>25</v>
      </c>
      <c r="G98" s="46" t="s">
        <v>112</v>
      </c>
    </row>
    <row r="99" spans="2:7" x14ac:dyDescent="0.25">
      <c r="B99" s="40" t="str">
        <f>IF('[1]Cover Sheet'!G$39=Translations!$D$1,$D99,IF('[1]Cover Sheet'!G$39=Translations!$E$1,$E99,IF('[1]Cover Sheet'!G$39=Translations!$F$1,$F99,IF('[1]Cover Sheet'!G$39=Translations!$G$1,$G99,$C99))))</f>
        <v>刀具名称</v>
      </c>
      <c r="D99" s="39" t="s">
        <v>311</v>
      </c>
      <c r="E99" s="39" t="s">
        <v>310</v>
      </c>
      <c r="F99" s="39" t="s">
        <v>309</v>
      </c>
      <c r="G99" s="46" t="s">
        <v>112</v>
      </c>
    </row>
    <row r="100" spans="2:7" x14ac:dyDescent="0.25">
      <c r="B100" s="40" t="str">
        <f>IF('[1]Cover Sheet'!G$39=Translations!$D$1,$D100,IF('[1]Cover Sheet'!G$39=Translations!$E$1,$E100,IF('[1]Cover Sheet'!G$39=Translations!$F$1,$F100,IF('[1]Cover Sheet'!G$39=Translations!$G$1,$G100,$C100))))</f>
        <v>刀具规格</v>
      </c>
      <c r="D100" s="39" t="s">
        <v>230</v>
      </c>
      <c r="E100" s="39" t="s">
        <v>308</v>
      </c>
      <c r="F100" s="39" t="s">
        <v>307</v>
      </c>
      <c r="G100" s="46" t="s">
        <v>112</v>
      </c>
    </row>
    <row r="101" spans="2:7" ht="26.4" x14ac:dyDescent="0.25">
      <c r="B101" s="40" t="str">
        <f>IF('[1]Cover Sheet'!G$39=Translations!$D$1,$D101,IF('[1]Cover Sheet'!G$39=Translations!$E$1,$E101,IF('[1]Cover Sheet'!G$39=Translations!$F$1,$F101,IF('[1]Cover Sheet'!G$39=Translations!$G$1,$G101,$C101))))</f>
        <v>直径Ø</v>
      </c>
      <c r="D101" s="39" t="s">
        <v>306</v>
      </c>
      <c r="E101" s="39" t="s">
        <v>305</v>
      </c>
      <c r="F101" s="39" t="s">
        <v>30</v>
      </c>
      <c r="G101" s="46" t="s">
        <v>112</v>
      </c>
    </row>
    <row r="102" spans="2:7" ht="52.8" x14ac:dyDescent="0.25">
      <c r="B102" s="40" t="str">
        <f>IF('[1]Cover Sheet'!G$39=Translations!$D$1,$D102,IF('[1]Cover Sheet'!G$39=Translations!$E$1,$E102,IF('[1]Cover Sheet'!G$39=Translations!$F$1,$F102,IF('[1]Cover Sheet'!G$39=Translations!$G$1,$G102,$C102))))</f>
        <v>速度 vc</v>
      </c>
      <c r="D102" s="39" t="s">
        <v>304</v>
      </c>
      <c r="E102" s="39" t="s">
        <v>303</v>
      </c>
      <c r="F102" s="39" t="s">
        <v>31</v>
      </c>
      <c r="G102" s="46" t="s">
        <v>112</v>
      </c>
    </row>
    <row r="103" spans="2:7" ht="52.8" x14ac:dyDescent="0.25">
      <c r="B103" s="40" t="str">
        <f>IF('[1]Cover Sheet'!G$39=Translations!$D$1,$D103,IF('[1]Cover Sheet'!G$39=Translations!$E$1,$E103,IF('[1]Cover Sheet'!G$39=Translations!$F$1,$F103,IF('[1]Cover Sheet'!G$39=Translations!$G$1,$G103,$C103))))</f>
        <v>转速 S</v>
      </c>
      <c r="D103" s="39" t="s">
        <v>302</v>
      </c>
      <c r="E103" s="39" t="s">
        <v>301</v>
      </c>
      <c r="F103" s="39" t="s">
        <v>32</v>
      </c>
      <c r="G103" s="46" t="s">
        <v>112</v>
      </c>
    </row>
    <row r="104" spans="2:7" x14ac:dyDescent="0.25">
      <c r="B104" s="40" t="str">
        <f>IF('[1]Cover Sheet'!G$39=Translations!$D$1,$D104,IF('[1]Cover Sheet'!G$39=Translations!$E$1,$E104,IF('[1]Cover Sheet'!G$39=Translations!$F$1,$F104,IF('[1]Cover Sheet'!G$39=Translations!$G$1,$G104,$C104))))</f>
        <v>rpm/min</v>
      </c>
      <c r="D104" s="39" t="s">
        <v>300</v>
      </c>
      <c r="E104" s="39" t="s">
        <v>41</v>
      </c>
      <c r="F104" s="39" t="s">
        <v>41</v>
      </c>
      <c r="G104" s="46" t="s">
        <v>112</v>
      </c>
    </row>
    <row r="105" spans="2:7" ht="52.8" x14ac:dyDescent="0.25">
      <c r="B105" s="40" t="str">
        <f>IF('[1]Cover Sheet'!G$39=Translations!$D$1,$D105,IF('[1]Cover Sheet'!G$39=Translations!$E$1,$E105,IF('[1]Cover Sheet'!G$39=Translations!$F$1,$F105,IF('[1]Cover Sheet'!G$39=Translations!$G$1,$G105,$C105))))</f>
        <v>进给 fz</v>
      </c>
      <c r="D105" s="39" t="s">
        <v>299</v>
      </c>
      <c r="E105" s="39" t="s">
        <v>298</v>
      </c>
      <c r="F105" s="39" t="s">
        <v>33</v>
      </c>
      <c r="G105" s="46" t="s">
        <v>112</v>
      </c>
    </row>
    <row r="106" spans="2:7" ht="52.8" x14ac:dyDescent="0.25">
      <c r="B106" s="40" t="str">
        <f>IF('[1]Cover Sheet'!G$39=Translations!$D$1,$D106,IF('[1]Cover Sheet'!G$39=Translations!$E$1,$E106,IF('[1]Cover Sheet'!G$39=Translations!$F$1,$F106,IF('[1]Cover Sheet'!G$39=Translations!$G$1,$G106,$C106))))</f>
        <v>齿数  Z</v>
      </c>
      <c r="D106" s="39" t="s">
        <v>297</v>
      </c>
      <c r="E106" s="39" t="s">
        <v>296</v>
      </c>
      <c r="F106" s="39" t="s">
        <v>34</v>
      </c>
      <c r="G106" s="46" t="s">
        <v>112</v>
      </c>
    </row>
    <row r="107" spans="2:7" ht="52.8" x14ac:dyDescent="0.25">
      <c r="B107" s="40" t="str">
        <f>IF('[1]Cover Sheet'!G$39=Translations!$D$1,$D107,IF('[1]Cover Sheet'!G$39=Translations!$E$1,$E107,IF('[1]Cover Sheet'!G$39=Translations!$F$1,$F107,IF('[1]Cover Sheet'!G$39=Translations!$G$1,$G107,$C107))))</f>
        <v>进给速度vf</v>
      </c>
      <c r="D107" s="39" t="s">
        <v>295</v>
      </c>
      <c r="E107" s="39" t="s">
        <v>294</v>
      </c>
      <c r="F107" s="39" t="s">
        <v>35</v>
      </c>
      <c r="G107" s="46" t="s">
        <v>112</v>
      </c>
    </row>
    <row r="108" spans="2:7" ht="52.8" x14ac:dyDescent="0.25">
      <c r="B108" s="40" t="str">
        <f>IF('[1]Cover Sheet'!G$39=Translations!$D$1,$D108,IF('[1]Cover Sheet'!G$39=Translations!$E$1,$E108,IF('[1]Cover Sheet'!G$39=Translations!$F$1,$F108,IF('[1]Cover Sheet'!G$39=Translations!$G$1,$G108,$C108))))</f>
        <v>进给F</v>
      </c>
      <c r="D108" s="39" t="s">
        <v>293</v>
      </c>
      <c r="E108" s="39" t="s">
        <v>292</v>
      </c>
      <c r="F108" s="39" t="s">
        <v>291</v>
      </c>
      <c r="G108" s="46" t="s">
        <v>112</v>
      </c>
    </row>
    <row r="109" spans="2:7" x14ac:dyDescent="0.25">
      <c r="B109" s="40" t="str">
        <f>IF('[1]Cover Sheet'!G$39=Translations!$D$1,$D109,IF('[1]Cover Sheet'!G$39=Translations!$E$1,$E109,IF('[1]Cover Sheet'!G$39=Translations!$F$1,$F109,IF('[1]Cover Sheet'!G$39=Translations!$G$1,$G109,$C109))))</f>
        <v>切削长度L(mm)</v>
      </c>
      <c r="D109" s="39" t="s">
        <v>290</v>
      </c>
      <c r="E109" s="39" t="s">
        <v>289</v>
      </c>
      <c r="F109" s="39" t="s">
        <v>27</v>
      </c>
      <c r="G109" s="46" t="s">
        <v>112</v>
      </c>
    </row>
    <row r="110" spans="2:7" x14ac:dyDescent="0.25">
      <c r="B110" s="40" t="str">
        <f>IF('[1]Cover Sheet'!G$39=Translations!$D$1,$D110,IF('[1]Cover Sheet'!G$39=Translations!$E$1,$E110,IF('[1]Cover Sheet'!G$39=Translations!$F$1,$F110,IF('[1]Cover Sheet'!G$39=Translations!$G$1,$G110,$C110))))</f>
        <v>每次</v>
      </c>
      <c r="D110" s="39" t="s">
        <v>288</v>
      </c>
      <c r="E110" s="39" t="s">
        <v>287</v>
      </c>
      <c r="F110" s="39" t="s">
        <v>36</v>
      </c>
      <c r="G110" s="46" t="s">
        <v>112</v>
      </c>
    </row>
    <row r="111" spans="2:7" x14ac:dyDescent="0.25">
      <c r="B111" s="40" t="str">
        <f>IF('[1]Cover Sheet'!G$39=Translations!$D$1,$D111,IF('[1]Cover Sheet'!G$39=Translations!$E$1,$E111,IF('[1]Cover Sheet'!G$39=Translations!$F$1,$F111,IF('[1]Cover Sheet'!G$39=Translations!$G$1,$G111,$C111))))</f>
        <v>次数</v>
      </c>
      <c r="D111" s="39" t="s">
        <v>286</v>
      </c>
      <c r="E111" s="39" t="s">
        <v>285</v>
      </c>
      <c r="F111" s="39" t="s">
        <v>37</v>
      </c>
      <c r="G111" s="46" t="s">
        <v>112</v>
      </c>
    </row>
    <row r="112" spans="2:7" x14ac:dyDescent="0.25">
      <c r="B112" s="40" t="str">
        <f>IF('[1]Cover Sheet'!G$39=Translations!$D$1,$D112,IF('[1]Cover Sheet'!G$39=Translations!$E$1,$E112,IF('[1]Cover Sheet'!G$39=Translations!$F$1,$F112,IF('[1]Cover Sheet'!G$39=Translations!$G$1,$G112,$C112))))</f>
        <v>总长度</v>
      </c>
      <c r="D112" s="39" t="s">
        <v>284</v>
      </c>
      <c r="E112" s="39" t="s">
        <v>283</v>
      </c>
      <c r="F112" s="39" t="s">
        <v>38</v>
      </c>
      <c r="G112" s="46" t="s">
        <v>112</v>
      </c>
    </row>
    <row r="113" spans="1:7" x14ac:dyDescent="0.25">
      <c r="B113" s="40" t="str">
        <f>IF('[1]Cover Sheet'!G$39=Translations!$D$1,$D113,IF('[1]Cover Sheet'!G$39=Translations!$E$1,$E113,IF('[1]Cover Sheet'!G$39=Translations!$F$1,$F113,IF('[1]Cover Sheet'!G$39=Translations!$G$1,$G113,$C113))))</f>
        <v>机加工时间</v>
      </c>
      <c r="D113" s="39" t="s">
        <v>282</v>
      </c>
      <c r="E113" s="39" t="s">
        <v>281</v>
      </c>
      <c r="F113" s="39" t="s">
        <v>28</v>
      </c>
      <c r="G113" s="46" t="s">
        <v>112</v>
      </c>
    </row>
    <row r="114" spans="1:7" x14ac:dyDescent="0.25">
      <c r="B114" s="40" t="str">
        <f>IF('[1]Cover Sheet'!G$39=Translations!$D$1,$D114,IF('[1]Cover Sheet'!G$39=Translations!$E$1,$E114,IF('[1]Cover Sheet'!G$39=Translations!$F$1,$F114,IF('[1]Cover Sheet'!G$39=Translations!$G$1,$G114,$C114))))</f>
        <v>辅助时间</v>
      </c>
      <c r="D114" s="39" t="s">
        <v>280</v>
      </c>
      <c r="E114" s="39" t="s">
        <v>279</v>
      </c>
      <c r="F114" s="39" t="s">
        <v>29</v>
      </c>
      <c r="G114" s="46" t="s">
        <v>112</v>
      </c>
    </row>
    <row r="115" spans="1:7" x14ac:dyDescent="0.25">
      <c r="B115" s="40" t="str">
        <f>IF('[1]Cover Sheet'!G$39=Translations!$D$1,$D115,IF('[1]Cover Sheet'!G$39=Translations!$E$1,$E115,IF('[1]Cover Sheet'!G$39=Translations!$F$1,$F115,IF('[1]Cover Sheet'!G$39=Translations!$G$1,$G115,$C115))))</f>
        <v>定位</v>
      </c>
      <c r="D115" s="39" t="s">
        <v>278</v>
      </c>
      <c r="E115" s="39" t="s">
        <v>277</v>
      </c>
      <c r="F115" s="39" t="s">
        <v>39</v>
      </c>
      <c r="G115" s="46" t="s">
        <v>112</v>
      </c>
    </row>
    <row r="116" spans="1:7" x14ac:dyDescent="0.25">
      <c r="B116" s="40" t="str">
        <f>IF('[1]Cover Sheet'!G$39=Translations!$D$1,$D116,IF('[1]Cover Sheet'!G$39=Translations!$E$1,$E116,IF('[1]Cover Sheet'!G$39=Translations!$F$1,$F116,IF('[1]Cover Sheet'!G$39=Translations!$G$1,$G116,$C116))))</f>
        <v>换刀</v>
      </c>
      <c r="D116" s="39" t="s">
        <v>276</v>
      </c>
      <c r="E116" s="39" t="s">
        <v>275</v>
      </c>
      <c r="F116" s="39" t="s">
        <v>40</v>
      </c>
      <c r="G116" s="46" t="s">
        <v>112</v>
      </c>
    </row>
    <row r="117" spans="1:7" x14ac:dyDescent="0.25">
      <c r="A117" s="50" t="s">
        <v>241</v>
      </c>
      <c r="B117" s="40" t="str">
        <f>IF('[1]Cover Sheet'!G$39=Translations!$D$1,$D117,IF('[1]Cover Sheet'!G$39=Translations!$E$1,$E117,IF('[1]Cover Sheet'!G$39=Translations!$F$1,$F117,IF('[1]Cover Sheet'!G$39=Translations!$G$1,$G117,$C117))))</f>
        <v>备注</v>
      </c>
      <c r="D117" s="39" t="s">
        <v>115</v>
      </c>
      <c r="E117" s="39" t="s">
        <v>209</v>
      </c>
      <c r="F117" s="43" t="s">
        <v>113</v>
      </c>
      <c r="G117" s="46" t="s">
        <v>112</v>
      </c>
    </row>
    <row r="118" spans="1:7" ht="66" x14ac:dyDescent="0.25">
      <c r="B118" s="40" t="str">
        <f>IF('[1]Cover Sheet'!G$39=Translations!$D$1,$D118,IF('[1]Cover Sheet'!G$39=Translations!$E$1,$E118,IF('[1]Cover Sheet'!G$39=Translations!$F$1,$F118,IF('[1]Cover Sheet'!G$39=Translations!$G$1,$G118,$C118))))</f>
        <v>切削参数是假设理想加工条件确定的。包括理想的机床，理想的刀具和夹持条件以及均匀的材料。切削时间可能上下浮动15%。</v>
      </c>
      <c r="D118" s="39" t="s">
        <v>274</v>
      </c>
      <c r="E118" s="39" t="s">
        <v>273</v>
      </c>
      <c r="F118" s="43" t="s">
        <v>272</v>
      </c>
      <c r="G118" s="46" t="s">
        <v>112</v>
      </c>
    </row>
    <row r="119" spans="1:7" ht="92.4" x14ac:dyDescent="0.25">
      <c r="B119" s="40" t="str">
        <f>IF('[1]Cover Sheet'!G$39=Translations!$D$1,$D119,IF('[1]Cover Sheet'!G$39=Translations!$E$1,$E119,IF('[1]Cover Sheet'!G$39=Translations!$F$1,$F119,IF('[1]Cover Sheet'!G$39=Translations!$G$1,$G119,$C119))))</f>
        <v>加工时间为粗略估计。循环时间只包括列表中的工序。顾客
需检查并通知我方未列出的工序</v>
      </c>
      <c r="D119" s="39" t="s">
        <v>202</v>
      </c>
      <c r="E119" s="39" t="s">
        <v>201</v>
      </c>
      <c r="F119" s="48" t="s">
        <v>200</v>
      </c>
      <c r="G119" s="46" t="s">
        <v>112</v>
      </c>
    </row>
    <row r="120" spans="1:7" ht="132" x14ac:dyDescent="0.25">
      <c r="B120" s="40" t="str">
        <f>IF('[1]Cover Sheet'!G$39=Translations!$D$1,$D120,IF('[1]Cover Sheet'!G$39=Translations!$E$1,$E120,IF('[1]Cover Sheet'!G$39=Translations!$F$1,$F120,IF('[1]Cover Sheet'!G$39=Translations!$G$1,$G120,$C120))))</f>
        <v>工件装夹精度由夹具确保.夹具刚性好并稳定地夹持工件,否则会由于装夹不良引起尺寸精度</v>
      </c>
      <c r="D120" s="49" t="s">
        <v>271</v>
      </c>
      <c r="E120" s="49" t="s">
        <v>270</v>
      </c>
      <c r="F120" s="49" t="s">
        <v>269</v>
      </c>
    </row>
    <row r="121" spans="1:7" ht="158.4" x14ac:dyDescent="0.25">
      <c r="B121" s="40" t="str">
        <f>IF('[1]Cover Sheet'!G$39=Translations!$D$1,$D121,IF('[1]Cover Sheet'!G$39=Translations!$E$1,$E121,IF('[1]Cover Sheet'!G$39=Translations!$F$1,$F121,IF('[1]Cover Sheet'!G$39=Translations!$G$1,$G121,$C121))))</f>
        <v>刀具寿命是估计值，取决于许多因素例如：机床，夹持，工件刚性，材料（成分，硬度，热处理，砂眼，气孔，硬皮），冷却（类型，使用时间，混合，压力），刀具使用（存放，调整）和切削参数。
所有这些因素都会影响刀具寿命，因此刀具寿命可能大幅变动。此数值只是一个粗略估计，非保证值。</v>
      </c>
      <c r="D121" s="49" t="s">
        <v>268</v>
      </c>
      <c r="E121" s="49" t="s">
        <v>267</v>
      </c>
      <c r="F121" s="49" t="s">
        <v>266</v>
      </c>
    </row>
    <row r="122" spans="1:7" ht="52.8" x14ac:dyDescent="0.25">
      <c r="B122" s="40" t="str">
        <f>IF('[1]Cover Sheet'!G$39=Translations!$D$1,$D122,IF('[1]Cover Sheet'!G$39=Translations!$E$1,$E122,IF('[1]Cover Sheet'!G$39=Translations!$F$1,$F122,IF('[1]Cover Sheet'!G$39=Translations!$G$1,$G122,$C122))))</f>
        <v>铸件:工件不能有任何铸造缺陷,如沙眼,缩孔,铸造毛刺,硬皮等</v>
      </c>
      <c r="D122" s="39" t="s">
        <v>265</v>
      </c>
      <c r="E122" s="39" t="s">
        <v>264</v>
      </c>
      <c r="F122" s="49" t="s">
        <v>263</v>
      </c>
    </row>
    <row r="123" spans="1:7" x14ac:dyDescent="0.25">
      <c r="B123" s="40" t="str">
        <f>IF('[1]Cover Sheet'!G$39=Translations!$D$1,$D123,IF('[1]Cover Sheet'!G$39=Translations!$E$1,$E123,IF('[1]Cover Sheet'!G$39=Translations!$F$1,$F123,IF('[1]Cover Sheet'!G$39=Translations!$G$1,$G123,$C123))))</f>
        <v>加工时间统计</v>
      </c>
      <c r="D123" s="39" t="s">
        <v>262</v>
      </c>
      <c r="E123" s="39" t="s">
        <v>261</v>
      </c>
      <c r="F123" s="49" t="s">
        <v>260</v>
      </c>
      <c r="G123" s="46" t="s">
        <v>112</v>
      </c>
    </row>
    <row r="124" spans="1:7" x14ac:dyDescent="0.25">
      <c r="B124" s="40" t="str">
        <f>IF('[1]Cover Sheet'!G$39=Translations!$D$1,$D124,IF('[1]Cover Sheet'!G$39=Translations!$E$1,$E124,IF('[1]Cover Sheet'!G$39=Translations!$F$1,$F124,IF('[1]Cover Sheet'!G$39=Translations!$G$1,$G124,$C124))))</f>
        <v>切削时间(秒)</v>
      </c>
      <c r="D124" s="39" t="s">
        <v>259</v>
      </c>
      <c r="E124" s="39" t="s">
        <v>258</v>
      </c>
      <c r="F124" s="39" t="s">
        <v>257</v>
      </c>
      <c r="G124" s="46" t="s">
        <v>112</v>
      </c>
    </row>
    <row r="125" spans="1:7" x14ac:dyDescent="0.25">
      <c r="B125" s="40" t="str">
        <f>IF('[1]Cover Sheet'!G$39=Translations!$D$1,$D125,IF('[1]Cover Sheet'!G$39=Translations!$E$1,$E125,IF('[1]Cover Sheet'!G$39=Translations!$F$1,$F125,IF('[1]Cover Sheet'!G$39=Translations!$G$1,$G125,$C125))))</f>
        <v>位移及换刀时间(秒)</v>
      </c>
      <c r="D125" s="39" t="s">
        <v>256</v>
      </c>
      <c r="E125" s="39" t="s">
        <v>255</v>
      </c>
      <c r="F125" s="39" t="s">
        <v>254</v>
      </c>
      <c r="G125" s="46" t="s">
        <v>112</v>
      </c>
    </row>
    <row r="126" spans="1:7" x14ac:dyDescent="0.25">
      <c r="B126" s="40" t="str">
        <f>IF('[1]Cover Sheet'!G$39=Translations!$D$1,$D126,IF('[1]Cover Sheet'!G$39=Translations!$E$1,$E126,IF('[1]Cover Sheet'!G$39=Translations!$F$1,$F126,IF('[1]Cover Sheet'!G$39=Translations!$G$1,$G126,$C126))))</f>
        <v>同时加工件/套数</v>
      </c>
      <c r="D126" s="39" t="s">
        <v>253</v>
      </c>
      <c r="E126" s="39" t="s">
        <v>252</v>
      </c>
      <c r="F126" s="39" t="s">
        <v>251</v>
      </c>
      <c r="G126" s="46" t="s">
        <v>112</v>
      </c>
    </row>
    <row r="127" spans="1:7" x14ac:dyDescent="0.25">
      <c r="B127" s="40" t="str">
        <f>IF('[1]Cover Sheet'!G$39=Translations!$D$1,$D127,IF('[1]Cover Sheet'!G$39=Translations!$E$1,$E127,IF('[1]Cover Sheet'!G$39=Translations!$F$1,$F127,IF('[1]Cover Sheet'!G$39=Translations!$G$1,$G127,$C127))))</f>
        <v>上下料时间(秒)</v>
      </c>
      <c r="D127" s="39" t="s">
        <v>250</v>
      </c>
      <c r="E127" s="39" t="s">
        <v>249</v>
      </c>
      <c r="F127" s="39" t="s">
        <v>248</v>
      </c>
      <c r="G127" s="46" t="s">
        <v>112</v>
      </c>
    </row>
    <row r="128" spans="1:7" x14ac:dyDescent="0.25">
      <c r="B128" s="40" t="str">
        <f>IF('[1]Cover Sheet'!G$39=Translations!$D$1,$D128,IF('[1]Cover Sheet'!G$39=Translations!$E$1,$E128,IF('[1]Cover Sheet'!G$39=Translations!$F$1,$F128,IF('[1]Cover Sheet'!G$39=Translations!$G$1,$G128,$C128))))</f>
        <v>加工总工时(秒)</v>
      </c>
      <c r="D128" s="39" t="s">
        <v>247</v>
      </c>
      <c r="E128" s="39" t="s">
        <v>246</v>
      </c>
      <c r="F128" s="39" t="s">
        <v>245</v>
      </c>
      <c r="G128" s="46" t="s">
        <v>112</v>
      </c>
    </row>
    <row r="129" spans="1:8" ht="26.4" x14ac:dyDescent="0.25">
      <c r="B129" s="40" t="str">
        <f>IF('[1]Cover Sheet'!G$39=Translations!$D$1,$D129,IF('[1]Cover Sheet'!G$39=Translations!$E$1,$E129,IF('[1]Cover Sheet'!G$39=Translations!$F$1,$F129,IF('[1]Cover Sheet'!G$39=Translations!$G$1,$G129,$C129))))</f>
        <v>单件加工时间(秒)</v>
      </c>
      <c r="D129" s="39" t="s">
        <v>244</v>
      </c>
      <c r="E129" s="39" t="s">
        <v>243</v>
      </c>
      <c r="F129" s="39" t="s">
        <v>242</v>
      </c>
      <c r="G129" s="46" t="s">
        <v>112</v>
      </c>
    </row>
    <row r="130" spans="1:8" x14ac:dyDescent="0.25">
      <c r="A130" s="102" t="s">
        <v>241</v>
      </c>
      <c r="B130" s="40" t="str">
        <f>IF('[1]Cover Sheet'!G$39=Translations!$D$1,$D130,IF('[1]Cover Sheet'!G$39=Translations!$E$1,$E130,IF('[1]Cover Sheet'!G$39=Translations!$F$1,$F130,IF('[1]Cover Sheet'!G$39=Translations!$G$1,$G130,$C130))))</f>
        <v>工序号</v>
      </c>
      <c r="C130" s="38" t="s">
        <v>112</v>
      </c>
      <c r="D130" s="39" t="s">
        <v>240</v>
      </c>
      <c r="E130" s="39" t="s">
        <v>239</v>
      </c>
      <c r="F130" s="43" t="s">
        <v>238</v>
      </c>
      <c r="G130" s="46" t="s">
        <v>112</v>
      </c>
      <c r="H130" s="38" t="s">
        <v>112</v>
      </c>
    </row>
    <row r="131" spans="1:8" x14ac:dyDescent="0.25">
      <c r="A131" s="102"/>
      <c r="B131" s="40" t="str">
        <f>IF('[1]Cover Sheet'!G$39=Translations!$D$1,$D131,IF('[1]Cover Sheet'!G$39=Translations!$E$1,$E131,IF('[1]Cover Sheet'!G$39=Translations!$F$1,$F131,IF('[1]Cover Sheet'!G$39=Translations!$G$1,$G131,$C131))))</f>
        <v>刀具次序</v>
      </c>
      <c r="C131" s="38" t="s">
        <v>112</v>
      </c>
      <c r="D131" s="39" t="s">
        <v>237</v>
      </c>
      <c r="E131" s="39" t="s">
        <v>236</v>
      </c>
      <c r="F131" s="43" t="s">
        <v>235</v>
      </c>
      <c r="G131" s="46" t="s">
        <v>112</v>
      </c>
      <c r="H131" s="38" t="s">
        <v>112</v>
      </c>
    </row>
    <row r="132" spans="1:8" x14ac:dyDescent="0.25">
      <c r="A132" s="102"/>
      <c r="B132" s="40" t="str">
        <f>IF('[1]Cover Sheet'!G$39=Translations!$D$1,$D132,IF('[1]Cover Sheet'!G$39=Translations!$E$1,$E132,IF('[1]Cover Sheet'!G$39=Translations!$F$1,$F132,IF('[1]Cover Sheet'!G$39=Translations!$G$1,$G132,$C132))))</f>
        <v>刀具号</v>
      </c>
      <c r="C132" s="38" t="s">
        <v>112</v>
      </c>
      <c r="D132" s="39" t="s">
        <v>234</v>
      </c>
      <c r="E132" s="39" t="s">
        <v>233</v>
      </c>
      <c r="F132" s="39" t="s">
        <v>42</v>
      </c>
      <c r="G132" s="46" t="s">
        <v>112</v>
      </c>
      <c r="H132" s="38" t="s">
        <v>112</v>
      </c>
    </row>
    <row r="133" spans="1:8" x14ac:dyDescent="0.25">
      <c r="A133" s="102"/>
      <c r="B133" s="40" t="str">
        <f>IF('[1]Cover Sheet'!G$39=Translations!$D$1,$D133,IF('[1]Cover Sheet'!G$39=Translations!$E$1,$E133,IF('[1]Cover Sheet'!G$39=Translations!$F$1,$F133,IF('[1]Cover Sheet'!G$39=Translations!$G$1,$G133,$C133))))</f>
        <v>加工内容</v>
      </c>
      <c r="C133" s="38" t="s">
        <v>112</v>
      </c>
      <c r="D133" s="39" t="s">
        <v>232</v>
      </c>
      <c r="E133" s="39" t="s">
        <v>232</v>
      </c>
      <c r="F133" s="39" t="s">
        <v>231</v>
      </c>
      <c r="G133" s="46" t="s">
        <v>112</v>
      </c>
      <c r="H133" s="38" t="s">
        <v>112</v>
      </c>
    </row>
    <row r="134" spans="1:8" x14ac:dyDescent="0.25">
      <c r="A134" s="102"/>
      <c r="B134" s="40" t="str">
        <f>IF('[1]Cover Sheet'!G$39=Translations!$D$1,$D134,IF('[1]Cover Sheet'!G$39=Translations!$E$1,$E134,IF('[1]Cover Sheet'!G$39=Translations!$F$1,$F134,IF('[1]Cover Sheet'!G$39=Translations!$G$1,$G134,$C134))))</f>
        <v>刀具代号</v>
      </c>
      <c r="C134" s="38" t="s">
        <v>112</v>
      </c>
      <c r="D134" s="39" t="s">
        <v>230</v>
      </c>
      <c r="E134" s="39" t="s">
        <v>229</v>
      </c>
      <c r="F134" s="39" t="s">
        <v>228</v>
      </c>
      <c r="G134" s="46" t="s">
        <v>112</v>
      </c>
      <c r="H134" s="38" t="s">
        <v>112</v>
      </c>
    </row>
    <row r="135" spans="1:8" x14ac:dyDescent="0.25">
      <c r="A135" s="102"/>
      <c r="B135" s="40" t="str">
        <f>IF('[1]Cover Sheet'!G$39=Translations!$D$1,$D135,IF('[1]Cover Sheet'!G$39=Translations!$E$1,$E135,IF('[1]Cover Sheet'!G$39=Translations!$F$1,$F135,IF('[1]Cover Sheet'!G$39=Translations!$G$1,$G135,$C135))))</f>
        <v>刀具材料</v>
      </c>
      <c r="C135" s="38" t="s">
        <v>112</v>
      </c>
      <c r="D135" s="39" t="s">
        <v>227</v>
      </c>
      <c r="E135" s="39" t="s">
        <v>226</v>
      </c>
      <c r="F135" s="43" t="s">
        <v>225</v>
      </c>
      <c r="G135" s="46" t="s">
        <v>112</v>
      </c>
      <c r="H135" s="38" t="s">
        <v>112</v>
      </c>
    </row>
    <row r="136" spans="1:8" x14ac:dyDescent="0.25">
      <c r="A136" s="102"/>
      <c r="B136" s="40" t="str">
        <f>IF('[1]Cover Sheet'!G$39=Translations!$D$1,$D136,IF('[1]Cover Sheet'!G$39=Translations!$E$1,$E136,IF('[1]Cover Sheet'!G$39=Translations!$F$1,$F136,IF('[1]Cover Sheet'!G$39=Translations!$G$1,$G136,$C136))))</f>
        <v>D外径</v>
      </c>
      <c r="C136" s="38" t="s">
        <v>112</v>
      </c>
      <c r="D136" s="39" t="s">
        <v>224</v>
      </c>
      <c r="E136" s="39" t="s">
        <v>223</v>
      </c>
      <c r="F136" s="43" t="s">
        <v>222</v>
      </c>
      <c r="G136" s="46" t="s">
        <v>112</v>
      </c>
      <c r="H136" s="38" t="s">
        <v>112</v>
      </c>
    </row>
    <row r="137" spans="1:8" x14ac:dyDescent="0.25">
      <c r="A137" s="102"/>
      <c r="B137" s="40" t="str">
        <f>IF('[1]Cover Sheet'!G$39=Translations!$D$1,$D137,IF('[1]Cover Sheet'!G$39=Translations!$E$1,$E137,IF('[1]Cover Sheet'!G$39=Translations!$F$1,$F137,IF('[1]Cover Sheet'!G$39=Translations!$G$1,$G137,$C137))))</f>
        <v>d内径</v>
      </c>
      <c r="C137" s="38" t="s">
        <v>112</v>
      </c>
      <c r="D137" s="39" t="s">
        <v>221</v>
      </c>
      <c r="E137" s="39" t="s">
        <v>220</v>
      </c>
      <c r="F137" s="43" t="s">
        <v>219</v>
      </c>
      <c r="G137" s="46" t="s">
        <v>112</v>
      </c>
      <c r="H137" s="38" t="s">
        <v>112</v>
      </c>
    </row>
    <row r="138" spans="1:8" x14ac:dyDescent="0.25">
      <c r="A138" s="102"/>
      <c r="B138" s="40" t="str">
        <f>IF('[1]Cover Sheet'!G$39=Translations!$D$1,$D138,IF('[1]Cover Sheet'!G$39=Translations!$E$1,$E138,IF('[1]Cover Sheet'!G$39=Translations!$F$1,$F138,IF('[1]Cover Sheet'!G$39=Translations!$G$1,$G138,$C138))))</f>
        <v>切削长度</v>
      </c>
      <c r="C138" s="38" t="s">
        <v>112</v>
      </c>
      <c r="D138" s="39" t="s">
        <v>218</v>
      </c>
      <c r="E138" s="39" t="s">
        <v>217</v>
      </c>
      <c r="F138" s="43" t="s">
        <v>216</v>
      </c>
      <c r="G138" s="46" t="s">
        <v>112</v>
      </c>
      <c r="H138" s="38" t="s">
        <v>112</v>
      </c>
    </row>
    <row r="139" spans="1:8" x14ac:dyDescent="0.25">
      <c r="A139" s="102"/>
      <c r="B139" s="40" t="str">
        <f>IF('[1]Cover Sheet'!G$39=Translations!$D$1,$D139,IF('[1]Cover Sheet'!G$39=Translations!$E$1,$E139,IF('[1]Cover Sheet'!G$39=Translations!$F$1,$F139,IF('[1]Cover Sheet'!G$39=Translations!$G$1,$G139,$C139))))</f>
        <v>加工工序数量</v>
      </c>
      <c r="C139" s="38" t="s">
        <v>112</v>
      </c>
      <c r="D139" s="39" t="s">
        <v>215</v>
      </c>
      <c r="E139" s="39" t="s">
        <v>214</v>
      </c>
      <c r="F139" s="43" t="s">
        <v>213</v>
      </c>
      <c r="G139" s="46" t="s">
        <v>112</v>
      </c>
      <c r="H139" s="38" t="s">
        <v>112</v>
      </c>
    </row>
    <row r="140" spans="1:8" x14ac:dyDescent="0.25">
      <c r="A140" s="102"/>
      <c r="B140" s="40" t="str">
        <f>IF('[1]Cover Sheet'!G$39=Translations!$D$1,$D140,IF('[1]Cover Sheet'!G$39=Translations!$E$1,$E140,IF('[1]Cover Sheet'!G$39=Translations!$F$1,$F140,IF('[1]Cover Sheet'!G$39=Translations!$G$1,$G140,$C140))))</f>
        <v>切削时间</v>
      </c>
      <c r="C140" s="38" t="s">
        <v>112</v>
      </c>
      <c r="D140" s="39" t="s">
        <v>212</v>
      </c>
      <c r="E140" s="39" t="s">
        <v>211</v>
      </c>
      <c r="F140" s="43" t="s">
        <v>210</v>
      </c>
      <c r="G140" s="46" t="s">
        <v>112</v>
      </c>
      <c r="H140" s="38" t="s">
        <v>112</v>
      </c>
    </row>
    <row r="141" spans="1:8" x14ac:dyDescent="0.25">
      <c r="A141" s="102"/>
      <c r="B141" s="40" t="str">
        <f>IF('[1]Cover Sheet'!G$39=Translations!$D$1,$D141,IF('[1]Cover Sheet'!G$39=Translations!$E$1,$E141,IF('[1]Cover Sheet'!G$39=Translations!$F$1,$F141,IF('[1]Cover Sheet'!G$39=Translations!$G$1,$G141,$C141))))</f>
        <v>备注</v>
      </c>
      <c r="C141" s="38" t="s">
        <v>112</v>
      </c>
      <c r="D141" s="39" t="s">
        <v>115</v>
      </c>
      <c r="E141" s="39" t="s">
        <v>209</v>
      </c>
      <c r="F141" s="43" t="s">
        <v>113</v>
      </c>
      <c r="G141" s="46" t="s">
        <v>112</v>
      </c>
      <c r="H141" s="38" t="s">
        <v>112</v>
      </c>
    </row>
    <row r="142" spans="1:8" x14ac:dyDescent="0.25">
      <c r="A142" s="102"/>
      <c r="B142" s="40" t="str">
        <f>IF('[1]Cover Sheet'!G$39=Translations!$D$1,$D142,IF('[1]Cover Sheet'!G$39=Translations!$E$1,$E142,IF('[1]Cover Sheet'!G$39=Translations!$F$1,$F142,IF('[1]Cover Sheet'!G$39=Translations!$G$1,$G142,$C142))))</f>
        <v>备注</v>
      </c>
      <c r="C142" s="38" t="s">
        <v>112</v>
      </c>
      <c r="D142" s="42" t="s">
        <v>115</v>
      </c>
      <c r="E142" s="42" t="s">
        <v>114</v>
      </c>
      <c r="F142" s="42" t="s">
        <v>113</v>
      </c>
      <c r="G142" s="46" t="s">
        <v>112</v>
      </c>
      <c r="H142" s="38" t="s">
        <v>112</v>
      </c>
    </row>
    <row r="143" spans="1:8" ht="66" x14ac:dyDescent="0.25">
      <c r="A143" s="102"/>
      <c r="B143" s="40" t="str">
        <f>IF('[1]Cover Sheet'!G$39=Translations!$D$1,$D143,IF('[1]Cover Sheet'!G$39=Translations!$E$1,$E143,IF('[1]Cover Sheet'!G$39=Translations!$F$1,$F143,IF('[1]Cover Sheet'!G$39=Translations!$G$1,$G143,$C143))))</f>
        <v>切削参数是假设理想加工条件确定的。包括理想的机床，理想的刀具和夹持条件以及均匀的材料。切削时间可能上下浮动20%。</v>
      </c>
      <c r="C143" s="38" t="s">
        <v>112</v>
      </c>
      <c r="D143" s="39" t="s">
        <v>208</v>
      </c>
      <c r="E143" s="39" t="s">
        <v>207</v>
      </c>
      <c r="F143" s="43" t="s">
        <v>206</v>
      </c>
      <c r="G143" s="46" t="s">
        <v>112</v>
      </c>
      <c r="H143" s="38" t="s">
        <v>112</v>
      </c>
    </row>
    <row r="144" spans="1:8" ht="26.4" x14ac:dyDescent="0.25">
      <c r="A144" s="102"/>
      <c r="B144" s="40" t="str">
        <f>IF('[1]Cover Sheet'!G$39=Translations!$D$1,$D144,IF('[1]Cover Sheet'!G$39=Translations!$E$1,$E144,IF('[1]Cover Sheet'!G$39=Translations!$F$1,$F144,IF('[1]Cover Sheet'!G$39=Translations!$G$1,$G144,$C144))))</f>
        <v>手工时间例如上下料不包括在内</v>
      </c>
      <c r="D144" s="39" t="s">
        <v>205</v>
      </c>
      <c r="E144" s="39" t="s">
        <v>204</v>
      </c>
      <c r="F144" s="43" t="s">
        <v>203</v>
      </c>
      <c r="G144" s="46" t="s">
        <v>112</v>
      </c>
      <c r="H144" s="38" t="s">
        <v>112</v>
      </c>
    </row>
    <row r="145" spans="1:9" ht="92.4" x14ac:dyDescent="0.25">
      <c r="A145" s="102"/>
      <c r="B145" s="40" t="str">
        <f>IF('[1]Cover Sheet'!G$39=Translations!$D$1,$D145,IF('[1]Cover Sheet'!G$39=Translations!$E$1,$E145,IF('[1]Cover Sheet'!G$39=Translations!$F$1,$F145,IF('[1]Cover Sheet'!G$39=Translations!$G$1,$G145,$C145))))</f>
        <v>加工时间为粗略估计。循环时间只包括列表中的工序。顾客
需检查并通知我方未列出的工序</v>
      </c>
      <c r="C145" s="38" t="s">
        <v>112</v>
      </c>
      <c r="D145" s="39" t="s">
        <v>202</v>
      </c>
      <c r="E145" s="39" t="s">
        <v>201</v>
      </c>
      <c r="F145" s="48" t="s">
        <v>200</v>
      </c>
      <c r="G145" s="46" t="s">
        <v>112</v>
      </c>
      <c r="H145" s="38" t="s">
        <v>112</v>
      </c>
    </row>
    <row r="146" spans="1:9" ht="92.4" x14ac:dyDescent="0.25">
      <c r="A146" s="102"/>
      <c r="B146" s="40" t="str">
        <f>IF('[1]Cover Sheet'!G$39=Translations!$D$1,$D146,IF('[1]Cover Sheet'!G$39=Translations!$E$1,$E146,IF('[1]Cover Sheet'!G$39=Translations!$F$1,$F146,IF('[1]Cover Sheet'!G$39=Translations!$G$1,$G146,$C146))))</f>
        <v>切削参数是假设理想加工条件确定的。包括理想的机床，理想的刀具和夹持条件以及均匀的材料。功率-扭矩计算值可上下浮动30%。</v>
      </c>
      <c r="D146" s="39" t="s">
        <v>199</v>
      </c>
      <c r="E146" s="39" t="s">
        <v>198</v>
      </c>
      <c r="F146" s="48" t="s">
        <v>197</v>
      </c>
      <c r="G146" s="46" t="s">
        <v>112</v>
      </c>
      <c r="H146" s="38" t="s">
        <v>112</v>
      </c>
    </row>
    <row r="147" spans="1:9" x14ac:dyDescent="0.25">
      <c r="A147" s="102"/>
      <c r="B147" s="40" t="str">
        <f>IF('[1]Cover Sheet'!G$39=Translations!$D$1,$D147,IF('[1]Cover Sheet'!G$39=Translations!$E$1,$E147,IF('[1]Cover Sheet'!G$39=Translations!$F$1,$F147,IF('[1]Cover Sheet'!G$39=Translations!$G$1,$G147,$C147))))</f>
        <v>需填入的数值</v>
      </c>
      <c r="D147" s="39" t="s">
        <v>124</v>
      </c>
      <c r="E147" s="39" t="s">
        <v>123</v>
      </c>
      <c r="F147" s="43" t="s">
        <v>122</v>
      </c>
      <c r="G147" s="46" t="s">
        <v>112</v>
      </c>
      <c r="H147" s="38" t="s">
        <v>112</v>
      </c>
      <c r="I147" s="43"/>
    </row>
    <row r="148" spans="1:9" x14ac:dyDescent="0.25">
      <c r="A148" s="102"/>
      <c r="B148" s="40" t="str">
        <f>IF('[1]Cover Sheet'!G$39=Translations!$D$1,$D148,IF('[1]Cover Sheet'!G$39=Translations!$E$1,$E148,IF('[1]Cover Sheet'!G$39=Translations!$F$1,$F148,IF('[1]Cover Sheet'!G$39=Translations!$G$1,$G148,$C148))))</f>
        <v>数值会自动计算</v>
      </c>
      <c r="D148" s="39" t="s">
        <v>121</v>
      </c>
      <c r="E148" s="39" t="s">
        <v>120</v>
      </c>
      <c r="F148" s="43" t="s">
        <v>119</v>
      </c>
      <c r="G148" s="46" t="s">
        <v>112</v>
      </c>
      <c r="H148" s="38" t="s">
        <v>112</v>
      </c>
      <c r="I148" s="43"/>
    </row>
    <row r="149" spans="1:9" x14ac:dyDescent="0.25">
      <c r="A149" s="102"/>
      <c r="B149" s="40" t="str">
        <f>IF('[1]Cover Sheet'!G$39=Translations!$D$1,$D149,IF('[1]Cover Sheet'!G$39=Translations!$E$1,$E149,IF('[1]Cover Sheet'!G$39=Translations!$F$1,$F149,IF('[1]Cover Sheet'!G$39=Translations!$G$1,$G149,$C149))))</f>
        <v>打印设计</v>
      </c>
      <c r="D149" s="39" t="s">
        <v>196</v>
      </c>
      <c r="E149" s="39" t="s">
        <v>195</v>
      </c>
      <c r="F149" s="43" t="s">
        <v>194</v>
      </c>
      <c r="G149" s="46" t="s">
        <v>112</v>
      </c>
      <c r="H149" s="38" t="s">
        <v>112</v>
      </c>
    </row>
    <row r="150" spans="1:9" x14ac:dyDescent="0.25">
      <c r="B150" s="40">
        <f>IF('[1]Cover Sheet'!G$39=Translations!$D$1,$D150,IF('[1]Cover Sheet'!G$39=Translations!$E$1,$E150,IF('[1]Cover Sheet'!G$39=Translations!$F$1,$F150,IF('[1]Cover Sheet'!G$39=Translations!$G$1,$G150,$C150))))</f>
        <v>0</v>
      </c>
      <c r="G150" s="46" t="s">
        <v>112</v>
      </c>
    </row>
    <row r="151" spans="1:9" ht="39.6" x14ac:dyDescent="0.25">
      <c r="B151" s="40" t="str">
        <f>IF('[1]Cover Sheet'!G$39=Translations!$D$1,$D151,IF('[1]Cover Sheet'!G$39=Translations!$E$1,$E151,IF('[1]Cover Sheet'!G$39=Translations!$F$1,$F151,IF('[1]Cover Sheet'!G$39=Translations!$G$1,$G151,$C151))))</f>
        <v>钻头、立铣刀和螺纹铣刀的重修磨和镀层</v>
      </c>
      <c r="D151" s="45" t="s">
        <v>193</v>
      </c>
      <c r="E151" s="45" t="s">
        <v>192</v>
      </c>
      <c r="F151" s="45" t="s">
        <v>191</v>
      </c>
      <c r="G151" s="63" t="s">
        <v>112</v>
      </c>
    </row>
    <row r="152" spans="1:9" ht="39.6" x14ac:dyDescent="0.25">
      <c r="B152" s="40" t="str">
        <f>IF('[1]Cover Sheet'!G$39=Translations!$D$1,$D152,IF('[1]Cover Sheet'!G$39=Translations!$E$1,$E152,IF('[1]Cover Sheet'!G$39=Translations!$F$1,$F152,IF('[1]Cover Sheet'!G$39=Translations!$G$1,$G152,$C152))))</f>
        <v>此服务保证刀具寿命在3次修磨内100%与原刀具相同。</v>
      </c>
      <c r="D152" s="39" t="s">
        <v>190</v>
      </c>
      <c r="E152" s="39" t="s">
        <v>189</v>
      </c>
      <c r="F152" s="39" t="s">
        <v>188</v>
      </c>
      <c r="G152" s="46" t="s">
        <v>112</v>
      </c>
    </row>
    <row r="153" spans="1:9" ht="52.8" x14ac:dyDescent="0.25">
      <c r="B153" s="40" t="str">
        <f>IF('[1]Cover Sheet'!G$39=Translations!$D$1,$D153,IF('[1]Cover Sheet'!G$39=Translations!$E$1,$E153,IF('[1]Cover Sheet'!G$39=Translations!$F$1,$F153,IF('[1]Cover Sheet'!G$39=Translations!$G$1,$G153,$C153))))</f>
        <v>基于与原刀具相同的几何参数和镀层，我们能为客户节省50%的刀具成本。</v>
      </c>
      <c r="D153" s="39" t="s">
        <v>187</v>
      </c>
      <c r="E153" s="39" t="s">
        <v>186</v>
      </c>
      <c r="F153" s="39" t="s">
        <v>185</v>
      </c>
      <c r="G153" s="46" t="s">
        <v>112</v>
      </c>
    </row>
    <row r="154" spans="1:9" ht="39.6" x14ac:dyDescent="0.25">
      <c r="B154" s="40" t="str">
        <f>IF('[1]Cover Sheet'!G$39=Translations!$D$1,$D154,IF('[1]Cover Sheet'!G$39=Translations!$E$1,$E154,IF('[1]Cover Sheet'!G$39=Translations!$F$1,$F154,IF('[1]Cover Sheet'!G$39=Translations!$G$1,$G154,$C154))))</f>
        <v xml:space="preserve"> - 操作简单，使用标准的交递单据和重修磨盒子进行回收和发还</v>
      </c>
      <c r="D154" s="39" t="s">
        <v>184</v>
      </c>
      <c r="E154" s="39" t="s">
        <v>183</v>
      </c>
      <c r="F154" s="39" t="s">
        <v>182</v>
      </c>
      <c r="G154" s="46" t="s">
        <v>112</v>
      </c>
    </row>
    <row r="155" spans="1:9" ht="26.4" x14ac:dyDescent="0.25">
      <c r="B155" s="40" t="str">
        <f>IF('[1]Cover Sheet'!G$39=Translations!$D$1,$D155,IF('[1]Cover Sheet'!G$39=Translations!$E$1,$E155,IF('[1]Cover Sheet'!G$39=Translations!$F$1,$F155,IF('[1]Cover Sheet'!G$39=Translations!$G$1,$G155,$C155))))</f>
        <v xml:space="preserve"> - 交货时间一般为 10 个工作日</v>
      </c>
      <c r="D155" s="39" t="s">
        <v>181</v>
      </c>
      <c r="E155" s="39" t="s">
        <v>180</v>
      </c>
      <c r="F155" s="39" t="s">
        <v>179</v>
      </c>
      <c r="G155" s="46" t="s">
        <v>112</v>
      </c>
    </row>
    <row r="156" spans="1:9" ht="26.4" x14ac:dyDescent="0.25">
      <c r="B156" s="40" t="str">
        <f>IF('[1]Cover Sheet'!G$39=Translations!$D$1,$D156,IF('[1]Cover Sheet'!G$39=Translations!$E$1,$E156,IF('[1]Cover Sheet'!G$39=Translations!$F$1,$F156,IF('[1]Cover Sheet'!G$39=Translations!$G$1,$G156,$C156))))</f>
        <v xml:space="preserve"> - 可按客户要求进行打标</v>
      </c>
      <c r="D156" s="39" t="s">
        <v>178</v>
      </c>
      <c r="E156" s="39" t="s">
        <v>177</v>
      </c>
      <c r="F156" s="39" t="s">
        <v>176</v>
      </c>
      <c r="G156" s="46" t="s">
        <v>112</v>
      </c>
    </row>
    <row r="157" spans="1:9" x14ac:dyDescent="0.25">
      <c r="B157" s="40" t="str">
        <f>IF('[1]Cover Sheet'!G$39=Translations!$D$1,$D157,IF('[1]Cover Sheet'!G$39=Translations!$E$1,$E157,IF('[1]Cover Sheet'!G$39=Translations!$F$1,$F157,IF('[1]Cover Sheet'!G$39=Translations!$G$1,$G157,$C157))))</f>
        <v xml:space="preserve"> - 免费取货和交货服务</v>
      </c>
      <c r="D157" s="39" t="s">
        <v>175</v>
      </c>
      <c r="E157" s="39" t="s">
        <v>174</v>
      </c>
      <c r="F157" s="39" t="s">
        <v>173</v>
      </c>
      <c r="G157" s="46" t="s">
        <v>112</v>
      </c>
    </row>
    <row r="158" spans="1:9" x14ac:dyDescent="0.25">
      <c r="B158" s="40" t="str">
        <f>IF('[1]Cover Sheet'!G$39=Translations!$D$1,$D158,IF('[1]Cover Sheet'!G$39=Translations!$E$1,$E158,IF('[1]Cover Sheet'!G$39=Translations!$F$1,$F158,IF('[1]Cover Sheet'!G$39=Translations!$G$1,$G158,$C158))))</f>
        <v xml:space="preserve">使用该服务，客户可获得: </v>
      </c>
      <c r="D158" s="42" t="s">
        <v>172</v>
      </c>
      <c r="E158" s="42" t="s">
        <v>171</v>
      </c>
      <c r="F158" s="42" t="s">
        <v>170</v>
      </c>
      <c r="G158" s="46" t="s">
        <v>112</v>
      </c>
    </row>
    <row r="159" spans="1:9" x14ac:dyDescent="0.25">
      <c r="B159" s="40" t="str">
        <f>IF('[1]Cover Sheet'!G$39=Translations!$D$1,$D159,IF('[1]Cover Sheet'!G$39=Translations!$E$1,$E159,IF('[1]Cover Sheet'!G$39=Translations!$F$1,$F159,IF('[1]Cover Sheet'!G$39=Translations!$G$1,$G159,$C159))))</f>
        <v xml:space="preserve">       原始刀具形状</v>
      </c>
      <c r="D159" s="39" t="s">
        <v>169</v>
      </c>
      <c r="E159" s="47" t="s">
        <v>168</v>
      </c>
      <c r="F159" s="39" t="s">
        <v>167</v>
      </c>
      <c r="G159" s="46" t="s">
        <v>112</v>
      </c>
    </row>
    <row r="160" spans="1:9" x14ac:dyDescent="0.25">
      <c r="B160" s="40" t="str">
        <f>IF('[1]Cover Sheet'!G$39=Translations!$D$1,$D160,IF('[1]Cover Sheet'!G$39=Translations!$E$1,$E160,IF('[1]Cover Sheet'!G$39=Translations!$F$1,$F160,IF('[1]Cover Sheet'!G$39=Translations!$G$1,$G160,$C160))))</f>
        <v xml:space="preserve">       原始刀具镀层</v>
      </c>
      <c r="D160" s="39" t="s">
        <v>166</v>
      </c>
      <c r="E160" s="47" t="s">
        <v>165</v>
      </c>
      <c r="F160" s="39" t="s">
        <v>164</v>
      </c>
      <c r="G160" s="46" t="s">
        <v>112</v>
      </c>
    </row>
    <row r="161" spans="1:8" ht="26.4" x14ac:dyDescent="0.25">
      <c r="B161" s="40" t="str">
        <f>IF('[1]Cover Sheet'!G$39=Translations!$D$1,$D161,IF('[1]Cover Sheet'!G$39=Translations!$E$1,$E161,IF('[1]Cover Sheet'!G$39=Translations!$F$1,$F161,IF('[1]Cover Sheet'!G$39=Translations!$G$1,$G161,$C161))))</f>
        <v xml:space="preserve">       原始刀具性能 (切削参数和刀具寿命)</v>
      </c>
      <c r="D161" s="39" t="s">
        <v>163</v>
      </c>
      <c r="E161" s="47" t="s">
        <v>162</v>
      </c>
      <c r="F161" s="39" t="s">
        <v>161</v>
      </c>
      <c r="G161" s="64" t="s">
        <v>112</v>
      </c>
    </row>
    <row r="162" spans="1:8" x14ac:dyDescent="0.25">
      <c r="B162" s="40" t="str">
        <f>IF('[1]Cover Sheet'!G$39=Translations!$D$1,$D162,IF('[1]Cover Sheet'!G$39=Translations!$E$1,$E162,IF('[1]Cover Sheet'!G$39=Translations!$F$1,$F162,IF('[1]Cover Sheet'!G$39=Translations!$G$1,$G162,$C162))))</f>
        <v>重修磨流程：</v>
      </c>
      <c r="D162" s="42" t="s">
        <v>160</v>
      </c>
      <c r="E162" s="42" t="s">
        <v>159</v>
      </c>
      <c r="F162" s="42" t="s">
        <v>158</v>
      </c>
      <c r="G162" s="46" t="s">
        <v>112</v>
      </c>
    </row>
    <row r="163" spans="1:8" x14ac:dyDescent="0.25">
      <c r="A163" s="46"/>
      <c r="B163" s="40" t="str">
        <f>IF('[1]Cover Sheet'!G$39=Translations!$D$1,$D163,IF('[1]Cover Sheet'!G$39=Translations!$E$1,$E163,IF('[1]Cover Sheet'!G$39=Translations!$F$1,$F163,IF('[1]Cover Sheet'!G$39=Translations!$G$1,$G163,$C163))))</f>
        <v>切屑回收再利用</v>
      </c>
      <c r="D163" s="39" t="s">
        <v>157</v>
      </c>
      <c r="E163" s="39" t="s">
        <v>156</v>
      </c>
      <c r="F163" s="39" t="s">
        <v>155</v>
      </c>
      <c r="G163" s="46" t="s">
        <v>112</v>
      </c>
    </row>
    <row r="164" spans="1:8" x14ac:dyDescent="0.25">
      <c r="B164" s="40" t="str">
        <f>IF('[1]Cover Sheet'!G$39=Translations!$D$1,$D164,IF('[1]Cover Sheet'!G$39=Translations!$E$1,$E164,IF('[1]Cover Sheet'!G$39=Translations!$F$1,$F164,IF('[1]Cover Sheet'!G$39=Translations!$G$1,$G164,$C164))))</f>
        <v>无法修磨的刀具回收再利用</v>
      </c>
      <c r="D164" s="39" t="s">
        <v>154</v>
      </c>
      <c r="E164" s="39" t="s">
        <v>153</v>
      </c>
      <c r="F164" s="39" t="s">
        <v>152</v>
      </c>
      <c r="G164" s="46" t="s">
        <v>112</v>
      </c>
    </row>
    <row r="165" spans="1:8" x14ac:dyDescent="0.25">
      <c r="B165" s="40" t="str">
        <f>IF('[1]Cover Sheet'!G$39=Translations!$D$1,$D165,IF('[1]Cover Sheet'!G$39=Translations!$E$1,$E165,IF('[1]Cover Sheet'!G$39=Translations!$F$1,$F165,IF('[1]Cover Sheet'!G$39=Translations!$G$1,$G165,$C165))))</f>
        <v xml:space="preserve">       生产</v>
      </c>
      <c r="D165" s="39" t="s">
        <v>151</v>
      </c>
      <c r="E165" s="39" t="s">
        <v>150</v>
      </c>
      <c r="F165" s="39" t="s">
        <v>149</v>
      </c>
      <c r="G165" s="46" t="s">
        <v>112</v>
      </c>
    </row>
    <row r="166" spans="1:8" x14ac:dyDescent="0.25">
      <c r="B166" s="40" t="str">
        <f>IF('[1]Cover Sheet'!G$39=Translations!$D$1,$D166,IF('[1]Cover Sheet'!G$39=Translations!$E$1,$E166,IF('[1]Cover Sheet'!G$39=Translations!$F$1,$F166,IF('[1]Cover Sheet'!G$39=Translations!$G$1,$G166,$C166))))</f>
        <v xml:space="preserve">       重修磨服务</v>
      </c>
      <c r="D166" s="39" t="s">
        <v>148</v>
      </c>
      <c r="E166" s="39" t="s">
        <v>147</v>
      </c>
      <c r="F166" s="39" t="s">
        <v>146</v>
      </c>
      <c r="G166" s="46" t="s">
        <v>112</v>
      </c>
    </row>
    <row r="167" spans="1:8" x14ac:dyDescent="0.25">
      <c r="B167" s="40" t="str">
        <f>IF('[1]Cover Sheet'!G$39=Translations!$D$1,$D167,IF('[1]Cover Sheet'!G$39=Translations!$E$1,$E167,IF('[1]Cover Sheet'!G$39=Translations!$F$1,$F167,IF('[1]Cover Sheet'!G$39=Translations!$G$1,$G167,$C167))))</f>
        <v>硬质合金棒料</v>
      </c>
      <c r="D167" s="39" t="s">
        <v>145</v>
      </c>
      <c r="E167" s="39" t="s">
        <v>144</v>
      </c>
      <c r="F167" s="39" t="s">
        <v>143</v>
      </c>
      <c r="G167" s="46" t="s">
        <v>112</v>
      </c>
    </row>
    <row r="168" spans="1:8" x14ac:dyDescent="0.25">
      <c r="B168" s="40" t="str">
        <f>IF('[1]Cover Sheet'!G$39=Translations!$D$1,$D168,IF('[1]Cover Sheet'!G$39=Translations!$E$1,$E168,IF('[1]Cover Sheet'!G$39=Translations!$F$1,$F168,IF('[1]Cover Sheet'!G$39=Translations!$G$1,$G168,$C168))))</f>
        <v>新的和重修磨后的刀具</v>
      </c>
      <c r="D168" s="39" t="s">
        <v>142</v>
      </c>
      <c r="E168" s="39" t="s">
        <v>141</v>
      </c>
      <c r="F168" s="39" t="s">
        <v>140</v>
      </c>
      <c r="G168" s="46" t="s">
        <v>112</v>
      </c>
    </row>
    <row r="169" spans="1:8" x14ac:dyDescent="0.25">
      <c r="B169" s="40" t="str">
        <f>IF('[1]Cover Sheet'!G$39=Translations!$D$1,$D169,IF('[1]Cover Sheet'!G$39=Translations!$E$1,$E169,IF('[1]Cover Sheet'!G$39=Translations!$F$1,$F169,IF('[1]Cover Sheet'!G$39=Translations!$G$1,$G169,$C169))))</f>
        <v>旧刀具</v>
      </c>
      <c r="D169" s="39" t="s">
        <v>139</v>
      </c>
      <c r="E169" s="39" t="s">
        <v>138</v>
      </c>
      <c r="F169" s="39" t="s">
        <v>137</v>
      </c>
      <c r="G169" s="46" t="s">
        <v>112</v>
      </c>
    </row>
    <row r="170" spans="1:8" x14ac:dyDescent="0.25">
      <c r="B170" s="40" t="str">
        <f>IF('[1]Cover Sheet'!G$39=Translations!$D$1,$D170,IF('[1]Cover Sheet'!G$39=Translations!$E$1,$E170,IF('[1]Cover Sheet'!G$39=Translations!$F$1,$F170,IF('[1]Cover Sheet'!G$39=Translations!$G$1,$G170,$C170))))</f>
        <v>红盒子服务体系</v>
      </c>
      <c r="D170" s="39" t="s">
        <v>136</v>
      </c>
      <c r="E170" s="39" t="s">
        <v>135</v>
      </c>
      <c r="F170" s="39" t="s">
        <v>134</v>
      </c>
      <c r="G170" s="46" t="s">
        <v>112</v>
      </c>
    </row>
    <row r="171" spans="1:8" x14ac:dyDescent="0.25">
      <c r="B171" s="40" t="str">
        <f>IF('[1]Cover Sheet'!G$39=Translations!$D$1,$D171,IF('[1]Cover Sheet'!G$39=Translations!$E$1,$E171,IF('[1]Cover Sheet'!G$39=Translations!$F$1,$F171,IF('[1]Cover Sheet'!G$39=Translations!$G$1,$G171,$C171))))</f>
        <v>客户</v>
      </c>
      <c r="D171" s="39" t="s">
        <v>133</v>
      </c>
      <c r="E171" s="39" t="s">
        <v>132</v>
      </c>
      <c r="F171" s="39" t="s">
        <v>131</v>
      </c>
      <c r="G171" s="46" t="s">
        <v>112</v>
      </c>
    </row>
    <row r="172" spans="1:8" ht="52.8" x14ac:dyDescent="0.25">
      <c r="B172" s="40" t="str">
        <f>IF('[1]Cover Sheet'!G$39=Translations!$D$1,$D172,IF('[1]Cover Sheet'!G$39=Translations!$E$1,$E172,IF('[1]Cover Sheet'!G$39=Translations!$F$1,$F172,IF('[1]Cover Sheet'!G$39=Translations!$G$1,$G172,$C172))))</f>
        <v>请与当地销售工程师或拨打 ++86-(0)510-8537 2006 (曹先生) 联系，以获得详细信息</v>
      </c>
      <c r="D172" s="39" t="s">
        <v>130</v>
      </c>
      <c r="E172" s="39" t="s">
        <v>129</v>
      </c>
      <c r="F172" s="39" t="s">
        <v>128</v>
      </c>
      <c r="G172" s="46" t="s">
        <v>112</v>
      </c>
    </row>
    <row r="173" spans="1:8" x14ac:dyDescent="0.25">
      <c r="B173" s="40">
        <f>IF('[1]Cover Sheet'!G$39=Translations!$D$1,$D173,IF('[1]Cover Sheet'!G$39=Translations!$E$1,$E173,IF('[1]Cover Sheet'!G$39=Translations!$F$1,$F173,IF('[1]Cover Sheet'!G$39=Translations!$G$1,$G173,$C173))))</f>
        <v>0</v>
      </c>
      <c r="C173" s="38" t="s">
        <v>112</v>
      </c>
      <c r="G173" s="46" t="s">
        <v>112</v>
      </c>
      <c r="H173" s="38" t="s">
        <v>112</v>
      </c>
    </row>
    <row r="174" spans="1:8" x14ac:dyDescent="0.25">
      <c r="B174" s="40" t="str">
        <f>IF('[1]Cover Sheet'!G$39=Translations!$D$1,$D174,IF('[1]Cover Sheet'!G$39=Translations!$E$1,$E174,IF('[1]Cover Sheet'!G$39=Translations!$F$1,$F174,IF('[1]Cover Sheet'!G$39=Translations!$G$1,$G174,$C174))))</f>
        <v>其他</v>
      </c>
      <c r="C174" s="38" t="s">
        <v>112</v>
      </c>
      <c r="D174" s="45" t="s">
        <v>127</v>
      </c>
      <c r="E174" s="45" t="s">
        <v>126</v>
      </c>
      <c r="F174" s="44" t="s">
        <v>125</v>
      </c>
      <c r="G174" s="63" t="s">
        <v>112</v>
      </c>
      <c r="H174" s="38" t="s">
        <v>112</v>
      </c>
    </row>
    <row r="175" spans="1:8" x14ac:dyDescent="0.25">
      <c r="B175" s="40" t="str">
        <f>IF('[1]Cover Sheet'!G$39=Translations!$D$1,$D175,IF('[1]Cover Sheet'!G$39=Translations!$E$1,$E175,IF('[1]Cover Sheet'!G$39=Translations!$F$1,$F175,IF('[1]Cover Sheet'!G$39=Translations!$G$1,$G175,$C175))))</f>
        <v>需填入的数值</v>
      </c>
      <c r="D175" s="39" t="s">
        <v>124</v>
      </c>
      <c r="E175" s="39" t="s">
        <v>123</v>
      </c>
      <c r="F175" s="43" t="s">
        <v>122</v>
      </c>
      <c r="G175" s="46" t="s">
        <v>112</v>
      </c>
      <c r="H175" s="38" t="s">
        <v>112</v>
      </c>
    </row>
    <row r="176" spans="1:8" x14ac:dyDescent="0.25">
      <c r="B176" s="40" t="str">
        <f>IF('[1]Cover Sheet'!G$39=Translations!$D$1,$D176,IF('[1]Cover Sheet'!G$39=Translations!$E$1,$E176,IF('[1]Cover Sheet'!G$39=Translations!$F$1,$F176,IF('[1]Cover Sheet'!G$39=Translations!$G$1,$G176,$C176))))</f>
        <v>数值会自动计算</v>
      </c>
      <c r="D176" s="39" t="s">
        <v>121</v>
      </c>
      <c r="E176" s="39" t="s">
        <v>120</v>
      </c>
      <c r="F176" s="43" t="s">
        <v>119</v>
      </c>
      <c r="G176" s="46" t="s">
        <v>112</v>
      </c>
      <c r="H176" s="38" t="s">
        <v>112</v>
      </c>
    </row>
    <row r="177" spans="2:8" x14ac:dyDescent="0.25">
      <c r="B177" s="40" t="str">
        <f>IF('[1]Cover Sheet'!G$39=Translations!$D$1,$D177,IF('[1]Cover Sheet'!G$39=Translations!$E$1,$E177,IF('[1]Cover Sheet'!G$39=Translations!$F$1,$F177,IF('[1]Cover Sheet'!G$39=Translations!$G$1,$G177,$C177))))</f>
        <v>打印样式</v>
      </c>
      <c r="D177" s="39" t="s">
        <v>118</v>
      </c>
      <c r="E177" s="39" t="s">
        <v>117</v>
      </c>
      <c r="F177" s="43" t="s">
        <v>116</v>
      </c>
      <c r="G177" s="46" t="s">
        <v>112</v>
      </c>
      <c r="H177" s="38" t="s">
        <v>112</v>
      </c>
    </row>
    <row r="178" spans="2:8" x14ac:dyDescent="0.25">
      <c r="B178" s="40" t="str">
        <f>IF('[1]Cover Sheet'!G$39=Translations!$D$1,$D178,IF('[1]Cover Sheet'!G$39=Translations!$E$1,$E178,IF('[1]Cover Sheet'!G$39=Translations!$F$1,$F178,IF('[1]Cover Sheet'!G$39=Translations!$G$1,$G178,$C178))))</f>
        <v>备注</v>
      </c>
      <c r="C178" s="38" t="s">
        <v>112</v>
      </c>
      <c r="D178" s="42" t="s">
        <v>115</v>
      </c>
      <c r="E178" s="42" t="s">
        <v>114</v>
      </c>
      <c r="F178" s="41" t="s">
        <v>113</v>
      </c>
      <c r="G178" s="46" t="s">
        <v>112</v>
      </c>
      <c r="H178" s="38" t="s">
        <v>112</v>
      </c>
    </row>
    <row r="179" spans="2:8" x14ac:dyDescent="0.25">
      <c r="B179" s="40">
        <f>IF('[1]Cover Sheet'!G$39=Translations!$D$1,$D179,IF('[1]Cover Sheet'!G$39=Translations!$E$1,$E179,IF('[1]Cover Sheet'!G$39=Translations!$F$1,$F179,IF('[1]Cover Sheet'!G$39=Translations!$G$1,$G179,$C179))))</f>
        <v>0</v>
      </c>
      <c r="H179" s="38" t="s">
        <v>112</v>
      </c>
    </row>
  </sheetData>
  <sheetProtection selectLockedCells="1" selectUnlockedCells="1"/>
  <mergeCells count="1">
    <mergeCell ref="A130:A149"/>
  </mergeCells>
  <phoneticPr fontId="2" type="noConversion"/>
  <conditionalFormatting sqref="B2:B179">
    <cfRule type="cellIs" dxfId="0" priority="1" stopIfTrue="1" operator="equal">
      <formula>0</formula>
    </cfRule>
  </conditionalFormatting>
  <pageMargins left="0.75" right="0.75" top="1" bottom="1" header="0.5" footer="0.5"/>
  <pageSetup paperSize="12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总表</vt:lpstr>
      <vt:lpstr>Translations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Xunqian Zhao</dc:creator>
  <cp:lastModifiedBy>Bingwei Cui</cp:lastModifiedBy>
  <cp:lastPrinted>2020-05-27T02:15:12Z</cp:lastPrinted>
  <dcterms:created xsi:type="dcterms:W3CDTF">2015-06-05T18:19:34Z</dcterms:created>
  <dcterms:modified xsi:type="dcterms:W3CDTF">2020-06-03T08:24:17Z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58707db-cea7-4907-92d1-cf323291762b_Enabled">
    <vt:lpwstr>True</vt:lpwstr>
  </property>
  <property fmtid="{D5CDD505-2E9C-101B-9397-08002B2CF9AE}" pid="3" name="MSIP_Label_e58707db-cea7-4907-92d1-cf323291762b_SiteId">
    <vt:lpwstr>e11cbe9c-f680-44b9-9d42-d705f740b888</vt:lpwstr>
  </property>
  <property fmtid="{D5CDD505-2E9C-101B-9397-08002B2CF9AE}" pid="4" name="MSIP_Label_e58707db-cea7-4907-92d1-cf323291762b_Owner">
    <vt:lpwstr>xunqian.zhao@walter-tools.com</vt:lpwstr>
  </property>
  <property fmtid="{D5CDD505-2E9C-101B-9397-08002B2CF9AE}" pid="5" name="MSIP_Label_e58707db-cea7-4907-92d1-cf323291762b_SetDate">
    <vt:lpwstr>2020-05-25T06:16:39.5284331Z</vt:lpwstr>
  </property>
  <property fmtid="{D5CDD505-2E9C-101B-9397-08002B2CF9AE}" pid="6" name="MSIP_Label_e58707db-cea7-4907-92d1-cf323291762b_Name">
    <vt:lpwstr>Restricted (i2)</vt:lpwstr>
  </property>
  <property fmtid="{D5CDD505-2E9C-101B-9397-08002B2CF9AE}" pid="7" name="MSIP_Label_e58707db-cea7-4907-92d1-cf323291762b_Application">
    <vt:lpwstr>Microsoft Azure Information Protection</vt:lpwstr>
  </property>
  <property fmtid="{D5CDD505-2E9C-101B-9397-08002B2CF9AE}" pid="8" name="MSIP_Label_e58707db-cea7-4907-92d1-cf323291762b_Extended_MSFT_Method">
    <vt:lpwstr>Automatic</vt:lpwstr>
  </property>
  <property fmtid="{D5CDD505-2E9C-101B-9397-08002B2CF9AE}" pid="9" name="Sensitivity">
    <vt:lpwstr>Restricted (i2)</vt:lpwstr>
  </property>
  <property fmtid="{D5CDD505-2E9C-101B-9397-08002B2CF9AE}" pid="10" name="CofWorkbookId">
    <vt:lpwstr>7a4ebbff-5c49-45b5-806e-26cc19958411</vt:lpwstr>
  </property>
</Properties>
</file>