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<sst xmlns="http://schemas.openxmlformats.org/spreadsheetml/2006/main" count="37" uniqueCount="28">
  <si>
    <t xml:space="preserve">X</t>
  </si>
  <si>
    <t xml:space="preserve">Y</t>
  </si>
  <si>
    <t xml:space="preserve">Z</t>
  </si>
  <si>
    <t xml:space="preserve">Configured
Speed</t>
  </si>
  <si>
    <t xml:space="preserve">Axis
Steps</t>
  </si>
  <si>
    <t xml:space="preserve">Axis
Pitch</t>
  </si>
  <si>
    <t xml:space="preserve">Axis
Gearing</t>
  </si>
  <si>
    <t xml:space="preserve">Axis
Rendering</t>
  </si>
  <si>
    <t xml:space="preserve">Axis
StepOffset</t>
  </si>
  <si>
    <t xml:space="preserve">Axis
PulsWidth</t>
  </si>
  <si>
    <t xml:space="preserve">Distance
X</t>
  </si>
  <si>
    <t xml:space="preserve">Distance
Y</t>
  </si>
  <si>
    <t xml:space="preserve">Distance
Z</t>
  </si>
  <si>
    <t xml:space="preserve">Distance
Total</t>
  </si>
  <si>
    <t xml:space="preserve">Steps
Total</t>
  </si>
  <si>
    <t xml:space="preserve">Speed
Offset</t>
  </si>
  <si>
    <t xml:space="preserve">steps</t>
  </si>
  <si>
    <t xml:space="preserve">mm/min</t>
  </si>
  <si>
    <t xml:space="preserve">mm/sec</t>
  </si>
  <si>
    <t xml:space="preserve">steps/360</t>
  </si>
  <si>
    <t xml:space="preserve">mm/360</t>
  </si>
  <si>
    <t xml:space="preserve">mm/step</t>
  </si>
  <si>
    <t xml:space="preserve">steps/sec</t>
  </si>
  <si>
    <t xml:space="preserve">rpm</t>
  </si>
  <si>
    <t xml:space="preserve">sec/step</t>
  </si>
  <si>
    <t xml:space="preserve">usec/step</t>
  </si>
  <si>
    <t xml:space="preserve">mm</t>
  </si>
  <si>
    <t xml:space="preserve">usec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</si>
</sst>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#,##0.000"/>
    <numFmt numFmtId="167" formatCode="#,##0.000000"/>
    <numFmt numFmtId="168" formatCode="#,##0.000000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</font>
    <font>
      <b val="true"/>
      <sz val="8"/>
      <name val="Arial"/>
      <family val="2"/>
    </font>
    <font>
      <b val="true"/>
      <i val="true"/>
      <sz val="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  <fill>
      <patternFill patternType="solid">
        <fgColor rgb="FFADC5E7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Z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5" activeCellId="0" sqref="L5"/>
    </sheetView>
  </sheetViews>
  <sheetFormatPr defaultRowHeight="12.8" zeroHeight="false" outlineLevelRow="0" outlineLevelCol="0"/>
  <cols>
    <col collapsed="false" customWidth="true" hidden="false" outlineLevel="0" max="1" min="1" style="1" width="5.14"/>
    <col collapsed="false" customWidth="true" hidden="false" outlineLevel="0" max="4" min="2" style="1" width="5.1"/>
    <col collapsed="false" customWidth="true" hidden="false" outlineLevel="0" max="7" min="5" style="1" width="9.18"/>
    <col collapsed="false" customWidth="true" hidden="false" outlineLevel="0" max="8" min="8" style="1" width="7.49"/>
    <col collapsed="false" customWidth="true" hidden="false" outlineLevel="0" max="10" min="9" style="1" width="8.06"/>
    <col collapsed="false" customWidth="true" hidden="false" outlineLevel="0" max="11" min="11" style="1" width="6.39"/>
    <col collapsed="false" customWidth="true" hidden="false" outlineLevel="0" max="12" min="12" style="1" width="8.89"/>
    <col collapsed="false" customWidth="true" hidden="false" outlineLevel="0" max="13" min="13" style="1" width="9.18"/>
    <col collapsed="false" customWidth="true" hidden="false" outlineLevel="0" max="14" min="14" style="1" width="9.31"/>
    <col collapsed="false" customWidth="true" hidden="false" outlineLevel="0" max="15" min="15" style="1" width="8.89"/>
    <col collapsed="false" customWidth="true" hidden="false" outlineLevel="0" max="16" min="16" style="1" width="8.19"/>
    <col collapsed="false" customWidth="true" hidden="false" outlineLevel="0" max="19" min="17" style="1" width="7.49"/>
    <col collapsed="false" customWidth="false" hidden="false" outlineLevel="0" max="25" min="20" style="1" width="11.52"/>
    <col collapsed="false" customWidth="true" hidden="false" outlineLevel="0" max="26" min="26" style="1" width="9.18"/>
    <col collapsed="false" customWidth="false" hidden="false" outlineLevel="0" max="1025" min="27" style="1" width="11.52"/>
  </cols>
  <sheetData>
    <row r="3" s="2" customFormat="true" ht="19.5" hidden="false" customHeight="false" outlineLevel="0" collapsed="false">
      <c r="B3" s="2" t="s">
        <v>0</v>
      </c>
      <c r="C3" s="2" t="s">
        <v>1</v>
      </c>
      <c r="D3" s="2" t="s">
        <v>2</v>
      </c>
      <c r="E3" s="3" t="s">
        <v>3</v>
      </c>
      <c r="G3" s="3" t="s">
        <v>4</v>
      </c>
      <c r="H3" s="3" t="s">
        <v>5</v>
      </c>
      <c r="I3" s="3" t="s">
        <v>6</v>
      </c>
      <c r="N3" s="3" t="s">
        <v>7</v>
      </c>
      <c r="O3" s="3" t="s">
        <v>8</v>
      </c>
      <c r="P3" s="3" t="s">
        <v>9</v>
      </c>
      <c r="Q3" s="3" t="s">
        <v>10</v>
      </c>
      <c r="R3" s="3" t="s">
        <v>11</v>
      </c>
      <c r="S3" s="3" t="s">
        <v>12</v>
      </c>
      <c r="T3" s="3" t="s">
        <v>13</v>
      </c>
      <c r="U3" s="3" t="s">
        <v>14</v>
      </c>
      <c r="Z3" s="3" t="s">
        <v>15</v>
      </c>
    </row>
    <row r="4" s="4" customFormat="true" ht="12.8" hidden="false" customHeight="false" outlineLevel="0" collapsed="false">
      <c r="B4" s="5" t="s">
        <v>16</v>
      </c>
      <c r="C4" s="5" t="s">
        <v>16</v>
      </c>
      <c r="D4" s="5" t="s">
        <v>16</v>
      </c>
      <c r="E4" s="5" t="s">
        <v>17</v>
      </c>
      <c r="F4" s="5" t="s">
        <v>18</v>
      </c>
      <c r="G4" s="5" t="s">
        <v>19</v>
      </c>
      <c r="H4" s="5" t="s">
        <v>20</v>
      </c>
      <c r="I4" s="5" t="s">
        <v>21</v>
      </c>
      <c r="J4" s="5" t="s">
        <v>22</v>
      </c>
      <c r="K4" s="5" t="s">
        <v>23</v>
      </c>
      <c r="L4" s="5" t="s">
        <v>24</v>
      </c>
      <c r="M4" s="5" t="s">
        <v>25</v>
      </c>
      <c r="N4" s="5" t="s">
        <v>25</v>
      </c>
      <c r="O4" s="5" t="s">
        <v>25</v>
      </c>
      <c r="P4" s="5" t="s">
        <v>25</v>
      </c>
      <c r="Q4" s="5" t="s">
        <v>26</v>
      </c>
      <c r="R4" s="5" t="s">
        <v>26</v>
      </c>
      <c r="S4" s="5" t="s">
        <v>26</v>
      </c>
      <c r="T4" s="5" t="s">
        <v>26</v>
      </c>
      <c r="U4" s="5" t="s">
        <v>16</v>
      </c>
      <c r="V4" s="5"/>
      <c r="W4" s="5"/>
      <c r="X4" s="5"/>
      <c r="Y4" s="5"/>
      <c r="Z4" s="5" t="s">
        <v>27</v>
      </c>
    </row>
    <row r="5" s="6" customFormat="true" ht="12.8" hidden="false" customHeight="false" outlineLevel="0" collapsed="false">
      <c r="B5" s="1" t="n">
        <v>10</v>
      </c>
      <c r="C5" s="1" t="n">
        <v>0</v>
      </c>
      <c r="D5" s="1" t="n">
        <v>0</v>
      </c>
      <c r="E5" s="6" t="n">
        <v>3600</v>
      </c>
      <c r="F5" s="7" t="n">
        <f aca="false">E5/60</f>
        <v>60</v>
      </c>
      <c r="G5" s="8" t="n">
        <v>800</v>
      </c>
      <c r="H5" s="8" t="n">
        <v>12</v>
      </c>
      <c r="I5" s="9" t="n">
        <f aca="false">H5/G5</f>
        <v>0.015</v>
      </c>
      <c r="J5" s="7" t="n">
        <f aca="false">F5/I5</f>
        <v>4000</v>
      </c>
      <c r="K5" s="7" t="n">
        <f aca="false">J5*60/G5</f>
        <v>300</v>
      </c>
      <c r="L5" s="10" t="n">
        <f aca="false">1/J5</f>
        <v>0.00025</v>
      </c>
      <c r="M5" s="7" t="n">
        <f aca="false">L5*1000*1000</f>
        <v>250</v>
      </c>
      <c r="N5" s="7" t="n">
        <v>2</v>
      </c>
      <c r="O5" s="7" t="n">
        <v>30</v>
      </c>
      <c r="P5" s="7" t="n">
        <v>50</v>
      </c>
      <c r="Q5" s="9" t="n">
        <f aca="false">B5*I5</f>
        <v>0.15</v>
      </c>
      <c r="R5" s="9" t="n">
        <f aca="false">C5*I5</f>
        <v>0</v>
      </c>
      <c r="S5" s="9" t="n">
        <f aca="false">D5*I5</f>
        <v>0</v>
      </c>
      <c r="T5" s="9" t="n">
        <f aca="false">SQRT(Q5*Q5+R5*R5+S5*S5)</f>
        <v>0.15</v>
      </c>
      <c r="U5" s="7" t="n">
        <f aca="false">B5+C5+D5</f>
        <v>10</v>
      </c>
      <c r="V5" s="9"/>
      <c r="W5" s="9"/>
      <c r="X5" s="9"/>
      <c r="Y5" s="7"/>
      <c r="Z5" s="7" t="n">
        <f aca="false">M5-O5-P5</f>
        <v>170</v>
      </c>
    </row>
    <row r="6" customFormat="false" ht="12.8" hidden="false" customHeight="false" outlineLevel="0" collapsed="false">
      <c r="B6" s="1" t="n">
        <v>10</v>
      </c>
      <c r="C6" s="1" t="n">
        <v>10</v>
      </c>
      <c r="D6" s="1" t="n">
        <v>0</v>
      </c>
      <c r="E6" s="6" t="n">
        <v>3600</v>
      </c>
      <c r="F6" s="7" t="n">
        <f aca="false">E6/60</f>
        <v>60</v>
      </c>
      <c r="G6" s="8" t="n">
        <v>800</v>
      </c>
      <c r="H6" s="8" t="n">
        <v>12</v>
      </c>
      <c r="I6" s="9" t="n">
        <f aca="false">H6/G6</f>
        <v>0.015</v>
      </c>
      <c r="J6" s="7" t="n">
        <f aca="false">F6/I6</f>
        <v>4000</v>
      </c>
      <c r="K6" s="7" t="n">
        <f aca="false">J6*60/G6</f>
        <v>300</v>
      </c>
      <c r="L6" s="10" t="n">
        <f aca="false">1/J6</f>
        <v>0.00025</v>
      </c>
      <c r="M6" s="7" t="n">
        <f aca="false">L6*1000*1000</f>
        <v>250</v>
      </c>
      <c r="N6" s="7" t="n">
        <v>2</v>
      </c>
      <c r="O6" s="7" t="n">
        <v>30</v>
      </c>
      <c r="P6" s="7" t="n">
        <v>50</v>
      </c>
      <c r="Q6" s="9" t="n">
        <f aca="false">B6*I6</f>
        <v>0.15</v>
      </c>
      <c r="R6" s="9" t="n">
        <f aca="false">C6*I6</f>
        <v>0.15</v>
      </c>
      <c r="S6" s="9" t="n">
        <f aca="false">D6*I6</f>
        <v>0</v>
      </c>
      <c r="T6" s="9" t="n">
        <f aca="false">SQRT(Q6*Q6+R6*R6+S6*S6)</f>
        <v>0.212132034355964</v>
      </c>
      <c r="U6" s="7" t="n">
        <f aca="false">B6+C6+D6</f>
        <v>20</v>
      </c>
      <c r="V6" s="9"/>
      <c r="W6" s="9"/>
      <c r="X6" s="9"/>
    </row>
    <row r="7" customFormat="false" ht="12.8" hidden="false" customHeight="false" outlineLevel="0" collapsed="false">
      <c r="B7" s="1" t="n">
        <v>10</v>
      </c>
      <c r="C7" s="1" t="n">
        <v>10</v>
      </c>
      <c r="D7" s="1" t="n">
        <v>10</v>
      </c>
      <c r="E7" s="6" t="n">
        <v>3600</v>
      </c>
      <c r="F7" s="7" t="n">
        <f aca="false">E7/60</f>
        <v>60</v>
      </c>
      <c r="G7" s="8" t="n">
        <v>800</v>
      </c>
      <c r="H7" s="8" t="n">
        <v>12</v>
      </c>
      <c r="I7" s="9" t="n">
        <f aca="false">H7/G7</f>
        <v>0.015</v>
      </c>
      <c r="J7" s="7" t="n">
        <f aca="false">F7/I7</f>
        <v>4000</v>
      </c>
      <c r="K7" s="7" t="n">
        <f aca="false">J7*60/G7</f>
        <v>300</v>
      </c>
      <c r="L7" s="10" t="n">
        <f aca="false">1/J7</f>
        <v>0.00025</v>
      </c>
      <c r="M7" s="7" t="n">
        <f aca="false">L7*1000*1000</f>
        <v>250</v>
      </c>
      <c r="N7" s="7" t="n">
        <v>2</v>
      </c>
      <c r="O7" s="7" t="n">
        <v>30</v>
      </c>
      <c r="P7" s="7" t="n">
        <v>50</v>
      </c>
      <c r="Q7" s="9" t="n">
        <f aca="false">B7*I7</f>
        <v>0.15</v>
      </c>
      <c r="R7" s="9" t="n">
        <f aca="false">C7*I7</f>
        <v>0.15</v>
      </c>
      <c r="S7" s="9" t="n">
        <f aca="false">D7*I7</f>
        <v>0.15</v>
      </c>
      <c r="T7" s="9" t="n">
        <f aca="false">SQRT(Q7*Q7+R7*R7+S7*S7)</f>
        <v>0.259807621135332</v>
      </c>
      <c r="U7" s="7" t="n">
        <f aca="false">B7+C7+D7</f>
        <v>30</v>
      </c>
      <c r="V7" s="9"/>
      <c r="W7" s="9"/>
      <c r="X7" s="9"/>
    </row>
    <row r="13" customFormat="false" ht="12.8" hidden="false" customHeight="false" outlineLevel="0" collapsed="false">
      <c r="E13" s="6" t="n">
        <v>1000</v>
      </c>
      <c r="F13" s="7" t="n">
        <f aca="false">E13/60</f>
        <v>16.6666666666667</v>
      </c>
      <c r="G13" s="8" t="n">
        <v>800</v>
      </c>
      <c r="H13" s="8" t="n">
        <v>12</v>
      </c>
      <c r="I13" s="9" t="n">
        <f aca="false">H13/G13</f>
        <v>0.015</v>
      </c>
      <c r="J13" s="7" t="n">
        <f aca="false">F13/I13</f>
        <v>1111.11111111111</v>
      </c>
      <c r="K13" s="7" t="n">
        <f aca="false">J13*60/G13</f>
        <v>83.3333333333334</v>
      </c>
      <c r="L13" s="11" t="n">
        <f aca="false">1/J13</f>
        <v>0.0009</v>
      </c>
      <c r="M13" s="7" t="n">
        <f aca="false">L13*1000*1000</f>
        <v>900</v>
      </c>
      <c r="N13" s="7"/>
      <c r="O13" s="7" t="n">
        <v>30</v>
      </c>
      <c r="P13" s="7" t="n">
        <v>50</v>
      </c>
      <c r="Q13" s="7"/>
      <c r="R13" s="7"/>
      <c r="S13" s="7"/>
      <c r="T13" s="7"/>
      <c r="U13" s="7"/>
      <c r="V13" s="7"/>
      <c r="W13" s="7"/>
      <c r="X13" s="7"/>
      <c r="Y13" s="7"/>
      <c r="Z13" s="7" t="n">
        <f aca="false">M13-O13-P13</f>
        <v>820</v>
      </c>
    </row>
    <row r="14" customFormat="false" ht="12.8" hidden="false" customHeight="false" outlineLevel="0" collapsed="false">
      <c r="E14" s="6" t="n">
        <f aca="false">E13+200</f>
        <v>1200</v>
      </c>
      <c r="F14" s="7" t="n">
        <f aca="false">E14/60</f>
        <v>20</v>
      </c>
      <c r="G14" s="8" t="n">
        <v>800</v>
      </c>
      <c r="H14" s="8" t="n">
        <v>12</v>
      </c>
      <c r="I14" s="9" t="n">
        <f aca="false">H14/G14</f>
        <v>0.015</v>
      </c>
      <c r="J14" s="7" t="n">
        <f aca="false">F14/I14</f>
        <v>1333.33333333333</v>
      </c>
      <c r="K14" s="7" t="n">
        <f aca="false">J14*60/G14</f>
        <v>100</v>
      </c>
      <c r="L14" s="11" t="n">
        <f aca="false">1/J14</f>
        <v>0.00075</v>
      </c>
      <c r="M14" s="7" t="n">
        <f aca="false">L14*1000*1000</f>
        <v>750</v>
      </c>
      <c r="N14" s="7"/>
      <c r="O14" s="7" t="n">
        <v>30</v>
      </c>
      <c r="P14" s="7" t="n">
        <v>50</v>
      </c>
      <c r="Q14" s="7"/>
      <c r="R14" s="7"/>
      <c r="S14" s="7"/>
      <c r="T14" s="7"/>
      <c r="U14" s="7"/>
      <c r="V14" s="7"/>
      <c r="W14" s="7"/>
      <c r="X14" s="7"/>
      <c r="Y14" s="7"/>
      <c r="Z14" s="7" t="n">
        <f aca="false">M14-O14-P14</f>
        <v>670</v>
      </c>
    </row>
    <row r="15" customFormat="false" ht="12.8" hidden="false" customHeight="false" outlineLevel="0" collapsed="false">
      <c r="E15" s="6" t="n">
        <f aca="false">E14+200</f>
        <v>1400</v>
      </c>
      <c r="F15" s="7" t="n">
        <f aca="false">E15/60</f>
        <v>23.3333333333333</v>
      </c>
      <c r="G15" s="8" t="n">
        <v>800</v>
      </c>
      <c r="H15" s="8" t="n">
        <v>12</v>
      </c>
      <c r="I15" s="9" t="n">
        <f aca="false">H15/G15</f>
        <v>0.015</v>
      </c>
      <c r="J15" s="7" t="n">
        <f aca="false">F15/I15</f>
        <v>1555.55555555556</v>
      </c>
      <c r="K15" s="7" t="n">
        <f aca="false">J15*60/G15</f>
        <v>116.666666666667</v>
      </c>
      <c r="L15" s="11" t="n">
        <f aca="false">1/J15</f>
        <v>0.000642857142857143</v>
      </c>
      <c r="M15" s="7" t="n">
        <f aca="false">L15*1000*1000</f>
        <v>642.857142857143</v>
      </c>
      <c r="N15" s="7"/>
      <c r="O15" s="7" t="n">
        <v>30</v>
      </c>
      <c r="P15" s="7" t="n">
        <v>50</v>
      </c>
      <c r="Q15" s="7"/>
      <c r="R15" s="7"/>
      <c r="S15" s="7"/>
      <c r="T15" s="7"/>
      <c r="U15" s="7"/>
      <c r="V15" s="7"/>
      <c r="W15" s="7"/>
      <c r="X15" s="7"/>
      <c r="Y15" s="7"/>
      <c r="Z15" s="7" t="n">
        <f aca="false">M15-O15-P15</f>
        <v>562.857142857143</v>
      </c>
    </row>
    <row r="16" customFormat="false" ht="12.8" hidden="false" customHeight="false" outlineLevel="0" collapsed="false">
      <c r="E16" s="6" t="n">
        <f aca="false">E15+200</f>
        <v>1600</v>
      </c>
      <c r="F16" s="7" t="n">
        <f aca="false">E16/60</f>
        <v>26.6666666666667</v>
      </c>
      <c r="G16" s="8" t="n">
        <v>800</v>
      </c>
      <c r="H16" s="8" t="n">
        <v>12</v>
      </c>
      <c r="I16" s="9" t="n">
        <f aca="false">H16/G16</f>
        <v>0.015</v>
      </c>
      <c r="J16" s="7" t="n">
        <f aca="false">F16/I16</f>
        <v>1777.77777777778</v>
      </c>
      <c r="K16" s="7" t="n">
        <f aca="false">J16*60/G16</f>
        <v>133.333333333333</v>
      </c>
      <c r="L16" s="11" t="n">
        <f aca="false">1/J16</f>
        <v>0.0005625</v>
      </c>
      <c r="M16" s="7" t="n">
        <f aca="false">L16*1000*1000</f>
        <v>562.5</v>
      </c>
      <c r="N16" s="7"/>
      <c r="O16" s="7" t="n">
        <v>30</v>
      </c>
      <c r="P16" s="7" t="n">
        <v>50</v>
      </c>
      <c r="Q16" s="7"/>
      <c r="R16" s="7"/>
      <c r="S16" s="7"/>
      <c r="T16" s="7"/>
      <c r="U16" s="7"/>
      <c r="V16" s="7"/>
      <c r="W16" s="7"/>
      <c r="X16" s="7"/>
      <c r="Y16" s="7"/>
      <c r="Z16" s="7" t="n">
        <f aca="false">M16-O16-P16</f>
        <v>482.5</v>
      </c>
    </row>
    <row r="17" customFormat="false" ht="12.8" hidden="false" customHeight="false" outlineLevel="0" collapsed="false">
      <c r="E17" s="6" t="n">
        <f aca="false">E16+200</f>
        <v>1800</v>
      </c>
      <c r="F17" s="7" t="n">
        <f aca="false">E17/60</f>
        <v>30</v>
      </c>
      <c r="G17" s="8" t="n">
        <v>800</v>
      </c>
      <c r="H17" s="8" t="n">
        <v>12</v>
      </c>
      <c r="I17" s="9" t="n">
        <f aca="false">H17/G17</f>
        <v>0.015</v>
      </c>
      <c r="J17" s="7" t="n">
        <f aca="false">F17/I17</f>
        <v>2000</v>
      </c>
      <c r="K17" s="7" t="n">
        <f aca="false">J17*60/G17</f>
        <v>150</v>
      </c>
      <c r="L17" s="11" t="n">
        <f aca="false">1/J17</f>
        <v>0.0005</v>
      </c>
      <c r="M17" s="7" t="n">
        <f aca="false">L17*1000*1000</f>
        <v>500</v>
      </c>
      <c r="N17" s="7"/>
      <c r="O17" s="7" t="n">
        <v>30</v>
      </c>
      <c r="P17" s="7" t="n">
        <v>50</v>
      </c>
      <c r="Q17" s="7"/>
      <c r="R17" s="7"/>
      <c r="S17" s="7"/>
      <c r="T17" s="7"/>
      <c r="U17" s="7"/>
      <c r="V17" s="7"/>
      <c r="W17" s="7"/>
      <c r="X17" s="7"/>
      <c r="Y17" s="7"/>
      <c r="Z17" s="7" t="n">
        <f aca="false">M17-O17-P17</f>
        <v>420</v>
      </c>
    </row>
    <row r="18" customFormat="false" ht="12.8" hidden="false" customHeight="false" outlineLevel="0" collapsed="false">
      <c r="E18" s="6" t="n">
        <f aca="false">E17+200</f>
        <v>2000</v>
      </c>
      <c r="F18" s="7" t="n">
        <f aca="false">E18/60</f>
        <v>33.3333333333333</v>
      </c>
      <c r="G18" s="8" t="n">
        <v>800</v>
      </c>
      <c r="H18" s="8" t="n">
        <v>12</v>
      </c>
      <c r="I18" s="9" t="n">
        <f aca="false">H18/G18</f>
        <v>0.015</v>
      </c>
      <c r="J18" s="7" t="n">
        <f aca="false">F18/I18</f>
        <v>2222.22222222222</v>
      </c>
      <c r="K18" s="7" t="n">
        <f aca="false">J18*60/G18</f>
        <v>166.666666666667</v>
      </c>
      <c r="L18" s="11" t="n">
        <f aca="false">1/J18</f>
        <v>0.00045</v>
      </c>
      <c r="M18" s="7" t="n">
        <f aca="false">L18*1000*1000</f>
        <v>450</v>
      </c>
      <c r="N18" s="7"/>
      <c r="O18" s="7" t="n">
        <v>30</v>
      </c>
      <c r="P18" s="7" t="n">
        <v>50</v>
      </c>
      <c r="Q18" s="7"/>
      <c r="R18" s="7"/>
      <c r="S18" s="7"/>
      <c r="T18" s="7"/>
      <c r="U18" s="7"/>
      <c r="V18" s="7"/>
      <c r="W18" s="7"/>
      <c r="X18" s="7"/>
      <c r="Y18" s="7"/>
      <c r="Z18" s="7" t="n">
        <f aca="false">M18-O18-P18</f>
        <v>370</v>
      </c>
    </row>
    <row r="19" customFormat="false" ht="12.8" hidden="false" customHeight="false" outlineLevel="0" collapsed="false">
      <c r="E19" s="6" t="n">
        <f aca="false">E18+200</f>
        <v>2200</v>
      </c>
      <c r="F19" s="7" t="n">
        <f aca="false">E19/60</f>
        <v>36.6666666666667</v>
      </c>
      <c r="G19" s="8" t="n">
        <v>800</v>
      </c>
      <c r="H19" s="8" t="n">
        <v>12</v>
      </c>
      <c r="I19" s="9" t="n">
        <f aca="false">H19/G19</f>
        <v>0.015</v>
      </c>
      <c r="J19" s="7" t="n">
        <f aca="false">F19/I19</f>
        <v>2444.44444444444</v>
      </c>
      <c r="K19" s="7" t="n">
        <f aca="false">J19*60/G19</f>
        <v>183.333333333333</v>
      </c>
      <c r="L19" s="11" t="n">
        <f aca="false">1/J19</f>
        <v>0.000409090909090909</v>
      </c>
      <c r="M19" s="7" t="n">
        <f aca="false">L19*1000*1000</f>
        <v>409.090909090909</v>
      </c>
      <c r="N19" s="7"/>
      <c r="O19" s="7" t="n">
        <v>30</v>
      </c>
      <c r="P19" s="7" t="n">
        <v>50</v>
      </c>
      <c r="Q19" s="7"/>
      <c r="R19" s="7"/>
      <c r="S19" s="7"/>
      <c r="T19" s="7"/>
      <c r="U19" s="7"/>
      <c r="V19" s="7"/>
      <c r="W19" s="7"/>
      <c r="X19" s="7"/>
      <c r="Y19" s="7"/>
      <c r="Z19" s="7" t="n">
        <f aca="false">M19-O19-P19</f>
        <v>329.090909090909</v>
      </c>
    </row>
    <row r="20" customFormat="false" ht="12.8" hidden="false" customHeight="false" outlineLevel="0" collapsed="false">
      <c r="E20" s="6" t="n">
        <f aca="false">E19+200</f>
        <v>2400</v>
      </c>
      <c r="F20" s="7" t="n">
        <f aca="false">E20/60</f>
        <v>40</v>
      </c>
      <c r="G20" s="8" t="n">
        <v>800</v>
      </c>
      <c r="H20" s="8" t="n">
        <v>12</v>
      </c>
      <c r="I20" s="9" t="n">
        <f aca="false">H20/G20</f>
        <v>0.015</v>
      </c>
      <c r="J20" s="7" t="n">
        <f aca="false">F20/I20</f>
        <v>2666.66666666667</v>
      </c>
      <c r="K20" s="7" t="n">
        <f aca="false">J20*60/G20</f>
        <v>200</v>
      </c>
      <c r="L20" s="11" t="n">
        <f aca="false">1/J20</f>
        <v>0.000375</v>
      </c>
      <c r="M20" s="7" t="n">
        <f aca="false">L20*1000*1000</f>
        <v>375</v>
      </c>
      <c r="N20" s="7"/>
      <c r="O20" s="7" t="n">
        <v>30</v>
      </c>
      <c r="P20" s="7" t="n">
        <v>50</v>
      </c>
      <c r="Q20" s="7"/>
      <c r="R20" s="7"/>
      <c r="S20" s="7"/>
      <c r="T20" s="7"/>
      <c r="U20" s="7"/>
      <c r="V20" s="7"/>
      <c r="W20" s="7"/>
      <c r="X20" s="7"/>
      <c r="Y20" s="7"/>
      <c r="Z20" s="7" t="n">
        <f aca="false">M20-O20-P20</f>
        <v>295</v>
      </c>
    </row>
    <row r="21" customFormat="false" ht="12.8" hidden="false" customHeight="false" outlineLevel="0" collapsed="false">
      <c r="E21" s="6" t="n">
        <f aca="false">E20+200</f>
        <v>2600</v>
      </c>
      <c r="F21" s="7" t="n">
        <f aca="false">E21/60</f>
        <v>43.3333333333333</v>
      </c>
      <c r="G21" s="8" t="n">
        <v>800</v>
      </c>
      <c r="H21" s="8" t="n">
        <v>12</v>
      </c>
      <c r="I21" s="9" t="n">
        <f aca="false">H21/G21</f>
        <v>0.015</v>
      </c>
      <c r="J21" s="7" t="n">
        <f aca="false">F21/I21</f>
        <v>2888.88888888889</v>
      </c>
      <c r="K21" s="7" t="n">
        <f aca="false">J21*60/G21</f>
        <v>216.666666666667</v>
      </c>
      <c r="L21" s="11" t="n">
        <f aca="false">1/J21</f>
        <v>0.000346153846153846</v>
      </c>
      <c r="M21" s="7" t="n">
        <f aca="false">L21*1000*1000</f>
        <v>346.153846153846</v>
      </c>
      <c r="N21" s="7"/>
      <c r="O21" s="7" t="n">
        <v>30</v>
      </c>
      <c r="P21" s="7" t="n">
        <v>50</v>
      </c>
      <c r="Q21" s="7"/>
      <c r="R21" s="7"/>
      <c r="S21" s="7"/>
      <c r="T21" s="7"/>
      <c r="U21" s="7"/>
      <c r="V21" s="7"/>
      <c r="W21" s="7"/>
      <c r="X21" s="7"/>
      <c r="Y21" s="7"/>
      <c r="Z21" s="7" t="n">
        <f aca="false">M21-O21-P21</f>
        <v>266.153846153846</v>
      </c>
    </row>
    <row r="22" customFormat="false" ht="12.8" hidden="false" customHeight="false" outlineLevel="0" collapsed="false">
      <c r="E22" s="6" t="n">
        <f aca="false">E21+200</f>
        <v>2800</v>
      </c>
      <c r="F22" s="7" t="n">
        <f aca="false">E22/60</f>
        <v>46.6666666666667</v>
      </c>
      <c r="G22" s="8" t="n">
        <v>800</v>
      </c>
      <c r="H22" s="8" t="n">
        <v>12</v>
      </c>
      <c r="I22" s="9" t="n">
        <f aca="false">H22/G22</f>
        <v>0.015</v>
      </c>
      <c r="J22" s="7" t="n">
        <f aca="false">F22/I22</f>
        <v>3111.11111111111</v>
      </c>
      <c r="K22" s="7" t="n">
        <f aca="false">J22*60/G22</f>
        <v>233.333333333333</v>
      </c>
      <c r="L22" s="11" t="n">
        <f aca="false">1/J22</f>
        <v>0.000321428571428571</v>
      </c>
      <c r="M22" s="7" t="n">
        <f aca="false">L22*1000*1000</f>
        <v>321.428571428571</v>
      </c>
      <c r="N22" s="7"/>
      <c r="O22" s="7" t="n">
        <v>30</v>
      </c>
      <c r="P22" s="7" t="n">
        <v>50</v>
      </c>
      <c r="Q22" s="7"/>
      <c r="R22" s="7"/>
      <c r="S22" s="7"/>
      <c r="T22" s="7"/>
      <c r="U22" s="7"/>
      <c r="V22" s="7"/>
      <c r="W22" s="7"/>
      <c r="X22" s="7"/>
      <c r="Y22" s="7"/>
      <c r="Z22" s="7" t="n">
        <f aca="false">M22-O22-P22</f>
        <v>241.428571428571</v>
      </c>
    </row>
    <row r="23" customFormat="false" ht="12.8" hidden="false" customHeight="false" outlineLevel="0" collapsed="false">
      <c r="E23" s="6" t="n">
        <f aca="false">E22+200</f>
        <v>3000</v>
      </c>
      <c r="F23" s="7" t="n">
        <f aca="false">E23/60</f>
        <v>50</v>
      </c>
      <c r="G23" s="8" t="n">
        <v>800</v>
      </c>
      <c r="H23" s="8" t="n">
        <v>12</v>
      </c>
      <c r="I23" s="9" t="n">
        <f aca="false">H23/G23</f>
        <v>0.015</v>
      </c>
      <c r="J23" s="7" t="n">
        <f aca="false">F23/I23</f>
        <v>3333.33333333333</v>
      </c>
      <c r="K23" s="7" t="n">
        <f aca="false">J23*60/G23</f>
        <v>250</v>
      </c>
      <c r="L23" s="11" t="n">
        <f aca="false">1/J23</f>
        <v>0.0003</v>
      </c>
      <c r="M23" s="7" t="n">
        <f aca="false">L23*1000*1000</f>
        <v>300</v>
      </c>
      <c r="N23" s="7"/>
      <c r="O23" s="7" t="n">
        <v>30</v>
      </c>
      <c r="P23" s="7" t="n">
        <v>50</v>
      </c>
      <c r="Q23" s="7"/>
      <c r="R23" s="7"/>
      <c r="S23" s="7"/>
      <c r="T23" s="7"/>
      <c r="U23" s="7"/>
      <c r="V23" s="7"/>
      <c r="W23" s="7"/>
      <c r="X23" s="7"/>
      <c r="Y23" s="7"/>
      <c r="Z23" s="7" t="n">
        <f aca="false">M23-O23-P23</f>
        <v>220</v>
      </c>
    </row>
    <row r="24" customFormat="false" ht="12.8" hidden="false" customHeight="false" outlineLevel="0" collapsed="false">
      <c r="E24" s="6" t="n">
        <f aca="false">E23+200</f>
        <v>3200</v>
      </c>
      <c r="F24" s="7" t="n">
        <f aca="false">E24/60</f>
        <v>53.3333333333333</v>
      </c>
      <c r="G24" s="8" t="n">
        <v>800</v>
      </c>
      <c r="H24" s="8" t="n">
        <v>12</v>
      </c>
      <c r="I24" s="9" t="n">
        <f aca="false">H24/G24</f>
        <v>0.015</v>
      </c>
      <c r="J24" s="7" t="n">
        <f aca="false">F24/I24</f>
        <v>3555.55555555556</v>
      </c>
      <c r="K24" s="7" t="n">
        <f aca="false">J24*60/G24</f>
        <v>266.666666666667</v>
      </c>
      <c r="L24" s="11" t="n">
        <f aca="false">1/J24</f>
        <v>0.00028125</v>
      </c>
      <c r="M24" s="7" t="n">
        <f aca="false">L24*1000*1000</f>
        <v>281.25</v>
      </c>
      <c r="N24" s="7"/>
      <c r="O24" s="7" t="n">
        <v>30</v>
      </c>
      <c r="P24" s="7" t="n">
        <v>50</v>
      </c>
      <c r="Q24" s="7"/>
      <c r="R24" s="7"/>
      <c r="S24" s="7"/>
      <c r="T24" s="7"/>
      <c r="U24" s="7"/>
      <c r="V24" s="7"/>
      <c r="W24" s="7"/>
      <c r="X24" s="7"/>
      <c r="Y24" s="7"/>
      <c r="Z24" s="7" t="n">
        <f aca="false">M24-O24-P24</f>
        <v>201.25</v>
      </c>
    </row>
    <row r="25" customFormat="false" ht="12.8" hidden="false" customHeight="false" outlineLevel="0" collapsed="false">
      <c r="E25" s="6" t="n">
        <f aca="false">E24+200</f>
        <v>3400</v>
      </c>
      <c r="F25" s="7" t="n">
        <f aca="false">E25/60</f>
        <v>56.6666666666667</v>
      </c>
      <c r="G25" s="8" t="n">
        <v>800</v>
      </c>
      <c r="H25" s="8" t="n">
        <v>12</v>
      </c>
      <c r="I25" s="9" t="n">
        <f aca="false">H25/G25</f>
        <v>0.015</v>
      </c>
      <c r="J25" s="7" t="n">
        <f aca="false">F25/I25</f>
        <v>3777.77777777778</v>
      </c>
      <c r="K25" s="7" t="n">
        <f aca="false">J25*60/G25</f>
        <v>283.333333333333</v>
      </c>
      <c r="L25" s="11" t="n">
        <f aca="false">1/J25</f>
        <v>0.000264705882352941</v>
      </c>
      <c r="M25" s="7" t="n">
        <f aca="false">L25*1000*1000</f>
        <v>264.705882352941</v>
      </c>
      <c r="N25" s="7"/>
      <c r="O25" s="7" t="n">
        <v>30</v>
      </c>
      <c r="P25" s="7" t="n">
        <v>50</v>
      </c>
      <c r="Q25" s="7"/>
      <c r="R25" s="7"/>
      <c r="S25" s="7"/>
      <c r="T25" s="7"/>
      <c r="U25" s="7"/>
      <c r="V25" s="7"/>
      <c r="W25" s="7"/>
      <c r="X25" s="7"/>
      <c r="Y25" s="7"/>
      <c r="Z25" s="7" t="n">
        <f aca="false">M25-O25-P25</f>
        <v>184.705882352941</v>
      </c>
    </row>
    <row r="26" customFormat="false" ht="12.8" hidden="false" customHeight="false" outlineLevel="0" collapsed="false">
      <c r="E26" s="6" t="n">
        <f aca="false">E25+200</f>
        <v>3600</v>
      </c>
      <c r="F26" s="7" t="n">
        <f aca="false">E26/60</f>
        <v>60</v>
      </c>
      <c r="G26" s="8" t="n">
        <v>800</v>
      </c>
      <c r="H26" s="8" t="n">
        <v>12</v>
      </c>
      <c r="I26" s="9" t="n">
        <f aca="false">H26/G26</f>
        <v>0.015</v>
      </c>
      <c r="J26" s="7" t="n">
        <f aca="false">F26/I26</f>
        <v>4000</v>
      </c>
      <c r="K26" s="7" t="n">
        <f aca="false">J26*60/G26</f>
        <v>300</v>
      </c>
      <c r="L26" s="11" t="n">
        <f aca="false">1/J26</f>
        <v>0.00025</v>
      </c>
      <c r="M26" s="7" t="n">
        <f aca="false">L26*1000*1000</f>
        <v>250</v>
      </c>
      <c r="N26" s="7"/>
      <c r="O26" s="7" t="n">
        <v>30</v>
      </c>
      <c r="P26" s="7" t="n">
        <v>50</v>
      </c>
      <c r="Q26" s="7"/>
      <c r="R26" s="7"/>
      <c r="S26" s="7"/>
      <c r="T26" s="7"/>
      <c r="U26" s="7"/>
      <c r="V26" s="7"/>
      <c r="W26" s="7"/>
      <c r="X26" s="7"/>
      <c r="Y26" s="7"/>
      <c r="Z26" s="7" t="n">
        <f aca="false">M26-O26-P26</f>
        <v>170</v>
      </c>
    </row>
    <row r="27" customFormat="false" ht="12.8" hidden="false" customHeight="false" outlineLevel="0" collapsed="false">
      <c r="E27" s="6" t="n">
        <f aca="false">E26+200</f>
        <v>3800</v>
      </c>
      <c r="F27" s="7" t="n">
        <f aca="false">E27/60</f>
        <v>63.3333333333333</v>
      </c>
      <c r="G27" s="8" t="n">
        <v>800</v>
      </c>
      <c r="H27" s="8" t="n">
        <v>12</v>
      </c>
      <c r="I27" s="9" t="n">
        <f aca="false">H27/G27</f>
        <v>0.015</v>
      </c>
      <c r="J27" s="7" t="n">
        <f aca="false">F27/I27</f>
        <v>4222.22222222222</v>
      </c>
      <c r="K27" s="7" t="n">
        <f aca="false">J27*60/G27</f>
        <v>316.666666666667</v>
      </c>
      <c r="L27" s="11" t="n">
        <f aca="false">1/J27</f>
        <v>0.000236842105263158</v>
      </c>
      <c r="M27" s="7" t="n">
        <f aca="false">L27*1000*1000</f>
        <v>236.842105263158</v>
      </c>
      <c r="N27" s="7"/>
      <c r="O27" s="7" t="n">
        <v>30</v>
      </c>
      <c r="P27" s="7" t="n">
        <v>50</v>
      </c>
      <c r="Q27" s="7"/>
      <c r="R27" s="7"/>
      <c r="S27" s="7"/>
      <c r="T27" s="7"/>
      <c r="U27" s="7"/>
      <c r="V27" s="7"/>
      <c r="W27" s="7"/>
      <c r="X27" s="7"/>
      <c r="Y27" s="7"/>
      <c r="Z27" s="7" t="n">
        <f aca="false">M27-O27-P27</f>
        <v>156.842105263158</v>
      </c>
    </row>
    <row r="28" customFormat="false" ht="12.8" hidden="false" customHeight="false" outlineLevel="0" collapsed="false">
      <c r="E28" s="6" t="n">
        <f aca="false">E27+200</f>
        <v>4000</v>
      </c>
      <c r="F28" s="7" t="n">
        <f aca="false">E28/60</f>
        <v>66.6666666666667</v>
      </c>
      <c r="G28" s="8" t="n">
        <v>800</v>
      </c>
      <c r="H28" s="8" t="n">
        <v>12</v>
      </c>
      <c r="I28" s="9" t="n">
        <f aca="false">H28/G28</f>
        <v>0.015</v>
      </c>
      <c r="J28" s="7" t="n">
        <f aca="false">F28/I28</f>
        <v>4444.44444444445</v>
      </c>
      <c r="K28" s="7" t="n">
        <f aca="false">J28*60/G28</f>
        <v>333.333333333333</v>
      </c>
      <c r="L28" s="11" t="n">
        <f aca="false">1/J28</f>
        <v>0.000225</v>
      </c>
      <c r="M28" s="7" t="n">
        <f aca="false">L28*1000*1000</f>
        <v>225</v>
      </c>
      <c r="N28" s="7"/>
      <c r="O28" s="7" t="n">
        <v>30</v>
      </c>
      <c r="P28" s="7" t="n">
        <v>50</v>
      </c>
      <c r="Q28" s="7"/>
      <c r="R28" s="7"/>
      <c r="S28" s="7"/>
      <c r="T28" s="7"/>
      <c r="U28" s="7"/>
      <c r="V28" s="7"/>
      <c r="W28" s="7"/>
      <c r="X28" s="7"/>
      <c r="Y28" s="7"/>
      <c r="Z28" s="7" t="n">
        <f aca="false">M28-O28-P28</f>
        <v>145</v>
      </c>
    </row>
    <row r="29" customFormat="false" ht="12.8" hidden="false" customHeight="false" outlineLevel="0" collapsed="false">
      <c r="E29" s="6" t="n">
        <f aca="false">E28+200</f>
        <v>4200</v>
      </c>
      <c r="F29" s="7" t="n">
        <f aca="false">E29/60</f>
        <v>70</v>
      </c>
      <c r="G29" s="8" t="n">
        <v>800</v>
      </c>
      <c r="H29" s="8" t="n">
        <v>12</v>
      </c>
      <c r="I29" s="9" t="n">
        <f aca="false">H29/G29</f>
        <v>0.015</v>
      </c>
      <c r="J29" s="7" t="n">
        <f aca="false">F29/I29</f>
        <v>4666.66666666667</v>
      </c>
      <c r="K29" s="7" t="n">
        <f aca="false">J29*60/G29</f>
        <v>350</v>
      </c>
      <c r="L29" s="11" t="n">
        <f aca="false">1/J29</f>
        <v>0.000214285714285714</v>
      </c>
      <c r="M29" s="7" t="n">
        <f aca="false">L29*1000*1000</f>
        <v>214.285714285714</v>
      </c>
      <c r="N29" s="7"/>
      <c r="O29" s="7" t="n">
        <v>30</v>
      </c>
      <c r="P29" s="7" t="n">
        <v>50</v>
      </c>
      <c r="Q29" s="7"/>
      <c r="R29" s="7"/>
      <c r="S29" s="7"/>
      <c r="T29" s="7"/>
      <c r="U29" s="7"/>
      <c r="V29" s="7"/>
      <c r="W29" s="7"/>
      <c r="X29" s="7"/>
      <c r="Y29" s="7"/>
      <c r="Z29" s="7" t="n">
        <f aca="false">M29-O29-P29</f>
        <v>134.285714285714</v>
      </c>
    </row>
    <row r="30" customFormat="false" ht="12.8" hidden="false" customHeight="false" outlineLevel="0" collapsed="false">
      <c r="E30" s="6" t="n">
        <f aca="false">E29+200</f>
        <v>4400</v>
      </c>
      <c r="F30" s="7" t="n">
        <f aca="false">E30/60</f>
        <v>73.3333333333333</v>
      </c>
      <c r="G30" s="8" t="n">
        <v>800</v>
      </c>
      <c r="H30" s="8" t="n">
        <v>12</v>
      </c>
      <c r="I30" s="9" t="n">
        <f aca="false">H30/G30</f>
        <v>0.015</v>
      </c>
      <c r="J30" s="7" t="n">
        <f aca="false">F30/I30</f>
        <v>4888.88888888889</v>
      </c>
      <c r="K30" s="7" t="n">
        <f aca="false">J30*60/G30</f>
        <v>366.666666666667</v>
      </c>
      <c r="L30" s="11" t="n">
        <f aca="false">1/J30</f>
        <v>0.000204545454545455</v>
      </c>
      <c r="M30" s="7" t="n">
        <f aca="false">L30*1000*1000</f>
        <v>204.545454545455</v>
      </c>
      <c r="N30" s="7"/>
      <c r="O30" s="7" t="n">
        <v>30</v>
      </c>
      <c r="P30" s="7" t="n">
        <v>50</v>
      </c>
      <c r="Q30" s="7"/>
      <c r="R30" s="7"/>
      <c r="S30" s="7"/>
      <c r="T30" s="7"/>
      <c r="U30" s="7"/>
      <c r="V30" s="7"/>
      <c r="W30" s="7"/>
      <c r="X30" s="7"/>
      <c r="Y30" s="7"/>
      <c r="Z30" s="7" t="n">
        <f aca="false">M30-O30-P30</f>
        <v>124.545454545455</v>
      </c>
    </row>
    <row r="31" customFormat="false" ht="12.8" hidden="false" customHeight="false" outlineLevel="0" collapsed="false">
      <c r="E31" s="6" t="n">
        <f aca="false">E30+200</f>
        <v>4600</v>
      </c>
      <c r="F31" s="7" t="n">
        <f aca="false">E31/60</f>
        <v>76.6666666666667</v>
      </c>
      <c r="G31" s="8" t="n">
        <v>800</v>
      </c>
      <c r="H31" s="8" t="n">
        <v>12</v>
      </c>
      <c r="I31" s="9" t="n">
        <f aca="false">H31/G31</f>
        <v>0.015</v>
      </c>
      <c r="J31" s="7" t="n">
        <f aca="false">F31/I31</f>
        <v>5111.11111111111</v>
      </c>
      <c r="K31" s="7" t="n">
        <f aca="false">J31*60/G31</f>
        <v>383.333333333333</v>
      </c>
      <c r="L31" s="11" t="n">
        <f aca="false">1/J31</f>
        <v>0.000195652173913043</v>
      </c>
      <c r="M31" s="7" t="n">
        <f aca="false">L31*1000*1000</f>
        <v>195.652173913043</v>
      </c>
      <c r="N31" s="7"/>
      <c r="O31" s="7" t="n">
        <v>30</v>
      </c>
      <c r="P31" s="7" t="n">
        <v>50</v>
      </c>
      <c r="Q31" s="7"/>
      <c r="R31" s="7"/>
      <c r="S31" s="7"/>
      <c r="T31" s="7"/>
      <c r="U31" s="7"/>
      <c r="V31" s="7"/>
      <c r="W31" s="7"/>
      <c r="X31" s="7"/>
      <c r="Y31" s="7"/>
      <c r="Z31" s="7" t="n">
        <f aca="false">M31-O31-P31</f>
        <v>115.652173913043</v>
      </c>
    </row>
    <row r="32" customFormat="false" ht="12.8" hidden="false" customHeight="false" outlineLevel="0" collapsed="false">
      <c r="E32" s="6" t="n">
        <f aca="false">E31+200</f>
        <v>4800</v>
      </c>
      <c r="F32" s="7" t="n">
        <f aca="false">E32/60</f>
        <v>80</v>
      </c>
      <c r="G32" s="8" t="n">
        <v>800</v>
      </c>
      <c r="H32" s="8" t="n">
        <v>12</v>
      </c>
      <c r="I32" s="9" t="n">
        <f aca="false">H32/G32</f>
        <v>0.015</v>
      </c>
      <c r="J32" s="7" t="n">
        <f aca="false">F32/I32</f>
        <v>5333.33333333333</v>
      </c>
      <c r="K32" s="7" t="n">
        <f aca="false">J32*60/G32</f>
        <v>400</v>
      </c>
      <c r="L32" s="11" t="n">
        <f aca="false">1/J32</f>
        <v>0.0001875</v>
      </c>
      <c r="M32" s="7" t="n">
        <f aca="false">L32*1000*1000</f>
        <v>187.5</v>
      </c>
      <c r="N32" s="7"/>
      <c r="O32" s="7" t="n">
        <v>30</v>
      </c>
      <c r="P32" s="7" t="n">
        <v>50</v>
      </c>
      <c r="Q32" s="7"/>
      <c r="R32" s="7"/>
      <c r="S32" s="7"/>
      <c r="T32" s="7"/>
      <c r="U32" s="7"/>
      <c r="V32" s="7"/>
      <c r="W32" s="7"/>
      <c r="X32" s="7"/>
      <c r="Y32" s="7"/>
      <c r="Z32" s="7" t="n">
        <f aca="false">M32-O32-P32</f>
        <v>107.5</v>
      </c>
    </row>
    <row r="33" customFormat="false" ht="12.8" hidden="false" customHeight="false" outlineLevel="0" collapsed="false">
      <c r="E33" s="6" t="n">
        <f aca="false">E32+200</f>
        <v>5000</v>
      </c>
      <c r="F33" s="7" t="n">
        <f aca="false">E33/60</f>
        <v>83.3333333333333</v>
      </c>
      <c r="G33" s="8" t="n">
        <v>800</v>
      </c>
      <c r="H33" s="8" t="n">
        <v>12</v>
      </c>
      <c r="I33" s="9" t="n">
        <f aca="false">H33/G33</f>
        <v>0.015</v>
      </c>
      <c r="J33" s="7" t="n">
        <f aca="false">F33/I33</f>
        <v>5555.55555555556</v>
      </c>
      <c r="K33" s="7" t="n">
        <f aca="false">J33*60/G33</f>
        <v>416.666666666667</v>
      </c>
      <c r="L33" s="11" t="n">
        <f aca="false">1/J33</f>
        <v>0.00018</v>
      </c>
      <c r="M33" s="7" t="n">
        <f aca="false">L33*1000*1000</f>
        <v>180</v>
      </c>
      <c r="N33" s="7"/>
      <c r="O33" s="7" t="n">
        <v>30</v>
      </c>
      <c r="P33" s="7" t="n">
        <v>50</v>
      </c>
      <c r="Q33" s="7"/>
      <c r="R33" s="7"/>
      <c r="S33" s="7"/>
      <c r="T33" s="7"/>
      <c r="U33" s="7"/>
      <c r="V33" s="7"/>
      <c r="W33" s="7"/>
      <c r="X33" s="7"/>
      <c r="Y33" s="7"/>
      <c r="Z33" s="7" t="n">
        <f aca="false">M33-O33-P33</f>
        <v>100</v>
      </c>
    </row>
    <row r="34" customFormat="false" ht="12.8" hidden="false" customHeight="false" outlineLevel="0" collapsed="false">
      <c r="E34" s="6" t="n">
        <f aca="false">E33+200</f>
        <v>5200</v>
      </c>
      <c r="F34" s="7" t="n">
        <f aca="false">E34/60</f>
        <v>86.6666666666667</v>
      </c>
      <c r="G34" s="8" t="n">
        <v>800</v>
      </c>
      <c r="H34" s="8" t="n">
        <v>12</v>
      </c>
      <c r="I34" s="9" t="n">
        <f aca="false">H34/G34</f>
        <v>0.015</v>
      </c>
      <c r="J34" s="7" t="n">
        <f aca="false">F34/I34</f>
        <v>5777.77777777778</v>
      </c>
      <c r="K34" s="7" t="n">
        <f aca="false">J34*60/G34</f>
        <v>433.333333333333</v>
      </c>
      <c r="L34" s="11" t="n">
        <f aca="false">1/J34</f>
        <v>0.000173076923076923</v>
      </c>
      <c r="M34" s="7" t="n">
        <f aca="false">L34*1000*1000</f>
        <v>173.076923076923</v>
      </c>
      <c r="N34" s="7"/>
      <c r="O34" s="7" t="n">
        <v>30</v>
      </c>
      <c r="P34" s="7" t="n">
        <v>50</v>
      </c>
      <c r="Q34" s="7"/>
      <c r="R34" s="7"/>
      <c r="S34" s="7"/>
      <c r="T34" s="7"/>
      <c r="U34" s="7"/>
      <c r="V34" s="7"/>
      <c r="W34" s="7"/>
      <c r="X34" s="7"/>
      <c r="Y34" s="7"/>
      <c r="Z34" s="7" t="n">
        <f aca="false">M34-O34-P34</f>
        <v>93.0769230769231</v>
      </c>
    </row>
    <row r="35" customFormat="false" ht="12.8" hidden="false" customHeight="false" outlineLevel="0" collapsed="false">
      <c r="E35" s="6" t="n">
        <f aca="false">E34+200</f>
        <v>5400</v>
      </c>
      <c r="F35" s="7" t="n">
        <f aca="false">E35/60</f>
        <v>90</v>
      </c>
      <c r="G35" s="8" t="n">
        <v>800</v>
      </c>
      <c r="H35" s="8" t="n">
        <v>12</v>
      </c>
      <c r="I35" s="9" t="n">
        <f aca="false">H35/G35</f>
        <v>0.015</v>
      </c>
      <c r="J35" s="7" t="n">
        <f aca="false">F35/I35</f>
        <v>6000</v>
      </c>
      <c r="K35" s="7" t="n">
        <f aca="false">J35*60/G35</f>
        <v>450</v>
      </c>
      <c r="L35" s="11" t="n">
        <f aca="false">1/J35</f>
        <v>0.000166666666666667</v>
      </c>
      <c r="M35" s="7" t="n">
        <f aca="false">L35*1000*1000</f>
        <v>166.666666666667</v>
      </c>
      <c r="N35" s="7"/>
      <c r="O35" s="7" t="n">
        <v>30</v>
      </c>
      <c r="P35" s="7" t="n">
        <v>50</v>
      </c>
      <c r="Q35" s="7"/>
      <c r="R35" s="7"/>
      <c r="S35" s="7"/>
      <c r="T35" s="7"/>
      <c r="U35" s="7"/>
      <c r="V35" s="7"/>
      <c r="W35" s="7"/>
      <c r="X35" s="7"/>
      <c r="Y35" s="7"/>
      <c r="Z35" s="7" t="n">
        <f aca="false">M35-O35-P35</f>
        <v>86.6666666666667</v>
      </c>
    </row>
    <row r="36" customFormat="false" ht="12.8" hidden="false" customHeight="false" outlineLevel="0" collapsed="false">
      <c r="E36" s="6" t="n">
        <f aca="false">E35+200</f>
        <v>5600</v>
      </c>
      <c r="F36" s="7" t="n">
        <f aca="false">E36/60</f>
        <v>93.3333333333333</v>
      </c>
      <c r="G36" s="8" t="n">
        <v>800</v>
      </c>
      <c r="H36" s="8" t="n">
        <v>12</v>
      </c>
      <c r="I36" s="9" t="n">
        <f aca="false">H36/G36</f>
        <v>0.015</v>
      </c>
      <c r="J36" s="7" t="n">
        <f aca="false">F36/I36</f>
        <v>6222.22222222222</v>
      </c>
      <c r="K36" s="7" t="n">
        <f aca="false">J36*60/G36</f>
        <v>466.666666666667</v>
      </c>
      <c r="L36" s="11" t="n">
        <f aca="false">1/J36</f>
        <v>0.000160714285714286</v>
      </c>
      <c r="M36" s="7" t="n">
        <f aca="false">L36*1000*1000</f>
        <v>160.714285714286</v>
      </c>
      <c r="N36" s="7"/>
      <c r="O36" s="7" t="n">
        <v>30</v>
      </c>
      <c r="P36" s="7" t="n">
        <v>50</v>
      </c>
      <c r="Q36" s="7"/>
      <c r="R36" s="7"/>
      <c r="S36" s="7"/>
      <c r="T36" s="7"/>
      <c r="U36" s="7"/>
      <c r="V36" s="7"/>
      <c r="W36" s="7"/>
      <c r="X36" s="7"/>
      <c r="Y36" s="7"/>
      <c r="Z36" s="7" t="n">
        <f aca="false">M36-O36-P36</f>
        <v>80.7142857142857</v>
      </c>
    </row>
    <row r="37" customFormat="false" ht="12.8" hidden="false" customHeight="false" outlineLevel="0" collapsed="false">
      <c r="E37" s="6" t="n">
        <f aca="false">E36+200</f>
        <v>5800</v>
      </c>
      <c r="F37" s="7" t="n">
        <f aca="false">E37/60</f>
        <v>96.6666666666667</v>
      </c>
      <c r="G37" s="8" t="n">
        <v>800</v>
      </c>
      <c r="H37" s="8" t="n">
        <v>12</v>
      </c>
      <c r="I37" s="9" t="n">
        <f aca="false">H37/G37</f>
        <v>0.015</v>
      </c>
      <c r="J37" s="7" t="n">
        <f aca="false">F37/I37</f>
        <v>6444.44444444445</v>
      </c>
      <c r="K37" s="7" t="n">
        <f aca="false">J37*60/G37</f>
        <v>483.333333333333</v>
      </c>
      <c r="L37" s="11" t="n">
        <f aca="false">1/J37</f>
        <v>0.000155172413793103</v>
      </c>
      <c r="M37" s="7" t="n">
        <f aca="false">L37*1000*1000</f>
        <v>155.172413793103</v>
      </c>
      <c r="N37" s="7"/>
      <c r="O37" s="7" t="n">
        <v>30</v>
      </c>
      <c r="P37" s="7" t="n">
        <v>50</v>
      </c>
      <c r="Q37" s="7"/>
      <c r="R37" s="7"/>
      <c r="S37" s="7"/>
      <c r="T37" s="7"/>
      <c r="U37" s="7"/>
      <c r="V37" s="7"/>
      <c r="W37" s="7"/>
      <c r="X37" s="7"/>
      <c r="Y37" s="7"/>
      <c r="Z37" s="7" t="n">
        <f aca="false">M37-O37-P37</f>
        <v>75.1724137931034</v>
      </c>
    </row>
    <row r="38" customFormat="false" ht="12.8" hidden="false" customHeight="false" outlineLevel="0" collapsed="false">
      <c r="E38" s="6" t="n">
        <f aca="false">E37+200</f>
        <v>6000</v>
      </c>
      <c r="F38" s="7" t="n">
        <f aca="false">E38/60</f>
        <v>100</v>
      </c>
      <c r="G38" s="8" t="n">
        <v>800</v>
      </c>
      <c r="H38" s="8" t="n">
        <v>12</v>
      </c>
      <c r="I38" s="9" t="n">
        <f aca="false">H38/G38</f>
        <v>0.015</v>
      </c>
      <c r="J38" s="7" t="n">
        <f aca="false">F38/I38</f>
        <v>6666.66666666667</v>
      </c>
      <c r="K38" s="7" t="n">
        <f aca="false">J38*60/G38</f>
        <v>500</v>
      </c>
      <c r="L38" s="11" t="n">
        <f aca="false">1/J38</f>
        <v>0.00015</v>
      </c>
      <c r="M38" s="7" t="n">
        <f aca="false">L38*1000*1000</f>
        <v>150</v>
      </c>
      <c r="N38" s="7"/>
      <c r="O38" s="7" t="n">
        <v>30</v>
      </c>
      <c r="P38" s="7" t="n">
        <v>50</v>
      </c>
      <c r="Q38" s="7"/>
      <c r="R38" s="7"/>
      <c r="S38" s="7"/>
      <c r="T38" s="7"/>
      <c r="U38" s="7"/>
      <c r="V38" s="7"/>
      <c r="W38" s="7"/>
      <c r="X38" s="7"/>
      <c r="Y38" s="7"/>
      <c r="Z38" s="7" t="n">
        <f aca="false">M38-O38-P38</f>
        <v>70</v>
      </c>
    </row>
    <row r="39" customFormat="false" ht="12.8" hidden="false" customHeight="false" outlineLevel="0" collapsed="false">
      <c r="E39" s="6" t="n">
        <f aca="false">E38+200</f>
        <v>6200</v>
      </c>
      <c r="F39" s="7" t="n">
        <f aca="false">E39/60</f>
        <v>103.333333333333</v>
      </c>
      <c r="G39" s="8" t="n">
        <v>800</v>
      </c>
      <c r="H39" s="8" t="n">
        <v>12</v>
      </c>
      <c r="I39" s="9" t="n">
        <f aca="false">H39/G39</f>
        <v>0.015</v>
      </c>
      <c r="J39" s="7" t="n">
        <f aca="false">F39/I39</f>
        <v>6888.88888888889</v>
      </c>
      <c r="K39" s="7" t="n">
        <f aca="false">J39*60/G39</f>
        <v>516.666666666667</v>
      </c>
      <c r="L39" s="11" t="n">
        <f aca="false">1/J39</f>
        <v>0.000145161290322581</v>
      </c>
      <c r="M39" s="7" t="n">
        <f aca="false">L39*1000*1000</f>
        <v>145.161290322581</v>
      </c>
      <c r="N39" s="7"/>
      <c r="O39" s="7" t="n">
        <v>30</v>
      </c>
      <c r="P39" s="7" t="n">
        <v>50</v>
      </c>
      <c r="Q39" s="7"/>
      <c r="R39" s="7"/>
      <c r="S39" s="7"/>
      <c r="T39" s="7"/>
      <c r="U39" s="7"/>
      <c r="V39" s="7"/>
      <c r="W39" s="7"/>
      <c r="X39" s="7"/>
      <c r="Y39" s="7"/>
      <c r="Z39" s="7" t="n">
        <f aca="false">M39-O39-P39</f>
        <v>65.1612903225807</v>
      </c>
    </row>
    <row r="40" customFormat="false" ht="12.8" hidden="false" customHeight="false" outlineLevel="0" collapsed="false">
      <c r="E40" s="6" t="n">
        <f aca="false">E39+200</f>
        <v>6400</v>
      </c>
      <c r="F40" s="7" t="n">
        <f aca="false">E40/60</f>
        <v>106.666666666667</v>
      </c>
      <c r="G40" s="8" t="n">
        <v>800</v>
      </c>
      <c r="H40" s="8" t="n">
        <v>12</v>
      </c>
      <c r="I40" s="9" t="n">
        <f aca="false">H40/G40</f>
        <v>0.015</v>
      </c>
      <c r="J40" s="7" t="n">
        <f aca="false">F40/I40</f>
        <v>7111.11111111111</v>
      </c>
      <c r="K40" s="7" t="n">
        <f aca="false">J40*60/G40</f>
        <v>533.333333333333</v>
      </c>
      <c r="L40" s="11" t="n">
        <f aca="false">1/J40</f>
        <v>0.000140625</v>
      </c>
      <c r="M40" s="7" t="n">
        <f aca="false">L40*1000*1000</f>
        <v>140.625</v>
      </c>
      <c r="N40" s="7"/>
      <c r="O40" s="7" t="n">
        <v>30</v>
      </c>
      <c r="P40" s="7" t="n">
        <v>50</v>
      </c>
      <c r="Q40" s="7"/>
      <c r="R40" s="7"/>
      <c r="S40" s="7"/>
      <c r="T40" s="7"/>
      <c r="U40" s="7"/>
      <c r="V40" s="7"/>
      <c r="W40" s="7"/>
      <c r="X40" s="7"/>
      <c r="Y40" s="7"/>
      <c r="Z40" s="7" t="n">
        <f aca="false">M40-O40-P40</f>
        <v>60.625</v>
      </c>
    </row>
    <row r="41" customFormat="false" ht="12.8" hidden="false" customHeight="false" outlineLevel="0" collapsed="false">
      <c r="E41" s="6" t="n">
        <f aca="false">E40+200</f>
        <v>6600</v>
      </c>
      <c r="F41" s="7" t="n">
        <f aca="false">E41/60</f>
        <v>110</v>
      </c>
      <c r="G41" s="8" t="n">
        <v>800</v>
      </c>
      <c r="H41" s="8" t="n">
        <v>12</v>
      </c>
      <c r="I41" s="9" t="n">
        <f aca="false">H41/G41</f>
        <v>0.015</v>
      </c>
      <c r="J41" s="7" t="n">
        <f aca="false">F41/I41</f>
        <v>7333.33333333333</v>
      </c>
      <c r="K41" s="7" t="n">
        <f aca="false">J41*60/G41</f>
        <v>550</v>
      </c>
      <c r="L41" s="11" t="n">
        <f aca="false">1/J41</f>
        <v>0.000136363636363636</v>
      </c>
      <c r="M41" s="7" t="n">
        <f aca="false">L41*1000*1000</f>
        <v>136.363636363636</v>
      </c>
      <c r="N41" s="7"/>
      <c r="O41" s="7" t="n">
        <v>30</v>
      </c>
      <c r="P41" s="7" t="n">
        <v>50</v>
      </c>
      <c r="Q41" s="7"/>
      <c r="R41" s="7"/>
      <c r="S41" s="7"/>
      <c r="T41" s="7"/>
      <c r="U41" s="7"/>
      <c r="V41" s="7"/>
      <c r="W41" s="7"/>
      <c r="X41" s="7"/>
      <c r="Y41" s="7"/>
      <c r="Z41" s="7" t="n">
        <f aca="false">M41-O41-P41</f>
        <v>56.3636363636364</v>
      </c>
    </row>
    <row r="42" customFormat="false" ht="12.8" hidden="false" customHeight="false" outlineLevel="0" collapsed="false">
      <c r="E42" s="6" t="n">
        <f aca="false">E41+200</f>
        <v>6800</v>
      </c>
      <c r="F42" s="7" t="n">
        <f aca="false">E42/60</f>
        <v>113.333333333333</v>
      </c>
      <c r="G42" s="8" t="n">
        <v>800</v>
      </c>
      <c r="H42" s="8" t="n">
        <v>12</v>
      </c>
      <c r="I42" s="9" t="n">
        <f aca="false">H42/G42</f>
        <v>0.015</v>
      </c>
      <c r="J42" s="7" t="n">
        <f aca="false">F42/I42</f>
        <v>7555.55555555556</v>
      </c>
      <c r="K42" s="7" t="n">
        <f aca="false">J42*60/G42</f>
        <v>566.666666666667</v>
      </c>
      <c r="L42" s="11" t="n">
        <f aca="false">1/J42</f>
        <v>0.000132352941176471</v>
      </c>
      <c r="M42" s="7" t="n">
        <f aca="false">L42*1000*1000</f>
        <v>132.352941176471</v>
      </c>
      <c r="N42" s="7"/>
      <c r="O42" s="7" t="n">
        <v>30</v>
      </c>
      <c r="P42" s="7" t="n">
        <v>50</v>
      </c>
      <c r="Q42" s="7"/>
      <c r="R42" s="7"/>
      <c r="S42" s="7"/>
      <c r="T42" s="7"/>
      <c r="U42" s="7"/>
      <c r="V42" s="7"/>
      <c r="W42" s="7"/>
      <c r="X42" s="7"/>
      <c r="Y42" s="7"/>
      <c r="Z42" s="7" t="n">
        <f aca="false">M42-O42-P42</f>
        <v>52.3529411764706</v>
      </c>
    </row>
    <row r="43" customFormat="false" ht="12.8" hidden="false" customHeight="false" outlineLevel="0" collapsed="false">
      <c r="E43" s="6" t="n">
        <f aca="false">E42+200</f>
        <v>7000</v>
      </c>
      <c r="F43" s="7" t="n">
        <f aca="false">E43/60</f>
        <v>116.666666666667</v>
      </c>
      <c r="G43" s="8" t="n">
        <v>800</v>
      </c>
      <c r="H43" s="8" t="n">
        <v>12</v>
      </c>
      <c r="I43" s="9" t="n">
        <f aca="false">H43/G43</f>
        <v>0.015</v>
      </c>
      <c r="J43" s="7" t="n">
        <f aca="false">F43/I43</f>
        <v>7777.77777777778</v>
      </c>
      <c r="K43" s="7" t="n">
        <f aca="false">J43*60/G43</f>
        <v>583.333333333333</v>
      </c>
      <c r="L43" s="11" t="n">
        <f aca="false">1/J43</f>
        <v>0.000128571428571429</v>
      </c>
      <c r="M43" s="7" t="n">
        <f aca="false">L43*1000*1000</f>
        <v>128.571428571429</v>
      </c>
      <c r="N43" s="7"/>
      <c r="O43" s="7" t="n">
        <v>30</v>
      </c>
      <c r="P43" s="7" t="n">
        <v>50</v>
      </c>
      <c r="Q43" s="7"/>
      <c r="R43" s="7"/>
      <c r="S43" s="7"/>
      <c r="T43" s="7"/>
      <c r="U43" s="7"/>
      <c r="V43" s="7"/>
      <c r="W43" s="7"/>
      <c r="X43" s="7"/>
      <c r="Y43" s="7"/>
      <c r="Z43" s="7" t="n">
        <f aca="false">M43-O43-P43</f>
        <v>48.5714285714286</v>
      </c>
    </row>
    <row r="44" customFormat="false" ht="12.8" hidden="false" customHeight="false" outlineLevel="0" collapsed="false">
      <c r="E44" s="6" t="n">
        <f aca="false">E43+200</f>
        <v>7200</v>
      </c>
      <c r="F44" s="7" t="n">
        <f aca="false">E44/60</f>
        <v>120</v>
      </c>
      <c r="G44" s="8" t="n">
        <v>800</v>
      </c>
      <c r="H44" s="8" t="n">
        <v>12</v>
      </c>
      <c r="I44" s="9" t="n">
        <f aca="false">H44/G44</f>
        <v>0.015</v>
      </c>
      <c r="J44" s="7" t="n">
        <f aca="false">F44/I44</f>
        <v>8000</v>
      </c>
      <c r="K44" s="7" t="n">
        <f aca="false">J44*60/G44</f>
        <v>600</v>
      </c>
      <c r="L44" s="11" t="n">
        <f aca="false">1/J44</f>
        <v>0.000125</v>
      </c>
      <c r="M44" s="7" t="n">
        <f aca="false">L44*1000*1000</f>
        <v>125</v>
      </c>
      <c r="N44" s="7"/>
      <c r="O44" s="7" t="n">
        <v>30</v>
      </c>
      <c r="P44" s="7" t="n">
        <v>50</v>
      </c>
      <c r="Q44" s="7"/>
      <c r="R44" s="7"/>
      <c r="S44" s="7"/>
      <c r="T44" s="7"/>
      <c r="U44" s="7"/>
      <c r="V44" s="7"/>
      <c r="W44" s="7"/>
      <c r="X44" s="7"/>
      <c r="Y44" s="7"/>
      <c r="Z44" s="7" t="n">
        <f aca="false">M44-O44-P44</f>
        <v>45</v>
      </c>
    </row>
    <row r="45" customFormat="false" ht="12.8" hidden="false" customHeight="false" outlineLevel="0" collapsed="false">
      <c r="E45" s="6" t="n">
        <f aca="false">E44+200</f>
        <v>7400</v>
      </c>
      <c r="F45" s="7" t="n">
        <f aca="false">E45/60</f>
        <v>123.333333333333</v>
      </c>
      <c r="G45" s="8" t="n">
        <v>800</v>
      </c>
      <c r="H45" s="8" t="n">
        <v>12</v>
      </c>
      <c r="I45" s="9" t="n">
        <f aca="false">H45/G45</f>
        <v>0.015</v>
      </c>
      <c r="J45" s="7" t="n">
        <f aca="false">F45/I45</f>
        <v>8222.22222222222</v>
      </c>
      <c r="K45" s="7" t="n">
        <f aca="false">J45*60/G45</f>
        <v>616.666666666667</v>
      </c>
      <c r="L45" s="11" t="n">
        <f aca="false">1/J45</f>
        <v>0.000121621621621622</v>
      </c>
      <c r="M45" s="7" t="n">
        <f aca="false">L45*1000*1000</f>
        <v>121.621621621622</v>
      </c>
      <c r="N45" s="7"/>
      <c r="O45" s="7" t="n">
        <v>30</v>
      </c>
      <c r="P45" s="7" t="n">
        <v>50</v>
      </c>
      <c r="Q45" s="7"/>
      <c r="R45" s="7"/>
      <c r="S45" s="7"/>
      <c r="T45" s="7"/>
      <c r="U45" s="7"/>
      <c r="V45" s="7"/>
      <c r="W45" s="7"/>
      <c r="X45" s="7"/>
      <c r="Y45" s="7"/>
      <c r="Z45" s="7" t="n">
        <f aca="false">M45-O45-P45</f>
        <v>41.6216216216216</v>
      </c>
    </row>
    <row r="46" customFormat="false" ht="12.8" hidden="false" customHeight="false" outlineLevel="0" collapsed="false">
      <c r="E46" s="6" t="n">
        <f aca="false">E45+200</f>
        <v>7600</v>
      </c>
      <c r="F46" s="7" t="n">
        <f aca="false">E46/60</f>
        <v>126.666666666667</v>
      </c>
      <c r="G46" s="8" t="n">
        <v>800</v>
      </c>
      <c r="H46" s="8" t="n">
        <v>12</v>
      </c>
      <c r="I46" s="9" t="n">
        <f aca="false">H46/G46</f>
        <v>0.015</v>
      </c>
      <c r="J46" s="7" t="n">
        <f aca="false">F46/I46</f>
        <v>8444.44444444444</v>
      </c>
      <c r="K46" s="7" t="n">
        <f aca="false">J46*60/G46</f>
        <v>633.333333333334</v>
      </c>
      <c r="L46" s="11" t="n">
        <f aca="false">1/J46</f>
        <v>0.000118421052631579</v>
      </c>
      <c r="M46" s="7" t="n">
        <f aca="false">L46*1000*1000</f>
        <v>118.421052631579</v>
      </c>
      <c r="N46" s="7"/>
      <c r="O46" s="7" t="n">
        <v>30</v>
      </c>
      <c r="P46" s="7" t="n">
        <v>50</v>
      </c>
      <c r="Q46" s="7"/>
      <c r="R46" s="7"/>
      <c r="S46" s="7"/>
      <c r="T46" s="7"/>
      <c r="U46" s="7"/>
      <c r="V46" s="7"/>
      <c r="W46" s="7"/>
      <c r="X46" s="7"/>
      <c r="Y46" s="7"/>
      <c r="Z46" s="7" t="n">
        <f aca="false">M46-O46-P46</f>
        <v>38.4210526315789</v>
      </c>
    </row>
    <row r="47" customFormat="false" ht="12.8" hidden="false" customHeight="false" outlineLevel="0" collapsed="false">
      <c r="E47" s="6" t="n">
        <f aca="false">E46+200</f>
        <v>7800</v>
      </c>
      <c r="F47" s="7" t="n">
        <f aca="false">E47/60</f>
        <v>130</v>
      </c>
      <c r="G47" s="8" t="n">
        <v>800</v>
      </c>
      <c r="H47" s="8" t="n">
        <v>12</v>
      </c>
      <c r="I47" s="9" t="n">
        <f aca="false">H47/G47</f>
        <v>0.015</v>
      </c>
      <c r="J47" s="7" t="n">
        <f aca="false">F47/I47</f>
        <v>8666.66666666667</v>
      </c>
      <c r="K47" s="7" t="n">
        <f aca="false">J47*60/G47</f>
        <v>650</v>
      </c>
      <c r="L47" s="11" t="n">
        <f aca="false">1/J47</f>
        <v>0.000115384615384615</v>
      </c>
      <c r="M47" s="7" t="n">
        <f aca="false">L47*1000*1000</f>
        <v>115.384615384615</v>
      </c>
      <c r="N47" s="7"/>
      <c r="O47" s="7" t="n">
        <v>30</v>
      </c>
      <c r="P47" s="7" t="n">
        <v>50</v>
      </c>
      <c r="Q47" s="7"/>
      <c r="R47" s="7"/>
      <c r="S47" s="7"/>
      <c r="T47" s="7"/>
      <c r="U47" s="7"/>
      <c r="V47" s="7"/>
      <c r="W47" s="7"/>
      <c r="X47" s="7"/>
      <c r="Y47" s="7"/>
      <c r="Z47" s="7" t="n">
        <f aca="false">M47-O47-P47</f>
        <v>35.3846153846154</v>
      </c>
    </row>
    <row r="48" customFormat="false" ht="12.8" hidden="false" customHeight="false" outlineLevel="0" collapsed="false">
      <c r="E48" s="6" t="n">
        <f aca="false">E47+200</f>
        <v>8000</v>
      </c>
      <c r="F48" s="7" t="n">
        <f aca="false">E48/60</f>
        <v>133.333333333333</v>
      </c>
      <c r="G48" s="8" t="n">
        <v>800</v>
      </c>
      <c r="H48" s="8" t="n">
        <v>12</v>
      </c>
      <c r="I48" s="9" t="n">
        <f aca="false">H48/G48</f>
        <v>0.015</v>
      </c>
      <c r="J48" s="7" t="n">
        <f aca="false">F48/I48</f>
        <v>8888.88888888889</v>
      </c>
      <c r="K48" s="7" t="n">
        <f aca="false">J48*60/G48</f>
        <v>666.666666666667</v>
      </c>
      <c r="L48" s="11" t="n">
        <f aca="false">1/J48</f>
        <v>0.0001125</v>
      </c>
      <c r="M48" s="7" t="n">
        <f aca="false">L48*1000*1000</f>
        <v>112.5</v>
      </c>
      <c r="N48" s="7"/>
      <c r="O48" s="7" t="n">
        <v>30</v>
      </c>
      <c r="P48" s="7" t="n">
        <v>50</v>
      </c>
      <c r="Q48" s="7"/>
      <c r="R48" s="7"/>
      <c r="S48" s="7"/>
      <c r="T48" s="7"/>
      <c r="U48" s="7"/>
      <c r="V48" s="7"/>
      <c r="W48" s="7"/>
      <c r="X48" s="7"/>
      <c r="Y48" s="7"/>
      <c r="Z48" s="7" t="n">
        <f aca="false">M48-O48-P48</f>
        <v>32.5</v>
      </c>
    </row>
    <row r="49" customFormat="false" ht="12.8" hidden="false" customHeight="false" outlineLevel="0" collapsed="false">
      <c r="E49" s="6" t="n">
        <f aca="false">E48+200</f>
        <v>8200</v>
      </c>
      <c r="F49" s="7" t="n">
        <f aca="false">E49/60</f>
        <v>136.666666666667</v>
      </c>
      <c r="G49" s="8" t="n">
        <v>800</v>
      </c>
      <c r="H49" s="8" t="n">
        <v>12</v>
      </c>
      <c r="I49" s="9" t="n">
        <f aca="false">H49/G49</f>
        <v>0.015</v>
      </c>
      <c r="J49" s="7" t="n">
        <f aca="false">F49/I49</f>
        <v>9111.11111111111</v>
      </c>
      <c r="K49" s="7" t="n">
        <f aca="false">J49*60/G49</f>
        <v>683.333333333333</v>
      </c>
      <c r="L49" s="11" t="n">
        <f aca="false">1/J49</f>
        <v>0.000109756097560976</v>
      </c>
      <c r="M49" s="7" t="n">
        <f aca="false">L49*1000*1000</f>
        <v>109.756097560976</v>
      </c>
      <c r="N49" s="7"/>
      <c r="O49" s="7" t="n">
        <v>30</v>
      </c>
      <c r="P49" s="7" t="n">
        <v>50</v>
      </c>
      <c r="Q49" s="7"/>
      <c r="R49" s="7"/>
      <c r="S49" s="7"/>
      <c r="T49" s="7"/>
      <c r="U49" s="7"/>
      <c r="V49" s="7"/>
      <c r="W49" s="7"/>
      <c r="X49" s="7"/>
      <c r="Y49" s="7"/>
      <c r="Z49" s="7" t="n">
        <f aca="false">M49-O49-P49</f>
        <v>29.7560975609756</v>
      </c>
    </row>
    <row r="50" customFormat="false" ht="12.8" hidden="false" customHeight="false" outlineLevel="0" collapsed="false">
      <c r="E50" s="6" t="n">
        <f aca="false">E49+200</f>
        <v>8400</v>
      </c>
      <c r="F50" s="7" t="n">
        <f aca="false">E50/60</f>
        <v>140</v>
      </c>
      <c r="G50" s="8" t="n">
        <v>800</v>
      </c>
      <c r="H50" s="8" t="n">
        <v>12</v>
      </c>
      <c r="I50" s="9" t="n">
        <f aca="false">H50/G50</f>
        <v>0.015</v>
      </c>
      <c r="J50" s="7" t="n">
        <f aca="false">F50/I50</f>
        <v>9333.33333333333</v>
      </c>
      <c r="K50" s="7" t="n">
        <f aca="false">J50*60/G50</f>
        <v>700</v>
      </c>
      <c r="L50" s="11" t="n">
        <f aca="false">1/J50</f>
        <v>0.000107142857142857</v>
      </c>
      <c r="M50" s="7" t="n">
        <f aca="false">L50*1000*1000</f>
        <v>107.142857142857</v>
      </c>
      <c r="N50" s="7"/>
      <c r="O50" s="7" t="n">
        <v>30</v>
      </c>
      <c r="P50" s="7" t="n">
        <v>50</v>
      </c>
      <c r="Q50" s="7"/>
      <c r="R50" s="7"/>
      <c r="S50" s="7"/>
      <c r="T50" s="7"/>
      <c r="U50" s="7"/>
      <c r="V50" s="7"/>
      <c r="W50" s="7"/>
      <c r="X50" s="7"/>
      <c r="Y50" s="7"/>
      <c r="Z50" s="7" t="n">
        <f aca="false">M50-O50-P50</f>
        <v>27.1428571428571</v>
      </c>
    </row>
    <row r="51" customFormat="false" ht="12.8" hidden="false" customHeight="false" outlineLevel="0" collapsed="false">
      <c r="E51" s="6" t="n">
        <f aca="false">E50+200</f>
        <v>8600</v>
      </c>
      <c r="F51" s="7" t="n">
        <f aca="false">E51/60</f>
        <v>143.333333333333</v>
      </c>
      <c r="G51" s="8" t="n">
        <v>800</v>
      </c>
      <c r="H51" s="8" t="n">
        <v>12</v>
      </c>
      <c r="I51" s="9" t="n">
        <f aca="false">H51/G51</f>
        <v>0.015</v>
      </c>
      <c r="J51" s="7" t="n">
        <f aca="false">F51/I51</f>
        <v>9555.55555555556</v>
      </c>
      <c r="K51" s="7" t="n">
        <f aca="false">J51*60/G51</f>
        <v>716.666666666667</v>
      </c>
      <c r="L51" s="11" t="n">
        <f aca="false">1/J51</f>
        <v>0.000104651162790698</v>
      </c>
      <c r="M51" s="7" t="n">
        <f aca="false">L51*1000*1000</f>
        <v>104.651162790698</v>
      </c>
      <c r="N51" s="7"/>
      <c r="O51" s="7" t="n">
        <v>30</v>
      </c>
      <c r="P51" s="7" t="n">
        <v>50</v>
      </c>
      <c r="Q51" s="7"/>
      <c r="R51" s="7"/>
      <c r="S51" s="7"/>
      <c r="T51" s="7"/>
      <c r="U51" s="7"/>
      <c r="V51" s="7"/>
      <c r="W51" s="7"/>
      <c r="X51" s="7"/>
      <c r="Y51" s="7"/>
      <c r="Z51" s="7" t="n">
        <f aca="false">M51-O51-P51</f>
        <v>24.6511627906977</v>
      </c>
    </row>
    <row r="52" customFormat="false" ht="12.8" hidden="false" customHeight="false" outlineLevel="0" collapsed="false">
      <c r="E52" s="6" t="n">
        <f aca="false">E51+200</f>
        <v>8800</v>
      </c>
      <c r="F52" s="7" t="n">
        <f aca="false">E52/60</f>
        <v>146.666666666667</v>
      </c>
      <c r="G52" s="8" t="n">
        <v>800</v>
      </c>
      <c r="H52" s="8" t="n">
        <v>12</v>
      </c>
      <c r="I52" s="9" t="n">
        <f aca="false">H52/G52</f>
        <v>0.015</v>
      </c>
      <c r="J52" s="7" t="n">
        <f aca="false">F52/I52</f>
        <v>9777.77777777778</v>
      </c>
      <c r="K52" s="7" t="n">
        <f aca="false">J52*60/G52</f>
        <v>733.333333333333</v>
      </c>
      <c r="L52" s="11" t="n">
        <f aca="false">1/J52</f>
        <v>0.000102272727272727</v>
      </c>
      <c r="M52" s="7" t="n">
        <f aca="false">L52*1000*1000</f>
        <v>102.272727272727</v>
      </c>
      <c r="N52" s="7"/>
      <c r="O52" s="7" t="n">
        <v>30</v>
      </c>
      <c r="P52" s="7" t="n">
        <v>50</v>
      </c>
      <c r="Q52" s="7"/>
      <c r="R52" s="7"/>
      <c r="S52" s="7"/>
      <c r="T52" s="7"/>
      <c r="U52" s="7"/>
      <c r="V52" s="7"/>
      <c r="W52" s="7"/>
      <c r="X52" s="7"/>
      <c r="Y52" s="7"/>
      <c r="Z52" s="7" t="n">
        <f aca="false">M52-O52-P52</f>
        <v>22.2727272727273</v>
      </c>
    </row>
    <row r="53" customFormat="false" ht="12.8" hidden="false" customHeight="false" outlineLevel="0" collapsed="false">
      <c r="E53" s="6" t="n">
        <f aca="false">E52+200</f>
        <v>9000</v>
      </c>
      <c r="F53" s="7" t="n">
        <f aca="false">E53/60</f>
        <v>150</v>
      </c>
      <c r="G53" s="8" t="n">
        <v>800</v>
      </c>
      <c r="H53" s="8" t="n">
        <v>12</v>
      </c>
      <c r="I53" s="9" t="n">
        <f aca="false">H53/G53</f>
        <v>0.015</v>
      </c>
      <c r="J53" s="7" t="n">
        <f aca="false">F53/I53</f>
        <v>10000</v>
      </c>
      <c r="K53" s="7" t="n">
        <f aca="false">J53*60/G53</f>
        <v>750</v>
      </c>
      <c r="L53" s="11" t="n">
        <f aca="false">1/J53</f>
        <v>0.0001</v>
      </c>
      <c r="M53" s="7" t="n">
        <f aca="false">L53*1000*1000</f>
        <v>100</v>
      </c>
      <c r="N53" s="7"/>
      <c r="O53" s="7" t="n">
        <v>30</v>
      </c>
      <c r="P53" s="7" t="n">
        <v>50</v>
      </c>
      <c r="Q53" s="7"/>
      <c r="R53" s="7"/>
      <c r="S53" s="7"/>
      <c r="T53" s="7"/>
      <c r="U53" s="7"/>
      <c r="V53" s="7"/>
      <c r="W53" s="7"/>
      <c r="X53" s="7"/>
      <c r="Y53" s="7"/>
      <c r="Z53" s="7" t="n">
        <f aca="false">M53-O53-P53</f>
        <v>20</v>
      </c>
    </row>
    <row r="54" customFormat="false" ht="12.8" hidden="false" customHeight="false" outlineLevel="0" collapsed="false">
      <c r="E54" s="6" t="n">
        <f aca="false">E53+200</f>
        <v>9200</v>
      </c>
      <c r="F54" s="7" t="n">
        <f aca="false">E54/60</f>
        <v>153.333333333333</v>
      </c>
      <c r="G54" s="8" t="n">
        <v>800</v>
      </c>
      <c r="H54" s="8" t="n">
        <v>12</v>
      </c>
      <c r="I54" s="9" t="n">
        <f aca="false">H54/G54</f>
        <v>0.015</v>
      </c>
      <c r="J54" s="7" t="n">
        <f aca="false">F54/I54</f>
        <v>10222.2222222222</v>
      </c>
      <c r="K54" s="7" t="n">
        <f aca="false">J54*60/G54</f>
        <v>766.666666666667</v>
      </c>
      <c r="L54" s="11" t="n">
        <f aca="false">1/J54</f>
        <v>9.78260869565217E-005</v>
      </c>
      <c r="M54" s="7" t="n">
        <f aca="false">L54*1000*1000</f>
        <v>97.8260869565217</v>
      </c>
      <c r="N54" s="7"/>
      <c r="O54" s="7" t="n">
        <v>30</v>
      </c>
      <c r="P54" s="7" t="n">
        <v>50</v>
      </c>
      <c r="Q54" s="7"/>
      <c r="R54" s="7"/>
      <c r="S54" s="7"/>
      <c r="T54" s="7"/>
      <c r="U54" s="7"/>
      <c r="V54" s="7"/>
      <c r="W54" s="7"/>
      <c r="X54" s="7"/>
      <c r="Y54" s="7"/>
      <c r="Z54" s="7" t="n">
        <f aca="false">M54-O54-P54</f>
        <v>17.8260869565217</v>
      </c>
    </row>
    <row r="55" customFormat="false" ht="12.8" hidden="false" customHeight="false" outlineLevel="0" collapsed="false">
      <c r="E55" s="6" t="n">
        <f aca="false">E54+200</f>
        <v>9400</v>
      </c>
      <c r="F55" s="7" t="n">
        <f aca="false">E55/60</f>
        <v>156.666666666667</v>
      </c>
      <c r="G55" s="8" t="n">
        <v>800</v>
      </c>
      <c r="H55" s="8" t="n">
        <v>12</v>
      </c>
      <c r="I55" s="9" t="n">
        <f aca="false">H55/G55</f>
        <v>0.015</v>
      </c>
      <c r="J55" s="7" t="n">
        <f aca="false">F55/I55</f>
        <v>10444.4444444444</v>
      </c>
      <c r="K55" s="7" t="n">
        <f aca="false">J55*60/G55</f>
        <v>783.333333333333</v>
      </c>
      <c r="L55" s="11" t="n">
        <f aca="false">1/J55</f>
        <v>9.57446808510638E-005</v>
      </c>
      <c r="M55" s="7" t="n">
        <f aca="false">L55*1000*1000</f>
        <v>95.7446808510639</v>
      </c>
      <c r="N55" s="7"/>
      <c r="O55" s="7" t="n">
        <v>30</v>
      </c>
      <c r="P55" s="7" t="n">
        <v>50</v>
      </c>
      <c r="Q55" s="7"/>
      <c r="R55" s="7"/>
      <c r="S55" s="7"/>
      <c r="T55" s="7"/>
      <c r="U55" s="7"/>
      <c r="V55" s="7"/>
      <c r="W55" s="7"/>
      <c r="X55" s="7"/>
      <c r="Y55" s="7"/>
      <c r="Z55" s="7" t="n">
        <f aca="false">M55-O55-P55</f>
        <v>15.7446808510638</v>
      </c>
    </row>
    <row r="56" customFormat="false" ht="12.8" hidden="false" customHeight="false" outlineLevel="0" collapsed="false">
      <c r="E56" s="6" t="n">
        <f aca="false">E55+200</f>
        <v>9600</v>
      </c>
      <c r="F56" s="7" t="n">
        <f aca="false">E56/60</f>
        <v>160</v>
      </c>
      <c r="G56" s="8" t="n">
        <v>800</v>
      </c>
      <c r="H56" s="8" t="n">
        <v>12</v>
      </c>
      <c r="I56" s="9" t="n">
        <f aca="false">H56/G56</f>
        <v>0.015</v>
      </c>
      <c r="J56" s="7" t="n">
        <f aca="false">F56/I56</f>
        <v>10666.6666666667</v>
      </c>
      <c r="K56" s="7" t="n">
        <f aca="false">J56*60/G56</f>
        <v>800</v>
      </c>
      <c r="L56" s="11" t="n">
        <f aca="false">1/J56</f>
        <v>9.375E-005</v>
      </c>
      <c r="M56" s="7" t="n">
        <f aca="false">L56*1000*1000</f>
        <v>93.75</v>
      </c>
      <c r="N56" s="7"/>
      <c r="O56" s="7" t="n">
        <v>30</v>
      </c>
      <c r="P56" s="7" t="n">
        <v>50</v>
      </c>
      <c r="Q56" s="7"/>
      <c r="R56" s="7"/>
      <c r="S56" s="7"/>
      <c r="T56" s="7"/>
      <c r="U56" s="7"/>
      <c r="V56" s="7"/>
      <c r="W56" s="7"/>
      <c r="X56" s="7"/>
      <c r="Y56" s="7"/>
      <c r="Z56" s="7" t="n">
        <f aca="false">M56-O56-P56</f>
        <v>13.75</v>
      </c>
    </row>
    <row r="57" customFormat="false" ht="12.8" hidden="false" customHeight="false" outlineLevel="0" collapsed="false">
      <c r="E57" s="6" t="n">
        <f aca="false">E56+200</f>
        <v>9800</v>
      </c>
      <c r="F57" s="7" t="n">
        <f aca="false">E57/60</f>
        <v>163.333333333333</v>
      </c>
      <c r="G57" s="8" t="n">
        <v>800</v>
      </c>
      <c r="H57" s="8" t="n">
        <v>12</v>
      </c>
      <c r="I57" s="9" t="n">
        <f aca="false">H57/G57</f>
        <v>0.015</v>
      </c>
      <c r="J57" s="7" t="n">
        <f aca="false">F57/I57</f>
        <v>10888.8888888889</v>
      </c>
      <c r="K57" s="7" t="n">
        <f aca="false">J57*60/G57</f>
        <v>816.666666666667</v>
      </c>
      <c r="L57" s="11" t="n">
        <f aca="false">1/J57</f>
        <v>9.18367346938775E-005</v>
      </c>
      <c r="M57" s="7" t="n">
        <f aca="false">L57*1000*1000</f>
        <v>91.8367346938775</v>
      </c>
      <c r="N57" s="7"/>
      <c r="O57" s="7" t="n">
        <v>30</v>
      </c>
      <c r="P57" s="7" t="n">
        <v>50</v>
      </c>
      <c r="Q57" s="7"/>
      <c r="R57" s="7"/>
      <c r="S57" s="7"/>
      <c r="T57" s="7"/>
      <c r="U57" s="7"/>
      <c r="V57" s="7"/>
      <c r="W57" s="7"/>
      <c r="X57" s="7"/>
      <c r="Y57" s="7"/>
      <c r="Z57" s="7" t="n">
        <f aca="false">M57-O57-P57</f>
        <v>11.8367346938775</v>
      </c>
    </row>
    <row r="58" customFormat="false" ht="12.8" hidden="false" customHeight="false" outlineLevel="0" collapsed="false">
      <c r="E58" s="6" t="n">
        <f aca="false">E57+200</f>
        <v>10000</v>
      </c>
      <c r="F58" s="7" t="n">
        <f aca="false">E58/60</f>
        <v>166.666666666667</v>
      </c>
      <c r="G58" s="8" t="n">
        <v>800</v>
      </c>
      <c r="H58" s="8" t="n">
        <v>12</v>
      </c>
      <c r="I58" s="9" t="n">
        <f aca="false">H58/G58</f>
        <v>0.015</v>
      </c>
      <c r="J58" s="7" t="n">
        <f aca="false">F58/I58</f>
        <v>11111.1111111111</v>
      </c>
      <c r="K58" s="7" t="n">
        <f aca="false">J58*60/G58</f>
        <v>833.333333333333</v>
      </c>
      <c r="L58" s="11" t="n">
        <f aca="false">1/J58</f>
        <v>9E-005</v>
      </c>
      <c r="M58" s="7" t="n">
        <f aca="false">L58*1000*1000</f>
        <v>90</v>
      </c>
      <c r="N58" s="7"/>
      <c r="O58" s="7" t="n">
        <v>30</v>
      </c>
      <c r="P58" s="7" t="n">
        <v>50</v>
      </c>
      <c r="Q58" s="7"/>
      <c r="R58" s="7"/>
      <c r="S58" s="7"/>
      <c r="T58" s="7"/>
      <c r="U58" s="7"/>
      <c r="V58" s="7"/>
      <c r="W58" s="7"/>
      <c r="X58" s="7"/>
      <c r="Y58" s="7"/>
      <c r="Z58" s="7" t="n">
        <f aca="false">M58-O58-P58</f>
        <v>10</v>
      </c>
    </row>
    <row r="59" customFormat="false" ht="12.8" hidden="false" customHeight="false" outlineLevel="0" collapsed="false">
      <c r="E59" s="6" t="n">
        <f aca="false">E58+200</f>
        <v>10200</v>
      </c>
      <c r="F59" s="7" t="n">
        <f aca="false">E59/60</f>
        <v>170</v>
      </c>
      <c r="G59" s="8" t="n">
        <v>800</v>
      </c>
      <c r="H59" s="8" t="n">
        <v>12</v>
      </c>
      <c r="I59" s="9" t="n">
        <f aca="false">H59/G59</f>
        <v>0.015</v>
      </c>
      <c r="J59" s="7" t="n">
        <f aca="false">F59/I59</f>
        <v>11333.3333333333</v>
      </c>
      <c r="K59" s="7" t="n">
        <f aca="false">J59*60/G59</f>
        <v>850</v>
      </c>
      <c r="L59" s="11" t="n">
        <f aca="false">1/J59</f>
        <v>8.82352941176471E-005</v>
      </c>
      <c r="M59" s="7" t="n">
        <f aca="false">L59*1000*1000</f>
        <v>88.2352941176471</v>
      </c>
      <c r="N59" s="7"/>
      <c r="O59" s="7" t="n">
        <v>30</v>
      </c>
      <c r="P59" s="7" t="n">
        <v>50</v>
      </c>
      <c r="Q59" s="7"/>
      <c r="R59" s="7"/>
      <c r="S59" s="7"/>
      <c r="T59" s="7"/>
      <c r="U59" s="7"/>
      <c r="V59" s="7"/>
      <c r="W59" s="7"/>
      <c r="X59" s="7"/>
      <c r="Y59" s="7"/>
      <c r="Z59" s="7" t="n">
        <f aca="false">M59-O59-P59</f>
        <v>8.23529411764704</v>
      </c>
    </row>
    <row r="60" customFormat="false" ht="12.8" hidden="false" customHeight="false" outlineLevel="0" collapsed="false">
      <c r="E60" s="6" t="n">
        <f aca="false">E59+200</f>
        <v>10400</v>
      </c>
      <c r="F60" s="7" t="n">
        <f aca="false">E60/60</f>
        <v>173.333333333333</v>
      </c>
      <c r="G60" s="8" t="n">
        <v>800</v>
      </c>
      <c r="H60" s="8" t="n">
        <v>12</v>
      </c>
      <c r="I60" s="9" t="n">
        <f aca="false">H60/G60</f>
        <v>0.015</v>
      </c>
      <c r="J60" s="7" t="n">
        <f aca="false">F60/I60</f>
        <v>11555.5555555556</v>
      </c>
      <c r="K60" s="7" t="n">
        <f aca="false">J60*60/G60</f>
        <v>866.666666666667</v>
      </c>
      <c r="L60" s="11" t="n">
        <f aca="false">1/J60</f>
        <v>8.65384615384615E-005</v>
      </c>
      <c r="M60" s="7" t="n">
        <f aca="false">L60*1000*1000</f>
        <v>86.5384615384615</v>
      </c>
      <c r="N60" s="7"/>
      <c r="O60" s="7" t="n">
        <v>30</v>
      </c>
      <c r="P60" s="7" t="n">
        <v>50</v>
      </c>
      <c r="Q60" s="7"/>
      <c r="R60" s="7"/>
      <c r="S60" s="7"/>
      <c r="T60" s="7"/>
      <c r="U60" s="7"/>
      <c r="V60" s="7"/>
      <c r="W60" s="7"/>
      <c r="X60" s="7"/>
      <c r="Y60" s="7"/>
      <c r="Z60" s="7" t="n">
        <f aca="false">M60-O60-P60</f>
        <v>6.53846153846153</v>
      </c>
    </row>
    <row r="61" customFormat="false" ht="12.8" hidden="false" customHeight="false" outlineLevel="0" collapsed="false">
      <c r="E61" s="6" t="n">
        <f aca="false">E60+200</f>
        <v>10600</v>
      </c>
      <c r="F61" s="7" t="n">
        <f aca="false">E61/60</f>
        <v>176.666666666667</v>
      </c>
      <c r="G61" s="8" t="n">
        <v>800</v>
      </c>
      <c r="H61" s="8" t="n">
        <v>12</v>
      </c>
      <c r="I61" s="9" t="n">
        <f aca="false">H61/G61</f>
        <v>0.015</v>
      </c>
      <c r="J61" s="7" t="n">
        <f aca="false">F61/I61</f>
        <v>11777.7777777778</v>
      </c>
      <c r="K61" s="7" t="n">
        <f aca="false">J61*60/G61</f>
        <v>883.333333333333</v>
      </c>
      <c r="L61" s="11" t="n">
        <f aca="false">1/J61</f>
        <v>8.49056603773585E-005</v>
      </c>
      <c r="M61" s="7" t="n">
        <f aca="false">L61*1000*1000</f>
        <v>84.9056603773585</v>
      </c>
      <c r="N61" s="7"/>
      <c r="O61" s="7" t="n">
        <v>30</v>
      </c>
      <c r="P61" s="7" t="n">
        <v>50</v>
      </c>
      <c r="Q61" s="7"/>
      <c r="R61" s="7"/>
      <c r="S61" s="7"/>
      <c r="T61" s="7"/>
      <c r="U61" s="7"/>
      <c r="V61" s="7"/>
      <c r="W61" s="7"/>
      <c r="X61" s="7"/>
      <c r="Y61" s="7"/>
      <c r="Z61" s="7" t="n">
        <f aca="false">M61-O61-P61</f>
        <v>4.9056603773585</v>
      </c>
    </row>
    <row r="62" customFormat="false" ht="12.8" hidden="false" customHeight="false" outlineLevel="0" collapsed="false">
      <c r="E62" s="6" t="n">
        <f aca="false">E61+200</f>
        <v>10800</v>
      </c>
      <c r="F62" s="7" t="n">
        <f aca="false">E62/60</f>
        <v>180</v>
      </c>
      <c r="G62" s="8" t="n">
        <v>800</v>
      </c>
      <c r="H62" s="8" t="n">
        <v>12</v>
      </c>
      <c r="I62" s="9" t="n">
        <f aca="false">H62/G62</f>
        <v>0.015</v>
      </c>
      <c r="J62" s="7" t="n">
        <f aca="false">F62/I62</f>
        <v>12000</v>
      </c>
      <c r="K62" s="7" t="n">
        <f aca="false">J62*60/G62</f>
        <v>900</v>
      </c>
      <c r="L62" s="11" t="n">
        <f aca="false">1/J62</f>
        <v>8.33333333333333E-005</v>
      </c>
      <c r="M62" s="7" t="n">
        <f aca="false">L62*1000*1000</f>
        <v>83.3333333333333</v>
      </c>
      <c r="N62" s="7"/>
      <c r="O62" s="7" t="n">
        <v>30</v>
      </c>
      <c r="P62" s="7" t="n">
        <v>50</v>
      </c>
      <c r="Q62" s="7"/>
      <c r="R62" s="7"/>
      <c r="S62" s="7"/>
      <c r="T62" s="7"/>
      <c r="U62" s="7"/>
      <c r="V62" s="7"/>
      <c r="W62" s="7"/>
      <c r="X62" s="7"/>
      <c r="Y62" s="7"/>
      <c r="Z62" s="7" t="n">
        <f aca="false">M62-O62-P62</f>
        <v>3.33333333333333</v>
      </c>
    </row>
    <row r="63" customFormat="false" ht="12.8" hidden="false" customHeight="false" outlineLevel="0" collapsed="false">
      <c r="E63" s="6" t="n">
        <f aca="false">E62+200</f>
        <v>11000</v>
      </c>
      <c r="F63" s="7" t="n">
        <f aca="false">E63/60</f>
        <v>183.333333333333</v>
      </c>
      <c r="G63" s="8" t="n">
        <v>800</v>
      </c>
      <c r="H63" s="8" t="n">
        <v>12</v>
      </c>
      <c r="I63" s="9" t="n">
        <f aca="false">H63/G63</f>
        <v>0.015</v>
      </c>
      <c r="J63" s="7" t="n">
        <f aca="false">F63/I63</f>
        <v>12222.2222222222</v>
      </c>
      <c r="K63" s="7" t="n">
        <f aca="false">J63*60/G63</f>
        <v>916.666666666667</v>
      </c>
      <c r="L63" s="11" t="n">
        <f aca="false">1/J63</f>
        <v>8.18181818181818E-005</v>
      </c>
      <c r="M63" s="7" t="n">
        <f aca="false">L63*1000*1000</f>
        <v>81.8181818181818</v>
      </c>
      <c r="N63" s="7"/>
      <c r="O63" s="7" t="n">
        <v>30</v>
      </c>
      <c r="P63" s="7" t="n">
        <v>50</v>
      </c>
      <c r="Q63" s="7"/>
      <c r="R63" s="7"/>
      <c r="S63" s="7"/>
      <c r="T63" s="7"/>
      <c r="U63" s="7"/>
      <c r="V63" s="7"/>
      <c r="W63" s="7"/>
      <c r="X63" s="7"/>
      <c r="Y63" s="7"/>
      <c r="Z63" s="7" t="n">
        <f aca="false">M63-O63-P63</f>
        <v>1.81818181818181</v>
      </c>
    </row>
    <row r="64" customFormat="false" ht="12.8" hidden="false" customHeight="false" outlineLevel="0" collapsed="false">
      <c r="E64" s="6" t="n">
        <f aca="false">E63+200</f>
        <v>11200</v>
      </c>
      <c r="F64" s="7" t="n">
        <f aca="false">E64/60</f>
        <v>186.666666666667</v>
      </c>
      <c r="G64" s="8" t="n">
        <v>800</v>
      </c>
      <c r="H64" s="8" t="n">
        <v>12</v>
      </c>
      <c r="I64" s="9" t="n">
        <f aca="false">H64/G64</f>
        <v>0.015</v>
      </c>
      <c r="J64" s="7" t="n">
        <f aca="false">F64/I64</f>
        <v>12444.4444444444</v>
      </c>
      <c r="K64" s="7" t="n">
        <f aca="false">J64*60/G64</f>
        <v>933.333333333333</v>
      </c>
      <c r="L64" s="11" t="n">
        <f aca="false">1/J64</f>
        <v>8.03571428571429E-005</v>
      </c>
      <c r="M64" s="7" t="n">
        <f aca="false">L64*1000*1000</f>
        <v>80.3571428571429</v>
      </c>
      <c r="N64" s="7"/>
      <c r="O64" s="7" t="n">
        <v>30</v>
      </c>
      <c r="P64" s="7" t="n">
        <v>50</v>
      </c>
      <c r="Q64" s="7"/>
      <c r="R64" s="7"/>
      <c r="S64" s="7"/>
      <c r="T64" s="7"/>
      <c r="U64" s="7"/>
      <c r="V64" s="7"/>
      <c r="W64" s="7"/>
      <c r="X64" s="7"/>
      <c r="Y64" s="7"/>
      <c r="Z64" s="7" t="n">
        <f aca="false">M64-O64-P64</f>
        <v>0.357142857142861</v>
      </c>
    </row>
    <row r="65" customFormat="false" ht="12.8" hidden="false" customHeight="false" outlineLevel="0" collapsed="false">
      <c r="E65" s="6" t="n">
        <f aca="false">E64+200</f>
        <v>11400</v>
      </c>
      <c r="F65" s="7" t="n">
        <f aca="false">E65/60</f>
        <v>190</v>
      </c>
      <c r="G65" s="8" t="n">
        <v>800</v>
      </c>
      <c r="H65" s="8" t="n">
        <v>12</v>
      </c>
      <c r="I65" s="9" t="n">
        <f aca="false">H65/G65</f>
        <v>0.015</v>
      </c>
      <c r="J65" s="7" t="n">
        <f aca="false">F65/I65</f>
        <v>12666.6666666667</v>
      </c>
      <c r="K65" s="7" t="n">
        <f aca="false">J65*60/G65</f>
        <v>950</v>
      </c>
      <c r="L65" s="11" t="n">
        <f aca="false">1/J65</f>
        <v>7.89473684210526E-005</v>
      </c>
      <c r="M65" s="7" t="n">
        <f aca="false">L65*1000*1000</f>
        <v>78.9473684210526</v>
      </c>
      <c r="N65" s="7"/>
      <c r="O65" s="7" t="n">
        <v>30</v>
      </c>
      <c r="P65" s="7" t="n">
        <v>50</v>
      </c>
      <c r="Q65" s="7"/>
      <c r="R65" s="7"/>
      <c r="S65" s="7"/>
      <c r="T65" s="7"/>
      <c r="U65" s="7"/>
      <c r="V65" s="7"/>
      <c r="W65" s="7"/>
      <c r="X65" s="7"/>
      <c r="Y65" s="7"/>
      <c r="Z65" s="7" t="n">
        <f aca="false">M65-O65-P65</f>
        <v>-1.05263157894738</v>
      </c>
    </row>
    <row r="66" customFormat="false" ht="12.8" hidden="false" customHeight="false" outlineLevel="0" collapsed="false">
      <c r="E66" s="6" t="n">
        <f aca="false">E65+200</f>
        <v>11600</v>
      </c>
      <c r="F66" s="7" t="n">
        <f aca="false">E66/60</f>
        <v>193.333333333333</v>
      </c>
      <c r="G66" s="8" t="n">
        <v>800</v>
      </c>
      <c r="H66" s="8" t="n">
        <v>12</v>
      </c>
      <c r="I66" s="9" t="n">
        <f aca="false">H66/G66</f>
        <v>0.015</v>
      </c>
      <c r="J66" s="7" t="n">
        <f aca="false">F66/I66</f>
        <v>12888.8888888889</v>
      </c>
      <c r="K66" s="7" t="n">
        <f aca="false">J66*60/G66</f>
        <v>966.666666666667</v>
      </c>
      <c r="L66" s="11" t="n">
        <f aca="false">1/J66</f>
        <v>7.75862068965517E-005</v>
      </c>
      <c r="M66" s="7" t="n">
        <f aca="false">L66*1000*1000</f>
        <v>77.5862068965517</v>
      </c>
      <c r="N66" s="7"/>
      <c r="O66" s="7" t="n">
        <v>30</v>
      </c>
      <c r="P66" s="7" t="n">
        <v>50</v>
      </c>
      <c r="Q66" s="7"/>
      <c r="R66" s="7"/>
      <c r="S66" s="7"/>
      <c r="T66" s="7"/>
      <c r="U66" s="7"/>
      <c r="V66" s="7"/>
      <c r="W66" s="7"/>
      <c r="X66" s="7"/>
      <c r="Y66" s="7"/>
      <c r="Z66" s="7" t="n">
        <f aca="false">M66-O66-P66</f>
        <v>-2.41379310344828</v>
      </c>
    </row>
    <row r="67" customFormat="false" ht="12.8" hidden="false" customHeight="false" outlineLevel="0" collapsed="false">
      <c r="E67" s="6" t="n">
        <f aca="false">E66+200</f>
        <v>11800</v>
      </c>
      <c r="F67" s="7" t="n">
        <f aca="false">E67/60</f>
        <v>196.666666666667</v>
      </c>
      <c r="G67" s="8" t="n">
        <v>800</v>
      </c>
      <c r="H67" s="8" t="n">
        <v>12</v>
      </c>
      <c r="I67" s="9" t="n">
        <f aca="false">H67/G67</f>
        <v>0.015</v>
      </c>
      <c r="J67" s="7" t="n">
        <f aca="false">F67/I67</f>
        <v>13111.1111111111</v>
      </c>
      <c r="K67" s="7" t="n">
        <f aca="false">J67*60/G67</f>
        <v>983.333333333333</v>
      </c>
      <c r="L67" s="11" t="n">
        <f aca="false">1/J67</f>
        <v>7.6271186440678E-005</v>
      </c>
      <c r="M67" s="7" t="n">
        <f aca="false">L67*1000*1000</f>
        <v>76.271186440678</v>
      </c>
      <c r="N67" s="7"/>
      <c r="O67" s="7" t="n">
        <v>30</v>
      </c>
      <c r="P67" s="7" t="n">
        <v>50</v>
      </c>
      <c r="Q67" s="7"/>
      <c r="R67" s="7"/>
      <c r="S67" s="7"/>
      <c r="T67" s="7"/>
      <c r="U67" s="7"/>
      <c r="V67" s="7"/>
      <c r="W67" s="7"/>
      <c r="X67" s="7"/>
      <c r="Y67" s="7"/>
      <c r="Z67" s="7" t="n">
        <f aca="false">M67-O67-P67</f>
        <v>-3.72881355932205</v>
      </c>
    </row>
    <row r="68" customFormat="false" ht="12.8" hidden="false" customHeight="false" outlineLevel="0" collapsed="false">
      <c r="E68" s="6" t="n">
        <f aca="false">E67+200</f>
        <v>12000</v>
      </c>
      <c r="F68" s="7" t="n">
        <f aca="false">E68/60</f>
        <v>200</v>
      </c>
      <c r="G68" s="8" t="n">
        <v>800</v>
      </c>
      <c r="H68" s="8" t="n">
        <v>12</v>
      </c>
      <c r="I68" s="9" t="n">
        <f aca="false">H68/G68</f>
        <v>0.015</v>
      </c>
      <c r="J68" s="7" t="n">
        <f aca="false">F68/I68</f>
        <v>13333.3333333333</v>
      </c>
      <c r="K68" s="7" t="n">
        <f aca="false">J68*60/G68</f>
        <v>1000</v>
      </c>
      <c r="L68" s="11" t="n">
        <f aca="false">1/J68</f>
        <v>7.5E-005</v>
      </c>
      <c r="M68" s="7" t="n">
        <f aca="false">L68*1000*1000</f>
        <v>75</v>
      </c>
      <c r="N68" s="7"/>
      <c r="O68" s="7" t="n">
        <v>30</v>
      </c>
      <c r="P68" s="7" t="n">
        <v>50</v>
      </c>
      <c r="Q68" s="7"/>
      <c r="R68" s="7"/>
      <c r="S68" s="7"/>
      <c r="T68" s="7"/>
      <c r="U68" s="7"/>
      <c r="V68" s="7"/>
      <c r="W68" s="7"/>
      <c r="X68" s="7"/>
      <c r="Y68" s="7"/>
      <c r="Z68" s="7" t="n">
        <f aca="false">M68-O68-P68</f>
        <v>-5</v>
      </c>
    </row>
    <row r="69" customFormat="false" ht="12.8" hidden="false" customHeight="false" outlineLevel="0" collapsed="false">
      <c r="E69" s="6" t="n">
        <f aca="false">E68+200</f>
        <v>12200</v>
      </c>
      <c r="F69" s="7" t="n">
        <f aca="false">E69/60</f>
        <v>203.333333333333</v>
      </c>
      <c r="G69" s="8" t="n">
        <v>800</v>
      </c>
      <c r="H69" s="8" t="n">
        <v>12</v>
      </c>
      <c r="I69" s="9" t="n">
        <f aca="false">H69/G69</f>
        <v>0.015</v>
      </c>
      <c r="J69" s="7" t="n">
        <f aca="false">F69/I69</f>
        <v>13555.5555555556</v>
      </c>
      <c r="K69" s="7" t="n">
        <f aca="false">J69*60/G69</f>
        <v>1016.66666666667</v>
      </c>
      <c r="L69" s="11" t="n">
        <f aca="false">1/J69</f>
        <v>7.37704918032787E-005</v>
      </c>
      <c r="M69" s="7" t="n">
        <f aca="false">L69*1000*1000</f>
        <v>73.7704918032787</v>
      </c>
      <c r="N69" s="7"/>
      <c r="O69" s="7" t="n">
        <v>30</v>
      </c>
      <c r="P69" s="7" t="n">
        <v>50</v>
      </c>
      <c r="Q69" s="7"/>
      <c r="R69" s="7"/>
      <c r="S69" s="7"/>
      <c r="T69" s="7"/>
      <c r="U69" s="7"/>
      <c r="V69" s="7"/>
      <c r="W69" s="7"/>
      <c r="X69" s="7"/>
      <c r="Y69" s="7"/>
      <c r="Z69" s="7" t="n">
        <f aca="false">M69-O69-P69</f>
        <v>-6.22950819672133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LibreOffice/6.0.4.2$Windows_X86_64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2018-09-16T10:55:16Z</dcterms:created>
  <dc:creator/>
  <dc:description/>
  <dc:language>de-DE</dc:language>
  <cp:lastModifiedBy/>
  <dcterms:modified xsi:type="dcterms:W3CDTF">2018-09-16T12:44:21Z</dcterms:modified>
  <cp:revision>2</cp:revision>
  <dc:subject/>
  <dc:title/>
</cp:coreProperties>
</file>