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4" i="1"/>
  <c r="G23"/>
  <c r="G25"/>
  <c r="G26"/>
  <c r="G22"/>
  <c r="G21"/>
  <c r="G19"/>
  <c r="G20"/>
  <c r="G18"/>
  <c r="G17"/>
  <c r="G9"/>
  <c r="G8"/>
  <c r="G5"/>
  <c r="G27" l="1"/>
</calcChain>
</file>

<file path=xl/sharedStrings.xml><?xml version="1.0" encoding="utf-8"?>
<sst xmlns="http://schemas.openxmlformats.org/spreadsheetml/2006/main" count="56" uniqueCount="37">
  <si>
    <t>报价明细表</t>
    <phoneticPr fontId="1" type="noConversion"/>
  </si>
  <si>
    <t>内容</t>
    <phoneticPr fontId="1" type="noConversion"/>
  </si>
  <si>
    <t>子项目</t>
    <phoneticPr fontId="1" type="noConversion"/>
  </si>
  <si>
    <t>单价</t>
    <phoneticPr fontId="1" type="noConversion"/>
  </si>
  <si>
    <t>数量</t>
    <phoneticPr fontId="1" type="noConversion"/>
  </si>
  <si>
    <t>单位</t>
    <phoneticPr fontId="1" type="noConversion"/>
  </si>
  <si>
    <t>总价</t>
    <phoneticPr fontId="1" type="noConversion"/>
  </si>
  <si>
    <t>序号</t>
    <phoneticPr fontId="1" type="noConversion"/>
  </si>
  <si>
    <t>重庆市市政设施管理局监控中心综合管理平台软件系统</t>
  </si>
  <si>
    <r>
      <t>人力开发费用</t>
    </r>
    <r>
      <rPr>
        <sz val="10.5"/>
        <color theme="1"/>
        <rFont val="宋体"/>
        <family val="3"/>
        <charset val="134"/>
      </rPr>
      <t>：16人/月开发周期，按照5000元估算</t>
    </r>
  </si>
  <si>
    <r>
      <t>数据库软件费用</t>
    </r>
    <r>
      <rPr>
        <sz val="10.5"/>
        <color theme="1"/>
        <rFont val="宋体"/>
        <family val="3"/>
        <charset val="134"/>
      </rPr>
      <t>：数据库软件(Oracle或SQLServer1套)</t>
    </r>
  </si>
  <si>
    <r>
      <t>正版操作系统费用</t>
    </r>
    <r>
      <rPr>
        <sz val="10.5"/>
        <color theme="1"/>
        <rFont val="宋体"/>
        <family val="3"/>
        <charset val="134"/>
      </rPr>
      <t>：操作系统(Windows Server系列2套，每套按照1万元计算)</t>
    </r>
    <phoneticPr fontId="1" type="noConversion"/>
  </si>
  <si>
    <t>套</t>
    <phoneticPr fontId="1" type="noConversion"/>
  </si>
  <si>
    <t>服务器（招标要求按照4年进行免费维护,因此除服务器采购成本外，还需延保一年的费用）</t>
    <phoneticPr fontId="1" type="noConversion"/>
  </si>
  <si>
    <t>台</t>
    <phoneticPr fontId="1" type="noConversion"/>
  </si>
  <si>
    <t>企业级路由器</t>
  </si>
  <si>
    <t>核心三层交换机</t>
  </si>
  <si>
    <t>防火墙</t>
  </si>
  <si>
    <t>上网行为管理系统</t>
  </si>
  <si>
    <t>二层接入交换机</t>
  </si>
  <si>
    <t>负载均衡器</t>
  </si>
  <si>
    <t>网络设备（网络整合、网络安全）</t>
    <phoneticPr fontId="1" type="noConversion"/>
  </si>
  <si>
    <t>UPS改造</t>
    <phoneticPr fontId="1" type="noConversion"/>
  </si>
  <si>
    <t>项</t>
    <phoneticPr fontId="1" type="noConversion"/>
  </si>
  <si>
    <t>5年维护费用</t>
  </si>
  <si>
    <t>其他费用</t>
    <phoneticPr fontId="1" type="noConversion"/>
  </si>
  <si>
    <t>建设管理费（1.2%）</t>
    <phoneticPr fontId="1" type="noConversion"/>
  </si>
  <si>
    <t>培训费（按40人计算）</t>
    <phoneticPr fontId="1" type="noConversion"/>
  </si>
  <si>
    <t>前期设计费（1.4%）</t>
    <phoneticPr fontId="1" type="noConversion"/>
  </si>
  <si>
    <t>税费（6%）</t>
    <phoneticPr fontId="1" type="noConversion"/>
  </si>
  <si>
    <t>系统集成费（10%）</t>
    <phoneticPr fontId="1" type="noConversion"/>
  </si>
  <si>
    <t>运输费及保险</t>
    <phoneticPr fontId="1" type="noConversion"/>
  </si>
  <si>
    <t>备品备件管理费</t>
    <phoneticPr fontId="1" type="noConversion"/>
  </si>
  <si>
    <t>项目管理备用金（3.2%）</t>
    <phoneticPr fontId="1" type="noConversion"/>
  </si>
  <si>
    <t>人工费（2人，每人每日500，按3日计）</t>
    <phoneticPr fontId="1" type="noConversion"/>
  </si>
  <si>
    <t>合计</t>
    <phoneticPr fontId="1" type="noConversion"/>
  </si>
  <si>
    <t>利润（18.5%）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</si>
</sst>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2" xfId="0" applyBorder="1">
      <alignment vertical="center"/>
    </xf>
    <xf numFmtId="0" fontId="3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9" xfId="0" applyBorder="1">
      <alignment vertical="center"/>
    </xf>
    <xf numFmtId="0" fontId="3" fillId="0" borderId="3" xfId="0" applyFont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2</xdr:col>
      <xdr:colOff>1428750</xdr:colOff>
      <xdr:row>49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562850"/>
          <a:ext cx="3467100" cy="3876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topLeftCell="A16" workbookViewId="0">
      <selection activeCell="A28" sqref="A28"/>
    </sheetView>
  </sheetViews>
  <sheetFormatPr defaultRowHeight="13.5"/>
  <cols>
    <col min="2" max="2" width="17.75" customWidth="1"/>
    <col min="3" max="3" width="34" customWidth="1"/>
  </cols>
  <sheetData>
    <row r="1" spans="1:7">
      <c r="A1" s="25" t="s">
        <v>0</v>
      </c>
      <c r="B1" s="26"/>
      <c r="C1" s="26"/>
      <c r="D1" s="26"/>
      <c r="E1" s="26"/>
      <c r="F1" s="26"/>
      <c r="G1" s="26"/>
    </row>
    <row r="2" spans="1:7">
      <c r="A2" s="27"/>
      <c r="B2" s="28"/>
      <c r="C2" s="28"/>
      <c r="D2" s="28"/>
      <c r="E2" s="28"/>
      <c r="F2" s="28"/>
      <c r="G2" s="28"/>
    </row>
    <row r="3" spans="1:7">
      <c r="A3" s="29"/>
      <c r="B3" s="30"/>
      <c r="C3" s="30"/>
      <c r="D3" s="30"/>
      <c r="E3" s="30"/>
      <c r="F3" s="30"/>
      <c r="G3" s="30"/>
    </row>
    <row r="4" spans="1:7" s="6" customFormat="1">
      <c r="A4" s="4" t="s">
        <v>7</v>
      </c>
      <c r="B4" s="8" t="s">
        <v>1</v>
      </c>
      <c r="C4" s="8" t="s">
        <v>2</v>
      </c>
      <c r="D4" s="5" t="s">
        <v>3</v>
      </c>
      <c r="E4" s="5" t="s">
        <v>4</v>
      </c>
      <c r="F4" s="5" t="s">
        <v>5</v>
      </c>
      <c r="G4" s="5" t="s">
        <v>35</v>
      </c>
    </row>
    <row r="5" spans="1:7" ht="77.25" customHeight="1">
      <c r="A5" s="22">
        <v>1</v>
      </c>
      <c r="B5" s="31" t="s">
        <v>8</v>
      </c>
      <c r="C5" s="9" t="s">
        <v>9</v>
      </c>
      <c r="D5" s="7">
        <v>80000</v>
      </c>
      <c r="E5" s="1">
        <v>1</v>
      </c>
      <c r="F5" s="1" t="s">
        <v>12</v>
      </c>
      <c r="G5" s="32">
        <f>D5*E5+D6*E6+D7*E7</f>
        <v>140000</v>
      </c>
    </row>
    <row r="6" spans="1:7" ht="25.5">
      <c r="A6" s="23"/>
      <c r="B6" s="31"/>
      <c r="C6" s="9" t="s">
        <v>10</v>
      </c>
      <c r="D6" s="7">
        <v>40000</v>
      </c>
      <c r="E6" s="1">
        <v>1</v>
      </c>
      <c r="F6" s="1" t="s">
        <v>12</v>
      </c>
      <c r="G6" s="33"/>
    </row>
    <row r="7" spans="1:7" ht="64.5" customHeight="1">
      <c r="A7" s="24"/>
      <c r="B7" s="31"/>
      <c r="C7" s="9" t="s">
        <v>11</v>
      </c>
      <c r="D7" s="7">
        <v>20000</v>
      </c>
      <c r="E7" s="1">
        <v>1</v>
      </c>
      <c r="F7" s="1" t="s">
        <v>12</v>
      </c>
      <c r="G7" s="34"/>
    </row>
    <row r="8" spans="1:7" ht="88.5" customHeight="1">
      <c r="A8" s="2">
        <v>2</v>
      </c>
      <c r="B8" s="10" t="s">
        <v>13</v>
      </c>
      <c r="C8" s="14"/>
      <c r="D8" s="1">
        <v>35000</v>
      </c>
      <c r="E8" s="1">
        <v>2</v>
      </c>
      <c r="F8" s="1" t="s">
        <v>14</v>
      </c>
      <c r="G8" s="13">
        <f>D8*E8</f>
        <v>70000</v>
      </c>
    </row>
    <row r="9" spans="1:7" ht="27" customHeight="1">
      <c r="A9" s="22">
        <v>3</v>
      </c>
      <c r="B9" s="35" t="s">
        <v>21</v>
      </c>
      <c r="C9" s="11" t="s">
        <v>15</v>
      </c>
      <c r="D9" s="7">
        <v>30000</v>
      </c>
      <c r="E9" s="1">
        <v>1</v>
      </c>
      <c r="F9" s="1" t="s">
        <v>14</v>
      </c>
      <c r="G9" s="32">
        <f>D9*E9+D10*E10+D11*E11+D12*E12+D13*E13+D14*E14+D15*E15+D16*E16</f>
        <v>150000</v>
      </c>
    </row>
    <row r="10" spans="1:7">
      <c r="A10" s="23"/>
      <c r="B10" s="36"/>
      <c r="C10" s="11" t="s">
        <v>16</v>
      </c>
      <c r="D10" s="7">
        <v>15000</v>
      </c>
      <c r="E10" s="1">
        <v>1</v>
      </c>
      <c r="F10" s="1" t="s">
        <v>14</v>
      </c>
      <c r="G10" s="33"/>
    </row>
    <row r="11" spans="1:7">
      <c r="A11" s="23"/>
      <c r="B11" s="36"/>
      <c r="C11" s="11" t="s">
        <v>17</v>
      </c>
      <c r="D11" s="7">
        <v>10000</v>
      </c>
      <c r="E11" s="1">
        <v>1</v>
      </c>
      <c r="F11" s="1" t="s">
        <v>14</v>
      </c>
      <c r="G11" s="33"/>
    </row>
    <row r="12" spans="1:7">
      <c r="A12" s="23"/>
      <c r="B12" s="36"/>
      <c r="C12" s="11" t="s">
        <v>18</v>
      </c>
      <c r="D12" s="7">
        <v>25000</v>
      </c>
      <c r="E12" s="1">
        <v>1</v>
      </c>
      <c r="F12" s="1" t="s">
        <v>14</v>
      </c>
      <c r="G12" s="33"/>
    </row>
    <row r="13" spans="1:7">
      <c r="A13" s="23"/>
      <c r="B13" s="36"/>
      <c r="C13" s="11" t="s">
        <v>19</v>
      </c>
      <c r="D13" s="7">
        <v>5000</v>
      </c>
      <c r="E13" s="1">
        <v>1</v>
      </c>
      <c r="F13" s="1" t="s">
        <v>14</v>
      </c>
      <c r="G13" s="33"/>
    </row>
    <row r="14" spans="1:7">
      <c r="A14" s="23"/>
      <c r="B14" s="36"/>
      <c r="C14" s="11" t="s">
        <v>20</v>
      </c>
      <c r="D14" s="7">
        <v>52000</v>
      </c>
      <c r="E14" s="1">
        <v>1</v>
      </c>
      <c r="F14" s="1" t="s">
        <v>14</v>
      </c>
      <c r="G14" s="33"/>
    </row>
    <row r="15" spans="1:7">
      <c r="A15" s="23"/>
      <c r="B15" s="36"/>
      <c r="C15" s="3" t="s">
        <v>22</v>
      </c>
      <c r="D15" s="7">
        <v>10000</v>
      </c>
      <c r="E15" s="1">
        <v>1</v>
      </c>
      <c r="F15" s="1" t="s">
        <v>23</v>
      </c>
      <c r="G15" s="33"/>
    </row>
    <row r="16" spans="1:7">
      <c r="A16" s="24"/>
      <c r="B16" s="37"/>
      <c r="C16" s="11" t="s">
        <v>34</v>
      </c>
      <c r="D16" s="1">
        <v>3000</v>
      </c>
      <c r="E16" s="1">
        <v>1</v>
      </c>
      <c r="F16" s="1" t="s">
        <v>23</v>
      </c>
      <c r="G16" s="34"/>
    </row>
    <row r="17" spans="1:7">
      <c r="A17" s="2">
        <v>4</v>
      </c>
      <c r="B17" s="12" t="s">
        <v>24</v>
      </c>
      <c r="C17" s="1"/>
      <c r="D17" s="1">
        <v>100000</v>
      </c>
      <c r="E17" s="1">
        <v>1</v>
      </c>
      <c r="F17" s="1" t="s">
        <v>23</v>
      </c>
      <c r="G17" s="13">
        <f>D17*E17</f>
        <v>100000</v>
      </c>
    </row>
    <row r="18" spans="1:7">
      <c r="A18" s="22">
        <v>5</v>
      </c>
      <c r="B18" s="19" t="s">
        <v>25</v>
      </c>
      <c r="C18" s="1" t="s">
        <v>26</v>
      </c>
      <c r="D18" s="1">
        <v>10200</v>
      </c>
      <c r="E18" s="1">
        <v>1</v>
      </c>
      <c r="F18" s="1" t="s">
        <v>23</v>
      </c>
      <c r="G18" s="1">
        <f>D18*E18</f>
        <v>10200</v>
      </c>
    </row>
    <row r="19" spans="1:7">
      <c r="A19" s="23"/>
      <c r="B19" s="20"/>
      <c r="C19" s="1" t="s">
        <v>27</v>
      </c>
      <c r="D19" s="1">
        <v>12000</v>
      </c>
      <c r="E19" s="1">
        <v>1</v>
      </c>
      <c r="F19" s="1" t="s">
        <v>23</v>
      </c>
      <c r="G19" s="1">
        <f t="shared" ref="G19:G26" si="0">D19*E19</f>
        <v>12000</v>
      </c>
    </row>
    <row r="20" spans="1:7">
      <c r="A20" s="23"/>
      <c r="B20" s="20"/>
      <c r="C20" s="1" t="s">
        <v>28</v>
      </c>
      <c r="D20" s="1">
        <v>11900</v>
      </c>
      <c r="E20" s="1">
        <v>1</v>
      </c>
      <c r="F20" s="1" t="s">
        <v>23</v>
      </c>
      <c r="G20" s="1">
        <f t="shared" si="0"/>
        <v>11900</v>
      </c>
    </row>
    <row r="21" spans="1:7">
      <c r="A21" s="23"/>
      <c r="B21" s="20"/>
      <c r="C21" s="1" t="s">
        <v>33</v>
      </c>
      <c r="D21" s="1">
        <v>27200</v>
      </c>
      <c r="E21" s="1">
        <v>1</v>
      </c>
      <c r="F21" s="1" t="s">
        <v>23</v>
      </c>
      <c r="G21" s="1">
        <f t="shared" si="0"/>
        <v>27200</v>
      </c>
    </row>
    <row r="22" spans="1:7">
      <c r="A22" s="23"/>
      <c r="B22" s="20"/>
      <c r="C22" s="1" t="s">
        <v>31</v>
      </c>
      <c r="D22" s="1">
        <v>10000</v>
      </c>
      <c r="E22" s="1">
        <v>1</v>
      </c>
      <c r="F22" s="1" t="s">
        <v>23</v>
      </c>
      <c r="G22" s="1">
        <f t="shared" si="0"/>
        <v>10000</v>
      </c>
    </row>
    <row r="23" spans="1:7">
      <c r="A23" s="23"/>
      <c r="B23" s="20"/>
      <c r="C23" s="1" t="s">
        <v>32</v>
      </c>
      <c r="D23" s="1">
        <v>25000</v>
      </c>
      <c r="E23" s="1">
        <v>1</v>
      </c>
      <c r="F23" s="1" t="s">
        <v>23</v>
      </c>
      <c r="G23" s="1">
        <f t="shared" si="0"/>
        <v>25000</v>
      </c>
    </row>
    <row r="24" spans="1:7">
      <c r="A24" s="24"/>
      <c r="B24" s="21"/>
      <c r="C24" s="1" t="s">
        <v>36</v>
      </c>
      <c r="D24" s="1">
        <v>157700</v>
      </c>
      <c r="E24" s="1">
        <v>1</v>
      </c>
      <c r="F24" s="1" t="s">
        <v>23</v>
      </c>
      <c r="G24" s="1">
        <f t="shared" si="0"/>
        <v>157700</v>
      </c>
    </row>
    <row r="25" spans="1:7">
      <c r="A25" s="2">
        <v>6</v>
      </c>
      <c r="B25" s="1" t="s">
        <v>30</v>
      </c>
      <c r="C25" s="14"/>
      <c r="D25" s="1">
        <v>85000</v>
      </c>
      <c r="E25" s="1">
        <v>1</v>
      </c>
      <c r="F25" s="1" t="s">
        <v>23</v>
      </c>
      <c r="G25" s="1">
        <f t="shared" si="0"/>
        <v>85000</v>
      </c>
    </row>
    <row r="26" spans="1:7">
      <c r="A26" s="2">
        <v>7</v>
      </c>
      <c r="B26" s="3" t="s">
        <v>29</v>
      </c>
      <c r="C26" s="14"/>
      <c r="D26" s="1">
        <v>51000</v>
      </c>
      <c r="E26" s="1">
        <v>1</v>
      </c>
      <c r="F26" s="1" t="s">
        <v>23</v>
      </c>
      <c r="G26" s="1">
        <f t="shared" si="0"/>
        <v>51000</v>
      </c>
    </row>
    <row r="27" spans="1:7" ht="29.25" customHeight="1" thickBot="1">
      <c r="A27" s="16" t="s">
        <v>6</v>
      </c>
      <c r="B27" s="17"/>
      <c r="C27" s="17"/>
      <c r="D27" s="17"/>
      <c r="E27" s="17"/>
      <c r="F27" s="18"/>
      <c r="G27" s="15">
        <f>SUM(G5:G26)</f>
        <v>850000</v>
      </c>
    </row>
  </sheetData>
  <mergeCells count="10">
    <mergeCell ref="A27:F27"/>
    <mergeCell ref="B18:B24"/>
    <mergeCell ref="A18:A24"/>
    <mergeCell ref="A1:G3"/>
    <mergeCell ref="B5:B7"/>
    <mergeCell ref="A5:A7"/>
    <mergeCell ref="G5:G7"/>
    <mergeCell ref="A9:A16"/>
    <mergeCell ref="B9:B16"/>
    <mergeCell ref="G9:G16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shisuo</dc:creator>
  <cp:lastModifiedBy>admin</cp:lastModifiedBy>
  <cp:lastPrinted>2014-11-21T16:57:31Z</cp:lastPrinted>
  <dcterms:created xsi:type="dcterms:W3CDTF">2014-11-18T03:29:55Z</dcterms:created>
  <dcterms:modified xsi:type="dcterms:W3CDTF">2015-01-27T10:46:46Z</dcterms:modified>
</cp:coreProperties>
</file>