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Marshall\Dropbox\OpenBMS\Docs\"/>
    </mc:Choice>
  </mc:AlternateContent>
  <bookViews>
    <workbookView xWindow="-105" yWindow="60" windowWidth="16680" windowHeight="15720"/>
  </bookViews>
  <sheets>
    <sheet name="Sheet1" sheetId="1" r:id="rId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41" i="1" l="1"/>
  <c r="I41" i="1"/>
  <c r="E33" i="1"/>
  <c r="E24" i="1"/>
  <c r="E8" i="1"/>
  <c r="E3" i="1"/>
  <c r="E5" i="1"/>
  <c r="E7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5" i="1"/>
  <c r="E26" i="1"/>
  <c r="E27" i="1"/>
  <c r="E28" i="1"/>
  <c r="E29" i="1"/>
  <c r="E30" i="1"/>
  <c r="E31" i="1"/>
  <c r="E32" i="1"/>
  <c r="E34" i="1"/>
  <c r="E35" i="1"/>
  <c r="E36" i="1"/>
  <c r="E37" i="1"/>
  <c r="E38" i="1"/>
  <c r="E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2" i="1"/>
</calcChain>
</file>

<file path=xl/comments1.xml><?xml version="1.0" encoding="utf-8"?>
<comments xmlns="http://schemas.openxmlformats.org/spreadsheetml/2006/main">
  <authors>
    <author>Marshall Scholz</author>
  </authors>
  <commentList>
    <comment ref="E1" authorId="0" shapeId="0">
      <text>
        <r>
          <rPr>
            <b/>
            <sz val="9"/>
            <color indexed="81"/>
            <rFont val="Tahoma"/>
            <family val="2"/>
          </rPr>
          <t>Marshall Scholz:</t>
        </r>
        <r>
          <rPr>
            <sz val="9"/>
            <color indexed="81"/>
            <rFont val="Tahoma"/>
            <family val="2"/>
          </rPr>
          <t xml:space="preserve">
small parts (resistors, small mosfets, ceramic caps) are rounded up to the nearest price division</t>
        </r>
      </text>
    </comment>
    <comment ref="J1" authorId="0" shapeId="0">
      <text>
        <r>
          <rPr>
            <b/>
            <sz val="9"/>
            <color indexed="81"/>
            <rFont val="Tahoma"/>
            <family val="2"/>
          </rPr>
          <t>Marshall Scholz:</t>
        </r>
        <r>
          <rPr>
            <sz val="9"/>
            <color indexed="81"/>
            <rFont val="Tahoma"/>
            <family val="2"/>
          </rPr>
          <t xml:space="preserve">
small parts (resistors, small mosfets, ceramic caps) are rounded up to the nearest price division</t>
        </r>
      </text>
    </comment>
  </commentList>
</comments>
</file>

<file path=xl/sharedStrings.xml><?xml version="1.0" encoding="utf-8"?>
<sst xmlns="http://schemas.openxmlformats.org/spreadsheetml/2006/main" count="121" uniqueCount="101">
  <si>
    <t>Mouser #</t>
  </si>
  <si>
    <t>digikey #</t>
  </si>
  <si>
    <t>Description</t>
  </si>
  <si>
    <t>Comment</t>
  </si>
  <si>
    <t>ATA6870N-PLQWCT-ND</t>
  </si>
  <si>
    <t>LI-ION BATTERY MANAGEMENT IC</t>
  </si>
  <si>
    <t>455-1571-1-ND</t>
  </si>
  <si>
    <t>CONN HEADER GH SIDE 9POS 1.25MM</t>
  </si>
  <si>
    <t>455-1599-ND</t>
  </si>
  <si>
    <t>CONN GH HOUSING 9POS 1.25MM</t>
  </si>
  <si>
    <t>455-1606-1-ND</t>
  </si>
  <si>
    <t>CONN TERMINAL GH 30-26 AWG</t>
  </si>
  <si>
    <t>455-2240-ND</t>
  </si>
  <si>
    <t>CONN HEADER XH SIDE 7POS 2.5MM</t>
  </si>
  <si>
    <t>455-2269-ND</t>
  </si>
  <si>
    <t>CONN HOUSING 2.5MM XH 7POS</t>
  </si>
  <si>
    <t>455-1135-1-ND</t>
  </si>
  <si>
    <t>CONN TERM CRIMP XH 22-28AWG</t>
  </si>
  <si>
    <t>660-RK73H1JTTD10R0F</t>
  </si>
  <si>
    <t>Thick Film Resistors - SMD 1/10watts 10ohms 1%</t>
  </si>
  <si>
    <t>660-RK73H1JTTD1001F</t>
  </si>
  <si>
    <t>Thick Film Resistors - SMD 1/10watts 1Kohms 1%</t>
  </si>
  <si>
    <t>660-RK73H1JTTD1213F</t>
  </si>
  <si>
    <t>Thick Film Resistors - SMD 1/10watt 121Kohms 1%</t>
  </si>
  <si>
    <t>bias resistor</t>
  </si>
  <si>
    <t>660-RK73H1JTTD1000F</t>
  </si>
  <si>
    <t>Thick Film Resistors - SMD 1/10watts 100ohms 1%</t>
  </si>
  <si>
    <t>led resistor. leave out if not populating leds</t>
  </si>
  <si>
    <t>859-LTST-C191KRKT</t>
  </si>
  <si>
    <t>Standard LEDs - SMD Red Clear 631nm</t>
  </si>
  <si>
    <t>the leds and 100 ohm resistors can be left unpopulated if you don't want cell balancing feedback</t>
  </si>
  <si>
    <t>621-DMG1012T-7</t>
  </si>
  <si>
    <t>MOSFET N-CHANNEL SOT-523</t>
  </si>
  <si>
    <t>If you buy this, get higher quantities, it's better that way.</t>
  </si>
  <si>
    <t>647-F930J336MAA</t>
  </si>
  <si>
    <t>Tantalum Capacitors - Solid SMD 6.3volts 33uF 3.2x1.6</t>
  </si>
  <si>
    <t>81-GRM188R61E105KA12</t>
  </si>
  <si>
    <t>Multilayer Ceramic Capacitors MLCC - SMD/SMT 0603 1uF 25volts X5R 10%</t>
  </si>
  <si>
    <t>963-GMK316F106ZL-T</t>
  </si>
  <si>
    <t>Multilayer Ceramic Capacitors MLCC - SMD/SMT Y5V 1206 35V 10uF +80/-20%</t>
  </si>
  <si>
    <t>cost 100 PCB</t>
  </si>
  <si>
    <t>total</t>
  </si>
  <si>
    <t>pcb (board$10 + shipping $5) / 5 boards</t>
  </si>
  <si>
    <t>cost 1 PCB (est)</t>
  </si>
  <si>
    <t>~$1</t>
  </si>
  <si>
    <t>4 needed per channel. Together they equal approximately 20 ohms</t>
  </si>
  <si>
    <t>RNCP1206FTD82R5CT-ND</t>
  </si>
  <si>
    <t>RES 82.5 OHM 1/2W 1% 1206</t>
  </si>
  <si>
    <t>774-742C083102JP</t>
  </si>
  <si>
    <t xml:space="preserve">Resistor Networks &amp; Arrays 1Kohms 50V 5% </t>
  </si>
  <si>
    <t>battery connection header. Compatable with hobbyking battery 6s balance connectors. This may change</t>
  </si>
  <si>
    <t>U1</t>
  </si>
  <si>
    <t>N/A</t>
  </si>
  <si>
    <t>ALL the labels</t>
  </si>
  <si>
    <t>660-RK73H1JTTD1002F</t>
  </si>
  <si>
    <t xml:space="preserve">Thick Film Resistors - SMD 1/10watts 10Kohms 1% </t>
  </si>
  <si>
    <t>thermistor bridge resistor</t>
  </si>
  <si>
    <t xml:space="preserve">594-NTCS0603E3103JLT </t>
  </si>
  <si>
    <t xml:space="preserve">Thermistors - NTC 10Kohms 5% SMD </t>
  </si>
  <si>
    <t>Q1, Q2, Q3, Q4, Q5, Q6</t>
  </si>
  <si>
    <t>Quant / PCB</t>
  </si>
  <si>
    <t>R7, R8, R9, R10, R11, R12</t>
  </si>
  <si>
    <t>D1, D2, D3, D4, D5, D6</t>
  </si>
  <si>
    <t>P1</t>
  </si>
  <si>
    <t>P3, P4</t>
  </si>
  <si>
    <t>9-10 pin ribbon cable for making interconnects</t>
  </si>
  <si>
    <t>RP1, RP2, RP3</t>
  </si>
  <si>
    <t>R4, R5</t>
  </si>
  <si>
    <t>C1, C2, C3, C4, C5, C6, C7, C8</t>
  </si>
  <si>
    <t>C9</t>
  </si>
  <si>
    <t>C10</t>
  </si>
  <si>
    <t>R1</t>
  </si>
  <si>
    <t>R2, R3</t>
  </si>
  <si>
    <t>TH1</t>
  </si>
  <si>
    <t>UNLABELED</t>
  </si>
  <si>
    <t>R6</t>
  </si>
  <si>
    <t>10 pcb quant</t>
  </si>
  <si>
    <t>cost 10 pcb</t>
  </si>
  <si>
    <t>you can get it here: https://www.sparkfun.com/products/10647 - long cables could cause signal integrity issues.</t>
  </si>
  <si>
    <t>Label on Schematic/PCB</t>
  </si>
  <si>
    <t>ESD5Z3.3T1GOSCT-ND</t>
  </si>
  <si>
    <t>TVS DIODE 3.3VWM 14.1VC SOD523</t>
  </si>
  <si>
    <t>785-1317-1-ND</t>
  </si>
  <si>
    <t>MOSFET 2N-CH 40V 8A 8SOIC</t>
  </si>
  <si>
    <t xml:space="preserve">621-DMN601TK-7 </t>
  </si>
  <si>
    <t>precharge relay driver</t>
  </si>
  <si>
    <t>main cap</t>
  </si>
  <si>
    <t>decoupling caps</t>
  </si>
  <si>
    <t>140-VEJ101M1HTR0810</t>
  </si>
  <si>
    <t xml:space="preserve">Aluminum Electrolytic Capacitors - SMD 50V 100uF 20% Tol 8x10 </t>
  </si>
  <si>
    <t>12-24v rail cap</t>
  </si>
  <si>
    <t>81-CSTCE8M00G55A-R0</t>
  </si>
  <si>
    <t xml:space="preserve">Resonators 8.000MHZ .5% CHIP RE </t>
  </si>
  <si>
    <t xml:space="preserve">556-ATMEGA328-AU </t>
  </si>
  <si>
    <t xml:space="preserve">8-bit Microcontrollers - MCU AVR 32K FLSH, 1K EE 2K SRAM - 20 MHz </t>
  </si>
  <si>
    <t xml:space="preserve">660-RK73H1JTTD4992F </t>
  </si>
  <si>
    <t xml:space="preserve">Thick Film Resistors - SMD 1/10watts 49.9Kohms </t>
  </si>
  <si>
    <t>input voltage detection</t>
  </si>
  <si>
    <t xml:space="preserve">660-RK73H1JTTD4991F </t>
  </si>
  <si>
    <t xml:space="preserve">Thick Film Resistors - SMD 1/10watts 4.99Kohms </t>
  </si>
  <si>
    <t>overall part quant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</si>
</sst>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8" x14ac:knownFonts="1">
    <font>
      <sz val="10"/>
      <name val="Arial"/>
    </font>
    <font>
      <b/>
      <sz val="10"/>
      <name val="Arial"/>
    </font>
    <font>
      <sz val="10"/>
      <name val="Arial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0"/>
      <color theme="10"/>
      <name val="Arial"/>
    </font>
    <font>
      <u/>
      <sz val="10"/>
      <color theme="11"/>
      <name val="Arial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1" xfId="0" applyFont="1" applyBorder="1" applyAlignment="1">
      <alignment horizontal="left"/>
    </xf>
    <xf numFmtId="0" fontId="2" fillId="0" borderId="2" xfId="0" applyFont="1" applyBorder="1" applyAlignment="1"/>
    <xf numFmtId="0" fontId="2" fillId="0" borderId="3" xfId="0" applyFont="1" applyBorder="1" applyAlignment="1"/>
    <xf numFmtId="0" fontId="0" fillId="0" borderId="2" xfId="0" applyFont="1" applyBorder="1" applyAlignment="1"/>
    <xf numFmtId="0" fontId="0" fillId="0" borderId="2" xfId="0" applyFont="1" applyFill="1" applyBorder="1" applyAlignment="1"/>
    <xf numFmtId="8" fontId="0" fillId="0" borderId="2" xfId="0" applyNumberFormat="1" applyFont="1" applyFill="1" applyBorder="1" applyAlignment="1"/>
    <xf numFmtId="0" fontId="3" fillId="0" borderId="2" xfId="0" applyFont="1" applyFill="1" applyBorder="1" applyAlignment="1"/>
    <xf numFmtId="4" fontId="0" fillId="0" borderId="2" xfId="0" applyNumberFormat="1" applyFont="1" applyFill="1" applyBorder="1" applyAlignment="1"/>
    <xf numFmtId="0" fontId="3" fillId="0" borderId="2" xfId="0" applyFont="1" applyBorder="1" applyAlignment="1"/>
    <xf numFmtId="0" fontId="3" fillId="0" borderId="2" xfId="0" applyFont="1" applyFill="1" applyBorder="1" applyAlignment="1">
      <alignment horizontal="right"/>
    </xf>
    <xf numFmtId="0" fontId="3" fillId="0" borderId="2" xfId="0" applyFont="1" applyBorder="1" applyAlignment="1">
      <alignment horizontal="left"/>
    </xf>
    <xf numFmtId="0" fontId="3" fillId="0" borderId="0" xfId="0" applyFont="1"/>
    <xf numFmtId="0" fontId="0" fillId="0" borderId="2" xfId="0" applyBorder="1"/>
    <xf numFmtId="0" fontId="2" fillId="0" borderId="2" xfId="0" applyFont="1" applyFill="1" applyBorder="1" applyAlignment="1">
      <alignment horizontal="right"/>
    </xf>
    <xf numFmtId="0" fontId="0" fillId="0" borderId="0" xfId="0" applyFont="1" applyBorder="1" applyAlignment="1"/>
    <xf numFmtId="0" fontId="2" fillId="0" borderId="0" xfId="0" applyFont="1" applyBorder="1" applyAlignment="1"/>
    <xf numFmtId="4" fontId="0" fillId="0" borderId="0" xfId="0" applyNumberFormat="1" applyFont="1" applyFill="1" applyBorder="1" applyAlignment="1"/>
    <xf numFmtId="4" fontId="0" fillId="0" borderId="2" xfId="0" applyNumberFormat="1" applyBorder="1"/>
    <xf numFmtId="8" fontId="0" fillId="0" borderId="0" xfId="0" applyNumberFormat="1" applyFont="1" applyFill="1" applyBorder="1" applyAlignment="1"/>
    <xf numFmtId="0" fontId="0" fillId="0" borderId="0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0" fillId="0" borderId="0" xfId="0" applyBorder="1"/>
    <xf numFmtId="0" fontId="0" fillId="0" borderId="2" xfId="0" applyFont="1" applyBorder="1" applyAlignment="1">
      <alignment horizontal="left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41"/>
  <sheetViews>
    <sheetView tabSelected="1" topLeftCell="A4" workbookViewId="0">
      <selection activeCell="J42" sqref="J42"/>
    </sheetView>
  </sheetViews>
  <sheetFormatPr defaultColWidth="14.42578125" defaultRowHeight="15.75" customHeight="1" x14ac:dyDescent="0.2"/>
  <cols>
    <col min="1" max="1" width="17" customWidth="1"/>
    <col min="2" max="2" width="21.7109375" customWidth="1"/>
    <col min="3" max="3" width="63.85546875" customWidth="1"/>
    <col min="4" max="4" width="4.5703125" customWidth="1"/>
    <col min="5" max="5" width="6.85546875" customWidth="1"/>
    <col min="6" max="6" width="8.42578125" customWidth="1"/>
    <col min="7" max="7" width="27.42578125" customWidth="1"/>
    <col min="8" max="8" width="94.42578125" customWidth="1"/>
    <col min="9" max="9" width="15.140625" customWidth="1"/>
    <col min="10" max="10" width="14.85546875" customWidth="1"/>
    <col min="11" max="11" width="15.140625" customWidth="1"/>
  </cols>
  <sheetData>
    <row r="1" spans="1:12" ht="15.75" customHeight="1" x14ac:dyDescent="0.2">
      <c r="A1" s="1" t="s">
        <v>0</v>
      </c>
      <c r="B1" s="1" t="s">
        <v>1</v>
      </c>
      <c r="C1" s="1" t="s">
        <v>2</v>
      </c>
      <c r="D1" s="1" t="s">
        <v>60</v>
      </c>
      <c r="E1" s="11" t="s">
        <v>76</v>
      </c>
      <c r="F1" s="23" t="s">
        <v>100</v>
      </c>
      <c r="G1" s="1" t="s">
        <v>79</v>
      </c>
      <c r="H1" s="1" t="s">
        <v>3</v>
      </c>
      <c r="I1" s="9" t="s">
        <v>43</v>
      </c>
      <c r="J1" s="11" t="s">
        <v>76</v>
      </c>
      <c r="K1" s="9" t="s">
        <v>77</v>
      </c>
      <c r="L1" s="4" t="s">
        <v>40</v>
      </c>
    </row>
    <row r="2" spans="1:12" ht="15.75" customHeight="1" x14ac:dyDescent="0.2">
      <c r="B2" s="2" t="s">
        <v>16</v>
      </c>
      <c r="C2" s="2" t="s">
        <v>17</v>
      </c>
      <c r="D2" s="2">
        <v>7</v>
      </c>
      <c r="E2">
        <f>D2*10</f>
        <v>70</v>
      </c>
      <c r="F2">
        <v>70</v>
      </c>
      <c r="G2" t="s">
        <v>52</v>
      </c>
      <c r="I2" s="17">
        <v>0.7</v>
      </c>
      <c r="J2">
        <f>D2*10</f>
        <v>70</v>
      </c>
      <c r="K2" s="17"/>
    </row>
    <row r="3" spans="1:12" ht="15.75" customHeight="1" x14ac:dyDescent="0.2">
      <c r="B3" s="2" t="s">
        <v>6</v>
      </c>
      <c r="C3" s="2" t="s">
        <v>7</v>
      </c>
      <c r="D3" s="2">
        <v>2</v>
      </c>
      <c r="E3">
        <f t="shared" ref="E3:E38" si="0">D3*10</f>
        <v>20</v>
      </c>
      <c r="F3">
        <v>25</v>
      </c>
      <c r="G3" t="s">
        <v>64</v>
      </c>
      <c r="H3" s="4"/>
      <c r="I3" s="8">
        <v>1.23</v>
      </c>
      <c r="J3">
        <f t="shared" ref="J3:J38" si="1">D3*10</f>
        <v>20</v>
      </c>
      <c r="K3" s="8"/>
    </row>
    <row r="4" spans="1:12" ht="15.75" customHeight="1" x14ac:dyDescent="0.2">
      <c r="B4" s="2" t="s">
        <v>6</v>
      </c>
      <c r="C4" s="3" t="s">
        <v>7</v>
      </c>
      <c r="D4" s="3">
        <v>1</v>
      </c>
      <c r="E4">
        <v>5</v>
      </c>
      <c r="H4" s="15"/>
      <c r="I4" s="8">
        <v>0.61</v>
      </c>
      <c r="J4">
        <f t="shared" si="1"/>
        <v>10</v>
      </c>
      <c r="K4" s="5"/>
    </row>
    <row r="5" spans="1:12" ht="15.75" customHeight="1" x14ac:dyDescent="0.2">
      <c r="B5" s="2" t="s">
        <v>8</v>
      </c>
      <c r="C5" s="2" t="s">
        <v>9</v>
      </c>
      <c r="D5" s="2">
        <v>2</v>
      </c>
      <c r="E5">
        <f t="shared" si="0"/>
        <v>20</v>
      </c>
      <c r="F5">
        <v>25</v>
      </c>
      <c r="G5" t="s">
        <v>52</v>
      </c>
      <c r="H5" s="22"/>
      <c r="I5" s="8">
        <v>0.36</v>
      </c>
      <c r="J5">
        <f t="shared" si="1"/>
        <v>20</v>
      </c>
      <c r="K5" s="8"/>
    </row>
    <row r="6" spans="1:12" ht="15.75" customHeight="1" x14ac:dyDescent="0.2">
      <c r="A6" s="22"/>
      <c r="B6" s="2" t="s">
        <v>8</v>
      </c>
      <c r="C6" s="13" t="s">
        <v>9</v>
      </c>
      <c r="D6" s="13">
        <v>1</v>
      </c>
      <c r="E6">
        <v>5</v>
      </c>
      <c r="G6" t="s">
        <v>52</v>
      </c>
      <c r="H6" s="13"/>
      <c r="I6" s="8">
        <v>0.15</v>
      </c>
      <c r="J6">
        <f t="shared" si="1"/>
        <v>10</v>
      </c>
      <c r="K6" s="6"/>
    </row>
    <row r="7" spans="1:12" ht="15.75" customHeight="1" x14ac:dyDescent="0.2">
      <c r="B7" s="2" t="s">
        <v>10</v>
      </c>
      <c r="C7" s="2" t="s">
        <v>11</v>
      </c>
      <c r="D7" s="2">
        <v>18</v>
      </c>
      <c r="E7">
        <f t="shared" si="0"/>
        <v>180</v>
      </c>
      <c r="F7">
        <v>225</v>
      </c>
      <c r="G7" t="s">
        <v>52</v>
      </c>
      <c r="I7" s="8">
        <v>1.89</v>
      </c>
      <c r="J7">
        <f t="shared" si="1"/>
        <v>180</v>
      </c>
      <c r="K7" s="8"/>
    </row>
    <row r="8" spans="1:12" ht="15.75" customHeight="1" x14ac:dyDescent="0.2">
      <c r="B8" s="2" t="s">
        <v>10</v>
      </c>
      <c r="C8" s="2" t="s">
        <v>11</v>
      </c>
      <c r="D8" s="2">
        <v>9</v>
      </c>
      <c r="E8">
        <f>D8*5</f>
        <v>45</v>
      </c>
      <c r="G8" t="s">
        <v>52</v>
      </c>
      <c r="H8" s="22"/>
      <c r="I8" s="8">
        <v>0.63</v>
      </c>
      <c r="J8">
        <f t="shared" si="1"/>
        <v>90</v>
      </c>
      <c r="K8" s="6"/>
    </row>
    <row r="9" spans="1:12" ht="15.75" customHeight="1" x14ac:dyDescent="0.2">
      <c r="A9" s="13"/>
      <c r="B9" s="16" t="s">
        <v>12</v>
      </c>
      <c r="C9" s="2" t="s">
        <v>13</v>
      </c>
      <c r="D9" s="2">
        <v>1</v>
      </c>
      <c r="E9">
        <f t="shared" si="0"/>
        <v>10</v>
      </c>
      <c r="F9">
        <v>10</v>
      </c>
      <c r="G9" t="s">
        <v>63</v>
      </c>
      <c r="H9" s="4" t="s">
        <v>50</v>
      </c>
      <c r="I9" s="8">
        <v>0.43</v>
      </c>
      <c r="J9">
        <f t="shared" si="1"/>
        <v>10</v>
      </c>
      <c r="K9" s="8"/>
    </row>
    <row r="10" spans="1:12" ht="15.75" customHeight="1" x14ac:dyDescent="0.2">
      <c r="A10" s="13"/>
      <c r="B10" s="16" t="s">
        <v>14</v>
      </c>
      <c r="C10" s="2" t="s">
        <v>15</v>
      </c>
      <c r="D10" s="2">
        <v>1</v>
      </c>
      <c r="E10">
        <f t="shared" si="0"/>
        <v>10</v>
      </c>
      <c r="F10">
        <v>10</v>
      </c>
      <c r="G10" t="s">
        <v>52</v>
      </c>
      <c r="H10" s="13"/>
      <c r="I10" s="8">
        <v>0.14000000000000001</v>
      </c>
      <c r="J10">
        <f t="shared" si="1"/>
        <v>10</v>
      </c>
      <c r="K10" s="8"/>
    </row>
    <row r="11" spans="1:12" ht="15.75" customHeight="1" x14ac:dyDescent="0.2">
      <c r="A11" s="22"/>
      <c r="B11" t="s">
        <v>82</v>
      </c>
      <c r="C11" s="20" t="s">
        <v>83</v>
      </c>
      <c r="D11" s="5">
        <v>1</v>
      </c>
      <c r="E11">
        <f t="shared" si="0"/>
        <v>10</v>
      </c>
      <c r="F11">
        <v>10</v>
      </c>
      <c r="H11" s="22"/>
      <c r="I11" s="5">
        <v>0.69</v>
      </c>
      <c r="J11">
        <f t="shared" si="1"/>
        <v>10</v>
      </c>
      <c r="K11" s="10"/>
    </row>
    <row r="12" spans="1:12" ht="15.75" customHeight="1" x14ac:dyDescent="0.2">
      <c r="A12" s="13"/>
      <c r="B12" s="16" t="s">
        <v>4</v>
      </c>
      <c r="C12" s="2" t="s">
        <v>5</v>
      </c>
      <c r="D12" s="2">
        <v>1</v>
      </c>
      <c r="E12">
        <f t="shared" si="0"/>
        <v>10</v>
      </c>
      <c r="F12">
        <v>10</v>
      </c>
      <c r="G12" s="22" t="s">
        <v>51</v>
      </c>
      <c r="H12" s="22"/>
      <c r="I12" s="18">
        <v>6.9</v>
      </c>
      <c r="J12">
        <f t="shared" si="1"/>
        <v>10</v>
      </c>
      <c r="K12" s="18"/>
    </row>
    <row r="13" spans="1:12" ht="15.75" customHeight="1" x14ac:dyDescent="0.2">
      <c r="A13" s="13"/>
      <c r="B13" t="s">
        <v>80</v>
      </c>
      <c r="C13" s="5" t="s">
        <v>81</v>
      </c>
      <c r="D13" s="5">
        <v>1</v>
      </c>
      <c r="E13">
        <f t="shared" si="0"/>
        <v>10</v>
      </c>
      <c r="F13">
        <v>5</v>
      </c>
      <c r="H13" s="13"/>
      <c r="I13" s="5">
        <v>0.28000000000000003</v>
      </c>
      <c r="J13">
        <f t="shared" si="1"/>
        <v>10</v>
      </c>
      <c r="K13" s="5"/>
    </row>
    <row r="14" spans="1:12" ht="15.75" customHeight="1" x14ac:dyDescent="0.2">
      <c r="A14" s="2"/>
      <c r="B14" t="s">
        <v>46</v>
      </c>
      <c r="C14" s="4" t="s">
        <v>47</v>
      </c>
      <c r="D14" s="2">
        <v>24</v>
      </c>
      <c r="E14">
        <f t="shared" si="0"/>
        <v>240</v>
      </c>
      <c r="F14">
        <v>240</v>
      </c>
      <c r="G14" t="s">
        <v>74</v>
      </c>
      <c r="H14" s="15" t="s">
        <v>45</v>
      </c>
      <c r="I14" s="8">
        <v>0.9</v>
      </c>
      <c r="J14">
        <f t="shared" si="1"/>
        <v>240</v>
      </c>
      <c r="K14" s="8"/>
    </row>
    <row r="15" spans="1:12" ht="15.75" customHeight="1" x14ac:dyDescent="0.2">
      <c r="A15" s="15" t="s">
        <v>88</v>
      </c>
      <c r="B15" s="22"/>
      <c r="C15" s="4" t="s">
        <v>89</v>
      </c>
      <c r="D15" s="2">
        <v>1</v>
      </c>
      <c r="E15">
        <f t="shared" si="0"/>
        <v>10</v>
      </c>
      <c r="F15">
        <v>5</v>
      </c>
      <c r="H15" s="4" t="s">
        <v>90</v>
      </c>
      <c r="I15" s="8">
        <v>0.46</v>
      </c>
      <c r="J15">
        <f t="shared" si="1"/>
        <v>10</v>
      </c>
      <c r="K15" s="13"/>
    </row>
    <row r="16" spans="1:12" ht="15.75" customHeight="1" x14ac:dyDescent="0.2">
      <c r="A16" s="4" t="s">
        <v>93</v>
      </c>
      <c r="B16" s="22"/>
      <c r="C16" s="4" t="s">
        <v>94</v>
      </c>
      <c r="D16" s="2">
        <v>1</v>
      </c>
      <c r="E16">
        <f t="shared" si="0"/>
        <v>10</v>
      </c>
      <c r="F16">
        <v>5</v>
      </c>
      <c r="H16" s="4"/>
      <c r="I16" s="8">
        <v>3.12</v>
      </c>
      <c r="J16">
        <f t="shared" si="1"/>
        <v>10</v>
      </c>
      <c r="K16" s="13"/>
    </row>
    <row r="17" spans="1:11" ht="15.75" customHeight="1" x14ac:dyDescent="0.2">
      <c r="A17" s="4" t="s">
        <v>57</v>
      </c>
      <c r="B17" s="22"/>
      <c r="C17" s="4" t="s">
        <v>58</v>
      </c>
      <c r="D17" s="2">
        <v>1</v>
      </c>
      <c r="E17">
        <f t="shared" si="0"/>
        <v>10</v>
      </c>
      <c r="F17">
        <v>10</v>
      </c>
      <c r="G17" t="s">
        <v>73</v>
      </c>
      <c r="H17" s="4"/>
      <c r="I17" s="8">
        <v>0.18</v>
      </c>
      <c r="J17">
        <f t="shared" si="1"/>
        <v>10</v>
      </c>
      <c r="K17" s="8"/>
    </row>
    <row r="18" spans="1:11" ht="15.75" customHeight="1" x14ac:dyDescent="0.2">
      <c r="A18" s="4" t="s">
        <v>31</v>
      </c>
      <c r="B18" s="22"/>
      <c r="C18" s="2" t="s">
        <v>32</v>
      </c>
      <c r="D18" s="2">
        <v>6</v>
      </c>
      <c r="E18">
        <f t="shared" si="0"/>
        <v>60</v>
      </c>
      <c r="F18">
        <v>60</v>
      </c>
      <c r="G18" t="s">
        <v>59</v>
      </c>
      <c r="H18" s="2" t="s">
        <v>33</v>
      </c>
      <c r="I18" s="8">
        <v>0.51</v>
      </c>
      <c r="J18">
        <f t="shared" si="1"/>
        <v>60</v>
      </c>
      <c r="K18" s="8"/>
    </row>
    <row r="19" spans="1:11" ht="15.75" customHeight="1" x14ac:dyDescent="0.2">
      <c r="A19" s="4" t="s">
        <v>84</v>
      </c>
      <c r="B19" s="22"/>
      <c r="C19" s="2" t="s">
        <v>32</v>
      </c>
      <c r="D19" s="2">
        <v>1</v>
      </c>
      <c r="E19">
        <f t="shared" si="0"/>
        <v>10</v>
      </c>
      <c r="F19">
        <v>5</v>
      </c>
      <c r="H19" s="4" t="s">
        <v>85</v>
      </c>
      <c r="I19" s="8">
        <v>0.51</v>
      </c>
      <c r="J19">
        <f t="shared" si="1"/>
        <v>10</v>
      </c>
      <c r="K19" s="6"/>
    </row>
    <row r="20" spans="1:11" ht="15.75" customHeight="1" x14ac:dyDescent="0.2">
      <c r="A20" s="2" t="s">
        <v>34</v>
      </c>
      <c r="B20" s="22"/>
      <c r="C20" s="2" t="s">
        <v>35</v>
      </c>
      <c r="D20" s="2">
        <v>1</v>
      </c>
      <c r="E20">
        <f t="shared" si="0"/>
        <v>10</v>
      </c>
      <c r="F20">
        <v>15</v>
      </c>
      <c r="G20" t="s">
        <v>70</v>
      </c>
      <c r="H20" s="2"/>
      <c r="I20" s="8">
        <v>0.14000000000000001</v>
      </c>
      <c r="J20">
        <f t="shared" si="1"/>
        <v>10</v>
      </c>
      <c r="K20" s="8"/>
    </row>
    <row r="21" spans="1:11" ht="15.75" customHeight="1" x14ac:dyDescent="0.2">
      <c r="A21" s="2" t="s">
        <v>34</v>
      </c>
      <c r="B21" s="22"/>
      <c r="C21" s="2" t="s">
        <v>35</v>
      </c>
      <c r="D21" s="2">
        <v>1</v>
      </c>
      <c r="E21">
        <f t="shared" si="0"/>
        <v>10</v>
      </c>
      <c r="H21" s="4" t="s">
        <v>86</v>
      </c>
      <c r="I21" s="8">
        <v>0.14000000000000001</v>
      </c>
      <c r="J21">
        <f t="shared" si="1"/>
        <v>10</v>
      </c>
      <c r="K21" s="13"/>
    </row>
    <row r="22" spans="1:11" ht="15.75" customHeight="1" x14ac:dyDescent="0.2">
      <c r="A22" s="16" t="s">
        <v>25</v>
      </c>
      <c r="C22" s="16" t="s">
        <v>26</v>
      </c>
      <c r="D22" s="16">
        <v>6</v>
      </c>
      <c r="E22">
        <f t="shared" si="0"/>
        <v>60</v>
      </c>
      <c r="F22">
        <v>6</v>
      </c>
      <c r="G22" t="s">
        <v>61</v>
      </c>
      <c r="H22" s="16" t="s">
        <v>27</v>
      </c>
      <c r="I22" s="8">
        <v>0.13</v>
      </c>
      <c r="J22">
        <f t="shared" si="1"/>
        <v>60</v>
      </c>
      <c r="K22" s="8"/>
    </row>
    <row r="23" spans="1:11" ht="15.75" customHeight="1" x14ac:dyDescent="0.2">
      <c r="A23" s="16" t="s">
        <v>20</v>
      </c>
      <c r="C23" s="2" t="s">
        <v>21</v>
      </c>
      <c r="D23" s="2">
        <v>1</v>
      </c>
      <c r="E23">
        <f t="shared" si="0"/>
        <v>10</v>
      </c>
      <c r="F23">
        <v>10</v>
      </c>
      <c r="G23" s="13" t="s">
        <v>75</v>
      </c>
      <c r="H23" s="13"/>
      <c r="I23" s="8">
        <v>0.02</v>
      </c>
      <c r="J23">
        <f t="shared" si="1"/>
        <v>10</v>
      </c>
      <c r="K23" s="8"/>
    </row>
    <row r="24" spans="1:11" ht="15.75" customHeight="1" x14ac:dyDescent="0.2">
      <c r="A24" t="s">
        <v>54</v>
      </c>
      <c r="C24" s="4" t="s">
        <v>55</v>
      </c>
      <c r="D24" s="2">
        <v>2</v>
      </c>
      <c r="E24">
        <f>D24*5</f>
        <v>10</v>
      </c>
      <c r="F24">
        <v>70</v>
      </c>
      <c r="G24" t="s">
        <v>72</v>
      </c>
      <c r="H24" s="15" t="s">
        <v>56</v>
      </c>
      <c r="I24" s="8">
        <v>0.2</v>
      </c>
      <c r="J24">
        <f t="shared" si="1"/>
        <v>20</v>
      </c>
      <c r="K24" s="8"/>
    </row>
    <row r="25" spans="1:11" ht="15.75" customHeight="1" x14ac:dyDescent="0.2">
      <c r="A25" s="22" t="s">
        <v>54</v>
      </c>
      <c r="B25" s="13"/>
      <c r="C25" s="4" t="s">
        <v>55</v>
      </c>
      <c r="D25" s="2">
        <v>6</v>
      </c>
      <c r="E25">
        <f t="shared" si="0"/>
        <v>60</v>
      </c>
      <c r="H25" s="4"/>
      <c r="I25" s="8">
        <v>0.6</v>
      </c>
      <c r="J25">
        <f t="shared" si="1"/>
        <v>60</v>
      </c>
      <c r="K25" s="13"/>
    </row>
    <row r="26" spans="1:11" ht="15.75" customHeight="1" x14ac:dyDescent="0.2">
      <c r="A26" s="16" t="s">
        <v>18</v>
      </c>
      <c r="B26" s="13"/>
      <c r="C26" s="2" t="s">
        <v>19</v>
      </c>
      <c r="D26" s="2">
        <v>2</v>
      </c>
      <c r="E26">
        <f t="shared" si="0"/>
        <v>20</v>
      </c>
      <c r="F26">
        <v>20</v>
      </c>
      <c r="G26" t="s">
        <v>67</v>
      </c>
      <c r="H26" s="22"/>
      <c r="I26" s="8">
        <v>0.2</v>
      </c>
      <c r="J26">
        <f t="shared" si="1"/>
        <v>20</v>
      </c>
      <c r="K26" s="8"/>
    </row>
    <row r="27" spans="1:11" ht="14.1" customHeight="1" x14ac:dyDescent="0.2">
      <c r="A27" s="16" t="s">
        <v>22</v>
      </c>
      <c r="B27" s="13"/>
      <c r="C27" s="2" t="s">
        <v>23</v>
      </c>
      <c r="D27" s="2">
        <v>1</v>
      </c>
      <c r="E27">
        <f t="shared" si="0"/>
        <v>10</v>
      </c>
      <c r="F27">
        <v>10</v>
      </c>
      <c r="G27" t="s">
        <v>71</v>
      </c>
      <c r="H27" s="16" t="s">
        <v>24</v>
      </c>
      <c r="I27" s="8">
        <v>0.1</v>
      </c>
      <c r="J27">
        <f t="shared" si="1"/>
        <v>10</v>
      </c>
      <c r="K27" s="8"/>
    </row>
    <row r="28" spans="1:11" ht="15.75" customHeight="1" x14ac:dyDescent="0.2">
      <c r="A28" s="15" t="s">
        <v>98</v>
      </c>
      <c r="C28" s="4" t="s">
        <v>99</v>
      </c>
      <c r="D28" s="2">
        <v>1</v>
      </c>
      <c r="E28">
        <f t="shared" si="0"/>
        <v>10</v>
      </c>
      <c r="F28">
        <v>5</v>
      </c>
      <c r="H28" s="15"/>
      <c r="I28" s="8">
        <v>0.13</v>
      </c>
      <c r="J28">
        <f t="shared" si="1"/>
        <v>10</v>
      </c>
      <c r="K28" s="13"/>
    </row>
    <row r="29" spans="1:11" ht="15.75" customHeight="1" x14ac:dyDescent="0.2">
      <c r="A29" s="22" t="s">
        <v>95</v>
      </c>
      <c r="C29" s="4" t="s">
        <v>96</v>
      </c>
      <c r="D29" s="2">
        <v>1</v>
      </c>
      <c r="E29">
        <f t="shared" si="0"/>
        <v>10</v>
      </c>
      <c r="F29">
        <v>5</v>
      </c>
      <c r="H29" s="15" t="s">
        <v>97</v>
      </c>
      <c r="I29" s="8">
        <v>0.13</v>
      </c>
      <c r="J29">
        <f t="shared" si="1"/>
        <v>10</v>
      </c>
      <c r="K29" s="13"/>
    </row>
    <row r="30" spans="1:11" ht="15.75" customHeight="1" x14ac:dyDescent="0.2">
      <c r="A30" s="13" t="s">
        <v>48</v>
      </c>
      <c r="C30" s="13" t="s">
        <v>49</v>
      </c>
      <c r="D30" s="5">
        <v>3</v>
      </c>
      <c r="E30">
        <f t="shared" si="0"/>
        <v>30</v>
      </c>
      <c r="F30">
        <v>30</v>
      </c>
      <c r="G30" t="s">
        <v>66</v>
      </c>
      <c r="H30" s="13"/>
      <c r="I30" s="8">
        <v>3.3000000000000002E-2</v>
      </c>
      <c r="J30">
        <f t="shared" si="1"/>
        <v>30</v>
      </c>
      <c r="K30" s="8"/>
    </row>
    <row r="31" spans="1:11" ht="15.75" customHeight="1" x14ac:dyDescent="0.2">
      <c r="A31" s="13" t="s">
        <v>91</v>
      </c>
      <c r="C31" s="13" t="s">
        <v>92</v>
      </c>
      <c r="D31" s="2">
        <v>1</v>
      </c>
      <c r="E31">
        <f t="shared" si="0"/>
        <v>10</v>
      </c>
      <c r="F31">
        <v>5</v>
      </c>
      <c r="H31" s="4"/>
      <c r="I31" s="8">
        <v>0.5</v>
      </c>
      <c r="J31">
        <f t="shared" si="1"/>
        <v>10</v>
      </c>
      <c r="K31" s="22"/>
    </row>
    <row r="32" spans="1:11" ht="15.75" customHeight="1" x14ac:dyDescent="0.2">
      <c r="A32" s="2" t="s">
        <v>36</v>
      </c>
      <c r="C32" s="2" t="s">
        <v>37</v>
      </c>
      <c r="D32" s="2">
        <v>8</v>
      </c>
      <c r="E32">
        <f t="shared" si="0"/>
        <v>80</v>
      </c>
      <c r="F32">
        <v>120</v>
      </c>
      <c r="G32" t="s">
        <v>68</v>
      </c>
      <c r="H32" s="2"/>
      <c r="I32" s="8">
        <v>0.26</v>
      </c>
      <c r="J32">
        <f t="shared" si="1"/>
        <v>80</v>
      </c>
      <c r="K32" s="17"/>
    </row>
    <row r="33" spans="1:11" ht="15.75" customHeight="1" x14ac:dyDescent="0.2">
      <c r="A33" s="2" t="s">
        <v>36</v>
      </c>
      <c r="C33" s="2" t="s">
        <v>37</v>
      </c>
      <c r="D33" s="2">
        <v>8</v>
      </c>
      <c r="E33">
        <f>D33*5</f>
        <v>40</v>
      </c>
      <c r="H33" s="4" t="s">
        <v>87</v>
      </c>
      <c r="I33" s="8">
        <v>0.26</v>
      </c>
      <c r="J33">
        <f t="shared" si="1"/>
        <v>80</v>
      </c>
      <c r="K33" s="22"/>
    </row>
    <row r="34" spans="1:11" ht="15.75" customHeight="1" x14ac:dyDescent="0.2">
      <c r="A34" s="16" t="s">
        <v>28</v>
      </c>
      <c r="C34" s="16" t="s">
        <v>29</v>
      </c>
      <c r="D34" s="2">
        <v>6</v>
      </c>
      <c r="E34">
        <f t="shared" si="0"/>
        <v>60</v>
      </c>
      <c r="F34">
        <v>60</v>
      </c>
      <c r="G34" t="s">
        <v>62</v>
      </c>
      <c r="H34" s="2" t="s">
        <v>30</v>
      </c>
      <c r="I34" s="8">
        <v>0.66</v>
      </c>
      <c r="J34">
        <f t="shared" si="1"/>
        <v>60</v>
      </c>
      <c r="K34" s="17"/>
    </row>
    <row r="35" spans="1:11" ht="15.75" customHeight="1" x14ac:dyDescent="0.2">
      <c r="A35" s="2" t="s">
        <v>38</v>
      </c>
      <c r="C35" s="2" t="s">
        <v>39</v>
      </c>
      <c r="D35" s="2">
        <v>1</v>
      </c>
      <c r="E35">
        <f t="shared" si="0"/>
        <v>10</v>
      </c>
      <c r="F35">
        <v>10</v>
      </c>
      <c r="G35" t="s">
        <v>69</v>
      </c>
      <c r="H35" s="2"/>
      <c r="I35" s="8">
        <v>0.28000000000000003</v>
      </c>
      <c r="J35">
        <f t="shared" si="1"/>
        <v>10</v>
      </c>
      <c r="K35" s="17"/>
    </row>
    <row r="36" spans="1:11" ht="15.75" customHeight="1" x14ac:dyDescent="0.2">
      <c r="A36" s="22"/>
      <c r="C36" s="13"/>
      <c r="D36" s="13"/>
      <c r="E36">
        <f t="shared" si="0"/>
        <v>0</v>
      </c>
      <c r="G36" s="12"/>
      <c r="H36" s="13"/>
      <c r="I36" s="5"/>
      <c r="J36">
        <f t="shared" si="1"/>
        <v>0</v>
      </c>
      <c r="K36" s="20"/>
    </row>
    <row r="37" spans="1:11" ht="15.75" customHeight="1" x14ac:dyDescent="0.2">
      <c r="A37" s="22"/>
      <c r="C37" s="4" t="s">
        <v>65</v>
      </c>
      <c r="D37" s="4">
        <v>1</v>
      </c>
      <c r="E37">
        <f t="shared" si="0"/>
        <v>10</v>
      </c>
      <c r="G37" s="15" t="s">
        <v>52</v>
      </c>
      <c r="H37" s="9" t="s">
        <v>78</v>
      </c>
      <c r="I37" s="10" t="s">
        <v>44</v>
      </c>
      <c r="J37">
        <f t="shared" si="1"/>
        <v>10</v>
      </c>
      <c r="K37" s="21"/>
    </row>
    <row r="38" spans="1:11" ht="15.75" customHeight="1" x14ac:dyDescent="0.2">
      <c r="A38" s="13"/>
      <c r="C38" s="7" t="s">
        <v>42</v>
      </c>
      <c r="D38" s="5">
        <v>1</v>
      </c>
      <c r="E38">
        <f t="shared" si="0"/>
        <v>10</v>
      </c>
      <c r="G38" t="s">
        <v>53</v>
      </c>
      <c r="H38" s="13"/>
      <c r="I38" s="6">
        <v>2.5</v>
      </c>
      <c r="J38">
        <f t="shared" si="1"/>
        <v>10</v>
      </c>
      <c r="K38" s="19"/>
    </row>
    <row r="39" spans="1:11" ht="15.75" customHeight="1" x14ac:dyDescent="0.2">
      <c r="I39" s="5"/>
    </row>
    <row r="40" spans="1:11" ht="15.75" customHeight="1" x14ac:dyDescent="0.2">
      <c r="I40" s="14" t="s">
        <v>41</v>
      </c>
    </row>
    <row r="41" spans="1:11" ht="15.75" customHeight="1" x14ac:dyDescent="0.2">
      <c r="I41" s="8">
        <f>SUM(I2:I35)</f>
        <v>23.473000000000006</v>
      </c>
      <c r="J41">
        <f>I41*10</f>
        <v>234.73000000000008</v>
      </c>
    </row>
  </sheetData>
  <sortState ref="A2:J38">
    <sortCondition ref="B23"/>
  </sortState>
  <pageMargins left="0.7" right="0.7" top="0.75" bottom="0.75" header="0.3" footer="0.3"/>
  <pageSetup orientation="portrait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Marshall Scholz</cp:lastModifiedBy>
  <dcterms:created xsi:type="dcterms:W3CDTF">2014-11-23T05:27:39Z</dcterms:created>
  <dcterms:modified xsi:type="dcterms:W3CDTF">2014-11-24T00:33:43Z</dcterms:modified>
</cp:coreProperties>
</file>