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ing\Documents\BrickHack\so\"/>
    </mc:Choice>
  </mc:AlternateContent>
  <bookViews>
    <workbookView xWindow="0" yWindow="0" windowWidth="17256" windowHeight="5664"/>
  </bookViews>
  <sheets>
    <sheet name="so" sheetId="1" r:id="rId1"/>
  </sheets>
  <calcPr calcId="171027"/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2" i="1"/>
  <c r="P24" i="1"/>
  <c r="P25" i="1"/>
  <c r="P26" i="1"/>
  <c r="P27" i="1"/>
  <c r="P28" i="1"/>
  <c r="P29" i="1"/>
  <c r="P23" i="1"/>
  <c r="P11" i="1"/>
  <c r="P4" i="1" l="1"/>
  <c r="P2" i="1"/>
  <c r="Q27" i="1" s="1"/>
  <c r="P7" i="1"/>
  <c r="P3" i="1"/>
  <c r="P6" i="1"/>
  <c r="P10" i="1"/>
  <c r="P12" i="1"/>
  <c r="P5" i="1"/>
  <c r="P8" i="1"/>
  <c r="P9" i="1"/>
  <c r="Q26" i="1" l="1"/>
  <c r="Q28" i="1"/>
  <c r="Q29" i="1"/>
  <c r="Q25" i="1"/>
  <c r="Q24" i="1"/>
  <c r="Q23" i="1"/>
</calcChain>
</file>

<file path=xl/sharedStrings.xml><?xml version="1.0" encoding="utf-8"?>
<sst xmlns="http://schemas.openxmlformats.org/spreadsheetml/2006/main" count="33" uniqueCount="33">
  <si>
    <t xml:space="preserve">javascript </t>
  </si>
  <si>
    <t xml:space="preserve">java </t>
  </si>
  <si>
    <t xml:space="preserve">c++ </t>
  </si>
  <si>
    <t xml:space="preserve">php </t>
  </si>
  <si>
    <t xml:space="preserve">ios </t>
  </si>
  <si>
    <t xml:space="preserve">linux </t>
  </si>
  <si>
    <t xml:space="preserve">ruby </t>
  </si>
  <si>
    <t xml:space="preserve">python </t>
  </si>
  <si>
    <t xml:space="preserve">parsing </t>
  </si>
  <si>
    <t xml:space="preserve">forms </t>
  </si>
  <si>
    <t xml:space="preserve">windows </t>
  </si>
  <si>
    <t>Sadness</t>
  </si>
  <si>
    <t>Openness</t>
  </si>
  <si>
    <t>Conscientiousness</t>
  </si>
  <si>
    <t>Fear</t>
  </si>
  <si>
    <t>Joy</t>
  </si>
  <si>
    <t>Emotional Range</t>
  </si>
  <si>
    <t>Tentative</t>
  </si>
  <si>
    <t>Extraversion</t>
  </si>
  <si>
    <t>Anger</t>
  </si>
  <si>
    <t>Agreeableness</t>
  </si>
  <si>
    <t>Analytical</t>
  </si>
  <si>
    <t>Disgust</t>
  </si>
  <si>
    <t>Confident</t>
  </si>
  <si>
    <t>Score</t>
  </si>
  <si>
    <t xml:space="preserve">jquery </t>
  </si>
  <si>
    <t xml:space="preserve">css </t>
  </si>
  <si>
    <t xml:space="preserve">android </t>
  </si>
  <si>
    <t xml:space="preserve">sql </t>
  </si>
  <si>
    <t xml:space="preserve">asp.net </t>
  </si>
  <si>
    <t xml:space="preserve">c# </t>
  </si>
  <si>
    <t xml:space="preserve">r </t>
  </si>
  <si>
    <t>Score 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</si>
</sst>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StackOverflow</a:t>
            </a:r>
            <a:r>
              <a:rPr lang="en-US" baseline="0"/>
              <a:t> Tags (IBM Watson tone analyzer)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so!$A$2:$A$12</c:f>
              <c:strCache>
                <c:ptCount val="11"/>
                <c:pt idx="0">
                  <c:v>java </c:v>
                </c:pt>
                <c:pt idx="1">
                  <c:v>c++ </c:v>
                </c:pt>
                <c:pt idx="2">
                  <c:v>linux </c:v>
                </c:pt>
                <c:pt idx="3">
                  <c:v>parsing </c:v>
                </c:pt>
                <c:pt idx="4">
                  <c:v>ios </c:v>
                </c:pt>
                <c:pt idx="5">
                  <c:v>php </c:v>
                </c:pt>
                <c:pt idx="6">
                  <c:v>forms </c:v>
                </c:pt>
                <c:pt idx="7">
                  <c:v>windows </c:v>
                </c:pt>
                <c:pt idx="8">
                  <c:v>ruby </c:v>
                </c:pt>
                <c:pt idx="9">
                  <c:v>javascript </c:v>
                </c:pt>
                <c:pt idx="10">
                  <c:v>python </c:v>
                </c:pt>
              </c:strCache>
            </c:strRef>
          </c:cat>
          <c:val>
            <c:numRef>
              <c:f>so!$Q$2:$Q$12</c:f>
              <c:numCache>
                <c:formatCode>General</c:formatCode>
                <c:ptCount val="11"/>
                <c:pt idx="0">
                  <c:v>0.99311489842029887</c:v>
                </c:pt>
                <c:pt idx="1">
                  <c:v>1.5575212197351007</c:v>
                </c:pt>
                <c:pt idx="2">
                  <c:v>2.1304108962852162</c:v>
                </c:pt>
                <c:pt idx="3">
                  <c:v>2.2995109835964351</c:v>
                </c:pt>
                <c:pt idx="4">
                  <c:v>2.620488701266138</c:v>
                </c:pt>
                <c:pt idx="5">
                  <c:v>2.6447010263517541</c:v>
                </c:pt>
                <c:pt idx="6">
                  <c:v>2.6918007721019874</c:v>
                </c:pt>
                <c:pt idx="7">
                  <c:v>2.7524958311088867</c:v>
                </c:pt>
                <c:pt idx="8">
                  <c:v>2.7756441831676582</c:v>
                </c:pt>
                <c:pt idx="9">
                  <c:v>2.9767988672769445</c:v>
                </c:pt>
                <c:pt idx="10">
                  <c:v>3.0287235826727357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47-44C1-BE3E-2C6328C20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2163232"/>
        <c:axId val="1142164480"/>
      </c:barChart>
      <c:catAx>
        <c:axId val="114216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164480"/>
        <c:crosses val="autoZero"/>
        <c:auto val="1"/>
        <c:lblAlgn val="ctr"/>
        <c:lblOffset val="100"/>
        <c:noMultiLvlLbl val="0"/>
      </c:catAx>
      <c:valAx>
        <c:axId val="114216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16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556260</xdr:colOff>
      <xdr:row>4</xdr:row>
      <xdr:rowOff>0</xdr:rowOff>
    </xdr:from>
    <xdr:to>
      <xdr:col>15</xdr:col>
      <xdr:colOff>45720</xdr:colOff>
      <xdr:row>20</xdr:row>
      <xdr:rowOff>129540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L20" sqref="L20"/>
    </sheetView>
  </sheetViews>
  <sheetFormatPr defaultRowHeight="14.4" x14ac:dyDescent="0.3"/>
  <sheetData>
    <row r="1" spans="1:17" x14ac:dyDescent="0.3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P1" t="s">
        <v>24</v>
      </c>
      <c r="Q1" t="s">
        <v>32</v>
      </c>
    </row>
    <row r="2" spans="1:17" x14ac:dyDescent="0.3">
      <c r="A2" t="s">
        <v>1</v>
      </c>
      <c r="B2">
        <v>0.36053161874999901</v>
      </c>
      <c r="C2">
        <v>0.55080523125000003</v>
      </c>
      <c r="D2">
        <v>0.30670818750000001</v>
      </c>
      <c r="E2">
        <v>0.14948431874999901</v>
      </c>
      <c r="F2">
        <v>0.24981865624999999</v>
      </c>
      <c r="G2">
        <v>0.50592347499999901</v>
      </c>
      <c r="H2">
        <v>0.40027968749999998</v>
      </c>
      <c r="I2">
        <v>0.33361695624999999</v>
      </c>
      <c r="J2">
        <v>0.20808956249999999</v>
      </c>
      <c r="K2">
        <v>0.371936199999999</v>
      </c>
      <c r="L2">
        <v>0.52054188749999997</v>
      </c>
      <c r="M2">
        <v>0.12661580624999999</v>
      </c>
      <c r="N2">
        <v>0.1000868</v>
      </c>
      <c r="P2">
        <f>0.2*K2 + 0.4*(1-J2) +0.333*F2</f>
        <v>0.47434102753124985</v>
      </c>
      <c r="Q2">
        <f>(P2-AVERAGE(P$2:P$29))/SQRT(_xlfn.VAR.P(P$2:P$29)) +3</f>
        <v>0.99311489842029887</v>
      </c>
    </row>
    <row r="3" spans="1:17" x14ac:dyDescent="0.3">
      <c r="A3" t="s">
        <v>2</v>
      </c>
      <c r="B3">
        <v>0.35500997499999898</v>
      </c>
      <c r="C3">
        <v>0.55811321250000001</v>
      </c>
      <c r="D3">
        <v>0.318137791666666</v>
      </c>
      <c r="E3">
        <v>0.155648325</v>
      </c>
      <c r="F3">
        <v>0.252372499999999</v>
      </c>
      <c r="G3">
        <v>0.51682332083333204</v>
      </c>
      <c r="H3">
        <v>0.38669615416666597</v>
      </c>
      <c r="I3">
        <v>0.34097256666666598</v>
      </c>
      <c r="J3">
        <v>0.20903765833333299</v>
      </c>
      <c r="K3">
        <v>0.38764574999999901</v>
      </c>
      <c r="L3">
        <v>0.51896192083333303</v>
      </c>
      <c r="M3">
        <v>0.12147751666666599</v>
      </c>
      <c r="N3">
        <v>0.118696779166666</v>
      </c>
      <c r="P3">
        <f>0.2*K3 + 0.4*(1-J3) +0.333*F3</f>
        <v>0.47795412916666635</v>
      </c>
      <c r="Q3">
        <f t="shared" ref="Q3:Q12" si="0">(P3-AVERAGE(P$2:P$29))/SQRT(_xlfn.VAR.P(P$2:P$29)) +3</f>
        <v>1.5575212197351007</v>
      </c>
    </row>
    <row r="4" spans="1:17" x14ac:dyDescent="0.3">
      <c r="A4" t="s">
        <v>5</v>
      </c>
      <c r="B4">
        <v>0.34612425833333299</v>
      </c>
      <c r="C4">
        <v>0.56376974166666605</v>
      </c>
      <c r="D4">
        <v>0.31416403333333298</v>
      </c>
      <c r="E4">
        <v>0.15745914999999899</v>
      </c>
      <c r="F4">
        <v>0.25756362083333301</v>
      </c>
      <c r="G4">
        <v>0.51549224583333297</v>
      </c>
      <c r="H4">
        <v>0.374849122916666</v>
      </c>
      <c r="I4">
        <v>0.33767735208333299</v>
      </c>
      <c r="J4">
        <v>0.20683136666666599</v>
      </c>
      <c r="K4">
        <v>0.39292699374999901</v>
      </c>
      <c r="L4">
        <v>0.53162726874999999</v>
      </c>
      <c r="M4">
        <v>0.122293762499999</v>
      </c>
      <c r="N4">
        <v>0.12787019791666601</v>
      </c>
      <c r="P4">
        <f>0.2*K4 + 0.4*(1-J4) +0.333*F4</f>
        <v>0.48162153782083333</v>
      </c>
      <c r="Q4">
        <f t="shared" si="0"/>
        <v>2.1304108962852162</v>
      </c>
    </row>
    <row r="5" spans="1:17" x14ac:dyDescent="0.3">
      <c r="A5" t="s">
        <v>8</v>
      </c>
      <c r="B5">
        <v>0.341169930555555</v>
      </c>
      <c r="C5">
        <v>0.55740041388888895</v>
      </c>
      <c r="D5">
        <v>0.32253595972222199</v>
      </c>
      <c r="E5">
        <v>0.16058533749999901</v>
      </c>
      <c r="F5">
        <v>0.25913236249999899</v>
      </c>
      <c r="G5">
        <v>0.53544873333333298</v>
      </c>
      <c r="H5">
        <v>0.35580124027777699</v>
      </c>
      <c r="I5">
        <v>0.34103742777777801</v>
      </c>
      <c r="J5">
        <v>0.20370578055555499</v>
      </c>
      <c r="K5">
        <v>0.389476419444444</v>
      </c>
      <c r="L5">
        <v>0.52001213472222196</v>
      </c>
      <c r="M5">
        <v>0.121226681944444</v>
      </c>
      <c r="N5">
        <v>0.136482815277777</v>
      </c>
      <c r="P5">
        <f>0.2*K5 + 0.4*(1-J5) +0.333*F5</f>
        <v>0.48270404837916647</v>
      </c>
      <c r="Q5">
        <f t="shared" si="0"/>
        <v>2.2995109835964351</v>
      </c>
    </row>
    <row r="6" spans="1:17" x14ac:dyDescent="0.3">
      <c r="A6" t="s">
        <v>4</v>
      </c>
      <c r="B6">
        <v>0.35377796499999897</v>
      </c>
      <c r="C6">
        <v>0.56807144249999897</v>
      </c>
      <c r="D6">
        <v>0.320262007499999</v>
      </c>
      <c r="E6">
        <v>0.15597992999999899</v>
      </c>
      <c r="F6">
        <v>0.2578221825</v>
      </c>
      <c r="G6">
        <v>0.52438848999999998</v>
      </c>
      <c r="H6">
        <v>0.36993252249999897</v>
      </c>
      <c r="I6">
        <v>0.34546225250000001</v>
      </c>
      <c r="J6">
        <v>0.20271849750000001</v>
      </c>
      <c r="K6">
        <v>0.39995715249999902</v>
      </c>
      <c r="L6">
        <v>0.52643139000000005</v>
      </c>
      <c r="M6">
        <v>0.122499152499999</v>
      </c>
      <c r="N6">
        <v>0.13447500999999901</v>
      </c>
      <c r="P6">
        <f>0.2*K6 + 0.4*(1-J6) +0.333*F6</f>
        <v>0.48475881827249978</v>
      </c>
      <c r="Q6">
        <f t="shared" si="0"/>
        <v>2.620488701266138</v>
      </c>
    </row>
    <row r="7" spans="1:17" x14ac:dyDescent="0.3">
      <c r="A7" t="s">
        <v>3</v>
      </c>
      <c r="B7">
        <v>0.34815343437500001</v>
      </c>
      <c r="C7">
        <v>0.55301696874999895</v>
      </c>
      <c r="D7">
        <v>0.31640510937499999</v>
      </c>
      <c r="E7">
        <v>0.15481364375000001</v>
      </c>
      <c r="F7">
        <v>0.26491006249999899</v>
      </c>
      <c r="G7">
        <v>0.52376280937499897</v>
      </c>
      <c r="H7">
        <v>0.35897923749999999</v>
      </c>
      <c r="I7">
        <v>0.33396561250000001</v>
      </c>
      <c r="J7">
        <v>0.20230433437500001</v>
      </c>
      <c r="K7">
        <v>0.388102493749999</v>
      </c>
      <c r="L7">
        <v>0.50773751249999999</v>
      </c>
      <c r="M7">
        <v>0.12162354374999899</v>
      </c>
      <c r="N7">
        <v>0.133390937499999</v>
      </c>
      <c r="P7">
        <f>0.2*K7 + 0.4*(1-J7) +0.333*F7</f>
        <v>0.48491381581249948</v>
      </c>
      <c r="Q7">
        <f t="shared" si="0"/>
        <v>2.6447010263517541</v>
      </c>
    </row>
    <row r="8" spans="1:17" x14ac:dyDescent="0.3">
      <c r="A8" t="s">
        <v>9</v>
      </c>
      <c r="B8">
        <v>0.34004478499999902</v>
      </c>
      <c r="C8">
        <v>0.55150877750000005</v>
      </c>
      <c r="D8">
        <v>0.32460959875000001</v>
      </c>
      <c r="E8">
        <v>0.15941212624999901</v>
      </c>
      <c r="F8">
        <v>0.26221183374999901</v>
      </c>
      <c r="G8">
        <v>0.53083925374999996</v>
      </c>
      <c r="H8">
        <v>0.35756631249999898</v>
      </c>
      <c r="I8">
        <v>0.34228236499999998</v>
      </c>
      <c r="J8">
        <v>0.20406026875</v>
      </c>
      <c r="K8">
        <v>0.39761448124999998</v>
      </c>
      <c r="L8">
        <v>0.51854871000000002</v>
      </c>
      <c r="M8">
        <v>0.120167473749999</v>
      </c>
      <c r="N8">
        <v>0.13511972624999999</v>
      </c>
      <c r="P8">
        <f>0.2*K8 + 0.4*(1-J8) +0.333*F8</f>
        <v>0.48521532938874973</v>
      </c>
      <c r="Q8">
        <f t="shared" si="0"/>
        <v>2.6918007721019874</v>
      </c>
    </row>
    <row r="9" spans="1:17" x14ac:dyDescent="0.3">
      <c r="A9" t="s">
        <v>10</v>
      </c>
      <c r="B9">
        <v>0.340362139772727</v>
      </c>
      <c r="C9">
        <v>0.55356892159090898</v>
      </c>
      <c r="D9">
        <v>0.31870762386363599</v>
      </c>
      <c r="E9">
        <v>0.15816840795454501</v>
      </c>
      <c r="F9">
        <v>0.26362324090909001</v>
      </c>
      <c r="G9">
        <v>0.52525062045454496</v>
      </c>
      <c r="H9">
        <v>0.34838964431818098</v>
      </c>
      <c r="I9">
        <v>0.34073835568181798</v>
      </c>
      <c r="J9">
        <v>0.20384539999999901</v>
      </c>
      <c r="K9">
        <v>0.396777477272727</v>
      </c>
      <c r="L9">
        <v>0.51654408863636303</v>
      </c>
      <c r="M9">
        <v>0.120503772727272</v>
      </c>
      <c r="N9">
        <v>0.13904620909090901</v>
      </c>
      <c r="P9">
        <f>0.2*K9 + 0.4*(1-J9) +0.333*F9</f>
        <v>0.48560387467727284</v>
      </c>
      <c r="Q9">
        <f t="shared" si="0"/>
        <v>2.7524958311088867</v>
      </c>
    </row>
    <row r="10" spans="1:17" x14ac:dyDescent="0.3">
      <c r="A10" t="s">
        <v>6</v>
      </c>
      <c r="B10">
        <v>0.34293498749999901</v>
      </c>
      <c r="C10">
        <v>0.56294756964285697</v>
      </c>
      <c r="D10">
        <v>0.32379490892857099</v>
      </c>
      <c r="E10">
        <v>0.159260155357142</v>
      </c>
      <c r="F10">
        <v>0.25916315535714202</v>
      </c>
      <c r="G10">
        <v>0.52469227857142797</v>
      </c>
      <c r="H10">
        <v>0.38007841250000002</v>
      </c>
      <c r="I10">
        <v>0.34042705178571397</v>
      </c>
      <c r="J10">
        <v>0.20389383392857099</v>
      </c>
      <c r="K10">
        <v>0.405041319642856</v>
      </c>
      <c r="L10">
        <v>0.53174469999999996</v>
      </c>
      <c r="M10">
        <v>0.12094555892857101</v>
      </c>
      <c r="N10">
        <v>0.12786644285714199</v>
      </c>
      <c r="P10">
        <f>0.2*K10 + 0.4*(1-J10) +0.333*F10</f>
        <v>0.48575206109107116</v>
      </c>
      <c r="Q10">
        <f t="shared" si="0"/>
        <v>2.7756441831676582</v>
      </c>
    </row>
    <row r="11" spans="1:17" x14ac:dyDescent="0.3">
      <c r="A11" t="s">
        <v>0</v>
      </c>
      <c r="B11">
        <v>0.355196787499999</v>
      </c>
      <c r="C11">
        <v>0.55346416249999997</v>
      </c>
      <c r="D11">
        <v>0.3472153</v>
      </c>
      <c r="E11">
        <v>0.14478363750000001</v>
      </c>
      <c r="F11">
        <v>0.27625325000000001</v>
      </c>
      <c r="G11">
        <v>0.52755236250000004</v>
      </c>
      <c r="H11">
        <v>0.38700263750000002</v>
      </c>
      <c r="I11">
        <v>0.33271771249999998</v>
      </c>
      <c r="J11">
        <v>0.1936107</v>
      </c>
      <c r="K11">
        <v>0.36245859999999902</v>
      </c>
      <c r="L11">
        <v>0.51743407499999905</v>
      </c>
      <c r="M11">
        <v>0.12391094999999901</v>
      </c>
      <c r="N11">
        <v>8.6399075000000006E-2</v>
      </c>
      <c r="P11">
        <f>0.2*K11 + 0.4*(1-J11) +0.333*F11</f>
        <v>0.48703977224999984</v>
      </c>
      <c r="Q11">
        <f t="shared" si="0"/>
        <v>2.9767988672769445</v>
      </c>
    </row>
    <row r="12" spans="1:17" x14ac:dyDescent="0.3">
      <c r="A12" t="s">
        <v>7</v>
      </c>
      <c r="B12">
        <v>0.34054487968749902</v>
      </c>
      <c r="C12">
        <v>0.56043932187500001</v>
      </c>
      <c r="D12">
        <v>0.32687902656250001</v>
      </c>
      <c r="E12">
        <v>0.15808177968749901</v>
      </c>
      <c r="F12">
        <v>0.26370561718749902</v>
      </c>
      <c r="G12">
        <v>0.52501156250000003</v>
      </c>
      <c r="H12">
        <v>0.36753276562499998</v>
      </c>
      <c r="I12">
        <v>0.34159961249999998</v>
      </c>
      <c r="J12">
        <v>0.203703593749999</v>
      </c>
      <c r="K12">
        <v>0.40519820156249903</v>
      </c>
      <c r="L12">
        <v>0.52626010468749995</v>
      </c>
      <c r="M12">
        <v>0.1203479765625</v>
      </c>
      <c r="N12">
        <v>0.13785167343749999</v>
      </c>
      <c r="P12">
        <f>0.2*K12 + 0.4*(1-J12) +0.333*F12</f>
        <v>0.48737217333593741</v>
      </c>
      <c r="Q12">
        <f t="shared" si="0"/>
        <v>3.0287235826727357</v>
      </c>
    </row>
    <row r="23" spans="1:17" x14ac:dyDescent="0.3">
      <c r="A23" t="s">
        <v>30</v>
      </c>
      <c r="B23">
        <v>0.35278072083333301</v>
      </c>
      <c r="C23">
        <v>0.55416598958333296</v>
      </c>
      <c r="D23">
        <v>0.33225167499999902</v>
      </c>
      <c r="E23">
        <v>0.15222050625</v>
      </c>
      <c r="F23">
        <v>0.26794678333333299</v>
      </c>
      <c r="G23">
        <v>0.52649509583333298</v>
      </c>
      <c r="H23">
        <v>0.34305489166666597</v>
      </c>
      <c r="I23">
        <v>0.34096948958333301</v>
      </c>
      <c r="J23">
        <v>0.18792612708333301</v>
      </c>
      <c r="K23">
        <v>0.425880302083333</v>
      </c>
      <c r="L23">
        <v>0.51127781875</v>
      </c>
      <c r="M23">
        <v>0.123627760416666</v>
      </c>
      <c r="N23">
        <v>0.14924833541666599</v>
      </c>
      <c r="P23">
        <f>0.2*(K23-0.04) + 0.4*(1-J23-0.017) +0.333*F23</f>
        <v>0.48443188843333329</v>
      </c>
      <c r="Q23">
        <f>(P23-AVERAGE(P$2:P$29))/SQRT(_xlfn.VAR.P(P$2:P$29)) +5</f>
        <v>4.5694186549537736</v>
      </c>
    </row>
    <row r="24" spans="1:17" x14ac:dyDescent="0.3">
      <c r="A24" t="s">
        <v>28</v>
      </c>
      <c r="B24">
        <v>0.35392815</v>
      </c>
      <c r="C24">
        <v>0.560517015625</v>
      </c>
      <c r="D24">
        <v>0.33011291874999898</v>
      </c>
      <c r="E24">
        <v>0.14902935624999999</v>
      </c>
      <c r="F24">
        <v>0.27660627812499999</v>
      </c>
      <c r="G24">
        <v>0.52617064062499896</v>
      </c>
      <c r="H24">
        <v>0.34476049062500003</v>
      </c>
      <c r="I24">
        <v>0.35432955312499997</v>
      </c>
      <c r="J24">
        <v>0.180780059374999</v>
      </c>
      <c r="K24">
        <v>0.42919626249999998</v>
      </c>
      <c r="L24">
        <v>0.49576913124999999</v>
      </c>
      <c r="M24">
        <v>0.1201538625</v>
      </c>
      <c r="N24">
        <v>0.14816989999999999</v>
      </c>
      <c r="P24">
        <f>0.2*(K24-0.04) + 0.4*(1-J24-0.017) +0.333*F24</f>
        <v>0.49083711936562546</v>
      </c>
      <c r="Q24">
        <f>(P24-AVERAGE(P$2:P$29))/SQRT(_xlfn.VAR.P(P$2:P$29)) +5</f>
        <v>5.5699863644890364</v>
      </c>
    </row>
    <row r="25" spans="1:17" x14ac:dyDescent="0.3">
      <c r="A25" t="s">
        <v>29</v>
      </c>
      <c r="B25">
        <v>0.35341892250000001</v>
      </c>
      <c r="C25">
        <v>0.55759044000000002</v>
      </c>
      <c r="D25">
        <v>0.33122684249999901</v>
      </c>
      <c r="E25">
        <v>0.15024185000000001</v>
      </c>
      <c r="F25">
        <v>0.27765632499999998</v>
      </c>
      <c r="G25">
        <v>0.53035168499999996</v>
      </c>
      <c r="H25">
        <v>0.33457340749999998</v>
      </c>
      <c r="I25">
        <v>0.3510759725</v>
      </c>
      <c r="J25">
        <v>0.18214207999999901</v>
      </c>
      <c r="K25">
        <v>0.4323728275</v>
      </c>
      <c r="L25">
        <v>0.49684339749999901</v>
      </c>
      <c r="M25">
        <v>0.1190888475</v>
      </c>
      <c r="N25">
        <v>0.1509760175</v>
      </c>
      <c r="P25">
        <f>0.2*(K25-0.04) + 0.4*(1-J25-0.017) +0.333*F25</f>
        <v>0.4912772897250004</v>
      </c>
      <c r="Q25">
        <f>(P25-AVERAGE(P$2:P$29))/SQRT(_xlfn.VAR.P(P$2:P$29)) +5</f>
        <v>5.638745828892529</v>
      </c>
    </row>
    <row r="26" spans="1:17" x14ac:dyDescent="0.3">
      <c r="A26" t="s">
        <v>31</v>
      </c>
      <c r="B26">
        <v>0.348497892857143</v>
      </c>
      <c r="C26">
        <v>0.55721710357142695</v>
      </c>
      <c r="D26">
        <v>0.31907621964285698</v>
      </c>
      <c r="E26">
        <v>0.15396689999999899</v>
      </c>
      <c r="F26">
        <v>0.27865446785714199</v>
      </c>
      <c r="G26">
        <v>0.51736297678571397</v>
      </c>
      <c r="H26">
        <v>0.31522427857142798</v>
      </c>
      <c r="I26">
        <v>0.34728312857142901</v>
      </c>
      <c r="J26">
        <v>0.183351528571428</v>
      </c>
      <c r="K26">
        <v>0.434223401785713</v>
      </c>
      <c r="L26">
        <v>0.51172092142857195</v>
      </c>
      <c r="M26">
        <v>0.11916238749999999</v>
      </c>
      <c r="N26">
        <v>0.134475419642857</v>
      </c>
      <c r="P26">
        <f>0.2*(K26-0.04) + 0.4*(1-J26-0.017) +0.333*F26</f>
        <v>0.49149600672499971</v>
      </c>
      <c r="Q26">
        <f>(P26-AVERAGE(P$2:P$29))/SQRT(_xlfn.VAR.P(P$2:P$29)) +5</f>
        <v>5.6729118363384812</v>
      </c>
    </row>
    <row r="27" spans="1:17" x14ac:dyDescent="0.3">
      <c r="A27" t="s">
        <v>27</v>
      </c>
      <c r="B27">
        <v>0.34653935000000002</v>
      </c>
      <c r="C27">
        <v>0.56282713333333301</v>
      </c>
      <c r="D27">
        <v>0.34397280833333299</v>
      </c>
      <c r="E27">
        <v>0.14695315</v>
      </c>
      <c r="F27">
        <v>0.28080999583333299</v>
      </c>
      <c r="G27">
        <v>0.52469093333333305</v>
      </c>
      <c r="H27">
        <v>0.3357837125</v>
      </c>
      <c r="I27">
        <v>0.3630351</v>
      </c>
      <c r="J27">
        <v>0.18164059166666599</v>
      </c>
      <c r="K27">
        <v>0.44820441666666599</v>
      </c>
      <c r="L27">
        <v>0.45760352500000001</v>
      </c>
      <c r="M27">
        <v>0.1220144</v>
      </c>
      <c r="N27">
        <v>0.1623319</v>
      </c>
      <c r="P27">
        <f>0.2*(K27-0.04) + 0.4*(1-J27-0.017) +0.333*F27</f>
        <v>0.49569437527916671</v>
      </c>
      <c r="Q27">
        <f>(P27-AVERAGE(P$2:P$29))/SQRT(_xlfn.VAR.P(P$2:P$29)) +5</f>
        <v>6.3287433047793025</v>
      </c>
    </row>
    <row r="28" spans="1:17" x14ac:dyDescent="0.3">
      <c r="A28" t="s">
        <v>26</v>
      </c>
      <c r="B28">
        <v>0.35791335000000002</v>
      </c>
      <c r="C28">
        <v>0.56115112499999997</v>
      </c>
      <c r="D28">
        <v>0.35768651875000002</v>
      </c>
      <c r="E28">
        <v>0.13658215625</v>
      </c>
      <c r="F28">
        <v>0.27362126874999998</v>
      </c>
      <c r="G28">
        <v>0.52316658124999904</v>
      </c>
      <c r="H28">
        <v>0.3200831375</v>
      </c>
      <c r="I28">
        <v>0.37822360624999901</v>
      </c>
      <c r="J28">
        <v>0.18202154374999899</v>
      </c>
      <c r="K28">
        <v>0.47727221874999998</v>
      </c>
      <c r="L28">
        <v>0.4795186125</v>
      </c>
      <c r="M28">
        <v>0.11701853749999901</v>
      </c>
      <c r="N28">
        <v>0.122613806249999</v>
      </c>
      <c r="P28">
        <f>0.2*(K28-0.04) + 0.4*(1-J28-0.017) +0.333*F28</f>
        <v>0.49896170874375045</v>
      </c>
      <c r="Q28">
        <f>(P28-AVERAGE(P$2:P$29))/SQRT(_xlfn.VAR.P(P$2:P$29)) +5</f>
        <v>6.8391368246233339</v>
      </c>
    </row>
    <row r="29" spans="1:17" x14ac:dyDescent="0.3">
      <c r="A29" t="s">
        <v>25</v>
      </c>
      <c r="B29">
        <v>0.34691132499999999</v>
      </c>
      <c r="C29">
        <v>0.56630333749999895</v>
      </c>
      <c r="D29">
        <v>0.36005377500000002</v>
      </c>
      <c r="E29">
        <v>0.13223983750000001</v>
      </c>
      <c r="F29">
        <v>0.27923959999999998</v>
      </c>
      <c r="G29">
        <v>0.52343891249999897</v>
      </c>
      <c r="H29">
        <v>0.40034995000000001</v>
      </c>
      <c r="I29">
        <v>0.36954681249999899</v>
      </c>
      <c r="J29">
        <v>0.18387334999999899</v>
      </c>
      <c r="K29">
        <v>0.47388457499999997</v>
      </c>
      <c r="L29">
        <v>0.53438724999999998</v>
      </c>
      <c r="M29">
        <v>0.1187913</v>
      </c>
      <c r="N29">
        <v>0.111505625</v>
      </c>
      <c r="P29">
        <f>0.2*(K29-0.04) + 0.4*(1-J29-0.017) +0.333*F29</f>
        <v>0.49941436180000043</v>
      </c>
      <c r="Q29">
        <f>(P29-AVERAGE(P$2:P$29))/SQRT(_xlfn.VAR.P(P$2:P$29)) +5</f>
        <v>6.9098462239398852</v>
      </c>
    </row>
  </sheetData>
  <sortState ref="A2:P19">
    <sortCondition ref="P2:P1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King</cp:lastModifiedBy>
  <dcterms:created xsi:type="dcterms:W3CDTF">2017-02-12T06:32:13Z</dcterms:created>
  <dcterms:modified xsi:type="dcterms:W3CDTF">2017-02-12T10:38:43Z</dcterms:modified>
</cp:coreProperties>
</file>