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<sst xmlns="http://schemas.openxmlformats.org/spreadsheetml/2006/main" count="41" uniqueCount="38">
  <si>
    <t>LISTA DE COMPONENTES ELETRÔNICOS</t>
  </si>
  <si>
    <t>COMPONENTES</t>
  </si>
  <si>
    <t>TIPO</t>
  </si>
  <si>
    <t>QUANTIDADE</t>
  </si>
  <si>
    <t>TENSÃO (V)</t>
  </si>
  <si>
    <t>CORRENTE (A)</t>
  </si>
  <si>
    <t>POTÊNCIA (W)</t>
  </si>
  <si>
    <t>TEMPO DE USO (h)</t>
  </si>
  <si>
    <t>CONSUMO MENSAL (kWh)</t>
  </si>
  <si>
    <t>Módulo MP3</t>
  </si>
  <si>
    <t>DFPlayer Mini</t>
  </si>
  <si>
    <t>Acelerômetro e Giroscópio</t>
  </si>
  <si>
    <t>MPU-6050</t>
  </si>
  <si>
    <t>Conversor</t>
  </si>
  <si>
    <t>Nível Lógico RC</t>
  </si>
  <si>
    <t>Sensor de Luminosidade</t>
  </si>
  <si>
    <t>LDR 5mm Modelo: GL5528</t>
  </si>
  <si>
    <t>Módulo GPS</t>
  </si>
  <si>
    <t>GY-NE06MV2 com Antena</t>
  </si>
  <si>
    <t>Módulo Câmera</t>
  </si>
  <si>
    <t>Vaga OV7670 300KP</t>
  </si>
  <si>
    <t xml:space="preserve">Sensor de Chuva </t>
  </si>
  <si>
    <t>Módulo Sensor de Distância</t>
  </si>
  <si>
    <t>Ultrassonico HC-SR04</t>
  </si>
  <si>
    <t>Módulo de Reconhecimento de Voz</t>
  </si>
  <si>
    <t>V3</t>
  </si>
  <si>
    <t>Raspberry</t>
  </si>
  <si>
    <t>Pi 4 Model B</t>
  </si>
  <si>
    <t>Motor Shield</t>
  </si>
  <si>
    <t>-</t>
  </si>
  <si>
    <t>Motor de Passo</t>
  </si>
  <si>
    <t>Corrente sem Carga Mecânica</t>
  </si>
  <si>
    <t>Corrente com Eixo Travado</t>
  </si>
  <si>
    <t>Microcontrolador</t>
  </si>
  <si>
    <t>Carregador Sem Fio</t>
  </si>
  <si>
    <t>Multilaser - CB130</t>
  </si>
  <si>
    <t>TOTAL</t>
  </si>
  <si>
    <t>Valor Total (R$)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</si>
</sst>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theme="1"/>
      <name val="Times New Roman"/>
    </font>
    <font/>
    <font>
      <b/>
      <color theme="1"/>
      <name val="Times New Roman"/>
    </font>
    <font>
      <b/>
      <sz val="10.0"/>
      <color theme="1"/>
      <name val="Times New Roman"/>
    </font>
    <font>
      <sz val="11.0"/>
      <color theme="1"/>
      <name val="Times New Roman"/>
    </font>
    <font>
      <sz val="11.0"/>
      <color rgb="FF000000"/>
      <name val="&quot;Times New Roman&quot;"/>
    </font>
    <font>
      <color theme="1"/>
      <name val="Arial"/>
    </font>
    <font>
      <b/>
      <sz val="12.0"/>
      <color theme="1"/>
      <name val="Times New Roman"/>
    </font>
    <font>
      <b/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999999"/>
      </bottom>
    </border>
    <border>
      <left style="thick">
        <color rgb="FF000000"/>
      </left>
      <right style="thick">
        <color rgb="FF000000"/>
      </right>
      <top style="thin">
        <color rgb="FF999999"/>
      </top>
      <bottom style="thin">
        <color rgb="FF999999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ck">
        <color rgb="FF000000"/>
      </left>
      <right style="thick">
        <color rgb="FF000000"/>
      </right>
      <top style="thin">
        <color rgb="FF999999"/>
      </top>
    </border>
    <border>
      <right style="thick">
        <color rgb="FF000000"/>
      </right>
      <top style="thin">
        <color rgb="FF999999"/>
      </top>
      <bottom style="thin">
        <color rgb="FF999999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vertical="center"/>
    </xf>
    <xf borderId="10" fillId="3" fontId="6" numFmtId="0" xfId="0" applyAlignment="1" applyBorder="1" applyFill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 vertical="center"/>
    </xf>
    <xf borderId="8" fillId="0" fontId="2" numFmtId="0" xfId="0" applyBorder="1" applyFont="1"/>
    <xf borderId="8" fillId="0" fontId="5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7" fillId="4" fontId="9" numFmtId="0" xfId="0" applyAlignment="1" applyBorder="1" applyFill="1" applyFont="1">
      <alignment horizontal="center" readingOrder="0" vertical="center"/>
    </xf>
    <xf borderId="6" fillId="4" fontId="9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0.0"/>
    <col customWidth="1" min="3" max="3" width="15.29"/>
    <col customWidth="1" min="4" max="4" width="16.71"/>
    <col customWidth="1" min="5" max="5" width="17.0"/>
    <col customWidth="1" min="6" max="6" width="16.71"/>
    <col customWidth="1" min="7" max="7" width="20.29"/>
    <col customWidth="1" min="8" max="8" width="26.14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10" t="s">
        <v>6</v>
      </c>
      <c r="G3" s="8" t="s">
        <v>7</v>
      </c>
      <c r="H3" s="8" t="s">
        <v>8</v>
      </c>
    </row>
    <row r="4">
      <c r="A4" s="11" t="s">
        <v>9</v>
      </c>
      <c r="B4" s="11" t="s">
        <v>10</v>
      </c>
      <c r="C4" s="11">
        <v>1.0</v>
      </c>
      <c r="D4" s="11">
        <v>5.0</v>
      </c>
      <c r="E4" s="11">
        <v>0.02</v>
      </c>
      <c r="F4" s="12">
        <f t="shared" ref="F4:F6" si="1">PRODUCT(D4,E4,C4)</f>
        <v>0.1</v>
      </c>
      <c r="G4" s="11">
        <v>8.0</v>
      </c>
      <c r="H4" s="12">
        <f t="shared" ref="H4:H18" si="2">(F4*G4*30)/1000</f>
        <v>0.024</v>
      </c>
    </row>
    <row r="5">
      <c r="A5" s="13" t="s">
        <v>11</v>
      </c>
      <c r="B5" s="13" t="s">
        <v>12</v>
      </c>
      <c r="C5" s="13">
        <v>1.0</v>
      </c>
      <c r="D5" s="13">
        <v>5.0</v>
      </c>
      <c r="E5" s="13">
        <v>0.004</v>
      </c>
      <c r="F5" s="14">
        <f t="shared" si="1"/>
        <v>0.02</v>
      </c>
      <c r="G5" s="15">
        <v>8.0</v>
      </c>
      <c r="H5" s="14">
        <f t="shared" si="2"/>
        <v>0.0048</v>
      </c>
    </row>
    <row r="6">
      <c r="A6" s="13" t="s">
        <v>13</v>
      </c>
      <c r="B6" s="13" t="s">
        <v>14</v>
      </c>
      <c r="C6" s="13">
        <v>1.0</v>
      </c>
      <c r="D6" s="13">
        <v>5.0</v>
      </c>
      <c r="E6" s="13">
        <v>0.01</v>
      </c>
      <c r="F6" s="14">
        <f t="shared" si="1"/>
        <v>0.05</v>
      </c>
      <c r="G6" s="16">
        <v>8.0</v>
      </c>
      <c r="H6" s="17">
        <f t="shared" si="2"/>
        <v>0.012</v>
      </c>
    </row>
    <row r="7">
      <c r="A7" s="13" t="s">
        <v>15</v>
      </c>
      <c r="B7" s="13" t="s">
        <v>16</v>
      </c>
      <c r="C7" s="13">
        <v>1.0</v>
      </c>
      <c r="D7" s="13">
        <v>6.0</v>
      </c>
      <c r="E7" s="13">
        <v>0.125</v>
      </c>
      <c r="F7" s="13">
        <f>PRODUCT(C7,D7,E7)</f>
        <v>0.75</v>
      </c>
      <c r="G7" s="16">
        <v>8.0</v>
      </c>
      <c r="H7" s="18">
        <f t="shared" si="2"/>
        <v>0.18</v>
      </c>
    </row>
    <row r="8">
      <c r="A8" s="13" t="s">
        <v>17</v>
      </c>
      <c r="B8" s="13" t="s">
        <v>18</v>
      </c>
      <c r="C8" s="13">
        <v>1.0</v>
      </c>
      <c r="D8" s="13">
        <v>3.3</v>
      </c>
      <c r="E8" s="13">
        <v>0.045</v>
      </c>
      <c r="F8" s="14">
        <f t="shared" ref="F8:F13" si="3">PRODUCT(D8,E8,C8)</f>
        <v>0.1485</v>
      </c>
      <c r="G8" s="16">
        <v>8.0</v>
      </c>
      <c r="H8" s="18">
        <f t="shared" si="2"/>
        <v>0.03564</v>
      </c>
    </row>
    <row r="9">
      <c r="A9" s="13" t="s">
        <v>19</v>
      </c>
      <c r="B9" s="13" t="s">
        <v>20</v>
      </c>
      <c r="C9" s="13">
        <v>1.0</v>
      </c>
      <c r="D9" s="13">
        <v>3.0</v>
      </c>
      <c r="E9" s="13">
        <v>2.0E-4</v>
      </c>
      <c r="F9" s="14">
        <f t="shared" si="3"/>
        <v>0.0006</v>
      </c>
      <c r="G9" s="16">
        <v>8.0</v>
      </c>
      <c r="H9" s="18">
        <f t="shared" si="2"/>
        <v>0.000144</v>
      </c>
    </row>
    <row r="10">
      <c r="A10" s="13" t="s">
        <v>21</v>
      </c>
      <c r="B10" s="13" t="s">
        <v>21</v>
      </c>
      <c r="C10" s="13">
        <v>1.0</v>
      </c>
      <c r="D10" s="13">
        <v>5.0</v>
      </c>
      <c r="E10" s="13">
        <v>0.1</v>
      </c>
      <c r="F10" s="14">
        <f t="shared" si="3"/>
        <v>0.5</v>
      </c>
      <c r="G10" s="19">
        <v>8.0</v>
      </c>
      <c r="H10" s="18">
        <f t="shared" si="2"/>
        <v>0.12</v>
      </c>
    </row>
    <row r="11">
      <c r="A11" s="13" t="s">
        <v>22</v>
      </c>
      <c r="B11" s="13" t="s">
        <v>23</v>
      </c>
      <c r="C11" s="13">
        <v>3.0</v>
      </c>
      <c r="D11" s="13">
        <v>5.0</v>
      </c>
      <c r="E11" s="13">
        <v>0.002</v>
      </c>
      <c r="F11" s="14">
        <f t="shared" si="3"/>
        <v>0.03</v>
      </c>
      <c r="G11" s="20">
        <v>8.0</v>
      </c>
      <c r="H11" s="18">
        <f t="shared" si="2"/>
        <v>0.0072</v>
      </c>
    </row>
    <row r="12">
      <c r="A12" s="13" t="s">
        <v>24</v>
      </c>
      <c r="B12" s="13" t="s">
        <v>25</v>
      </c>
      <c r="C12" s="13">
        <v>1.0</v>
      </c>
      <c r="D12" s="13">
        <v>5.5</v>
      </c>
      <c r="E12" s="13">
        <v>0.04</v>
      </c>
      <c r="F12" s="14">
        <f t="shared" si="3"/>
        <v>0.22</v>
      </c>
      <c r="G12" s="20">
        <v>8.0</v>
      </c>
      <c r="H12" s="18">
        <f t="shared" si="2"/>
        <v>0.0528</v>
      </c>
    </row>
    <row r="13">
      <c r="A13" s="13" t="s">
        <v>26</v>
      </c>
      <c r="B13" s="13" t="s">
        <v>27</v>
      </c>
      <c r="C13" s="13">
        <v>1.0</v>
      </c>
      <c r="D13" s="13">
        <v>5.1</v>
      </c>
      <c r="E13" s="13">
        <v>3.0</v>
      </c>
      <c r="F13" s="14">
        <f t="shared" si="3"/>
        <v>15.3</v>
      </c>
      <c r="G13" s="20">
        <v>8.0</v>
      </c>
      <c r="H13" s="18">
        <f t="shared" si="2"/>
        <v>3.672</v>
      </c>
    </row>
    <row r="14">
      <c r="A14" s="13" t="s">
        <v>28</v>
      </c>
      <c r="B14" s="13" t="s">
        <v>29</v>
      </c>
      <c r="C14" s="13">
        <v>1.0</v>
      </c>
      <c r="D14" s="13">
        <v>16.0</v>
      </c>
      <c r="E14" s="13">
        <v>0.6</v>
      </c>
      <c r="F14" s="14">
        <f>PRODUCT(C14,D14,E14)</f>
        <v>9.6</v>
      </c>
      <c r="G14" s="20">
        <v>8.0</v>
      </c>
      <c r="H14" s="18">
        <f t="shared" si="2"/>
        <v>2.304</v>
      </c>
    </row>
    <row r="15">
      <c r="A15" s="21" t="s">
        <v>30</v>
      </c>
      <c r="B15" s="13" t="s">
        <v>31</v>
      </c>
      <c r="C15" s="13">
        <v>3.0</v>
      </c>
      <c r="D15" s="13">
        <v>5.0</v>
      </c>
      <c r="E15" s="13">
        <v>0.27</v>
      </c>
      <c r="F15" s="14">
        <f>PRODUCT(C15,C15:E15)</f>
        <v>12.15</v>
      </c>
      <c r="G15" s="20">
        <v>8.0</v>
      </c>
      <c r="H15" s="18">
        <f t="shared" si="2"/>
        <v>2.916</v>
      </c>
    </row>
    <row r="16">
      <c r="A16" s="22"/>
      <c r="B16" s="13" t="s">
        <v>32</v>
      </c>
      <c r="C16" s="13">
        <v>3.0</v>
      </c>
      <c r="D16" s="13">
        <v>5.0</v>
      </c>
      <c r="E16" s="13">
        <v>0.73</v>
      </c>
      <c r="F16" s="14">
        <f t="shared" ref="F16:F17" si="4">PRODUCT(D16,E16,C16)</f>
        <v>10.95</v>
      </c>
      <c r="G16" s="20">
        <v>8.0</v>
      </c>
      <c r="H16" s="18">
        <f t="shared" si="2"/>
        <v>2.628</v>
      </c>
    </row>
    <row r="17">
      <c r="A17" s="13" t="s">
        <v>33</v>
      </c>
      <c r="B17" s="13" t="s">
        <v>29</v>
      </c>
      <c r="C17" s="13">
        <v>1.0</v>
      </c>
      <c r="D17" s="13">
        <v>3.6</v>
      </c>
      <c r="E17" s="13">
        <v>9.0E-4</v>
      </c>
      <c r="F17" s="14">
        <f t="shared" si="4"/>
        <v>0.00324</v>
      </c>
      <c r="G17" s="20">
        <v>8.0</v>
      </c>
      <c r="H17" s="18">
        <f t="shared" si="2"/>
        <v>0.0007776</v>
      </c>
    </row>
    <row r="18">
      <c r="A18" s="11" t="s">
        <v>34</v>
      </c>
      <c r="B18" s="23" t="s">
        <v>35</v>
      </c>
      <c r="C18" s="24">
        <v>1.0</v>
      </c>
      <c r="D18" s="24">
        <v>5.0</v>
      </c>
      <c r="E18" s="24">
        <v>2.0</v>
      </c>
      <c r="F18" s="24">
        <f>PRODUCT(C18,D18,E18)</f>
        <v>10</v>
      </c>
      <c r="G18" s="25">
        <v>8.0</v>
      </c>
      <c r="H18" s="26">
        <f t="shared" si="2"/>
        <v>2.4</v>
      </c>
    </row>
    <row r="19">
      <c r="A19" s="10" t="s">
        <v>36</v>
      </c>
      <c r="B19" s="27" t="s">
        <v>29</v>
      </c>
      <c r="C19" s="28">
        <f t="shared" ref="C19:F19" si="5">SUM(C4,C5,C7,C8,C9,C10,C11,C12,C13,C17,C18)</f>
        <v>13</v>
      </c>
      <c r="D19" s="28">
        <f t="shared" si="5"/>
        <v>51.5</v>
      </c>
      <c r="E19" s="28">
        <f t="shared" si="5"/>
        <v>5.3371</v>
      </c>
      <c r="F19" s="28">
        <f t="shared" si="5"/>
        <v>27.07234</v>
      </c>
      <c r="G19" s="28">
        <f>SUM(G4,G5,G6,G7,G8,G9,G10,G11,G12,G13,G17,G18)</f>
        <v>96</v>
      </c>
      <c r="H19" s="29">
        <f>SUM(H4,H5,H6,H7,H8,H9,H10,H11,H12,H13,H14,H15,H16,H17,H18)</f>
        <v>14.3573616</v>
      </c>
    </row>
    <row r="20">
      <c r="G20" s="30" t="s">
        <v>37</v>
      </c>
      <c r="H20" s="31">
        <f>(H19*0.31094)</f>
        <v>4.464278016</v>
      </c>
    </row>
  </sheetData>
  <mergeCells count="2">
    <mergeCell ref="A1:H2"/>
    <mergeCell ref="A15:A16"/>
  </mergeCells>
  <drawing r:id="rId1"/>
</worksheet>
</file>