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oT\RaspberryPiImage\home\pi\LoRa\"/>
    </mc:Choice>
  </mc:AlternateContent>
  <bookViews>
    <workbookView xWindow="0" yWindow="0" windowWidth="14835" windowHeight="10980" activeTab="2"/>
  </bookViews>
  <sheets>
    <sheet name="Sheet2 (2)" sheetId="3" r:id="rId1"/>
    <sheet name="Sheet1" sheetId="1" r:id="rId2"/>
    <sheet name="Sheet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E65" i="3"/>
  <c r="D65" i="3"/>
  <c r="F65" i="3" s="1"/>
  <c r="C65" i="3"/>
  <c r="E64" i="3"/>
  <c r="D64" i="3"/>
  <c r="F64" i="3" s="1"/>
  <c r="C64" i="3"/>
  <c r="E63" i="3"/>
  <c r="D63" i="3"/>
  <c r="F63" i="3" s="1"/>
  <c r="C63" i="3"/>
  <c r="E62" i="3"/>
  <c r="D62" i="3"/>
  <c r="F62" i="3" s="1"/>
  <c r="C62" i="3"/>
  <c r="E61" i="3"/>
  <c r="D61" i="3"/>
  <c r="F61" i="3" s="1"/>
  <c r="C61" i="3"/>
  <c r="E60" i="3"/>
  <c r="D60" i="3"/>
  <c r="F60" i="3" s="1"/>
  <c r="C60" i="3"/>
  <c r="E59" i="3"/>
  <c r="D59" i="3"/>
  <c r="F59" i="3" s="1"/>
  <c r="C59" i="3"/>
  <c r="E58" i="3"/>
  <c r="D58" i="3"/>
  <c r="F58" i="3" s="1"/>
  <c r="C58" i="3"/>
  <c r="E57" i="3"/>
  <c r="D57" i="3"/>
  <c r="F57" i="3" s="1"/>
  <c r="C57" i="3"/>
  <c r="E56" i="3"/>
  <c r="D56" i="3"/>
  <c r="F56" i="3" s="1"/>
  <c r="C56" i="3"/>
  <c r="E55" i="3"/>
  <c r="D55" i="3"/>
  <c r="F55" i="3" s="1"/>
  <c r="C55" i="3"/>
  <c r="E54" i="3"/>
  <c r="D54" i="3"/>
  <c r="F54" i="3" s="1"/>
  <c r="C54" i="3"/>
  <c r="E53" i="3"/>
  <c r="D53" i="3"/>
  <c r="F53" i="3" s="1"/>
  <c r="C53" i="3"/>
  <c r="E52" i="3"/>
  <c r="D52" i="3"/>
  <c r="F52" i="3" s="1"/>
  <c r="C52" i="3"/>
  <c r="E51" i="3"/>
  <c r="D51" i="3"/>
  <c r="F51" i="3" s="1"/>
  <c r="C51" i="3"/>
  <c r="E50" i="3"/>
  <c r="D50" i="3"/>
  <c r="F50" i="3" s="1"/>
  <c r="C50" i="3"/>
  <c r="E49" i="3"/>
  <c r="D49" i="3"/>
  <c r="F49" i="3" s="1"/>
  <c r="C49" i="3"/>
  <c r="E48" i="3"/>
  <c r="D48" i="3"/>
  <c r="F48" i="3" s="1"/>
  <c r="C48" i="3"/>
  <c r="E47" i="3"/>
  <c r="D47" i="3"/>
  <c r="F47" i="3" s="1"/>
  <c r="C47" i="3"/>
  <c r="E46" i="3"/>
  <c r="D46" i="3"/>
  <c r="F46" i="3" s="1"/>
  <c r="C46" i="3"/>
  <c r="E45" i="3"/>
  <c r="D45" i="3"/>
  <c r="F45" i="3" s="1"/>
  <c r="C45" i="3"/>
  <c r="E44" i="3"/>
  <c r="D44" i="3"/>
  <c r="F44" i="3" s="1"/>
  <c r="C44" i="3"/>
  <c r="E43" i="3"/>
  <c r="D43" i="3"/>
  <c r="F43" i="3" s="1"/>
  <c r="C43" i="3"/>
  <c r="E42" i="3"/>
  <c r="D42" i="3"/>
  <c r="F42" i="3" s="1"/>
  <c r="C42" i="3"/>
  <c r="E41" i="3"/>
  <c r="D41" i="3"/>
  <c r="F41" i="3" s="1"/>
  <c r="C41" i="3"/>
  <c r="E40" i="3"/>
  <c r="D40" i="3"/>
  <c r="F40" i="3" s="1"/>
  <c r="C40" i="3"/>
  <c r="E39" i="3"/>
  <c r="D39" i="3"/>
  <c r="F39" i="3" s="1"/>
  <c r="C39" i="3"/>
  <c r="E38" i="3"/>
  <c r="D38" i="3"/>
  <c r="F38" i="3" s="1"/>
  <c r="C38" i="3"/>
  <c r="E37" i="3"/>
  <c r="D37" i="3"/>
  <c r="F37" i="3" s="1"/>
  <c r="C37" i="3"/>
  <c r="E36" i="3"/>
  <c r="D36" i="3"/>
  <c r="F36" i="3" s="1"/>
  <c r="C36" i="3"/>
  <c r="E35" i="3"/>
  <c r="D35" i="3"/>
  <c r="F35" i="3" s="1"/>
  <c r="C35" i="3"/>
  <c r="E34" i="3"/>
  <c r="D34" i="3"/>
  <c r="F34" i="3" s="1"/>
  <c r="C34" i="3"/>
  <c r="E33" i="3"/>
  <c r="D33" i="3"/>
  <c r="F33" i="3" s="1"/>
  <c r="C33" i="3"/>
  <c r="H33" i="3" s="1"/>
  <c r="E32" i="3"/>
  <c r="H32" i="3" s="1"/>
  <c r="D32" i="3"/>
  <c r="C32" i="3"/>
  <c r="E31" i="3"/>
  <c r="F31" i="3" s="1"/>
  <c r="D31" i="3"/>
  <c r="C31" i="3"/>
  <c r="E30" i="3"/>
  <c r="F30" i="3" s="1"/>
  <c r="D30" i="3"/>
  <c r="C30" i="3"/>
  <c r="E29" i="3"/>
  <c r="F29" i="3" s="1"/>
  <c r="D29" i="3"/>
  <c r="C29" i="3"/>
  <c r="E28" i="3"/>
  <c r="F28" i="3" s="1"/>
  <c r="D28" i="3"/>
  <c r="C28" i="3"/>
  <c r="E27" i="3"/>
  <c r="F27" i="3" s="1"/>
  <c r="D27" i="3"/>
  <c r="C27" i="3"/>
  <c r="E26" i="3"/>
  <c r="F26" i="3" s="1"/>
  <c r="D26" i="3"/>
  <c r="C26" i="3"/>
  <c r="E25" i="3"/>
  <c r="F25" i="3" s="1"/>
  <c r="D25" i="3"/>
  <c r="C25" i="3"/>
  <c r="E24" i="3"/>
  <c r="F24" i="3" s="1"/>
  <c r="D24" i="3"/>
  <c r="C24" i="3"/>
  <c r="E23" i="3"/>
  <c r="F23" i="3" s="1"/>
  <c r="D23" i="3"/>
  <c r="C23" i="3"/>
  <c r="E22" i="3"/>
  <c r="F22" i="3" s="1"/>
  <c r="D22" i="3"/>
  <c r="C22" i="3"/>
  <c r="E21" i="3"/>
  <c r="D21" i="3"/>
  <c r="F21" i="3" s="1"/>
  <c r="C21" i="3"/>
  <c r="E20" i="3"/>
  <c r="F20" i="3" s="1"/>
  <c r="D20" i="3"/>
  <c r="C20" i="3"/>
  <c r="E19" i="3"/>
  <c r="D19" i="3"/>
  <c r="F19" i="3" s="1"/>
  <c r="C19" i="3"/>
  <c r="E18" i="3"/>
  <c r="F18" i="3" s="1"/>
  <c r="D18" i="3"/>
  <c r="C18" i="3"/>
  <c r="E17" i="3"/>
  <c r="D17" i="3"/>
  <c r="F17" i="3" s="1"/>
  <c r="C17" i="3"/>
  <c r="E16" i="3"/>
  <c r="F16" i="3" s="1"/>
  <c r="D16" i="3"/>
  <c r="C16" i="3"/>
  <c r="E15" i="3"/>
  <c r="D15" i="3"/>
  <c r="F15" i="3" s="1"/>
  <c r="C15" i="3"/>
  <c r="F14" i="3"/>
  <c r="E14" i="3"/>
  <c r="D14" i="3"/>
  <c r="C14" i="3"/>
  <c r="H14" i="3" s="1"/>
  <c r="E13" i="3"/>
  <c r="F13" i="3" s="1"/>
  <c r="D13" i="3"/>
  <c r="C13" i="3"/>
  <c r="H13" i="3" s="1"/>
  <c r="E12" i="3"/>
  <c r="D12" i="3"/>
  <c r="F12" i="3" s="1"/>
  <c r="C12" i="3"/>
  <c r="H11" i="3"/>
  <c r="E11" i="3"/>
  <c r="D11" i="3"/>
  <c r="F11" i="3" s="1"/>
  <c r="C11" i="3"/>
  <c r="E10" i="3"/>
  <c r="D10" i="3"/>
  <c r="F10" i="3" s="1"/>
  <c r="C10" i="3"/>
  <c r="H10" i="3" s="1"/>
  <c r="E9" i="3"/>
  <c r="D9" i="3"/>
  <c r="F9" i="3" s="1"/>
  <c r="C9" i="3"/>
  <c r="E8" i="3"/>
  <c r="D8" i="3"/>
  <c r="F8" i="3" s="1"/>
  <c r="C8" i="3"/>
  <c r="E7" i="3"/>
  <c r="D7" i="3"/>
  <c r="F7" i="3" s="1"/>
  <c r="C7" i="3"/>
  <c r="E6" i="3"/>
  <c r="D6" i="3"/>
  <c r="F6" i="3" s="1"/>
  <c r="C6" i="3"/>
  <c r="E5" i="3"/>
  <c r="D5" i="3"/>
  <c r="F5" i="3" s="1"/>
  <c r="C5" i="3"/>
  <c r="E4" i="3"/>
  <c r="D4" i="3"/>
  <c r="F4" i="3" s="1"/>
  <c r="C4" i="3"/>
  <c r="E3" i="3"/>
  <c r="D3" i="3"/>
  <c r="F3" i="3" s="1"/>
  <c r="C3" i="3"/>
  <c r="E2" i="3"/>
  <c r="D2" i="3"/>
  <c r="F2" i="3" s="1"/>
  <c r="C2" i="3"/>
  <c r="F32" i="3" l="1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C2" i="1"/>
  <c r="C1" i="1"/>
  <c r="D2" i="1"/>
  <c r="D1" i="1"/>
  <c r="B2" i="1"/>
  <c r="B1" i="1"/>
</calcChain>
</file>

<file path=xl/sharedStrings.xml><?xml version="1.0" encoding="utf-8"?>
<sst xmlns="http://schemas.openxmlformats.org/spreadsheetml/2006/main" count="160" uniqueCount="114">
  <si>
    <t>c4</t>
  </si>
  <si>
    <t>125khz</t>
  </si>
  <si>
    <t>4/5</t>
  </si>
  <si>
    <t>4096 chips</t>
  </si>
  <si>
    <t>Reg[0x0] = 0x0</t>
  </si>
  <si>
    <t>Reg[0x1] = 0x81</t>
  </si>
  <si>
    <t>Reg[0x2] = 0x1A</t>
  </si>
  <si>
    <t>Reg[0x3] = 0xB</t>
  </si>
  <si>
    <t>Reg[0x4] = 0x0</t>
  </si>
  <si>
    <t>Reg[0x5] = 0x52</t>
  </si>
  <si>
    <t>Reg[0x6] = 0xD8</t>
  </si>
  <si>
    <t>Reg[0x7] = 0x4C</t>
  </si>
  <si>
    <t>Reg[0x8] = 0xCD</t>
  </si>
  <si>
    <t>Reg[0x9] = 0x88</t>
  </si>
  <si>
    <t>Reg[0xA] = 0x9</t>
  </si>
  <si>
    <t>Reg[0xB] = 0x2B</t>
  </si>
  <si>
    <t>Reg[0xC] = 0x20</t>
  </si>
  <si>
    <t>Reg[0xD] = 0x26</t>
  </si>
  <si>
    <t>Reg[0xE] = 0x0</t>
  </si>
  <si>
    <t>Reg[0xF] = 0x0</t>
  </si>
  <si>
    <t>Reg[0x10] = 0x0</t>
  </si>
  <si>
    <t>Reg[0x11] = 0x0</t>
  </si>
  <si>
    <t>Reg[0x12] = 0x0</t>
  </si>
  <si>
    <t>Reg[0x13] = 0x0</t>
  </si>
  <si>
    <t>Reg[0x14] = 0x0</t>
  </si>
  <si>
    <t>Reg[0x15] = 0x0</t>
  </si>
  <si>
    <t>Reg[0x16] = 0x0</t>
  </si>
  <si>
    <t>Reg[0x17] = 0x0</t>
  </si>
  <si>
    <t>Reg[0x18] = 0x10</t>
  </si>
  <si>
    <t>Reg[0x19] = 0x0</t>
  </si>
  <si>
    <t>Reg[0x1A] = 0x0</t>
  </si>
  <si>
    <t>Reg[0x1B] = 0x0</t>
  </si>
  <si>
    <t>Reg[0x1C] = 0x0</t>
  </si>
  <si>
    <t>Reg[0x1D] = 0x76</t>
  </si>
  <si>
    <t>Reg[0x1E] = 0xC4</t>
  </si>
  <si>
    <t>Reg[0x1F] = 0x64</t>
  </si>
  <si>
    <t>Reg[0x20] = 0x0</t>
  </si>
  <si>
    <t>Reg[0x21] = 0x8</t>
  </si>
  <si>
    <t>Reg[0x22] = 0x25</t>
  </si>
  <si>
    <t>Reg[0x23] = 0xFF</t>
  </si>
  <si>
    <t>Reg[0x24] = 0x0</t>
  </si>
  <si>
    <t>Reg[0x25] = 0x0</t>
  </si>
  <si>
    <t>Reg[0x26] = 0x0</t>
  </si>
  <si>
    <t>Reg[0x27] = 0x0</t>
  </si>
  <si>
    <t>Reg[0x28] = 0x0</t>
  </si>
  <si>
    <t>Reg[0x29] = 0x0</t>
  </si>
  <si>
    <t>Reg[0x2A] = 0x0</t>
  </si>
  <si>
    <t>Reg[0x2B] = 0x0</t>
  </si>
  <si>
    <t>Reg[0x2C] = 0x0</t>
  </si>
  <si>
    <t>Reg[0x2D] = 0x50</t>
  </si>
  <si>
    <t>Reg[0x2E] = 0x14</t>
  </si>
  <si>
    <t>Reg[0x2F] = 0x45</t>
  </si>
  <si>
    <t>Reg[0x30] = 0x55</t>
  </si>
  <si>
    <t>Reg[0x31] = 0xC3</t>
  </si>
  <si>
    <t>Reg[0x32] = 0x5</t>
  </si>
  <si>
    <t>Reg[0x33] = 0x27</t>
  </si>
  <si>
    <t>Reg[0x34] = 0x1C</t>
  </si>
  <si>
    <t>Reg[0x35] = 0xA</t>
  </si>
  <si>
    <t>Reg[0x36] = 0x3</t>
  </si>
  <si>
    <t>Reg[0x37] = 0xA</t>
  </si>
  <si>
    <t>Reg[0x38] = 0x42</t>
  </si>
  <si>
    <t>Reg[0x39] = 0x12</t>
  </si>
  <si>
    <t>Reg[0x3A] = 0x49</t>
  </si>
  <si>
    <t>Reg[0x3B] = 0x1D</t>
  </si>
  <si>
    <t>Reg[0x3C] = 0x0</t>
  </si>
  <si>
    <t>Reg[0x3D] = 0xAF</t>
  </si>
  <si>
    <t>Reg[0x3E] = 0x0</t>
  </si>
  <si>
    <t>Reg[0x3F] = 0x0</t>
  </si>
  <si>
    <t>Reg[0x0] = 0xE9</t>
  </si>
  <si>
    <t>Reg[0x8] = 0xCC</t>
  </si>
  <si>
    <t>Reg[0x9] = 0x7</t>
  </si>
  <si>
    <t>Reg[0xB] = 0x3B</t>
  </si>
  <si>
    <t>Reg[0xC] = 0x23</t>
  </si>
  <si>
    <t>Reg[0xD] = 0x2</t>
  </si>
  <si>
    <t>Reg[0xE] = 0x80</t>
  </si>
  <si>
    <t>Reg[0x1D] = 0xD</t>
  </si>
  <si>
    <t>Reg[0x1E] = 0xC7</t>
  </si>
  <si>
    <t>Reg[0x1F] = 0xFF</t>
  </si>
  <si>
    <t>Reg[0x22] = 0xFF</t>
  </si>
  <si>
    <t>Reg[0x2F] = 0x40</t>
  </si>
  <si>
    <t>Reg[0x30] = 0x0</t>
  </si>
  <si>
    <t>Reg[0x31] = 0x3</t>
  </si>
  <si>
    <t>Reg[0x36] = 0x0</t>
  </si>
  <si>
    <t>Reg[0x3A] = 0x65</t>
  </si>
  <si>
    <t>Reg[0x3C] = 0x1</t>
  </si>
  <si>
    <t>Reg[0x3D] = 0xA1</t>
  </si>
  <si>
    <t>Hope RF95</t>
  </si>
  <si>
    <t>Semtech SX1272</t>
  </si>
  <si>
    <t>RegFrLsb</t>
  </si>
  <si>
    <t>RegPaConfig</t>
  </si>
  <si>
    <t>RegOcp</t>
  </si>
  <si>
    <t>RegLna</t>
  </si>
  <si>
    <t>RegModemConfig2</t>
  </si>
  <si>
    <t>RegSymbTimeoutLsb</t>
  </si>
  <si>
    <t>[0x00] = 0x01</t>
  </si>
  <si>
    <t>[0x01] = 0x03</t>
  </si>
  <si>
    <t>[0x02] = 0x00</t>
  </si>
  <si>
    <t>[0x03] = 0x05</t>
  </si>
  <si>
    <t>[0x04] = 0x11</t>
  </si>
  <si>
    <t>[0x05] = 0x20</t>
  </si>
  <si>
    <t>[0x06] = 0x43</t>
  </si>
  <si>
    <t>[0x07] = 0x9b</t>
  </si>
  <si>
    <t>[0x08] = 0x2b</t>
  </si>
  <si>
    <t>[0x09] = 0x41</t>
  </si>
  <si>
    <t>[0x0a] = 0x9a</t>
  </si>
  <si>
    <t>[0x0b] = 0x2c</t>
  </si>
  <si>
    <t>[0x0c] = 0x56</t>
  </si>
  <si>
    <t>[0x0d] = 0xb7</t>
  </si>
  <si>
    <t>[0x0e] = 0x72</t>
  </si>
  <si>
    <t>[0x0f] = 0xf6</t>
  </si>
  <si>
    <t>[0x10] = 0xe2</t>
  </si>
  <si>
    <t>[0x11] = 0xe4</t>
  </si>
  <si>
    <t>[0x12] = 0xa9</t>
  </si>
  <si>
    <t>[0x13] = 0x68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</si>
</sst>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B1" workbookViewId="0">
      <selection activeCell="H10" sqref="H10:H33"/>
    </sheetView>
  </sheetViews>
  <sheetFormatPr defaultRowHeight="15" x14ac:dyDescent="0.25"/>
  <cols>
    <col min="1" max="1" width="21.28515625" customWidth="1"/>
    <col min="2" max="3" width="21.42578125" customWidth="1"/>
    <col min="4" max="4" width="14.85546875" customWidth="1"/>
    <col min="5" max="5" width="15.42578125" bestFit="1" customWidth="1"/>
    <col min="6" max="6" width="14" customWidth="1"/>
    <col min="7" max="7" width="20.140625" customWidth="1"/>
  </cols>
  <sheetData>
    <row r="1" spans="1:8" x14ac:dyDescent="0.25">
      <c r="D1" t="s">
        <v>86</v>
      </c>
      <c r="E1" t="s">
        <v>87</v>
      </c>
    </row>
    <row r="2" spans="1:8" x14ac:dyDescent="0.25">
      <c r="A2" t="s">
        <v>4</v>
      </c>
      <c r="B2" t="s">
        <v>68</v>
      </c>
      <c r="C2" t="str">
        <f>MID(A2, SEARCH("[", A2)+1, SEARCH("]", A2)- SEARCH("[", A2)-1)</f>
        <v>0x0</v>
      </c>
      <c r="D2" t="str">
        <f t="shared" ref="D2:E17" si="0">MID(A2, 14, 2)</f>
        <v>0</v>
      </c>
      <c r="E2" t="str">
        <f t="shared" si="0"/>
        <v>E9</v>
      </c>
      <c r="F2" t="str">
        <f>IF(D2=E2, "", "DIFFERENT")</f>
        <v>DIFFERENT</v>
      </c>
    </row>
    <row r="3" spans="1:8" x14ac:dyDescent="0.25">
      <c r="A3" t="s">
        <v>5</v>
      </c>
      <c r="B3" t="s">
        <v>5</v>
      </c>
      <c r="C3" t="str">
        <f t="shared" ref="C3:C65" si="1">MID(A3, SEARCH("[", A3)+1, SEARCH("]", A3)- SEARCH("[", A3)-1)</f>
        <v>0x1</v>
      </c>
      <c r="D3" t="str">
        <f t="shared" si="0"/>
        <v>81</v>
      </c>
      <c r="E3" t="str">
        <f t="shared" si="0"/>
        <v>81</v>
      </c>
      <c r="F3" t="str">
        <f t="shared" ref="F3:F65" si="2">IF(D3=E3, "", "DIFFERENT")</f>
        <v/>
      </c>
    </row>
    <row r="4" spans="1:8" x14ac:dyDescent="0.25">
      <c r="A4" t="s">
        <v>6</v>
      </c>
      <c r="B4" t="s">
        <v>6</v>
      </c>
      <c r="C4" t="str">
        <f t="shared" si="1"/>
        <v>0x2</v>
      </c>
      <c r="D4" t="str">
        <f t="shared" si="0"/>
        <v>1A</v>
      </c>
      <c r="E4" t="str">
        <f t="shared" si="0"/>
        <v>1A</v>
      </c>
      <c r="F4" t="str">
        <f t="shared" si="2"/>
        <v/>
      </c>
    </row>
    <row r="5" spans="1:8" x14ac:dyDescent="0.25">
      <c r="A5" t="s">
        <v>7</v>
      </c>
      <c r="B5" t="s">
        <v>7</v>
      </c>
      <c r="C5" t="str">
        <f t="shared" si="1"/>
        <v>0x3</v>
      </c>
      <c r="D5" t="str">
        <f t="shared" si="0"/>
        <v>B</v>
      </c>
      <c r="E5" t="str">
        <f t="shared" si="0"/>
        <v>B</v>
      </c>
      <c r="F5" t="str">
        <f t="shared" si="2"/>
        <v/>
      </c>
    </row>
    <row r="6" spans="1:8" x14ac:dyDescent="0.25">
      <c r="A6" t="s">
        <v>8</v>
      </c>
      <c r="B6" t="s">
        <v>8</v>
      </c>
      <c r="C6" t="str">
        <f t="shared" si="1"/>
        <v>0x4</v>
      </c>
      <c r="D6" t="str">
        <f t="shared" si="0"/>
        <v>0</v>
      </c>
      <c r="E6" t="str">
        <f t="shared" si="0"/>
        <v>0</v>
      </c>
      <c r="F6" t="str">
        <f t="shared" si="2"/>
        <v/>
      </c>
    </row>
    <row r="7" spans="1:8" x14ac:dyDescent="0.25">
      <c r="A7" t="s">
        <v>9</v>
      </c>
      <c r="B7" t="s">
        <v>9</v>
      </c>
      <c r="C7" t="str">
        <f t="shared" si="1"/>
        <v>0x5</v>
      </c>
      <c r="D7" t="str">
        <f t="shared" si="0"/>
        <v>52</v>
      </c>
      <c r="E7" t="str">
        <f t="shared" si="0"/>
        <v>52</v>
      </c>
      <c r="F7" t="str">
        <f t="shared" si="2"/>
        <v/>
      </c>
    </row>
    <row r="8" spans="1:8" x14ac:dyDescent="0.25">
      <c r="A8" t="s">
        <v>10</v>
      </c>
      <c r="B8" t="s">
        <v>10</v>
      </c>
      <c r="C8" t="str">
        <f t="shared" si="1"/>
        <v>0x6</v>
      </c>
      <c r="D8" t="str">
        <f t="shared" si="0"/>
        <v>D8</v>
      </c>
      <c r="E8" t="str">
        <f t="shared" si="0"/>
        <v>D8</v>
      </c>
      <c r="F8" t="str">
        <f t="shared" si="2"/>
        <v/>
      </c>
    </row>
    <row r="9" spans="1:8" x14ac:dyDescent="0.25">
      <c r="A9" t="s">
        <v>11</v>
      </c>
      <c r="B9" t="s">
        <v>11</v>
      </c>
      <c r="C9" t="str">
        <f t="shared" si="1"/>
        <v>0x7</v>
      </c>
      <c r="D9" t="str">
        <f t="shared" si="0"/>
        <v>4C</v>
      </c>
      <c r="E9" t="str">
        <f t="shared" si="0"/>
        <v>4C</v>
      </c>
      <c r="F9" t="str">
        <f t="shared" si="2"/>
        <v/>
      </c>
    </row>
    <row r="10" spans="1:8" x14ac:dyDescent="0.25">
      <c r="A10" t="s">
        <v>12</v>
      </c>
      <c r="B10" t="s">
        <v>69</v>
      </c>
      <c r="C10" t="str">
        <f t="shared" si="1"/>
        <v>0x8</v>
      </c>
      <c r="D10" t="str">
        <f t="shared" si="0"/>
        <v>CD</v>
      </c>
      <c r="E10" t="str">
        <f t="shared" si="0"/>
        <v>CC</v>
      </c>
      <c r="F10" t="str">
        <f t="shared" si="2"/>
        <v>DIFFERENT</v>
      </c>
      <c r="G10" t="s">
        <v>88</v>
      </c>
      <c r="H10" t="str">
        <f>"spiWrite(" &amp; C10 &amp; ", 0x" &amp; E10 &amp; ");"</f>
        <v>spiWrite(0x8, 0xCC);</v>
      </c>
    </row>
    <row r="11" spans="1:8" x14ac:dyDescent="0.25">
      <c r="A11" t="s">
        <v>13</v>
      </c>
      <c r="B11" t="s">
        <v>70</v>
      </c>
      <c r="C11" t="str">
        <f t="shared" si="1"/>
        <v>0x9</v>
      </c>
      <c r="D11" t="str">
        <f t="shared" si="0"/>
        <v>88</v>
      </c>
      <c r="E11" t="str">
        <f t="shared" si="0"/>
        <v>7</v>
      </c>
      <c r="F11" t="str">
        <f t="shared" si="2"/>
        <v>DIFFERENT</v>
      </c>
      <c r="G11" t="s">
        <v>89</v>
      </c>
      <c r="H11" t="str">
        <f>"spiWrite(" &amp; C11 &amp; ", 0x" &amp; E11 &amp; ");"</f>
        <v>spiWrite(0x9, 0x7);</v>
      </c>
    </row>
    <row r="12" spans="1:8" x14ac:dyDescent="0.25">
      <c r="A12" t="s">
        <v>14</v>
      </c>
      <c r="B12" t="s">
        <v>14</v>
      </c>
      <c r="C12" t="str">
        <f t="shared" si="1"/>
        <v>0xA</v>
      </c>
      <c r="D12" t="str">
        <f t="shared" si="0"/>
        <v>9</v>
      </c>
      <c r="E12" t="str">
        <f t="shared" si="0"/>
        <v>9</v>
      </c>
      <c r="F12" t="str">
        <f t="shared" si="2"/>
        <v/>
      </c>
    </row>
    <row r="13" spans="1:8" x14ac:dyDescent="0.25">
      <c r="A13" t="s">
        <v>15</v>
      </c>
      <c r="B13" t="s">
        <v>71</v>
      </c>
      <c r="C13" t="str">
        <f t="shared" si="1"/>
        <v>0xB</v>
      </c>
      <c r="D13" t="str">
        <f t="shared" si="0"/>
        <v>2B</v>
      </c>
      <c r="E13" t="str">
        <f t="shared" si="0"/>
        <v>3B</v>
      </c>
      <c r="F13" t="str">
        <f t="shared" si="2"/>
        <v>DIFFERENT</v>
      </c>
      <c r="G13" t="s">
        <v>90</v>
      </c>
      <c r="H13" t="str">
        <f>"spiWrite(" &amp; C13 &amp; ", 0x" &amp; E13 &amp; ");"</f>
        <v>spiWrite(0xB, 0x3B);</v>
      </c>
    </row>
    <row r="14" spans="1:8" x14ac:dyDescent="0.25">
      <c r="A14" t="s">
        <v>16</v>
      </c>
      <c r="B14" t="s">
        <v>72</v>
      </c>
      <c r="C14" t="str">
        <f t="shared" si="1"/>
        <v>0xC</v>
      </c>
      <c r="D14" t="str">
        <f t="shared" si="0"/>
        <v>20</v>
      </c>
      <c r="E14" t="str">
        <f t="shared" si="0"/>
        <v>23</v>
      </c>
      <c r="F14" t="str">
        <f t="shared" si="2"/>
        <v>DIFFERENT</v>
      </c>
      <c r="G14" t="s">
        <v>91</v>
      </c>
      <c r="H14" t="str">
        <f>"spiWrite(" &amp; C14 &amp; ", 0x" &amp; E14 &amp; ");"</f>
        <v>spiWrite(0xC, 0x23);</v>
      </c>
    </row>
    <row r="15" spans="1:8" x14ac:dyDescent="0.25">
      <c r="A15" t="s">
        <v>17</v>
      </c>
      <c r="B15" t="s">
        <v>73</v>
      </c>
      <c r="C15" t="str">
        <f t="shared" si="1"/>
        <v>0xD</v>
      </c>
      <c r="D15" t="str">
        <f t="shared" si="0"/>
        <v>26</v>
      </c>
      <c r="E15" t="str">
        <f t="shared" si="0"/>
        <v>2</v>
      </c>
      <c r="F15" t="str">
        <f t="shared" si="2"/>
        <v>DIFFERENT</v>
      </c>
    </row>
    <row r="16" spans="1:8" x14ac:dyDescent="0.25">
      <c r="A16" t="s">
        <v>18</v>
      </c>
      <c r="B16" t="s">
        <v>74</v>
      </c>
      <c r="C16" t="str">
        <f t="shared" si="1"/>
        <v>0xE</v>
      </c>
      <c r="D16" t="str">
        <f t="shared" si="0"/>
        <v>0</v>
      </c>
      <c r="E16" t="str">
        <f t="shared" si="0"/>
        <v>80</v>
      </c>
      <c r="F16" t="str">
        <f t="shared" si="2"/>
        <v>DIFFERENT</v>
      </c>
    </row>
    <row r="17" spans="1:8" x14ac:dyDescent="0.25">
      <c r="A17" t="s">
        <v>19</v>
      </c>
      <c r="B17" t="s">
        <v>19</v>
      </c>
      <c r="C17" t="str">
        <f t="shared" si="1"/>
        <v>0xF</v>
      </c>
      <c r="D17" t="str">
        <f t="shared" si="0"/>
        <v>0</v>
      </c>
      <c r="E17" t="str">
        <f t="shared" si="0"/>
        <v>0</v>
      </c>
      <c r="F17" t="str">
        <f t="shared" si="2"/>
        <v/>
      </c>
    </row>
    <row r="18" spans="1:8" x14ac:dyDescent="0.25">
      <c r="A18" t="s">
        <v>20</v>
      </c>
      <c r="B18" t="s">
        <v>20</v>
      </c>
      <c r="C18" t="str">
        <f t="shared" si="1"/>
        <v>0x10</v>
      </c>
      <c r="D18" t="str">
        <f>MID(A18, 15, 2)</f>
        <v>0</v>
      </c>
      <c r="E18" t="str">
        <f>MID(B18, 15, 2)</f>
        <v>0</v>
      </c>
      <c r="F18" t="str">
        <f t="shared" si="2"/>
        <v/>
      </c>
    </row>
    <row r="19" spans="1:8" x14ac:dyDescent="0.25">
      <c r="A19" t="s">
        <v>21</v>
      </c>
      <c r="B19" t="s">
        <v>21</v>
      </c>
      <c r="C19" t="str">
        <f t="shared" si="1"/>
        <v>0x11</v>
      </c>
      <c r="D19" t="str">
        <f t="shared" ref="D19:E65" si="3">MID(A19, 15, 2)</f>
        <v>0</v>
      </c>
      <c r="E19" t="str">
        <f t="shared" si="3"/>
        <v>0</v>
      </c>
      <c r="F19" t="str">
        <f t="shared" si="2"/>
        <v/>
      </c>
    </row>
    <row r="20" spans="1:8" x14ac:dyDescent="0.25">
      <c r="A20" t="s">
        <v>22</v>
      </c>
      <c r="B20" t="s">
        <v>22</v>
      </c>
      <c r="C20" t="str">
        <f t="shared" si="1"/>
        <v>0x12</v>
      </c>
      <c r="D20" t="str">
        <f t="shared" si="3"/>
        <v>0</v>
      </c>
      <c r="E20" t="str">
        <f t="shared" si="3"/>
        <v>0</v>
      </c>
      <c r="F20" t="str">
        <f t="shared" si="2"/>
        <v/>
      </c>
    </row>
    <row r="21" spans="1:8" x14ac:dyDescent="0.25">
      <c r="A21" t="s">
        <v>23</v>
      </c>
      <c r="B21" t="s">
        <v>23</v>
      </c>
      <c r="C21" t="str">
        <f t="shared" si="1"/>
        <v>0x13</v>
      </c>
      <c r="D21" t="str">
        <f t="shared" si="3"/>
        <v>0</v>
      </c>
      <c r="E21" t="str">
        <f t="shared" si="3"/>
        <v>0</v>
      </c>
      <c r="F21" t="str">
        <f t="shared" si="2"/>
        <v/>
      </c>
    </row>
    <row r="22" spans="1:8" x14ac:dyDescent="0.25">
      <c r="A22" t="s">
        <v>24</v>
      </c>
      <c r="B22" t="s">
        <v>24</v>
      </c>
      <c r="C22" t="str">
        <f t="shared" si="1"/>
        <v>0x14</v>
      </c>
      <c r="D22" t="str">
        <f t="shared" si="3"/>
        <v>0</v>
      </c>
      <c r="E22" t="str">
        <f t="shared" si="3"/>
        <v>0</v>
      </c>
      <c r="F22" t="str">
        <f t="shared" si="2"/>
        <v/>
      </c>
    </row>
    <row r="23" spans="1:8" x14ac:dyDescent="0.25">
      <c r="A23" t="s">
        <v>25</v>
      </c>
      <c r="B23" t="s">
        <v>25</v>
      </c>
      <c r="C23" t="str">
        <f t="shared" si="1"/>
        <v>0x15</v>
      </c>
      <c r="D23" t="str">
        <f t="shared" si="3"/>
        <v>0</v>
      </c>
      <c r="E23" t="str">
        <f t="shared" si="3"/>
        <v>0</v>
      </c>
      <c r="F23" t="str">
        <f t="shared" si="2"/>
        <v/>
      </c>
    </row>
    <row r="24" spans="1:8" x14ac:dyDescent="0.25">
      <c r="A24" t="s">
        <v>26</v>
      </c>
      <c r="B24" t="s">
        <v>26</v>
      </c>
      <c r="C24" t="str">
        <f t="shared" si="1"/>
        <v>0x16</v>
      </c>
      <c r="D24" t="str">
        <f t="shared" si="3"/>
        <v>0</v>
      </c>
      <c r="E24" t="str">
        <f t="shared" si="3"/>
        <v>0</v>
      </c>
      <c r="F24" t="str">
        <f t="shared" si="2"/>
        <v/>
      </c>
    </row>
    <row r="25" spans="1:8" x14ac:dyDescent="0.25">
      <c r="A25" t="s">
        <v>27</v>
      </c>
      <c r="B25" t="s">
        <v>27</v>
      </c>
      <c r="C25" t="str">
        <f t="shared" si="1"/>
        <v>0x17</v>
      </c>
      <c r="D25" t="str">
        <f t="shared" si="3"/>
        <v>0</v>
      </c>
      <c r="E25" t="str">
        <f t="shared" si="3"/>
        <v>0</v>
      </c>
      <c r="F25" t="str">
        <f t="shared" si="2"/>
        <v/>
      </c>
    </row>
    <row r="26" spans="1:8" x14ac:dyDescent="0.25">
      <c r="A26" t="s">
        <v>28</v>
      </c>
      <c r="B26" t="s">
        <v>28</v>
      </c>
      <c r="C26" t="str">
        <f t="shared" si="1"/>
        <v>0x18</v>
      </c>
      <c r="D26" t="str">
        <f t="shared" si="3"/>
        <v>10</v>
      </c>
      <c r="E26" t="str">
        <f t="shared" si="3"/>
        <v>10</v>
      </c>
      <c r="F26" t="str">
        <f t="shared" si="2"/>
        <v/>
      </c>
    </row>
    <row r="27" spans="1:8" x14ac:dyDescent="0.25">
      <c r="A27" t="s">
        <v>29</v>
      </c>
      <c r="B27" t="s">
        <v>29</v>
      </c>
      <c r="C27" t="str">
        <f t="shared" si="1"/>
        <v>0x19</v>
      </c>
      <c r="D27" t="str">
        <f t="shared" si="3"/>
        <v>0</v>
      </c>
      <c r="E27" t="str">
        <f t="shared" si="3"/>
        <v>0</v>
      </c>
      <c r="F27" t="str">
        <f t="shared" si="2"/>
        <v/>
      </c>
    </row>
    <row r="28" spans="1:8" x14ac:dyDescent="0.25">
      <c r="A28" t="s">
        <v>30</v>
      </c>
      <c r="B28" t="s">
        <v>30</v>
      </c>
      <c r="C28" t="str">
        <f t="shared" si="1"/>
        <v>0x1A</v>
      </c>
      <c r="D28" t="str">
        <f t="shared" si="3"/>
        <v>0</v>
      </c>
      <c r="E28" t="str">
        <f t="shared" si="3"/>
        <v>0</v>
      </c>
      <c r="F28" t="str">
        <f t="shared" si="2"/>
        <v/>
      </c>
    </row>
    <row r="29" spans="1:8" x14ac:dyDescent="0.25">
      <c r="A29" t="s">
        <v>31</v>
      </c>
      <c r="B29" t="s">
        <v>31</v>
      </c>
      <c r="C29" t="str">
        <f t="shared" si="1"/>
        <v>0x1B</v>
      </c>
      <c r="D29" t="str">
        <f t="shared" si="3"/>
        <v>0</v>
      </c>
      <c r="E29" t="str">
        <f t="shared" si="3"/>
        <v>0</v>
      </c>
      <c r="F29" t="str">
        <f t="shared" si="2"/>
        <v/>
      </c>
    </row>
    <row r="30" spans="1:8" x14ac:dyDescent="0.25">
      <c r="A30" t="s">
        <v>32</v>
      </c>
      <c r="B30" t="s">
        <v>32</v>
      </c>
      <c r="C30" t="str">
        <f t="shared" si="1"/>
        <v>0x1C</v>
      </c>
      <c r="D30" t="str">
        <f t="shared" si="3"/>
        <v>0</v>
      </c>
      <c r="E30" t="str">
        <f t="shared" si="3"/>
        <v>0</v>
      </c>
      <c r="F30" t="str">
        <f t="shared" si="2"/>
        <v/>
      </c>
    </row>
    <row r="31" spans="1:8" x14ac:dyDescent="0.25">
      <c r="A31" t="s">
        <v>33</v>
      </c>
      <c r="B31" t="s">
        <v>75</v>
      </c>
      <c r="C31" t="str">
        <f t="shared" si="1"/>
        <v>0x1D</v>
      </c>
      <c r="D31" t="str">
        <f t="shared" si="3"/>
        <v>76</v>
      </c>
      <c r="E31" t="str">
        <f t="shared" si="3"/>
        <v>D</v>
      </c>
      <c r="F31" t="str">
        <f t="shared" si="2"/>
        <v>DIFFERENT</v>
      </c>
    </row>
    <row r="32" spans="1:8" x14ac:dyDescent="0.25">
      <c r="A32" t="s">
        <v>34</v>
      </c>
      <c r="B32" t="s">
        <v>76</v>
      </c>
      <c r="C32" t="str">
        <f t="shared" si="1"/>
        <v>0x1E</v>
      </c>
      <c r="D32" t="str">
        <f t="shared" si="3"/>
        <v>C4</v>
      </c>
      <c r="E32" t="str">
        <f t="shared" si="3"/>
        <v>C7</v>
      </c>
      <c r="F32" t="str">
        <f t="shared" si="2"/>
        <v>DIFFERENT</v>
      </c>
      <c r="G32" t="s">
        <v>92</v>
      </c>
      <c r="H32" t="str">
        <f>"spiWrite(" &amp; C32 &amp; ", 0x" &amp; E32 &amp; ");"</f>
        <v>spiWrite(0x1E, 0xC7);</v>
      </c>
    </row>
    <row r="33" spans="1:8" x14ac:dyDescent="0.25">
      <c r="A33" t="s">
        <v>35</v>
      </c>
      <c r="B33" t="s">
        <v>77</v>
      </c>
      <c r="C33" t="str">
        <f t="shared" si="1"/>
        <v>0x1F</v>
      </c>
      <c r="D33" t="str">
        <f t="shared" si="3"/>
        <v>64</v>
      </c>
      <c r="E33" t="str">
        <f t="shared" si="3"/>
        <v>FF</v>
      </c>
      <c r="F33" t="str">
        <f t="shared" si="2"/>
        <v>DIFFERENT</v>
      </c>
      <c r="G33" t="s">
        <v>93</v>
      </c>
      <c r="H33" t="str">
        <f>"spiWrite(" &amp; C33 &amp; ", 0x" &amp; E33 &amp; ");"</f>
        <v>spiWrite(0x1F, 0xFF);</v>
      </c>
    </row>
    <row r="34" spans="1:8" x14ac:dyDescent="0.25">
      <c r="A34" t="s">
        <v>36</v>
      </c>
      <c r="B34" t="s">
        <v>36</v>
      </c>
      <c r="C34" t="str">
        <f t="shared" si="1"/>
        <v>0x20</v>
      </c>
      <c r="D34" t="str">
        <f t="shared" si="3"/>
        <v>0</v>
      </c>
      <c r="E34" t="str">
        <f t="shared" si="3"/>
        <v>0</v>
      </c>
      <c r="F34" t="str">
        <f t="shared" si="2"/>
        <v/>
      </c>
    </row>
    <row r="35" spans="1:8" x14ac:dyDescent="0.25">
      <c r="A35" t="s">
        <v>37</v>
      </c>
      <c r="B35" t="s">
        <v>37</v>
      </c>
      <c r="C35" t="str">
        <f t="shared" si="1"/>
        <v>0x21</v>
      </c>
      <c r="D35" t="str">
        <f t="shared" si="3"/>
        <v>8</v>
      </c>
      <c r="E35" t="str">
        <f t="shared" si="3"/>
        <v>8</v>
      </c>
      <c r="F35" t="str">
        <f t="shared" si="2"/>
        <v/>
      </c>
    </row>
    <row r="36" spans="1:8" x14ac:dyDescent="0.25">
      <c r="A36" t="s">
        <v>38</v>
      </c>
      <c r="B36" t="s">
        <v>78</v>
      </c>
      <c r="C36" t="str">
        <f t="shared" si="1"/>
        <v>0x22</v>
      </c>
      <c r="D36" t="str">
        <f t="shared" si="3"/>
        <v>25</v>
      </c>
      <c r="E36" t="str">
        <f t="shared" si="3"/>
        <v>FF</v>
      </c>
      <c r="F36" t="str">
        <f t="shared" si="2"/>
        <v>DIFFERENT</v>
      </c>
    </row>
    <row r="37" spans="1:8" x14ac:dyDescent="0.25">
      <c r="A37" t="s">
        <v>39</v>
      </c>
      <c r="B37" t="s">
        <v>39</v>
      </c>
      <c r="C37" t="str">
        <f t="shared" si="1"/>
        <v>0x23</v>
      </c>
      <c r="D37" t="str">
        <f t="shared" si="3"/>
        <v>FF</v>
      </c>
      <c r="E37" t="str">
        <f t="shared" si="3"/>
        <v>FF</v>
      </c>
      <c r="F37" t="str">
        <f t="shared" si="2"/>
        <v/>
      </c>
    </row>
    <row r="38" spans="1:8" x14ac:dyDescent="0.25">
      <c r="A38" t="s">
        <v>40</v>
      </c>
      <c r="B38" t="s">
        <v>40</v>
      </c>
      <c r="C38" t="str">
        <f t="shared" si="1"/>
        <v>0x24</v>
      </c>
      <c r="D38" t="str">
        <f t="shared" si="3"/>
        <v>0</v>
      </c>
      <c r="E38" t="str">
        <f t="shared" si="3"/>
        <v>0</v>
      </c>
      <c r="F38" t="str">
        <f t="shared" si="2"/>
        <v/>
      </c>
    </row>
    <row r="39" spans="1:8" x14ac:dyDescent="0.25">
      <c r="A39" t="s">
        <v>41</v>
      </c>
      <c r="B39" t="s">
        <v>41</v>
      </c>
      <c r="C39" t="str">
        <f t="shared" si="1"/>
        <v>0x25</v>
      </c>
      <c r="D39" t="str">
        <f t="shared" si="3"/>
        <v>0</v>
      </c>
      <c r="E39" t="str">
        <f t="shared" si="3"/>
        <v>0</v>
      </c>
      <c r="F39" t="str">
        <f t="shared" si="2"/>
        <v/>
      </c>
    </row>
    <row r="40" spans="1:8" x14ac:dyDescent="0.25">
      <c r="A40" t="s">
        <v>42</v>
      </c>
      <c r="B40" t="s">
        <v>42</v>
      </c>
      <c r="C40" t="str">
        <f t="shared" si="1"/>
        <v>0x26</v>
      </c>
      <c r="D40" t="str">
        <f t="shared" si="3"/>
        <v>0</v>
      </c>
      <c r="E40" t="str">
        <f t="shared" si="3"/>
        <v>0</v>
      </c>
      <c r="F40" t="str">
        <f t="shared" si="2"/>
        <v/>
      </c>
    </row>
    <row r="41" spans="1:8" x14ac:dyDescent="0.25">
      <c r="A41" t="s">
        <v>43</v>
      </c>
      <c r="B41" t="s">
        <v>43</v>
      </c>
      <c r="C41" t="str">
        <f t="shared" si="1"/>
        <v>0x27</v>
      </c>
      <c r="D41" t="str">
        <f t="shared" si="3"/>
        <v>0</v>
      </c>
      <c r="E41" t="str">
        <f t="shared" si="3"/>
        <v>0</v>
      </c>
      <c r="F41" t="str">
        <f t="shared" si="2"/>
        <v/>
      </c>
    </row>
    <row r="42" spans="1:8" x14ac:dyDescent="0.25">
      <c r="A42" t="s">
        <v>44</v>
      </c>
      <c r="B42" t="s">
        <v>44</v>
      </c>
      <c r="C42" t="str">
        <f t="shared" si="1"/>
        <v>0x28</v>
      </c>
      <c r="D42" t="str">
        <f t="shared" si="3"/>
        <v>0</v>
      </c>
      <c r="E42" t="str">
        <f t="shared" si="3"/>
        <v>0</v>
      </c>
      <c r="F42" t="str">
        <f t="shared" si="2"/>
        <v/>
      </c>
    </row>
    <row r="43" spans="1:8" x14ac:dyDescent="0.25">
      <c r="A43" t="s">
        <v>45</v>
      </c>
      <c r="B43" t="s">
        <v>45</v>
      </c>
      <c r="C43" t="str">
        <f t="shared" si="1"/>
        <v>0x29</v>
      </c>
      <c r="D43" t="str">
        <f t="shared" si="3"/>
        <v>0</v>
      </c>
      <c r="E43" t="str">
        <f t="shared" si="3"/>
        <v>0</v>
      </c>
      <c r="F43" t="str">
        <f t="shared" si="2"/>
        <v/>
      </c>
    </row>
    <row r="44" spans="1:8" x14ac:dyDescent="0.25">
      <c r="A44" t="s">
        <v>46</v>
      </c>
      <c r="B44" t="s">
        <v>46</v>
      </c>
      <c r="C44" t="str">
        <f t="shared" si="1"/>
        <v>0x2A</v>
      </c>
      <c r="D44" t="str">
        <f t="shared" si="3"/>
        <v>0</v>
      </c>
      <c r="E44" t="str">
        <f t="shared" si="3"/>
        <v>0</v>
      </c>
      <c r="F44" t="str">
        <f t="shared" si="2"/>
        <v/>
      </c>
    </row>
    <row r="45" spans="1:8" x14ac:dyDescent="0.25">
      <c r="A45" t="s">
        <v>47</v>
      </c>
      <c r="B45" t="s">
        <v>47</v>
      </c>
      <c r="C45" t="str">
        <f t="shared" si="1"/>
        <v>0x2B</v>
      </c>
      <c r="D45" t="str">
        <f t="shared" si="3"/>
        <v>0</v>
      </c>
      <c r="E45" t="str">
        <f t="shared" si="3"/>
        <v>0</v>
      </c>
      <c r="F45" t="str">
        <f t="shared" si="2"/>
        <v/>
      </c>
    </row>
    <row r="46" spans="1:8" x14ac:dyDescent="0.25">
      <c r="A46" t="s">
        <v>48</v>
      </c>
      <c r="B46" t="s">
        <v>48</v>
      </c>
      <c r="C46" t="str">
        <f t="shared" si="1"/>
        <v>0x2C</v>
      </c>
      <c r="D46" t="str">
        <f t="shared" si="3"/>
        <v>0</v>
      </c>
      <c r="E46" t="str">
        <f t="shared" si="3"/>
        <v>0</v>
      </c>
      <c r="F46" t="str">
        <f t="shared" si="2"/>
        <v/>
      </c>
    </row>
    <row r="47" spans="1:8" x14ac:dyDescent="0.25">
      <c r="A47" t="s">
        <v>49</v>
      </c>
      <c r="B47" t="s">
        <v>49</v>
      </c>
      <c r="C47" t="str">
        <f t="shared" si="1"/>
        <v>0x2D</v>
      </c>
      <c r="D47" t="str">
        <f t="shared" si="3"/>
        <v>50</v>
      </c>
      <c r="E47" t="str">
        <f t="shared" si="3"/>
        <v>50</v>
      </c>
      <c r="F47" t="str">
        <f t="shared" si="2"/>
        <v/>
      </c>
    </row>
    <row r="48" spans="1:8" x14ac:dyDescent="0.25">
      <c r="A48" t="s">
        <v>50</v>
      </c>
      <c r="B48" t="s">
        <v>50</v>
      </c>
      <c r="C48" t="str">
        <f t="shared" si="1"/>
        <v>0x2E</v>
      </c>
      <c r="D48" t="str">
        <f t="shared" si="3"/>
        <v>14</v>
      </c>
      <c r="E48" t="str">
        <f t="shared" si="3"/>
        <v>14</v>
      </c>
      <c r="F48" t="str">
        <f t="shared" si="2"/>
        <v/>
      </c>
    </row>
    <row r="49" spans="1:6" x14ac:dyDescent="0.25">
      <c r="A49" t="s">
        <v>51</v>
      </c>
      <c r="B49" t="s">
        <v>79</v>
      </c>
      <c r="C49" t="str">
        <f t="shared" si="1"/>
        <v>0x2F</v>
      </c>
      <c r="D49" t="str">
        <f t="shared" si="3"/>
        <v>45</v>
      </c>
      <c r="E49" t="str">
        <f t="shared" si="3"/>
        <v>40</v>
      </c>
      <c r="F49" t="str">
        <f t="shared" si="2"/>
        <v>DIFFERENT</v>
      </c>
    </row>
    <row r="50" spans="1:6" x14ac:dyDescent="0.25">
      <c r="A50" t="s">
        <v>52</v>
      </c>
      <c r="B50" t="s">
        <v>80</v>
      </c>
      <c r="C50" t="str">
        <f t="shared" si="1"/>
        <v>0x30</v>
      </c>
      <c r="D50" t="str">
        <f t="shared" si="3"/>
        <v>55</v>
      </c>
      <c r="E50" t="str">
        <f t="shared" si="3"/>
        <v>0</v>
      </c>
      <c r="F50" t="str">
        <f t="shared" si="2"/>
        <v>DIFFERENT</v>
      </c>
    </row>
    <row r="51" spans="1:6" x14ac:dyDescent="0.25">
      <c r="A51" t="s">
        <v>53</v>
      </c>
      <c r="B51" t="s">
        <v>81</v>
      </c>
      <c r="C51" t="str">
        <f t="shared" si="1"/>
        <v>0x31</v>
      </c>
      <c r="D51" t="str">
        <f t="shared" si="3"/>
        <v>C3</v>
      </c>
      <c r="E51" t="str">
        <f t="shared" si="3"/>
        <v>3</v>
      </c>
      <c r="F51" t="str">
        <f t="shared" si="2"/>
        <v>DIFFERENT</v>
      </c>
    </row>
    <row r="52" spans="1:6" x14ac:dyDescent="0.25">
      <c r="A52" t="s">
        <v>54</v>
      </c>
      <c r="B52" t="s">
        <v>54</v>
      </c>
      <c r="C52" t="str">
        <f t="shared" si="1"/>
        <v>0x32</v>
      </c>
      <c r="D52" t="str">
        <f t="shared" si="3"/>
        <v>5</v>
      </c>
      <c r="E52" t="str">
        <f t="shared" si="3"/>
        <v>5</v>
      </c>
      <c r="F52" t="str">
        <f t="shared" si="2"/>
        <v/>
      </c>
    </row>
    <row r="53" spans="1:6" x14ac:dyDescent="0.25">
      <c r="A53" t="s">
        <v>55</v>
      </c>
      <c r="B53" t="s">
        <v>55</v>
      </c>
      <c r="C53" t="str">
        <f t="shared" si="1"/>
        <v>0x33</v>
      </c>
      <c r="D53" t="str">
        <f t="shared" si="3"/>
        <v>27</v>
      </c>
      <c r="E53" t="str">
        <f t="shared" si="3"/>
        <v>27</v>
      </c>
      <c r="F53" t="str">
        <f t="shared" si="2"/>
        <v/>
      </c>
    </row>
    <row r="54" spans="1:6" x14ac:dyDescent="0.25">
      <c r="A54" t="s">
        <v>56</v>
      </c>
      <c r="B54" t="s">
        <v>56</v>
      </c>
      <c r="C54" t="str">
        <f t="shared" si="1"/>
        <v>0x34</v>
      </c>
      <c r="D54" t="str">
        <f t="shared" si="3"/>
        <v>1C</v>
      </c>
      <c r="E54" t="str">
        <f t="shared" si="3"/>
        <v>1C</v>
      </c>
      <c r="F54" t="str">
        <f t="shared" si="2"/>
        <v/>
      </c>
    </row>
    <row r="55" spans="1:6" x14ac:dyDescent="0.25">
      <c r="A55" t="s">
        <v>57</v>
      </c>
      <c r="B55" t="s">
        <v>57</v>
      </c>
      <c r="C55" t="str">
        <f t="shared" si="1"/>
        <v>0x35</v>
      </c>
      <c r="D55" t="str">
        <f t="shared" si="3"/>
        <v>A</v>
      </c>
      <c r="E55" t="str">
        <f t="shared" si="3"/>
        <v>A</v>
      </c>
      <c r="F55" t="str">
        <f t="shared" si="2"/>
        <v/>
      </c>
    </row>
    <row r="56" spans="1:6" x14ac:dyDescent="0.25">
      <c r="A56" t="s">
        <v>58</v>
      </c>
      <c r="B56" t="s">
        <v>82</v>
      </c>
      <c r="C56" t="str">
        <f t="shared" si="1"/>
        <v>0x36</v>
      </c>
      <c r="D56" t="str">
        <f t="shared" si="3"/>
        <v>3</v>
      </c>
      <c r="E56" t="str">
        <f t="shared" si="3"/>
        <v>0</v>
      </c>
      <c r="F56" t="str">
        <f t="shared" si="2"/>
        <v>DIFFERENT</v>
      </c>
    </row>
    <row r="57" spans="1:6" x14ac:dyDescent="0.25">
      <c r="A57" t="s">
        <v>59</v>
      </c>
      <c r="B57" t="s">
        <v>59</v>
      </c>
      <c r="C57" t="str">
        <f t="shared" si="1"/>
        <v>0x37</v>
      </c>
      <c r="D57" t="str">
        <f t="shared" si="3"/>
        <v>A</v>
      </c>
      <c r="E57" t="str">
        <f t="shared" si="3"/>
        <v>A</v>
      </c>
      <c r="F57" t="str">
        <f t="shared" si="2"/>
        <v/>
      </c>
    </row>
    <row r="58" spans="1:6" x14ac:dyDescent="0.25">
      <c r="A58" t="s">
        <v>60</v>
      </c>
      <c r="B58" t="s">
        <v>60</v>
      </c>
      <c r="C58" t="str">
        <f t="shared" si="1"/>
        <v>0x38</v>
      </c>
      <c r="D58" t="str">
        <f t="shared" si="3"/>
        <v>42</v>
      </c>
      <c r="E58" t="str">
        <f t="shared" si="3"/>
        <v>42</v>
      </c>
      <c r="F58" t="str">
        <f t="shared" si="2"/>
        <v/>
      </c>
    </row>
    <row r="59" spans="1:6" x14ac:dyDescent="0.25">
      <c r="A59" t="s">
        <v>61</v>
      </c>
      <c r="B59" t="s">
        <v>61</v>
      </c>
      <c r="C59" t="str">
        <f t="shared" si="1"/>
        <v>0x39</v>
      </c>
      <c r="D59" t="str">
        <f t="shared" si="3"/>
        <v>12</v>
      </c>
      <c r="E59" t="str">
        <f t="shared" si="3"/>
        <v>12</v>
      </c>
      <c r="F59" t="str">
        <f t="shared" si="2"/>
        <v/>
      </c>
    </row>
    <row r="60" spans="1:6" x14ac:dyDescent="0.25">
      <c r="A60" t="s">
        <v>62</v>
      </c>
      <c r="B60" t="s">
        <v>83</v>
      </c>
      <c r="C60" t="str">
        <f t="shared" si="1"/>
        <v>0x3A</v>
      </c>
      <c r="D60" t="str">
        <f t="shared" si="3"/>
        <v>49</v>
      </c>
      <c r="E60" t="str">
        <f t="shared" si="3"/>
        <v>65</v>
      </c>
      <c r="F60" t="str">
        <f t="shared" si="2"/>
        <v>DIFFERENT</v>
      </c>
    </row>
    <row r="61" spans="1:6" x14ac:dyDescent="0.25">
      <c r="A61" t="s">
        <v>63</v>
      </c>
      <c r="B61" t="s">
        <v>63</v>
      </c>
      <c r="C61" t="str">
        <f t="shared" si="1"/>
        <v>0x3B</v>
      </c>
      <c r="D61" t="str">
        <f t="shared" si="3"/>
        <v>1D</v>
      </c>
      <c r="E61" t="str">
        <f t="shared" si="3"/>
        <v>1D</v>
      </c>
      <c r="F61" t="str">
        <f t="shared" si="2"/>
        <v/>
      </c>
    </row>
    <row r="62" spans="1:6" x14ac:dyDescent="0.25">
      <c r="A62" t="s">
        <v>64</v>
      </c>
      <c r="B62" t="s">
        <v>84</v>
      </c>
      <c r="C62" t="str">
        <f t="shared" si="1"/>
        <v>0x3C</v>
      </c>
      <c r="D62" t="str">
        <f t="shared" si="3"/>
        <v>0</v>
      </c>
      <c r="E62" t="str">
        <f t="shared" si="3"/>
        <v>1</v>
      </c>
      <c r="F62" t="str">
        <f t="shared" si="2"/>
        <v>DIFFERENT</v>
      </c>
    </row>
    <row r="63" spans="1:6" x14ac:dyDescent="0.25">
      <c r="A63" t="s">
        <v>65</v>
      </c>
      <c r="B63" t="s">
        <v>85</v>
      </c>
      <c r="C63" t="str">
        <f t="shared" si="1"/>
        <v>0x3D</v>
      </c>
      <c r="D63" t="str">
        <f t="shared" si="3"/>
        <v>AF</v>
      </c>
      <c r="E63" t="str">
        <f t="shared" si="3"/>
        <v>A1</v>
      </c>
      <c r="F63" t="str">
        <f t="shared" si="2"/>
        <v>DIFFERENT</v>
      </c>
    </row>
    <row r="64" spans="1:6" x14ac:dyDescent="0.25">
      <c r="A64" t="s">
        <v>66</v>
      </c>
      <c r="B64" t="s">
        <v>66</v>
      </c>
      <c r="C64" t="str">
        <f t="shared" si="1"/>
        <v>0x3E</v>
      </c>
      <c r="D64" t="str">
        <f t="shared" si="3"/>
        <v>0</v>
      </c>
      <c r="E64" t="str">
        <f t="shared" si="3"/>
        <v>0</v>
      </c>
      <c r="F64" t="str">
        <f t="shared" si="2"/>
        <v/>
      </c>
    </row>
    <row r="65" spans="1:6" x14ac:dyDescent="0.25">
      <c r="A65" t="s">
        <v>67</v>
      </c>
      <c r="B65" t="s">
        <v>67</v>
      </c>
      <c r="C65" t="str">
        <f t="shared" si="1"/>
        <v>0x3F</v>
      </c>
      <c r="D65" t="str">
        <f t="shared" si="3"/>
        <v>0</v>
      </c>
      <c r="E65" t="str">
        <f t="shared" si="3"/>
        <v>0</v>
      </c>
      <c r="F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 x14ac:dyDescent="0.25"/>
  <cols>
    <col min="3" max="3" width="9.140625" style="1"/>
  </cols>
  <sheetData>
    <row r="1" spans="1:6" x14ac:dyDescent="0.25">
      <c r="A1">
        <v>72</v>
      </c>
      <c r="B1" t="str">
        <f>HEX2BIN(A1)</f>
        <v>1110010</v>
      </c>
      <c r="C1" s="1" t="str">
        <f>LEFT(B1,LEN(B1) - 4)</f>
        <v>111</v>
      </c>
      <c r="D1" t="str">
        <f>RIGHT(B1, 4)</f>
        <v>0010</v>
      </c>
      <c r="E1" t="s">
        <v>1</v>
      </c>
      <c r="F1" s="2" t="s">
        <v>2</v>
      </c>
    </row>
    <row r="2" spans="1:6" x14ac:dyDescent="0.25">
      <c r="A2" t="s">
        <v>0</v>
      </c>
      <c r="B2" t="str">
        <f>HEX2BIN(A2)</f>
        <v>11000100</v>
      </c>
      <c r="C2" s="1" t="str">
        <f>LEFT(B2,LEN(B2) - 4)</f>
        <v>1100</v>
      </c>
      <c r="D2" t="str">
        <f>RIGHT(B2,4)</f>
        <v>0100</v>
      </c>
      <c r="E2" t="s">
        <v>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4" sqref="E4"/>
    </sheetView>
  </sheetViews>
  <sheetFormatPr defaultRowHeight="15" x14ac:dyDescent="0.25"/>
  <cols>
    <col min="1" max="1" width="21.28515625" customWidth="1"/>
    <col min="2" max="2" width="11.85546875" customWidth="1"/>
    <col min="3" max="3" width="7.5703125" customWidth="1"/>
  </cols>
  <sheetData>
    <row r="1" spans="1:5" x14ac:dyDescent="0.25">
      <c r="A1" t="s">
        <v>94</v>
      </c>
      <c r="B1" t="str">
        <f>MID(A1, SEARCH("[", A1)+1, SEARCH("]", A1)- SEARCH("[", A1)-1)</f>
        <v>0x00</v>
      </c>
      <c r="C1" t="str">
        <f>MID(A1, 12, 2)</f>
        <v>01</v>
      </c>
      <c r="D1" t="str">
        <f>HEX2BIN(LEFT(C1, 1), 4)</f>
        <v>0000</v>
      </c>
      <c r="E1" t="str">
        <f>HEX2BIN(MID(C1, 2,1), 4)</f>
        <v>0001</v>
      </c>
    </row>
    <row r="2" spans="1:5" x14ac:dyDescent="0.25">
      <c r="A2" t="s">
        <v>95</v>
      </c>
      <c r="B2" t="str">
        <f>MID(A2, SEARCH("[", A2)+1, SEARCH("]", A2)- SEARCH("[", A2)-1)</f>
        <v>0x01</v>
      </c>
      <c r="C2" t="str">
        <f t="shared" ref="C2:C20" si="0">MID(A2, 12, 2)</f>
        <v>03</v>
      </c>
      <c r="D2" t="str">
        <f t="shared" ref="D2:D20" si="1">HEX2BIN(LEFT(C2, 1), 4)</f>
        <v>0000</v>
      </c>
      <c r="E2" t="str">
        <f t="shared" ref="E2:E20" si="2">HEX2BIN(MID(C2, 2,1), 4)</f>
        <v>0011</v>
      </c>
    </row>
    <row r="3" spans="1:5" x14ac:dyDescent="0.25">
      <c r="A3" t="s">
        <v>96</v>
      </c>
      <c r="B3" t="str">
        <f>MID(A3, SEARCH("[", A3)+1, SEARCH("]", A3)- SEARCH("[", A3)-1)</f>
        <v>0x02</v>
      </c>
      <c r="C3" t="str">
        <f t="shared" si="0"/>
        <v>00</v>
      </c>
      <c r="D3" t="str">
        <f t="shared" si="1"/>
        <v>0000</v>
      </c>
      <c r="E3" t="str">
        <f t="shared" si="2"/>
        <v>0000</v>
      </c>
    </row>
    <row r="4" spans="1:5" x14ac:dyDescent="0.25">
      <c r="A4" t="s">
        <v>97</v>
      </c>
      <c r="B4" t="str">
        <f>MID(A4, SEARCH("[", A4)+1, SEARCH("]", A4)- SEARCH("[", A4)-1)</f>
        <v>0x03</v>
      </c>
      <c r="C4" t="str">
        <f t="shared" si="0"/>
        <v>05</v>
      </c>
      <c r="D4" t="str">
        <f t="shared" si="1"/>
        <v>0000</v>
      </c>
      <c r="E4" t="str">
        <f t="shared" si="2"/>
        <v>0101</v>
      </c>
    </row>
    <row r="5" spans="1:5" x14ac:dyDescent="0.25">
      <c r="A5" t="s">
        <v>98</v>
      </c>
      <c r="B5" t="str">
        <f>MID(A5, SEARCH("[", A5)+1, SEARCH("]", A5)- SEARCH("[", A5)-1)</f>
        <v>0x04</v>
      </c>
      <c r="C5" t="str">
        <f t="shared" si="0"/>
        <v>11</v>
      </c>
      <c r="D5" t="str">
        <f t="shared" si="1"/>
        <v>0001</v>
      </c>
      <c r="E5" t="str">
        <f t="shared" si="2"/>
        <v>0001</v>
      </c>
    </row>
    <row r="6" spans="1:5" x14ac:dyDescent="0.25">
      <c r="A6" t="s">
        <v>99</v>
      </c>
      <c r="B6" t="str">
        <f>MID(A6, SEARCH("[", A6)+1, SEARCH("]", A6)- SEARCH("[", A6)-1)</f>
        <v>0x05</v>
      </c>
      <c r="C6" t="str">
        <f t="shared" si="0"/>
        <v>20</v>
      </c>
      <c r="D6" t="str">
        <f t="shared" si="1"/>
        <v>0010</v>
      </c>
      <c r="E6" t="str">
        <f t="shared" si="2"/>
        <v>0000</v>
      </c>
    </row>
    <row r="7" spans="1:5" x14ac:dyDescent="0.25">
      <c r="A7" t="s">
        <v>100</v>
      </c>
      <c r="B7" t="str">
        <f>MID(A7, SEARCH("[", A7)+1, SEARCH("]", A7)- SEARCH("[", A7)-1)</f>
        <v>0x06</v>
      </c>
      <c r="C7" t="str">
        <f t="shared" si="0"/>
        <v>43</v>
      </c>
      <c r="D7" t="str">
        <f t="shared" si="1"/>
        <v>0100</v>
      </c>
      <c r="E7" t="str">
        <f t="shared" si="2"/>
        <v>0011</v>
      </c>
    </row>
    <row r="8" spans="1:5" x14ac:dyDescent="0.25">
      <c r="A8" t="s">
        <v>101</v>
      </c>
      <c r="B8" t="str">
        <f>MID(A8, SEARCH("[", A8)+1, SEARCH("]", A8)- SEARCH("[", A8)-1)</f>
        <v>0x07</v>
      </c>
      <c r="C8" t="str">
        <f t="shared" si="0"/>
        <v>9b</v>
      </c>
      <c r="D8" t="str">
        <f t="shared" si="1"/>
        <v>1001</v>
      </c>
      <c r="E8" t="str">
        <f t="shared" si="2"/>
        <v>1011</v>
      </c>
    </row>
    <row r="9" spans="1:5" x14ac:dyDescent="0.25">
      <c r="A9" t="s">
        <v>102</v>
      </c>
      <c r="B9" t="str">
        <f>MID(A9, SEARCH("[", A9)+1, SEARCH("]", A9)- SEARCH("[", A9)-1)</f>
        <v>0x08</v>
      </c>
      <c r="C9" t="str">
        <f t="shared" si="0"/>
        <v>2b</v>
      </c>
      <c r="D9" t="str">
        <f t="shared" si="1"/>
        <v>0010</v>
      </c>
      <c r="E9" t="str">
        <f t="shared" si="2"/>
        <v>1011</v>
      </c>
    </row>
    <row r="10" spans="1:5" x14ac:dyDescent="0.25">
      <c r="A10" t="s">
        <v>103</v>
      </c>
      <c r="B10" t="str">
        <f>MID(A10, SEARCH("[", A10)+1, SEARCH("]", A10)- SEARCH("[", A10)-1)</f>
        <v>0x09</v>
      </c>
      <c r="C10" t="str">
        <f t="shared" si="0"/>
        <v>41</v>
      </c>
      <c r="D10" t="str">
        <f t="shared" si="1"/>
        <v>0100</v>
      </c>
      <c r="E10" t="str">
        <f t="shared" si="2"/>
        <v>0001</v>
      </c>
    </row>
    <row r="11" spans="1:5" x14ac:dyDescent="0.25">
      <c r="A11" t="s">
        <v>104</v>
      </c>
      <c r="B11" t="str">
        <f>MID(A11, SEARCH("[", A11)+1, SEARCH("]", A11)- SEARCH("[", A11)-1)</f>
        <v>0x0a</v>
      </c>
      <c r="C11" t="str">
        <f t="shared" si="0"/>
        <v>9a</v>
      </c>
      <c r="D11" t="str">
        <f t="shared" si="1"/>
        <v>1001</v>
      </c>
      <c r="E11" t="str">
        <f t="shared" si="2"/>
        <v>1010</v>
      </c>
    </row>
    <row r="12" spans="1:5" x14ac:dyDescent="0.25">
      <c r="A12" t="s">
        <v>105</v>
      </c>
      <c r="B12" t="str">
        <f>MID(A12, SEARCH("[", A12)+1, SEARCH("]", A12)- SEARCH("[", A12)-1)</f>
        <v>0x0b</v>
      </c>
      <c r="C12" t="str">
        <f t="shared" si="0"/>
        <v>2c</v>
      </c>
      <c r="D12" t="str">
        <f t="shared" si="1"/>
        <v>0010</v>
      </c>
      <c r="E12" t="str">
        <f t="shared" si="2"/>
        <v>1100</v>
      </c>
    </row>
    <row r="13" spans="1:5" x14ac:dyDescent="0.25">
      <c r="A13" t="s">
        <v>106</v>
      </c>
      <c r="B13" t="str">
        <f>MID(A13, SEARCH("[", A13)+1, SEARCH("]", A13)- SEARCH("[", A13)-1)</f>
        <v>0x0c</v>
      </c>
      <c r="C13" t="str">
        <f t="shared" si="0"/>
        <v>56</v>
      </c>
      <c r="D13" t="str">
        <f t="shared" si="1"/>
        <v>0101</v>
      </c>
      <c r="E13" t="str">
        <f t="shared" si="2"/>
        <v>0110</v>
      </c>
    </row>
    <row r="14" spans="1:5" x14ac:dyDescent="0.25">
      <c r="A14" t="s">
        <v>107</v>
      </c>
      <c r="B14" t="str">
        <f>MID(A14, SEARCH("[", A14)+1, SEARCH("]", A14)- SEARCH("[", A14)-1)</f>
        <v>0x0d</v>
      </c>
      <c r="C14" t="str">
        <f t="shared" si="0"/>
        <v>b7</v>
      </c>
      <c r="D14" t="str">
        <f t="shared" si="1"/>
        <v>1011</v>
      </c>
      <c r="E14" t="str">
        <f t="shared" si="2"/>
        <v>0111</v>
      </c>
    </row>
    <row r="15" spans="1:5" x14ac:dyDescent="0.25">
      <c r="A15" t="s">
        <v>108</v>
      </c>
      <c r="B15" t="str">
        <f>MID(A15, SEARCH("[", A15)+1, SEARCH("]", A15)- SEARCH("[", A15)-1)</f>
        <v>0x0e</v>
      </c>
      <c r="C15" t="str">
        <f t="shared" si="0"/>
        <v>72</v>
      </c>
      <c r="D15" t="str">
        <f t="shared" si="1"/>
        <v>0111</v>
      </c>
      <c r="E15" t="str">
        <f t="shared" si="2"/>
        <v>0010</v>
      </c>
    </row>
    <row r="16" spans="1:5" x14ac:dyDescent="0.25">
      <c r="A16" t="s">
        <v>109</v>
      </c>
      <c r="B16" t="str">
        <f>MID(A16, SEARCH("[", A16)+1, SEARCH("]", A16)- SEARCH("[", A16)-1)</f>
        <v>0x0f</v>
      </c>
      <c r="C16" t="str">
        <f t="shared" si="0"/>
        <v>f6</v>
      </c>
      <c r="D16" t="str">
        <f t="shared" si="1"/>
        <v>1111</v>
      </c>
      <c r="E16" t="str">
        <f t="shared" si="2"/>
        <v>0110</v>
      </c>
    </row>
    <row r="17" spans="1:5" x14ac:dyDescent="0.25">
      <c r="A17" t="s">
        <v>110</v>
      </c>
      <c r="B17" t="str">
        <f>MID(A17, SEARCH("[", A17)+1, SEARCH("]", A17)- SEARCH("[", A17)-1)</f>
        <v>0x10</v>
      </c>
      <c r="C17" t="str">
        <f t="shared" si="0"/>
        <v>e2</v>
      </c>
      <c r="D17" t="str">
        <f t="shared" si="1"/>
        <v>1110</v>
      </c>
      <c r="E17" t="str">
        <f t="shared" si="2"/>
        <v>0010</v>
      </c>
    </row>
    <row r="18" spans="1:5" x14ac:dyDescent="0.25">
      <c r="A18" t="s">
        <v>111</v>
      </c>
      <c r="B18" t="str">
        <f>MID(A18, SEARCH("[", A18)+1, SEARCH("]", A18)- SEARCH("[", A18)-1)</f>
        <v>0x11</v>
      </c>
      <c r="C18" t="str">
        <f t="shared" si="0"/>
        <v>e4</v>
      </c>
      <c r="D18" t="str">
        <f t="shared" si="1"/>
        <v>1110</v>
      </c>
      <c r="E18" t="str">
        <f t="shared" si="2"/>
        <v>0100</v>
      </c>
    </row>
    <row r="19" spans="1:5" x14ac:dyDescent="0.25">
      <c r="A19" t="s">
        <v>112</v>
      </c>
      <c r="B19" t="str">
        <f>MID(A19, SEARCH("[", A19)+1, SEARCH("]", A19)- SEARCH("[", A19)-1)</f>
        <v>0x12</v>
      </c>
      <c r="C19" t="str">
        <f t="shared" si="0"/>
        <v>a9</v>
      </c>
      <c r="D19" t="str">
        <f t="shared" si="1"/>
        <v>1010</v>
      </c>
      <c r="E19" t="str">
        <f t="shared" si="2"/>
        <v>1001</v>
      </c>
    </row>
    <row r="20" spans="1:5" x14ac:dyDescent="0.25">
      <c r="A20" t="s">
        <v>113</v>
      </c>
      <c r="B20" t="str">
        <f>MID(A20, SEARCH("[", A20)+1, SEARCH("]", A20)- SEARCH("[", A20)-1)</f>
        <v>0x13</v>
      </c>
      <c r="C20" t="str">
        <f t="shared" si="0"/>
        <v>68</v>
      </c>
      <c r="D20" t="str">
        <f t="shared" si="1"/>
        <v>0110</v>
      </c>
      <c r="E20" t="str">
        <f t="shared" si="2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guppy</dc:creator>
  <cp:lastModifiedBy>guppy</cp:lastModifiedBy>
  <dcterms:created xsi:type="dcterms:W3CDTF">2016-06-18T15:00:05Z</dcterms:created>
  <dcterms:modified xsi:type="dcterms:W3CDTF">2016-06-18T19:01:10Z</dcterms:modified>
</cp:coreProperties>
</file>