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X LIM\Desktop\Normalization\"/>
    </mc:Choice>
  </mc:AlternateContent>
  <bookViews>
    <workbookView xWindow="0" yWindow="0" windowWidth="20490" windowHeight="8115"/>
  </bookViews>
  <sheets>
    <sheet name="LA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F35" i="1" l="1"/>
  <c r="F33" i="1"/>
  <c r="F32" i="1"/>
  <c r="F31" i="1"/>
  <c r="F30" i="1"/>
  <c r="I26" i="1"/>
  <c r="F89" i="1" s="1"/>
  <c r="I25" i="1"/>
  <c r="I24" i="1"/>
  <c r="D68" i="1" s="1"/>
  <c r="I23" i="1"/>
  <c r="I22" i="1"/>
  <c r="F87" i="1" s="1"/>
  <c r="I21" i="1"/>
  <c r="I20" i="1"/>
  <c r="F86" i="1" s="1"/>
  <c r="I19" i="1"/>
  <c r="I18" i="1"/>
  <c r="D66" i="1" s="1"/>
  <c r="I17" i="1"/>
  <c r="I16" i="1"/>
  <c r="F88" i="1" s="1"/>
  <c r="I15" i="1"/>
  <c r="F85" i="1" s="1"/>
  <c r="D65" i="1" l="1"/>
  <c r="D69" i="1"/>
  <c r="F84" i="1"/>
  <c r="D67" i="1"/>
</calcChain>
</file>

<file path=xl/sharedStrings.xml><?xml version="1.0" encoding="utf-8"?>
<sst xmlns="http://schemas.openxmlformats.org/spreadsheetml/2006/main" count="417" uniqueCount="244">
  <si>
    <r>
      <rPr>
        <b/>
        <sz val="11"/>
        <color theme="1"/>
        <rFont val="Calibri"/>
        <family val="2"/>
        <scheme val="minor"/>
      </rPr>
      <t xml:space="preserve">ID -  </t>
    </r>
    <r>
      <rPr>
        <sz val="11"/>
        <color theme="1"/>
        <rFont val="Calibri"/>
        <family val="2"/>
        <scheme val="minor"/>
      </rPr>
      <t>varchar(5)</t>
    </r>
  </si>
  <si>
    <r>
      <t>Name</t>
    </r>
    <r>
      <rPr>
        <sz val="11"/>
        <color theme="1"/>
        <rFont val="Calibri"/>
        <family val="2"/>
        <scheme val="minor"/>
      </rPr>
      <t xml:space="preserve"> - varchar(50)</t>
    </r>
  </si>
  <si>
    <r>
      <t xml:space="preserve">F/L Name - </t>
    </r>
    <r>
      <rPr>
        <sz val="11"/>
        <color theme="1"/>
        <rFont val="Calibri"/>
        <family val="2"/>
        <scheme val="minor"/>
      </rPr>
      <t>varchar(20)</t>
    </r>
  </si>
  <si>
    <r>
      <rPr>
        <b/>
        <sz val="11"/>
        <color theme="1"/>
        <rFont val="Calibri"/>
        <family val="2"/>
        <scheme val="minor"/>
      </rPr>
      <t>Address Line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</si>
  <si>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Post Code</t>
    </r>
    <r>
      <rPr>
        <sz val="11"/>
        <color theme="1"/>
        <rFont val="Calibri"/>
        <family val="2"/>
        <scheme val="minor"/>
      </rPr>
      <t xml:space="preserve"> - varchar (10)</t>
    </r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</si>
  <si>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</si>
  <si>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</si>
  <si>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- varchar(50)</t>
    </r>
  </si>
  <si>
    <r>
      <rPr>
        <b/>
        <sz val="11"/>
        <color theme="1"/>
        <rFont val="Calibri"/>
        <family val="2"/>
        <scheme val="minor"/>
      </rPr>
      <t>Shipping Status</t>
    </r>
    <r>
      <rPr>
        <sz val="11"/>
        <color theme="1"/>
        <rFont val="Calibri"/>
        <family val="2"/>
        <scheme val="minor"/>
      </rPr>
      <t xml:space="preserve"> - varchar(10)</t>
    </r>
  </si>
  <si>
    <r>
      <rPr>
        <b/>
        <sz val="11"/>
        <color theme="1"/>
        <rFont val="Calibri"/>
        <family val="2"/>
        <scheme val="minor"/>
      </rPr>
      <t>Payment Status</t>
    </r>
    <r>
      <rPr>
        <sz val="11"/>
        <color theme="1"/>
        <rFont val="Calibri"/>
        <family val="2"/>
        <scheme val="minor"/>
      </rPr>
      <t xml:space="preserve"> - varchar(6)</t>
    </r>
  </si>
  <si>
    <r>
      <t xml:space="preserve">Contact </t>
    </r>
    <r>
      <rPr>
        <sz val="11"/>
        <color theme="1"/>
        <rFont val="Calibri"/>
        <family val="2"/>
        <scheme val="minor"/>
      </rPr>
      <t>- varchar(11)</t>
    </r>
  </si>
  <si>
    <r>
      <t xml:space="preserve">Comment </t>
    </r>
    <r>
      <rPr>
        <sz val="11"/>
        <color theme="1"/>
        <rFont val="Calibri"/>
        <family val="2"/>
        <scheme val="minor"/>
      </rPr>
      <t>- varchar(50)</t>
    </r>
  </si>
  <si>
    <t>Publisher</t>
  </si>
  <si>
    <t>Publisher_ID (PK)</t>
  </si>
  <si>
    <t>First_Name</t>
  </si>
  <si>
    <t>Last_Name</t>
  </si>
  <si>
    <t>Contact_Number</t>
  </si>
  <si>
    <t>House_No</t>
  </si>
  <si>
    <t>Address_Line1</t>
  </si>
  <si>
    <t>Address_Line2</t>
  </si>
  <si>
    <t>Post_Code</t>
  </si>
  <si>
    <t>City</t>
  </si>
  <si>
    <t>City_State</t>
  </si>
  <si>
    <t>Country</t>
  </si>
  <si>
    <t>P01</t>
  </si>
  <si>
    <t>Nancy</t>
  </si>
  <si>
    <t>Bulter</t>
  </si>
  <si>
    <t>Jalan Pandan Perdana 16</t>
  </si>
  <si>
    <t>Pandan Perdana</t>
  </si>
  <si>
    <t>Cheras</t>
  </si>
  <si>
    <t>Kuala Lumpur</t>
  </si>
  <si>
    <t>Malaysia</t>
  </si>
  <si>
    <t>P02</t>
  </si>
  <si>
    <t>Jamie</t>
  </si>
  <si>
    <t>McGuire</t>
  </si>
  <si>
    <t>13A</t>
  </si>
  <si>
    <t xml:space="preserve">Jalan Parit Raja 6 </t>
  </si>
  <si>
    <t>Parit Raja</t>
  </si>
  <si>
    <t>Batu Pahat</t>
  </si>
  <si>
    <t>Johor</t>
  </si>
  <si>
    <t>P03</t>
  </si>
  <si>
    <t>Bram</t>
  </si>
  <si>
    <t>Stoker</t>
  </si>
  <si>
    <t>Jalan Technokrat 5</t>
  </si>
  <si>
    <t>Taman Technokrat</t>
  </si>
  <si>
    <t>Cyberjaya</t>
  </si>
  <si>
    <t>Selangor</t>
  </si>
  <si>
    <t>P04</t>
  </si>
  <si>
    <t>Stephen</t>
  </si>
  <si>
    <t>King</t>
  </si>
  <si>
    <t>Jalan Ramal 2</t>
  </si>
  <si>
    <t>Taman Ramal Luar</t>
  </si>
  <si>
    <t>Kajang</t>
  </si>
  <si>
    <t>P05</t>
  </si>
  <si>
    <t>William</t>
  </si>
  <si>
    <t>Gibson</t>
  </si>
  <si>
    <t>Jalan Cheras Indah 5</t>
  </si>
  <si>
    <t>Taman Cheras Indah</t>
  </si>
  <si>
    <t>Book</t>
  </si>
  <si>
    <t>Book ID (PK)</t>
  </si>
  <si>
    <t>Publisher_ID (FK)</t>
  </si>
  <si>
    <t>ISBN</t>
  </si>
  <si>
    <t>Genres</t>
  </si>
  <si>
    <t>Author_Name</t>
  </si>
  <si>
    <t>Inventory_Quantity</t>
  </si>
  <si>
    <t>Effective_Date</t>
  </si>
  <si>
    <r>
      <rPr>
        <b/>
        <sz val="11"/>
        <color theme="1"/>
        <rFont val="Calibri"/>
        <family val="2"/>
        <scheme val="minor"/>
      </rPr>
      <t>Selling_Price</t>
    </r>
    <r>
      <rPr>
        <sz val="11"/>
        <color theme="1"/>
        <rFont val="Calibri"/>
        <family val="2"/>
        <scheme val="minor"/>
      </rPr>
      <t xml:space="preserve"> = (Initial_Price * 0.2) + Initial_Price</t>
    </r>
  </si>
  <si>
    <t>B01</t>
  </si>
  <si>
    <t>Frankenstein</t>
  </si>
  <si>
    <t>Horror</t>
  </si>
  <si>
    <t>Felix Arvid Ulf Kjellberg</t>
  </si>
  <si>
    <t>B02</t>
  </si>
  <si>
    <t>Fifty Shades of Grey</t>
  </si>
  <si>
    <t>Romantic</t>
  </si>
  <si>
    <t>Marzia Bisognin</t>
  </si>
  <si>
    <t>B03</t>
  </si>
  <si>
    <t>Ender's Game</t>
  </si>
  <si>
    <t>Science Fiction</t>
  </si>
  <si>
    <t>Ian Hecox</t>
  </si>
  <si>
    <t>B04</t>
  </si>
  <si>
    <t>Beautiful Disaster</t>
  </si>
  <si>
    <t>Anthony Padilla</t>
  </si>
  <si>
    <t>B05</t>
  </si>
  <si>
    <t>The Guns of August</t>
  </si>
  <si>
    <t>History</t>
  </si>
  <si>
    <t>Lynne Barrett</t>
  </si>
  <si>
    <t>B06</t>
  </si>
  <si>
    <t>Dracula</t>
  </si>
  <si>
    <t>Michele Bardsley</t>
  </si>
  <si>
    <t>B07</t>
  </si>
  <si>
    <t>Gone Girl</t>
  </si>
  <si>
    <t>Mystery</t>
  </si>
  <si>
    <t>James Robert Baker</t>
  </si>
  <si>
    <t>B08</t>
  </si>
  <si>
    <t>The Woman in White</t>
  </si>
  <si>
    <t>Alessandro Baricco</t>
  </si>
  <si>
    <t>B09</t>
  </si>
  <si>
    <t>Romeo and Juliet</t>
  </si>
  <si>
    <t>Drama</t>
  </si>
  <si>
    <t>Mohammed al-Baydhaq</t>
  </si>
  <si>
    <t>B10</t>
  </si>
  <si>
    <t>The Girl Next Door</t>
  </si>
  <si>
    <t>Tony Barrell</t>
  </si>
  <si>
    <t>B11</t>
  </si>
  <si>
    <t>The Secret</t>
  </si>
  <si>
    <t>Non-Fiction</t>
  </si>
  <si>
    <t>Helen Bannerman </t>
  </si>
  <si>
    <t>B12</t>
  </si>
  <si>
    <t>Dare Me</t>
  </si>
  <si>
    <t>Rick Bayan</t>
  </si>
  <si>
    <t>Invoice</t>
  </si>
  <si>
    <t>Invoice_ID (PK)</t>
  </si>
  <si>
    <t>Invoice_Date</t>
  </si>
  <si>
    <t>Total_Price (RM)</t>
  </si>
  <si>
    <t>Payment_Status</t>
  </si>
  <si>
    <t>IN01</t>
  </si>
  <si>
    <t>Paid</t>
  </si>
  <si>
    <t>IN02</t>
  </si>
  <si>
    <t xml:space="preserve">Paid </t>
  </si>
  <si>
    <t>IN03</t>
  </si>
  <si>
    <t>IN04</t>
  </si>
  <si>
    <t xml:space="preserve">Unpaid </t>
  </si>
  <si>
    <t>IN05</t>
  </si>
  <si>
    <t>IN06</t>
  </si>
  <si>
    <t>Invoice_Details</t>
  </si>
  <si>
    <t>Book_Name</t>
  </si>
  <si>
    <t>Quantity</t>
  </si>
  <si>
    <t>M01</t>
  </si>
  <si>
    <t>M02</t>
  </si>
  <si>
    <t>The Outsiders</t>
  </si>
  <si>
    <t>M03</t>
  </si>
  <si>
    <t>M04</t>
  </si>
  <si>
    <t>M05</t>
  </si>
  <si>
    <t>Thirteen Reasons Why</t>
  </si>
  <si>
    <t>M06</t>
  </si>
  <si>
    <t>Number the Stars</t>
  </si>
  <si>
    <t>Customer</t>
  </si>
  <si>
    <t>Customer_ID (PK)</t>
  </si>
  <si>
    <t>C01</t>
  </si>
  <si>
    <t>Colye</t>
  </si>
  <si>
    <t>Lim</t>
  </si>
  <si>
    <t>Jalan Wira Indah 13</t>
  </si>
  <si>
    <t>Taman Wira Indah</t>
  </si>
  <si>
    <t>Sungai Petani</t>
  </si>
  <si>
    <t>Kedah</t>
  </si>
  <si>
    <t>C02</t>
  </si>
  <si>
    <t>Yeu Jie</t>
  </si>
  <si>
    <t>Jalan Hulubalang 2</t>
  </si>
  <si>
    <t>Taman Ungku Tun Aminah</t>
  </si>
  <si>
    <t>Skudai</t>
  </si>
  <si>
    <t>C03</t>
  </si>
  <si>
    <t>Rachel</t>
  </si>
  <si>
    <t>12A</t>
  </si>
  <si>
    <t>Jalan Bukit Prima 3A</t>
  </si>
  <si>
    <t>Taman Bukit Prima</t>
  </si>
  <si>
    <t>C04</t>
  </si>
  <si>
    <t>Aloysius</t>
  </si>
  <si>
    <t>Chow</t>
  </si>
  <si>
    <t>Jalan Putri Jaya 9</t>
  </si>
  <si>
    <t>Taman Putri Jaya</t>
  </si>
  <si>
    <t>C05</t>
  </si>
  <si>
    <t>Mandy</t>
  </si>
  <si>
    <t>Lam</t>
  </si>
  <si>
    <t>15C</t>
  </si>
  <si>
    <t>Jalan Barat</t>
  </si>
  <si>
    <t>Vista Komanwel</t>
  </si>
  <si>
    <t>Bukit Jalil</t>
  </si>
  <si>
    <t>C06</t>
  </si>
  <si>
    <t>Andrew</t>
  </si>
  <si>
    <t>Goh</t>
  </si>
  <si>
    <t>60A</t>
  </si>
  <si>
    <t>Jalan Cheras Indah 16</t>
  </si>
  <si>
    <t>Customer_Cart</t>
  </si>
  <si>
    <t>Customer_Cart_ID (PK)</t>
  </si>
  <si>
    <t>Customer_ID (FK)</t>
  </si>
  <si>
    <t>Total_Price</t>
  </si>
  <si>
    <t>CC01</t>
  </si>
  <si>
    <t>CC02</t>
  </si>
  <si>
    <t>CC03</t>
  </si>
  <si>
    <t>CC04</t>
  </si>
  <si>
    <t>CC05</t>
  </si>
  <si>
    <t>Cart_Details</t>
  </si>
  <si>
    <t>(Customer_Cart+Book)</t>
  </si>
  <si>
    <t>Customer_Cart_ID (FK,PK)</t>
  </si>
  <si>
    <t>Book_ID (FK,PK)</t>
  </si>
  <si>
    <t>Customer_Purchase</t>
  </si>
  <si>
    <t>Purchase_ID (PK)</t>
  </si>
  <si>
    <t>Purchase_Date</t>
  </si>
  <si>
    <t>Payment_Method</t>
  </si>
  <si>
    <t>CP01</t>
  </si>
  <si>
    <t>Cash On Delivery</t>
  </si>
  <si>
    <t>CP02</t>
  </si>
  <si>
    <t>CP03</t>
  </si>
  <si>
    <t>Credit  / Debit Card</t>
  </si>
  <si>
    <t>CP04</t>
  </si>
  <si>
    <t>Bank Transfer</t>
  </si>
  <si>
    <t>CP05</t>
  </si>
  <si>
    <t>Online Banking</t>
  </si>
  <si>
    <t>CP06</t>
  </si>
  <si>
    <t>Purchase_Details</t>
  </si>
  <si>
    <t>Purchase_ID (FK, PK)</t>
  </si>
  <si>
    <t>Book_ID (FK, PK)</t>
  </si>
  <si>
    <t>Shipment_Status</t>
  </si>
  <si>
    <t>Delivered</t>
  </si>
  <si>
    <t>Shipping</t>
  </si>
  <si>
    <t>Customer_Feedback</t>
  </si>
  <si>
    <t>Feedback_ID (PK)</t>
  </si>
  <si>
    <t>Purchase_ID (FK)</t>
  </si>
  <si>
    <t>Feedback_Date</t>
  </si>
  <si>
    <t xml:space="preserve">Rating </t>
  </si>
  <si>
    <t>Comment</t>
  </si>
  <si>
    <t>F01</t>
  </si>
  <si>
    <t>It's okay.</t>
  </si>
  <si>
    <t>F02</t>
  </si>
  <si>
    <t>F03</t>
  </si>
  <si>
    <t>The shipment is slow.</t>
  </si>
  <si>
    <t>Bad packaging!</t>
  </si>
  <si>
    <t>F04</t>
  </si>
  <si>
    <t>I love it, thank you!</t>
  </si>
  <si>
    <t>F05</t>
  </si>
  <si>
    <t>Packaging is perfect, satisfied!</t>
  </si>
  <si>
    <t>F06</t>
  </si>
  <si>
    <t>Like it so much! Highly recommended.</t>
  </si>
  <si>
    <t>F07</t>
  </si>
  <si>
    <t>Shipping is SUPER FAST!</t>
  </si>
  <si>
    <t>Book_ID (FK)</t>
  </si>
  <si>
    <t>Initial_Price (RM)</t>
  </si>
  <si>
    <t>Selling_Price (RM)</t>
  </si>
  <si>
    <t>Unit_Price (RM)</t>
  </si>
  <si>
    <t>One of the pages in my book is torn!</t>
  </si>
  <si>
    <t>The book is awesome!</t>
  </si>
  <si>
    <t>F08</t>
  </si>
  <si>
    <t>F09</t>
  </si>
  <si>
    <t>F10</t>
  </si>
  <si>
    <t>Invoice_ID (FK)</t>
  </si>
  <si>
    <t>Invoice_Details_ID (PK)</t>
  </si>
  <si>
    <t>M07</t>
  </si>
  <si>
    <t>M08</t>
  </si>
  <si>
    <t>M09</t>
  </si>
  <si>
    <t>M10</t>
  </si>
  <si>
    <t>M11</t>
  </si>
  <si>
    <t>M12</t>
  </si>
  <si>
    <t>M13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</si>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</sst>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1" xfId="0" applyFont="1" applyBorder="1" applyAlignment="1"/>
    <xf numFmtId="0" fontId="1" fillId="0" borderId="2" xfId="0" applyFont="1" applyBorder="1"/>
    <xf numFmtId="0" fontId="0" fillId="0" borderId="2" xfId="0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Fill="1" applyBorder="1"/>
    <xf numFmtId="0" fontId="0" fillId="0" borderId="5" xfId="0" applyFill="1" applyBorder="1"/>
    <xf numFmtId="0" fontId="0" fillId="0" borderId="7" xfId="0" applyBorder="1"/>
    <xf numFmtId="0" fontId="0" fillId="0" borderId="0" xfId="0" applyBorder="1" applyAlignment="1">
      <alignment horizontal="right"/>
    </xf>
    <xf numFmtId="0" fontId="0" fillId="0" borderId="8" xfId="0" applyBorder="1"/>
    <xf numFmtId="0" fontId="0" fillId="0" borderId="8" xfId="0" applyFill="1" applyBorder="1"/>
    <xf numFmtId="0" fontId="0" fillId="0" borderId="1" xfId="0" applyBorder="1"/>
    <xf numFmtId="0" fontId="0" fillId="0" borderId="9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6" xfId="0" applyFont="1" applyBorder="1"/>
    <xf numFmtId="0" fontId="3" fillId="0" borderId="2" xfId="0" applyFont="1" applyBorder="1" applyAlignment="1"/>
    <xf numFmtId="0" fontId="0" fillId="0" borderId="10" xfId="0" applyBorder="1"/>
    <xf numFmtId="0" fontId="3" fillId="0" borderId="2" xfId="0" applyFont="1" applyFill="1" applyBorder="1" applyAlignment="1"/>
    <xf numFmtId="0" fontId="0" fillId="0" borderId="6" xfId="0" applyFill="1" applyBorder="1"/>
    <xf numFmtId="0" fontId="0" fillId="2" borderId="6" xfId="0" applyFill="1" applyBorder="1"/>
    <xf numFmtId="0" fontId="0" fillId="0" borderId="11" xfId="0" applyFill="1" applyBorder="1"/>
    <xf numFmtId="0" fontId="0" fillId="0" borderId="12" xfId="0" applyBorder="1"/>
    <xf numFmtId="1" fontId="3" fillId="0" borderId="6" xfId="0" applyNumberFormat="1" applyFont="1" applyBorder="1"/>
    <xf numFmtId="14" fontId="0" fillId="0" borderId="6" xfId="0" applyNumberFormat="1" applyBorder="1"/>
    <xf numFmtId="0" fontId="0" fillId="0" borderId="13" xfId="0" applyBorder="1"/>
    <xf numFmtId="1" fontId="3" fillId="0" borderId="5" xfId="0" applyNumberFormat="1" applyFont="1" applyBorder="1"/>
    <xf numFmtId="14" fontId="0" fillId="0" borderId="5" xfId="0" applyNumberFormat="1" applyBorder="1"/>
    <xf numFmtId="1" fontId="3" fillId="0" borderId="5" xfId="0" applyNumberFormat="1" applyFont="1" applyBorder="1" applyAlignment="1"/>
    <xf numFmtId="0" fontId="0" fillId="0" borderId="13" xfId="0" applyFill="1" applyBorder="1"/>
    <xf numFmtId="0" fontId="0" fillId="0" borderId="14" xfId="0" applyFill="1" applyBorder="1"/>
    <xf numFmtId="1" fontId="3" fillId="0" borderId="8" xfId="0" applyNumberFormat="1" applyFont="1" applyBorder="1"/>
    <xf numFmtId="0" fontId="0" fillId="0" borderId="1" xfId="0" applyFill="1" applyBorder="1"/>
    <xf numFmtId="14" fontId="0" fillId="0" borderId="8" xfId="0" applyNumberFormat="1" applyBorder="1"/>
    <xf numFmtId="0" fontId="1" fillId="0" borderId="0" xfId="0" applyFont="1" applyFill="1"/>
    <xf numFmtId="0" fontId="1" fillId="0" borderId="12" xfId="0" applyFont="1" applyBorder="1"/>
    <xf numFmtId="0" fontId="3" fillId="0" borderId="6" xfId="0" applyFont="1" applyFill="1" applyBorder="1"/>
    <xf numFmtId="14" fontId="0" fillId="0" borderId="5" xfId="0" applyNumberFormat="1" applyFill="1" applyBorder="1"/>
    <xf numFmtId="0" fontId="0" fillId="0" borderId="9" xfId="0" applyFill="1" applyBorder="1"/>
    <xf numFmtId="0" fontId="0" fillId="0" borderId="0" xfId="0" applyFill="1"/>
    <xf numFmtId="0" fontId="2" fillId="0" borderId="0" xfId="0" applyFont="1"/>
    <xf numFmtId="0" fontId="1" fillId="3" borderId="12" xfId="0" applyFont="1" applyFill="1" applyBorder="1"/>
    <xf numFmtId="0" fontId="1" fillId="3" borderId="6" xfId="0" applyFont="1" applyFill="1" applyBorder="1"/>
    <xf numFmtId="0" fontId="0" fillId="4" borderId="12" xfId="0" applyFill="1" applyBorder="1"/>
    <xf numFmtId="0" fontId="0" fillId="5" borderId="6" xfId="0" applyFill="1" applyBorder="1"/>
    <xf numFmtId="1" fontId="3" fillId="5" borderId="6" xfId="0" applyNumberFormat="1" applyFont="1" applyFill="1" applyBorder="1"/>
    <xf numFmtId="0" fontId="0" fillId="4" borderId="13" xfId="0" applyFill="1" applyBorder="1"/>
    <xf numFmtId="0" fontId="0" fillId="5" borderId="5" xfId="0" applyFill="1" applyBorder="1"/>
    <xf numFmtId="1" fontId="3" fillId="5" borderId="5" xfId="0" applyNumberFormat="1" applyFont="1" applyFill="1" applyBorder="1"/>
    <xf numFmtId="0" fontId="0" fillId="2" borderId="13" xfId="0" applyFill="1" applyBorder="1"/>
    <xf numFmtId="0" fontId="0" fillId="2" borderId="5" xfId="0" applyFill="1" applyBorder="1"/>
    <xf numFmtId="1" fontId="3" fillId="2" borderId="5" xfId="0" applyNumberFormat="1" applyFont="1" applyFill="1" applyBorder="1"/>
    <xf numFmtId="1" fontId="3" fillId="2" borderId="5" xfId="0" applyNumberFormat="1" applyFont="1" applyFill="1" applyBorder="1" applyAlignment="1"/>
    <xf numFmtId="0" fontId="4" fillId="5" borderId="5" xfId="0" applyFont="1" applyFill="1" applyBorder="1" applyAlignment="1">
      <alignment vertical="center" wrapText="1"/>
    </xf>
    <xf numFmtId="0" fontId="0" fillId="2" borderId="14" xfId="0" applyFill="1" applyBorder="1"/>
    <xf numFmtId="0" fontId="0" fillId="2" borderId="8" xfId="0" applyFill="1" applyBorder="1"/>
    <xf numFmtId="0" fontId="3" fillId="2" borderId="8" xfId="0" applyFont="1" applyFill="1" applyBorder="1" applyAlignment="1">
      <alignment vertical="center" wrapText="1"/>
    </xf>
    <xf numFmtId="1" fontId="3" fillId="2" borderId="8" xfId="0" applyNumberFormat="1" applyFont="1" applyFill="1" applyBorder="1"/>
    <xf numFmtId="0" fontId="0" fillId="0" borderId="3" xfId="0" applyBorder="1"/>
    <xf numFmtId="0" fontId="0" fillId="0" borderId="5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12" xfId="0" applyFont="1" applyFill="1" applyBorder="1"/>
    <xf numFmtId="0" fontId="2" fillId="0" borderId="6" xfId="0" applyFont="1" applyFill="1" applyBorder="1"/>
    <xf numFmtId="0" fontId="0" fillId="6" borderId="11" xfId="0" applyFill="1" applyBorder="1"/>
    <xf numFmtId="0" fontId="0" fillId="0" borderId="12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7" xfId="0" applyFill="1" applyBorder="1"/>
    <xf numFmtId="0" fontId="0" fillId="2" borderId="7" xfId="0" applyFill="1" applyBorder="1"/>
    <xf numFmtId="0" fontId="0" fillId="4" borderId="14" xfId="0" applyFill="1" applyBorder="1"/>
    <xf numFmtId="0" fontId="0" fillId="4" borderId="8" xfId="0" applyFill="1" applyBorder="1"/>
    <xf numFmtId="0" fontId="0" fillId="4" borderId="9" xfId="0" applyFill="1" applyBorder="1"/>
    <xf numFmtId="0" fontId="0" fillId="6" borderId="6" xfId="0" applyFill="1" applyBorder="1"/>
    <xf numFmtId="14" fontId="0" fillId="0" borderId="10" xfId="0" applyNumberFormat="1" applyBorder="1"/>
    <xf numFmtId="14" fontId="0" fillId="0" borderId="0" xfId="0" applyNumberFormat="1" applyBorder="1"/>
    <xf numFmtId="0" fontId="3" fillId="0" borderId="5" xfId="0" applyFont="1" applyBorder="1"/>
    <xf numFmtId="14" fontId="0" fillId="0" borderId="1" xfId="0" applyNumberFormat="1" applyBorder="1"/>
    <xf numFmtId="0" fontId="0" fillId="4" borderId="10" xfId="0" applyFill="1" applyBorder="1"/>
    <xf numFmtId="0" fontId="0" fillId="4" borderId="0" xfId="0" applyFill="1" applyBorder="1"/>
    <xf numFmtId="0" fontId="0" fillId="2" borderId="0" xfId="0" applyFill="1" applyBorder="1"/>
    <xf numFmtId="0" fontId="0" fillId="2" borderId="1" xfId="0" applyFill="1" applyBorder="1"/>
    <xf numFmtId="0" fontId="5" fillId="0" borderId="0" xfId="0" applyFont="1"/>
    <xf numFmtId="0" fontId="2" fillId="0" borderId="6" xfId="0" applyFont="1" applyBorder="1"/>
    <xf numFmtId="0" fontId="0" fillId="4" borderId="6" xfId="0" applyFont="1" applyFill="1" applyBorder="1"/>
    <xf numFmtId="14" fontId="0" fillId="4" borderId="6" xfId="0" applyNumberFormat="1" applyFill="1" applyBorder="1"/>
    <xf numFmtId="0" fontId="0" fillId="4" borderId="5" xfId="0" applyFont="1" applyFill="1" applyBorder="1"/>
    <xf numFmtId="14" fontId="0" fillId="4" borderId="5" xfId="0" applyNumberFormat="1" applyFill="1" applyBorder="1"/>
    <xf numFmtId="0" fontId="0" fillId="2" borderId="5" xfId="0" applyFont="1" applyFill="1" applyBorder="1"/>
    <xf numFmtId="14" fontId="0" fillId="2" borderId="5" xfId="0" applyNumberFormat="1" applyFill="1" applyBorder="1"/>
    <xf numFmtId="0" fontId="0" fillId="4" borderId="8" xfId="0" applyFont="1" applyFill="1" applyBorder="1"/>
    <xf numFmtId="14" fontId="0" fillId="4" borderId="8" xfId="0" applyNumberFormat="1" applyFill="1" applyBorder="1"/>
    <xf numFmtId="0" fontId="0" fillId="4" borderId="1" xfId="0" applyFill="1" applyBorder="1"/>
    <xf numFmtId="0" fontId="0" fillId="6" borderId="2" xfId="0" applyFill="1" applyBorder="1"/>
    <xf numFmtId="0" fontId="6" fillId="0" borderId="6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6"/>
  <sheetViews>
    <sheetView tabSelected="1" topLeftCell="A34" workbookViewId="0">
      <selection activeCell="C48" sqref="C48"/>
    </sheetView>
  </sheetViews>
  <sheetFormatPr defaultRowHeight="15" x14ac:dyDescent="0.25"/>
  <cols>
    <col min="2" max="2" width="25.7109375" bestFit="1" customWidth="1"/>
    <col min="3" max="3" width="26.42578125" bestFit="1" customWidth="1"/>
    <col min="4" max="4" width="21.5703125" bestFit="1" customWidth="1"/>
    <col min="5" max="5" width="24.140625" bestFit="1" customWidth="1"/>
    <col min="6" max="6" width="22.140625" bestFit="1" customWidth="1"/>
    <col min="7" max="7" width="35.5703125" bestFit="1" customWidth="1"/>
    <col min="8" max="8" width="24.28515625" bestFit="1" customWidth="1"/>
    <col min="9" max="9" width="17.42578125" bestFit="1" customWidth="1"/>
    <col min="10" max="10" width="26.5703125" bestFit="1" customWidth="1"/>
    <col min="11" max="11" width="14.140625" bestFit="1" customWidth="1"/>
    <col min="12" max="12" width="8.7109375" bestFit="1" customWidth="1"/>
  </cols>
  <sheetData>
    <row r="2" spans="2:13" x14ac:dyDescent="0.25">
      <c r="B2" t="s">
        <v>0</v>
      </c>
      <c r="C2" s="1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3" x14ac:dyDescent="0.25">
      <c r="B3" t="s">
        <v>9</v>
      </c>
      <c r="C3" s="1" t="s">
        <v>10</v>
      </c>
      <c r="D3" s="1" t="s">
        <v>11</v>
      </c>
      <c r="F3" s="2">
        <v>0.2</v>
      </c>
    </row>
    <row r="5" spans="2:13" x14ac:dyDescent="0.25">
      <c r="B5" s="1" t="s">
        <v>12</v>
      </c>
      <c r="C5" s="3"/>
      <c r="D5" s="3"/>
    </row>
    <row r="6" spans="2:13" x14ac:dyDescent="0.25">
      <c r="B6" s="4" t="s">
        <v>13</v>
      </c>
      <c r="C6" s="5" t="s">
        <v>14</v>
      </c>
      <c r="D6" s="5" t="s">
        <v>15</v>
      </c>
      <c r="E6" s="5" t="s">
        <v>16</v>
      </c>
      <c r="F6" s="6" t="s">
        <v>17</v>
      </c>
      <c r="G6" s="7" t="s">
        <v>18</v>
      </c>
      <c r="H6" s="6" t="s">
        <v>19</v>
      </c>
      <c r="I6" s="7" t="s">
        <v>20</v>
      </c>
      <c r="J6" s="6" t="s">
        <v>21</v>
      </c>
      <c r="K6" s="7" t="s">
        <v>22</v>
      </c>
      <c r="L6" s="8" t="s">
        <v>23</v>
      </c>
    </row>
    <row r="7" spans="2:13" x14ac:dyDescent="0.25">
      <c r="B7" s="9" t="s">
        <v>24</v>
      </c>
      <c r="C7" s="10" t="s">
        <v>25</v>
      </c>
      <c r="D7" s="9" t="s">
        <v>26</v>
      </c>
      <c r="E7" s="9">
        <v>60125463765</v>
      </c>
      <c r="F7" s="11">
        <v>75</v>
      </c>
      <c r="G7" s="9" t="s">
        <v>27</v>
      </c>
      <c r="H7" s="12" t="s">
        <v>28</v>
      </c>
      <c r="I7" s="9">
        <v>56100</v>
      </c>
      <c r="J7" s="13" t="s">
        <v>29</v>
      </c>
      <c r="K7" s="9" t="s">
        <v>30</v>
      </c>
      <c r="L7" s="14" t="s">
        <v>31</v>
      </c>
    </row>
    <row r="8" spans="2:13" x14ac:dyDescent="0.25">
      <c r="B8" s="9" t="s">
        <v>32</v>
      </c>
      <c r="C8" s="9" t="s">
        <v>33</v>
      </c>
      <c r="D8" s="9" t="s">
        <v>34</v>
      </c>
      <c r="E8" s="9">
        <v>60136765433</v>
      </c>
      <c r="F8" s="15" t="s">
        <v>35</v>
      </c>
      <c r="G8" s="9" t="s">
        <v>36</v>
      </c>
      <c r="H8" s="12" t="s">
        <v>37</v>
      </c>
      <c r="I8" s="9">
        <v>86400</v>
      </c>
      <c r="J8" s="11" t="s">
        <v>38</v>
      </c>
      <c r="K8" s="9" t="s">
        <v>39</v>
      </c>
      <c r="L8" s="14" t="s">
        <v>31</v>
      </c>
    </row>
    <row r="9" spans="2:13" x14ac:dyDescent="0.25">
      <c r="B9" s="9" t="s">
        <v>40</v>
      </c>
      <c r="C9" s="9" t="s">
        <v>41</v>
      </c>
      <c r="D9" s="13" t="s">
        <v>42</v>
      </c>
      <c r="E9" s="9">
        <v>60164535454</v>
      </c>
      <c r="F9" s="11">
        <v>123</v>
      </c>
      <c r="G9" s="9" t="s">
        <v>43</v>
      </c>
      <c r="H9" s="11" t="s">
        <v>44</v>
      </c>
      <c r="I9" s="9">
        <v>63000</v>
      </c>
      <c r="J9" s="11" t="s">
        <v>45</v>
      </c>
      <c r="K9" s="9" t="s">
        <v>46</v>
      </c>
      <c r="L9" s="14" t="s">
        <v>31</v>
      </c>
    </row>
    <row r="10" spans="2:13" x14ac:dyDescent="0.25">
      <c r="B10" s="9" t="s">
        <v>47</v>
      </c>
      <c r="C10" s="9" t="s">
        <v>48</v>
      </c>
      <c r="D10" s="13" t="s">
        <v>49</v>
      </c>
      <c r="E10" s="9">
        <v>60178967500</v>
      </c>
      <c r="F10" s="11">
        <v>15</v>
      </c>
      <c r="G10" s="9" t="s">
        <v>50</v>
      </c>
      <c r="H10" s="12" t="s">
        <v>51</v>
      </c>
      <c r="I10" s="9">
        <v>43200</v>
      </c>
      <c r="J10" s="11" t="s">
        <v>52</v>
      </c>
      <c r="K10" s="9" t="s">
        <v>46</v>
      </c>
      <c r="L10" s="14" t="s">
        <v>31</v>
      </c>
    </row>
    <row r="11" spans="2:13" x14ac:dyDescent="0.25">
      <c r="B11" s="16" t="s">
        <v>53</v>
      </c>
      <c r="C11" s="16" t="s">
        <v>54</v>
      </c>
      <c r="D11" s="17" t="s">
        <v>55</v>
      </c>
      <c r="E11" s="16">
        <v>60105988988</v>
      </c>
      <c r="F11" s="18">
        <v>21</v>
      </c>
      <c r="G11" s="16" t="s">
        <v>56</v>
      </c>
      <c r="H11" s="18" t="s">
        <v>57</v>
      </c>
      <c r="I11" s="16">
        <v>56100</v>
      </c>
      <c r="J11" s="18" t="s">
        <v>29</v>
      </c>
      <c r="K11" s="16" t="s">
        <v>30</v>
      </c>
      <c r="L11" s="19" t="s">
        <v>31</v>
      </c>
    </row>
    <row r="12" spans="2:13" x14ac:dyDescent="0.25">
      <c r="B12" s="11"/>
      <c r="C12" s="20"/>
      <c r="D12" s="11"/>
      <c r="E12" s="11"/>
      <c r="F12" s="11"/>
      <c r="G12" s="11"/>
      <c r="H12" s="11"/>
      <c r="I12" s="11"/>
    </row>
    <row r="13" spans="2:13" x14ac:dyDescent="0.25">
      <c r="B13" s="21" t="s">
        <v>58</v>
      </c>
      <c r="C13" s="22"/>
    </row>
    <row r="14" spans="2:13" x14ac:dyDescent="0.25">
      <c r="B14" s="23" t="s">
        <v>59</v>
      </c>
      <c r="C14" s="7" t="s">
        <v>60</v>
      </c>
      <c r="D14" s="24" t="s">
        <v>61</v>
      </c>
      <c r="E14" s="25" t="s">
        <v>125</v>
      </c>
      <c r="F14" s="10" t="s">
        <v>62</v>
      </c>
      <c r="G14" s="26" t="s">
        <v>63</v>
      </c>
      <c r="H14" s="27" t="s">
        <v>226</v>
      </c>
      <c r="I14" s="28" t="s">
        <v>227</v>
      </c>
      <c r="J14" s="29" t="s">
        <v>64</v>
      </c>
      <c r="K14" s="27" t="s">
        <v>65</v>
      </c>
      <c r="M14" t="s">
        <v>66</v>
      </c>
    </row>
    <row r="15" spans="2:13" x14ac:dyDescent="0.25">
      <c r="B15" s="30" t="s">
        <v>67</v>
      </c>
      <c r="C15" s="10" t="s">
        <v>24</v>
      </c>
      <c r="D15" s="31">
        <v>9780553212471</v>
      </c>
      <c r="E15" s="10" t="s">
        <v>68</v>
      </c>
      <c r="F15" s="25" t="s">
        <v>69</v>
      </c>
      <c r="G15" s="27" t="s">
        <v>70</v>
      </c>
      <c r="H15" s="30">
        <v>40.5</v>
      </c>
      <c r="I15" s="10">
        <f>(H15*$F$3)+H15</f>
        <v>48.6</v>
      </c>
      <c r="J15" s="25">
        <v>10</v>
      </c>
      <c r="K15" s="32">
        <v>42439</v>
      </c>
    </row>
    <row r="16" spans="2:13" x14ac:dyDescent="0.25">
      <c r="B16" s="33" t="s">
        <v>71</v>
      </c>
      <c r="C16" s="9" t="s">
        <v>24</v>
      </c>
      <c r="D16" s="34">
        <v>8601406405448</v>
      </c>
      <c r="E16" s="9" t="s">
        <v>72</v>
      </c>
      <c r="F16" s="11" t="s">
        <v>73</v>
      </c>
      <c r="G16" s="9" t="s">
        <v>74</v>
      </c>
      <c r="H16" s="33">
        <v>55.9</v>
      </c>
      <c r="I16" s="9">
        <f>(H16*$F$3)+H16</f>
        <v>67.08</v>
      </c>
      <c r="J16" s="11">
        <v>20</v>
      </c>
      <c r="K16" s="35">
        <v>42439</v>
      </c>
    </row>
    <row r="17" spans="2:11" x14ac:dyDescent="0.25">
      <c r="B17" s="33" t="s">
        <v>75</v>
      </c>
      <c r="C17" s="9" t="s">
        <v>47</v>
      </c>
      <c r="D17" s="36">
        <v>9780812550702</v>
      </c>
      <c r="E17" s="9" t="s">
        <v>76</v>
      </c>
      <c r="F17" s="11" t="s">
        <v>77</v>
      </c>
      <c r="G17" s="9" t="s">
        <v>78</v>
      </c>
      <c r="H17" s="33">
        <v>43.5</v>
      </c>
      <c r="I17" s="9">
        <f>(H17*$F$3)+H17</f>
        <v>52.2</v>
      </c>
      <c r="J17" s="11">
        <v>10</v>
      </c>
      <c r="K17" s="35">
        <v>42439</v>
      </c>
    </row>
    <row r="18" spans="2:11" x14ac:dyDescent="0.25">
      <c r="B18" s="33" t="s">
        <v>79</v>
      </c>
      <c r="C18" s="9" t="s">
        <v>32</v>
      </c>
      <c r="D18" s="34">
        <v>9781476719078</v>
      </c>
      <c r="E18" s="9" t="s">
        <v>80</v>
      </c>
      <c r="F18" s="11" t="s">
        <v>73</v>
      </c>
      <c r="G18" s="13" t="s">
        <v>81</v>
      </c>
      <c r="H18" s="33">
        <v>35.4</v>
      </c>
      <c r="I18" s="9">
        <f>(H18*$F$3)+H18</f>
        <v>42.48</v>
      </c>
      <c r="J18" s="11">
        <v>10</v>
      </c>
      <c r="K18" s="35">
        <v>42439</v>
      </c>
    </row>
    <row r="19" spans="2:11" x14ac:dyDescent="0.25">
      <c r="B19" s="33" t="s">
        <v>82</v>
      </c>
      <c r="C19" s="9" t="s">
        <v>32</v>
      </c>
      <c r="D19" s="34">
        <v>9780553254013</v>
      </c>
      <c r="E19" s="9" t="s">
        <v>83</v>
      </c>
      <c r="F19" s="11" t="s">
        <v>84</v>
      </c>
      <c r="G19" s="13" t="s">
        <v>85</v>
      </c>
      <c r="H19" s="33">
        <v>50</v>
      </c>
      <c r="I19" s="9">
        <f t="shared" ref="I19:I26" si="0">(H19*$F$3)+H19</f>
        <v>60</v>
      </c>
      <c r="J19" s="11">
        <v>10</v>
      </c>
      <c r="K19" s="35">
        <v>42495</v>
      </c>
    </row>
    <row r="20" spans="2:11" x14ac:dyDescent="0.25">
      <c r="B20" s="33" t="s">
        <v>86</v>
      </c>
      <c r="C20" s="9" t="s">
        <v>40</v>
      </c>
      <c r="D20" s="34">
        <v>9780393970128</v>
      </c>
      <c r="E20" s="9" t="s">
        <v>87</v>
      </c>
      <c r="F20" s="11" t="s">
        <v>69</v>
      </c>
      <c r="G20" s="13" t="s">
        <v>88</v>
      </c>
      <c r="H20" s="33">
        <v>48</v>
      </c>
      <c r="I20" s="9">
        <f t="shared" si="0"/>
        <v>57.6</v>
      </c>
      <c r="J20" s="11">
        <v>10</v>
      </c>
      <c r="K20" s="35">
        <v>42495</v>
      </c>
    </row>
    <row r="21" spans="2:11" x14ac:dyDescent="0.25">
      <c r="B21" s="37" t="s">
        <v>89</v>
      </c>
      <c r="C21" s="9" t="s">
        <v>47</v>
      </c>
      <c r="D21" s="34">
        <v>9780753827666</v>
      </c>
      <c r="E21" s="13" t="s">
        <v>90</v>
      </c>
      <c r="F21" s="11" t="s">
        <v>91</v>
      </c>
      <c r="G21" s="13" t="s">
        <v>92</v>
      </c>
      <c r="H21" s="33">
        <v>49</v>
      </c>
      <c r="I21" s="9">
        <f t="shared" si="0"/>
        <v>58.8</v>
      </c>
      <c r="J21" s="11">
        <v>10</v>
      </c>
      <c r="K21" s="35">
        <v>42495</v>
      </c>
    </row>
    <row r="22" spans="2:11" x14ac:dyDescent="0.25">
      <c r="B22" s="37" t="s">
        <v>93</v>
      </c>
      <c r="C22" s="9" t="s">
        <v>47</v>
      </c>
      <c r="D22" s="34">
        <v>9780140430967</v>
      </c>
      <c r="E22" s="13" t="s">
        <v>94</v>
      </c>
      <c r="F22" s="11" t="s">
        <v>91</v>
      </c>
      <c r="G22" s="13" t="s">
        <v>95</v>
      </c>
      <c r="H22" s="33">
        <v>52.3</v>
      </c>
      <c r="I22" s="9">
        <f t="shared" si="0"/>
        <v>62.76</v>
      </c>
      <c r="J22" s="11">
        <v>10</v>
      </c>
      <c r="K22" s="35">
        <v>42495</v>
      </c>
    </row>
    <row r="23" spans="2:11" x14ac:dyDescent="0.25">
      <c r="B23" s="37" t="s">
        <v>96</v>
      </c>
      <c r="C23" s="9" t="s">
        <v>53</v>
      </c>
      <c r="D23" s="34">
        <v>9780521618700</v>
      </c>
      <c r="E23" s="9" t="s">
        <v>97</v>
      </c>
      <c r="F23" s="11" t="s">
        <v>98</v>
      </c>
      <c r="G23" s="13" t="s">
        <v>99</v>
      </c>
      <c r="H23" s="33">
        <v>42</v>
      </c>
      <c r="I23" s="9">
        <f t="shared" si="0"/>
        <v>50.4</v>
      </c>
      <c r="J23" s="11">
        <v>20</v>
      </c>
      <c r="K23" s="35">
        <v>42495</v>
      </c>
    </row>
    <row r="24" spans="2:11" x14ac:dyDescent="0.25">
      <c r="B24" s="37" t="s">
        <v>100</v>
      </c>
      <c r="C24" s="9" t="s">
        <v>53</v>
      </c>
      <c r="D24" s="34">
        <v>9780963339744</v>
      </c>
      <c r="E24" s="13" t="s">
        <v>101</v>
      </c>
      <c r="F24" s="20" t="s">
        <v>69</v>
      </c>
      <c r="G24" s="13" t="s">
        <v>102</v>
      </c>
      <c r="H24" s="37">
        <v>70</v>
      </c>
      <c r="I24" s="9">
        <f t="shared" si="0"/>
        <v>84</v>
      </c>
      <c r="J24" s="20">
        <v>20</v>
      </c>
      <c r="K24" s="35">
        <v>42544</v>
      </c>
    </row>
    <row r="25" spans="2:11" x14ac:dyDescent="0.25">
      <c r="B25" s="37" t="s">
        <v>103</v>
      </c>
      <c r="C25" s="9" t="s">
        <v>53</v>
      </c>
      <c r="D25" s="34">
        <v>9788183222051</v>
      </c>
      <c r="E25" s="13" t="s">
        <v>104</v>
      </c>
      <c r="F25" s="20" t="s">
        <v>105</v>
      </c>
      <c r="G25" s="13" t="s">
        <v>106</v>
      </c>
      <c r="H25" s="37">
        <v>65</v>
      </c>
      <c r="I25" s="9">
        <f t="shared" si="0"/>
        <v>78</v>
      </c>
      <c r="J25" s="20">
        <v>20</v>
      </c>
      <c r="K25" s="35">
        <v>42544</v>
      </c>
    </row>
    <row r="26" spans="2:11" x14ac:dyDescent="0.25">
      <c r="B26" s="38" t="s">
        <v>107</v>
      </c>
      <c r="C26" s="16" t="s">
        <v>53</v>
      </c>
      <c r="D26" s="39">
        <v>9780316097789</v>
      </c>
      <c r="E26" s="17" t="s">
        <v>108</v>
      </c>
      <c r="F26" s="40" t="s">
        <v>91</v>
      </c>
      <c r="G26" s="17" t="s">
        <v>109</v>
      </c>
      <c r="H26" s="38">
        <v>68</v>
      </c>
      <c r="I26" s="16">
        <f t="shared" si="0"/>
        <v>81.599999999999994</v>
      </c>
      <c r="J26" s="40">
        <v>10</v>
      </c>
      <c r="K26" s="41">
        <v>42544</v>
      </c>
    </row>
    <row r="27" spans="2:11" x14ac:dyDescent="0.25">
      <c r="B27" s="20"/>
      <c r="C27" s="20"/>
      <c r="D27" s="20"/>
      <c r="E27" s="20"/>
      <c r="F27" s="11"/>
      <c r="G27" s="11"/>
      <c r="H27" s="11"/>
      <c r="I27" s="11"/>
      <c r="J27" s="11"/>
    </row>
    <row r="28" spans="2:11" x14ac:dyDescent="0.25">
      <c r="B28" s="42" t="s">
        <v>110</v>
      </c>
      <c r="C28" s="104"/>
      <c r="D28" s="104"/>
      <c r="E28" s="105"/>
    </row>
    <row r="29" spans="2:11" x14ac:dyDescent="0.25">
      <c r="B29" s="43" t="s">
        <v>111</v>
      </c>
      <c r="C29" s="27" t="s">
        <v>60</v>
      </c>
      <c r="D29" s="44" t="s">
        <v>112</v>
      </c>
      <c r="E29" s="29" t="s">
        <v>114</v>
      </c>
      <c r="F29" s="102" t="s">
        <v>113</v>
      </c>
    </row>
    <row r="30" spans="2:11" x14ac:dyDescent="0.25">
      <c r="B30" s="30" t="s">
        <v>115</v>
      </c>
      <c r="C30" s="27" t="s">
        <v>24</v>
      </c>
      <c r="D30" s="32">
        <v>42482</v>
      </c>
      <c r="E30" s="29" t="s">
        <v>116</v>
      </c>
      <c r="F30" s="10">
        <f>(F39*G39)+(F40*G40)</f>
        <v>2333</v>
      </c>
    </row>
    <row r="31" spans="2:11" x14ac:dyDescent="0.25">
      <c r="B31" s="33" t="s">
        <v>117</v>
      </c>
      <c r="C31" s="13" t="s">
        <v>32</v>
      </c>
      <c r="D31" s="35">
        <v>42535</v>
      </c>
      <c r="E31" s="12" t="s">
        <v>118</v>
      </c>
      <c r="F31" s="9">
        <f>(F41*G41)+(F42*G42)</f>
        <v>2658</v>
      </c>
    </row>
    <row r="32" spans="2:11" x14ac:dyDescent="0.25">
      <c r="B32" s="33" t="s">
        <v>119</v>
      </c>
      <c r="C32" s="13" t="s">
        <v>40</v>
      </c>
      <c r="D32" s="35">
        <v>42652</v>
      </c>
      <c r="E32" s="12" t="s">
        <v>118</v>
      </c>
      <c r="F32" s="9">
        <f>F43*G43</f>
        <v>500</v>
      </c>
    </row>
    <row r="33" spans="2:7" x14ac:dyDescent="0.25">
      <c r="B33" s="33" t="s">
        <v>120</v>
      </c>
      <c r="C33" s="13" t="s">
        <v>47</v>
      </c>
      <c r="D33" s="45">
        <v>42642</v>
      </c>
      <c r="E33" s="12" t="s">
        <v>121</v>
      </c>
      <c r="F33" s="9">
        <f>(F44*G44)+(F45*G45)+(F46*G46)</f>
        <v>2330</v>
      </c>
    </row>
    <row r="34" spans="2:7" x14ac:dyDescent="0.25">
      <c r="B34" s="33" t="s">
        <v>122</v>
      </c>
      <c r="C34" s="13" t="s">
        <v>53</v>
      </c>
      <c r="D34" s="35">
        <v>42656</v>
      </c>
      <c r="E34" s="12" t="s">
        <v>121</v>
      </c>
      <c r="F34" s="13">
        <f>(F47*G47)+(F48*G48)+(F49*G49)+(F50*G50)</f>
        <v>3435</v>
      </c>
    </row>
    <row r="35" spans="2:7" x14ac:dyDescent="0.25">
      <c r="B35" s="38" t="s">
        <v>123</v>
      </c>
      <c r="C35" s="17" t="s">
        <v>53</v>
      </c>
      <c r="D35" s="41">
        <v>42675</v>
      </c>
      <c r="E35" s="46" t="s">
        <v>121</v>
      </c>
      <c r="F35" s="17">
        <f>(F51*G51)+(F52*G52)</f>
        <v>2375</v>
      </c>
    </row>
    <row r="36" spans="2:7" x14ac:dyDescent="0.25">
      <c r="F36" s="47"/>
    </row>
    <row r="37" spans="2:7" x14ac:dyDescent="0.25">
      <c r="B37" s="1" t="s">
        <v>124</v>
      </c>
      <c r="C37" s="48"/>
    </row>
    <row r="38" spans="2:7" x14ac:dyDescent="0.25">
      <c r="B38" s="70" t="s">
        <v>235</v>
      </c>
      <c r="C38" s="107" t="s">
        <v>234</v>
      </c>
      <c r="D38" s="5" t="s">
        <v>61</v>
      </c>
      <c r="E38" s="25" t="s">
        <v>125</v>
      </c>
      <c r="F38" s="10" t="s">
        <v>126</v>
      </c>
      <c r="G38" s="7" t="s">
        <v>228</v>
      </c>
    </row>
    <row r="39" spans="2:7" x14ac:dyDescent="0.25">
      <c r="B39" s="51" t="s">
        <v>127</v>
      </c>
      <c r="C39" s="52" t="s">
        <v>115</v>
      </c>
      <c r="D39" s="53">
        <v>9780553212471</v>
      </c>
      <c r="E39" s="52" t="s">
        <v>68</v>
      </c>
      <c r="F39" s="52">
        <v>30</v>
      </c>
      <c r="G39" s="76">
        <v>40.5</v>
      </c>
    </row>
    <row r="40" spans="2:7" x14ac:dyDescent="0.25">
      <c r="B40" s="54" t="s">
        <v>128</v>
      </c>
      <c r="C40" s="55" t="s">
        <v>115</v>
      </c>
      <c r="D40" s="56">
        <v>8601406405448</v>
      </c>
      <c r="E40" s="55" t="s">
        <v>72</v>
      </c>
      <c r="F40" s="55">
        <v>20</v>
      </c>
      <c r="G40" s="76">
        <v>55.9</v>
      </c>
    </row>
    <row r="41" spans="2:7" x14ac:dyDescent="0.25">
      <c r="B41" s="57" t="s">
        <v>130</v>
      </c>
      <c r="C41" s="58" t="s">
        <v>117</v>
      </c>
      <c r="D41" s="59">
        <v>9780140385724</v>
      </c>
      <c r="E41" s="58" t="s">
        <v>129</v>
      </c>
      <c r="F41" s="58">
        <v>30</v>
      </c>
      <c r="G41" s="58">
        <v>53.2</v>
      </c>
    </row>
    <row r="42" spans="2:7" x14ac:dyDescent="0.25">
      <c r="B42" s="57" t="s">
        <v>131</v>
      </c>
      <c r="C42" s="58" t="s">
        <v>117</v>
      </c>
      <c r="D42" s="59">
        <v>9781476719078</v>
      </c>
      <c r="E42" s="58" t="s">
        <v>80</v>
      </c>
      <c r="F42" s="58">
        <v>30</v>
      </c>
      <c r="G42" s="58">
        <v>35.4</v>
      </c>
    </row>
    <row r="43" spans="2:7" x14ac:dyDescent="0.25">
      <c r="B43" s="54" t="s">
        <v>132</v>
      </c>
      <c r="C43" s="55" t="s">
        <v>119</v>
      </c>
      <c r="D43" s="56">
        <v>9780553254013</v>
      </c>
      <c r="E43" s="55" t="s">
        <v>83</v>
      </c>
      <c r="F43" s="55">
        <v>10</v>
      </c>
      <c r="G43" s="76">
        <v>50</v>
      </c>
    </row>
    <row r="44" spans="2:7" x14ac:dyDescent="0.25">
      <c r="B44" s="57" t="s">
        <v>134</v>
      </c>
      <c r="C44" s="58" t="s">
        <v>120</v>
      </c>
      <c r="D44" s="59">
        <v>9780393970128</v>
      </c>
      <c r="E44" s="58" t="s">
        <v>87</v>
      </c>
      <c r="F44" s="58">
        <v>10</v>
      </c>
      <c r="G44" s="58">
        <v>48</v>
      </c>
    </row>
    <row r="45" spans="2:7" x14ac:dyDescent="0.25">
      <c r="B45" s="57" t="s">
        <v>236</v>
      </c>
      <c r="C45" s="58" t="s">
        <v>120</v>
      </c>
      <c r="D45" s="59">
        <v>9780753827666</v>
      </c>
      <c r="E45" s="58" t="s">
        <v>90</v>
      </c>
      <c r="F45" s="58">
        <v>20</v>
      </c>
      <c r="G45" s="58">
        <v>49</v>
      </c>
    </row>
    <row r="46" spans="2:7" x14ac:dyDescent="0.25">
      <c r="B46" s="57" t="s">
        <v>237</v>
      </c>
      <c r="C46" s="58" t="s">
        <v>120</v>
      </c>
      <c r="D46" s="60">
        <v>9780812550702</v>
      </c>
      <c r="E46" s="58" t="s">
        <v>76</v>
      </c>
      <c r="F46" s="58">
        <v>20</v>
      </c>
      <c r="G46" s="58">
        <v>43.5</v>
      </c>
    </row>
    <row r="47" spans="2:7" x14ac:dyDescent="0.25">
      <c r="B47" s="54" t="s">
        <v>238</v>
      </c>
      <c r="C47" s="55" t="s">
        <v>122</v>
      </c>
      <c r="D47" s="56">
        <v>9780753827666</v>
      </c>
      <c r="E47" s="55" t="s">
        <v>90</v>
      </c>
      <c r="F47" s="55">
        <v>20</v>
      </c>
      <c r="G47" s="76">
        <v>49</v>
      </c>
    </row>
    <row r="48" spans="2:7" x14ac:dyDescent="0.25">
      <c r="B48" s="54" t="s">
        <v>239</v>
      </c>
      <c r="C48" s="55" t="s">
        <v>122</v>
      </c>
      <c r="D48" s="56">
        <v>9780140430967</v>
      </c>
      <c r="E48" s="55" t="s">
        <v>94</v>
      </c>
      <c r="F48" s="55">
        <v>20</v>
      </c>
      <c r="G48" s="76">
        <v>52.3</v>
      </c>
    </row>
    <row r="49" spans="2:12" x14ac:dyDescent="0.25">
      <c r="B49" s="54" t="s">
        <v>240</v>
      </c>
      <c r="C49" s="55" t="s">
        <v>122</v>
      </c>
      <c r="D49" s="56">
        <v>9780521618700</v>
      </c>
      <c r="E49" s="55" t="s">
        <v>97</v>
      </c>
      <c r="F49" s="55">
        <v>20</v>
      </c>
      <c r="G49" s="76">
        <v>42</v>
      </c>
    </row>
    <row r="50" spans="2:12" x14ac:dyDescent="0.25">
      <c r="B50" s="54" t="s">
        <v>241</v>
      </c>
      <c r="C50" s="55" t="s">
        <v>122</v>
      </c>
      <c r="D50" s="56">
        <v>9780141328294</v>
      </c>
      <c r="E50" s="61" t="s">
        <v>133</v>
      </c>
      <c r="F50" s="55">
        <v>10</v>
      </c>
      <c r="G50" s="76">
        <v>56.9</v>
      </c>
    </row>
    <row r="51" spans="2:12" x14ac:dyDescent="0.25">
      <c r="B51" s="57" t="s">
        <v>242</v>
      </c>
      <c r="C51" s="58" t="s">
        <v>123</v>
      </c>
      <c r="D51" s="59">
        <v>9788183222051</v>
      </c>
      <c r="E51" s="58" t="s">
        <v>104</v>
      </c>
      <c r="F51" s="58">
        <v>30</v>
      </c>
      <c r="G51" s="58">
        <v>65</v>
      </c>
    </row>
    <row r="52" spans="2:12" x14ac:dyDescent="0.25">
      <c r="B52" s="62" t="s">
        <v>243</v>
      </c>
      <c r="C52" s="63" t="s">
        <v>123</v>
      </c>
      <c r="D52" s="65">
        <v>9780547577098</v>
      </c>
      <c r="E52" s="64" t="s">
        <v>135</v>
      </c>
      <c r="F52" s="63">
        <v>10</v>
      </c>
      <c r="G52" s="63">
        <v>42.5</v>
      </c>
    </row>
    <row r="54" spans="2:12" x14ac:dyDescent="0.25">
      <c r="B54" s="1" t="s">
        <v>136</v>
      </c>
      <c r="C54" s="104"/>
      <c r="D54" s="104"/>
    </row>
    <row r="55" spans="2:12" x14ac:dyDescent="0.25">
      <c r="B55" s="4" t="s">
        <v>137</v>
      </c>
      <c r="C55" s="66" t="s">
        <v>14</v>
      </c>
      <c r="D55" s="5" t="s">
        <v>15</v>
      </c>
      <c r="E55" s="66" t="s">
        <v>16</v>
      </c>
      <c r="F55" s="7" t="s">
        <v>17</v>
      </c>
      <c r="G55" s="6" t="s">
        <v>18</v>
      </c>
      <c r="H55" s="7" t="s">
        <v>19</v>
      </c>
      <c r="I55" s="6" t="s">
        <v>20</v>
      </c>
      <c r="J55" s="7" t="s">
        <v>21</v>
      </c>
      <c r="K55" s="6" t="s">
        <v>22</v>
      </c>
      <c r="L55" s="7" t="s">
        <v>23</v>
      </c>
    </row>
    <row r="56" spans="2:12" x14ac:dyDescent="0.25">
      <c r="B56" s="9" t="s">
        <v>138</v>
      </c>
      <c r="C56" s="11" t="s">
        <v>139</v>
      </c>
      <c r="D56" s="9" t="s">
        <v>140</v>
      </c>
      <c r="E56" s="11">
        <v>60178598685</v>
      </c>
      <c r="F56" s="9">
        <v>18</v>
      </c>
      <c r="G56" t="s">
        <v>141</v>
      </c>
      <c r="H56" s="9" t="s">
        <v>142</v>
      </c>
      <c r="I56">
        <v>8000</v>
      </c>
      <c r="J56" s="9" t="s">
        <v>143</v>
      </c>
      <c r="K56" t="s">
        <v>144</v>
      </c>
      <c r="L56" s="9" t="s">
        <v>31</v>
      </c>
    </row>
    <row r="57" spans="2:12" x14ac:dyDescent="0.25">
      <c r="B57" s="9" t="s">
        <v>145</v>
      </c>
      <c r="C57" s="11" t="s">
        <v>146</v>
      </c>
      <c r="D57" s="9" t="s">
        <v>140</v>
      </c>
      <c r="E57" s="11">
        <v>60145784657</v>
      </c>
      <c r="F57" s="9">
        <v>6</v>
      </c>
      <c r="G57" t="s">
        <v>147</v>
      </c>
      <c r="H57" s="9" t="s">
        <v>148</v>
      </c>
      <c r="I57">
        <v>81300</v>
      </c>
      <c r="J57" s="9" t="s">
        <v>149</v>
      </c>
      <c r="K57" s="13" t="s">
        <v>39</v>
      </c>
      <c r="L57" s="9" t="s">
        <v>31</v>
      </c>
    </row>
    <row r="58" spans="2:12" x14ac:dyDescent="0.25">
      <c r="B58" s="9" t="s">
        <v>150</v>
      </c>
      <c r="C58" s="11" t="s">
        <v>151</v>
      </c>
      <c r="D58" s="9" t="s">
        <v>140</v>
      </c>
      <c r="E58" s="11">
        <v>60145876954</v>
      </c>
      <c r="F58" s="67" t="s">
        <v>152</v>
      </c>
      <c r="G58" s="20" t="s">
        <v>153</v>
      </c>
      <c r="H58" s="13" t="s">
        <v>154</v>
      </c>
      <c r="I58" s="20">
        <v>43200</v>
      </c>
      <c r="J58" s="13" t="s">
        <v>29</v>
      </c>
      <c r="K58" s="20" t="s">
        <v>46</v>
      </c>
      <c r="L58" s="13" t="s">
        <v>31</v>
      </c>
    </row>
    <row r="59" spans="2:12" x14ac:dyDescent="0.25">
      <c r="B59" s="9" t="s">
        <v>155</v>
      </c>
      <c r="C59" s="11" t="s">
        <v>156</v>
      </c>
      <c r="D59" s="9" t="s">
        <v>157</v>
      </c>
      <c r="E59" s="11">
        <v>60137851003</v>
      </c>
      <c r="F59" s="13">
        <v>21</v>
      </c>
      <c r="G59" s="20" t="s">
        <v>158</v>
      </c>
      <c r="H59" s="13" t="s">
        <v>159</v>
      </c>
      <c r="I59" s="20">
        <v>43200</v>
      </c>
      <c r="J59" s="13" t="s">
        <v>29</v>
      </c>
      <c r="K59" s="20" t="s">
        <v>46</v>
      </c>
      <c r="L59" s="13" t="s">
        <v>31</v>
      </c>
    </row>
    <row r="60" spans="2:12" x14ac:dyDescent="0.25">
      <c r="B60" s="9" t="s">
        <v>160</v>
      </c>
      <c r="C60" s="11" t="s">
        <v>161</v>
      </c>
      <c r="D60" s="9" t="s">
        <v>162</v>
      </c>
      <c r="E60" s="11">
        <v>60178585988</v>
      </c>
      <c r="F60" s="67" t="s">
        <v>163</v>
      </c>
      <c r="G60" s="12" t="s">
        <v>164</v>
      </c>
      <c r="H60" s="13" t="s">
        <v>165</v>
      </c>
      <c r="I60" s="20">
        <v>57000</v>
      </c>
      <c r="J60" s="13" t="s">
        <v>166</v>
      </c>
      <c r="K60" s="13" t="s">
        <v>30</v>
      </c>
      <c r="L60" s="13" t="s">
        <v>31</v>
      </c>
    </row>
    <row r="61" spans="2:12" x14ac:dyDescent="0.25">
      <c r="B61" s="16" t="s">
        <v>167</v>
      </c>
      <c r="C61" s="18" t="s">
        <v>168</v>
      </c>
      <c r="D61" s="16" t="s">
        <v>169</v>
      </c>
      <c r="E61" s="18">
        <v>60165478799</v>
      </c>
      <c r="F61" s="68" t="s">
        <v>170</v>
      </c>
      <c r="G61" s="40" t="s">
        <v>171</v>
      </c>
      <c r="H61" s="17" t="s">
        <v>57</v>
      </c>
      <c r="I61" s="40">
        <v>56100</v>
      </c>
      <c r="J61" s="17" t="s">
        <v>29</v>
      </c>
      <c r="K61" s="40" t="s">
        <v>30</v>
      </c>
      <c r="L61" s="17" t="s">
        <v>31</v>
      </c>
    </row>
    <row r="63" spans="2:12" x14ac:dyDescent="0.25">
      <c r="B63" s="42" t="s">
        <v>172</v>
      </c>
      <c r="C63" s="69"/>
      <c r="D63" s="69"/>
    </row>
    <row r="64" spans="2:12" x14ac:dyDescent="0.25">
      <c r="B64" s="70" t="s">
        <v>173</v>
      </c>
      <c r="C64" s="71" t="s">
        <v>174</v>
      </c>
      <c r="D64" s="72" t="s">
        <v>175</v>
      </c>
    </row>
    <row r="65" spans="2:5" x14ac:dyDescent="0.25">
      <c r="B65" s="73" t="s">
        <v>176</v>
      </c>
      <c r="C65" s="27" t="s">
        <v>138</v>
      </c>
      <c r="D65" s="29">
        <f>(D73*I15)+(D74*I16)</f>
        <v>115.68</v>
      </c>
    </row>
    <row r="66" spans="2:5" x14ac:dyDescent="0.25">
      <c r="B66" s="37" t="s">
        <v>177</v>
      </c>
      <c r="C66" s="13" t="s">
        <v>145</v>
      </c>
      <c r="D66" s="12">
        <f>D75*I18</f>
        <v>84.96</v>
      </c>
    </row>
    <row r="67" spans="2:5" x14ac:dyDescent="0.25">
      <c r="B67" s="37" t="s">
        <v>178</v>
      </c>
      <c r="C67" s="13" t="s">
        <v>155</v>
      </c>
      <c r="D67" s="12">
        <f>(D76*I15)+(D77*I20)+(D78*I21)</f>
        <v>165</v>
      </c>
    </row>
    <row r="68" spans="2:5" x14ac:dyDescent="0.25">
      <c r="B68" s="37" t="s">
        <v>179</v>
      </c>
      <c r="C68" s="13" t="s">
        <v>160</v>
      </c>
      <c r="D68" s="12">
        <f>D79*I24</f>
        <v>84</v>
      </c>
    </row>
    <row r="69" spans="2:5" x14ac:dyDescent="0.25">
      <c r="B69" s="38" t="s">
        <v>180</v>
      </c>
      <c r="C69" s="17" t="s">
        <v>167</v>
      </c>
      <c r="D69" s="46">
        <f>D80*I26</f>
        <v>81.599999999999994</v>
      </c>
    </row>
    <row r="70" spans="2:5" x14ac:dyDescent="0.25">
      <c r="B70" s="20"/>
      <c r="C70" s="20"/>
      <c r="D70" s="20"/>
      <c r="E70" s="20"/>
    </row>
    <row r="71" spans="2:5" x14ac:dyDescent="0.25">
      <c r="B71" s="21" t="s">
        <v>181</v>
      </c>
      <c r="C71" s="22" t="s">
        <v>182</v>
      </c>
      <c r="D71" s="20"/>
      <c r="E71" s="20"/>
    </row>
    <row r="72" spans="2:5" x14ac:dyDescent="0.25">
      <c r="B72" s="49" t="s">
        <v>183</v>
      </c>
      <c r="C72" s="50" t="s">
        <v>184</v>
      </c>
      <c r="D72" s="29" t="s">
        <v>126</v>
      </c>
      <c r="E72" s="20"/>
    </row>
    <row r="73" spans="2:5" x14ac:dyDescent="0.25">
      <c r="B73" s="51" t="s">
        <v>176</v>
      </c>
      <c r="C73" s="74" t="s">
        <v>67</v>
      </c>
      <c r="D73" s="75">
        <v>1</v>
      </c>
      <c r="E73" s="20"/>
    </row>
    <row r="74" spans="2:5" x14ac:dyDescent="0.25">
      <c r="B74" s="54" t="s">
        <v>176</v>
      </c>
      <c r="C74" s="76" t="s">
        <v>71</v>
      </c>
      <c r="D74" s="77">
        <v>1</v>
      </c>
      <c r="E74" s="20"/>
    </row>
    <row r="75" spans="2:5" x14ac:dyDescent="0.25">
      <c r="B75" s="37" t="s">
        <v>177</v>
      </c>
      <c r="C75" s="13" t="s">
        <v>79</v>
      </c>
      <c r="D75" s="12">
        <v>2</v>
      </c>
      <c r="E75" s="20"/>
    </row>
    <row r="76" spans="2:5" x14ac:dyDescent="0.25">
      <c r="B76" s="54" t="s">
        <v>178</v>
      </c>
      <c r="C76" s="76" t="s">
        <v>67</v>
      </c>
      <c r="D76" s="77">
        <v>1</v>
      </c>
      <c r="E76" s="20"/>
    </row>
    <row r="77" spans="2:5" x14ac:dyDescent="0.25">
      <c r="B77" s="54" t="s">
        <v>178</v>
      </c>
      <c r="C77" s="76" t="s">
        <v>86</v>
      </c>
      <c r="D77" s="77">
        <v>1</v>
      </c>
      <c r="E77" s="20"/>
    </row>
    <row r="78" spans="2:5" x14ac:dyDescent="0.25">
      <c r="B78" s="54" t="s">
        <v>178</v>
      </c>
      <c r="C78" s="76" t="s">
        <v>89</v>
      </c>
      <c r="D78" s="77">
        <v>1</v>
      </c>
      <c r="E78" s="20"/>
    </row>
    <row r="79" spans="2:5" x14ac:dyDescent="0.25">
      <c r="B79" s="57" t="s">
        <v>179</v>
      </c>
      <c r="C79" s="58" t="s">
        <v>100</v>
      </c>
      <c r="D79" s="78">
        <v>1</v>
      </c>
      <c r="E79" s="20"/>
    </row>
    <row r="80" spans="2:5" x14ac:dyDescent="0.25">
      <c r="B80" s="79" t="s">
        <v>180</v>
      </c>
      <c r="C80" s="80" t="s">
        <v>107</v>
      </c>
      <c r="D80" s="81">
        <v>1</v>
      </c>
      <c r="E80" s="20"/>
    </row>
    <row r="81" spans="2:7" x14ac:dyDescent="0.25">
      <c r="E81" s="20"/>
    </row>
    <row r="82" spans="2:7" x14ac:dyDescent="0.25">
      <c r="B82" s="1" t="s">
        <v>185</v>
      </c>
      <c r="C82" s="106"/>
      <c r="D82" s="106"/>
      <c r="E82" s="20"/>
    </row>
    <row r="83" spans="2:7" x14ac:dyDescent="0.25">
      <c r="B83" s="43" t="s">
        <v>186</v>
      </c>
      <c r="C83" s="71" t="s">
        <v>174</v>
      </c>
      <c r="D83" s="25" t="s">
        <v>187</v>
      </c>
      <c r="E83" s="5" t="s">
        <v>188</v>
      </c>
      <c r="F83" s="82" t="s">
        <v>113</v>
      </c>
    </row>
    <row r="84" spans="2:7" x14ac:dyDescent="0.25">
      <c r="B84" s="30" t="s">
        <v>189</v>
      </c>
      <c r="C84" s="10" t="s">
        <v>138</v>
      </c>
      <c r="D84" s="83">
        <v>42381</v>
      </c>
      <c r="E84" s="9" t="s">
        <v>190</v>
      </c>
      <c r="F84" s="10">
        <f>(D93*I15)+(D94*I16)</f>
        <v>115.68</v>
      </c>
    </row>
    <row r="85" spans="2:7" x14ac:dyDescent="0.25">
      <c r="B85" s="33" t="s">
        <v>191</v>
      </c>
      <c r="C85" s="9" t="s">
        <v>145</v>
      </c>
      <c r="D85" s="84">
        <v>42420</v>
      </c>
      <c r="E85" s="9" t="s">
        <v>190</v>
      </c>
      <c r="F85" s="85">
        <f>(D95*I15)+(D96*I17)</f>
        <v>149.4</v>
      </c>
    </row>
    <row r="86" spans="2:7" x14ac:dyDescent="0.25">
      <c r="B86" s="33" t="s">
        <v>192</v>
      </c>
      <c r="C86" s="9" t="s">
        <v>155</v>
      </c>
      <c r="D86" s="84">
        <v>42526</v>
      </c>
      <c r="E86" s="9" t="s">
        <v>193</v>
      </c>
      <c r="F86" s="13">
        <f>D97*I20</f>
        <v>115.2</v>
      </c>
    </row>
    <row r="87" spans="2:7" x14ac:dyDescent="0.25">
      <c r="B87" s="33" t="s">
        <v>194</v>
      </c>
      <c r="C87" s="9" t="s">
        <v>155</v>
      </c>
      <c r="D87" s="84">
        <v>42592</v>
      </c>
      <c r="E87" s="9" t="s">
        <v>195</v>
      </c>
      <c r="F87" s="9">
        <f>(D98*I22)+(I23*D99)</f>
        <v>113.16</v>
      </c>
    </row>
    <row r="88" spans="2:7" x14ac:dyDescent="0.25">
      <c r="B88" s="33" t="s">
        <v>196</v>
      </c>
      <c r="C88" s="9" t="s">
        <v>160</v>
      </c>
      <c r="D88" s="84">
        <v>42673</v>
      </c>
      <c r="E88" s="9" t="s">
        <v>197</v>
      </c>
      <c r="F88" s="9">
        <f>(D100*I16)+(D101*I17)+(D102*I19)</f>
        <v>179.28</v>
      </c>
    </row>
    <row r="89" spans="2:7" x14ac:dyDescent="0.25">
      <c r="B89" s="38" t="s">
        <v>198</v>
      </c>
      <c r="C89" s="17" t="s">
        <v>167</v>
      </c>
      <c r="D89" s="86">
        <v>42673</v>
      </c>
      <c r="E89" s="16" t="s">
        <v>193</v>
      </c>
      <c r="F89" s="16">
        <f>D103*I26</f>
        <v>81.599999999999994</v>
      </c>
    </row>
    <row r="90" spans="2:7" x14ac:dyDescent="0.25">
      <c r="B90" s="11"/>
      <c r="C90" s="11"/>
      <c r="D90" s="20"/>
    </row>
    <row r="91" spans="2:7" x14ac:dyDescent="0.25">
      <c r="B91" s="21" t="s">
        <v>199</v>
      </c>
      <c r="C91" s="22"/>
    </row>
    <row r="92" spans="2:7" x14ac:dyDescent="0.25">
      <c r="B92" s="49" t="s">
        <v>200</v>
      </c>
      <c r="C92" s="50" t="s">
        <v>201</v>
      </c>
      <c r="D92" s="25" t="s">
        <v>126</v>
      </c>
      <c r="E92" s="27" t="s">
        <v>202</v>
      </c>
    </row>
    <row r="93" spans="2:7" x14ac:dyDescent="0.25">
      <c r="B93" s="51" t="s">
        <v>189</v>
      </c>
      <c r="C93" s="74" t="s">
        <v>67</v>
      </c>
      <c r="D93" s="87">
        <v>1</v>
      </c>
      <c r="E93" s="74" t="s">
        <v>203</v>
      </c>
    </row>
    <row r="94" spans="2:7" x14ac:dyDescent="0.25">
      <c r="B94" s="54" t="s">
        <v>189</v>
      </c>
      <c r="C94" s="76" t="s">
        <v>71</v>
      </c>
      <c r="D94" s="88">
        <v>1</v>
      </c>
      <c r="E94" s="76" t="s">
        <v>203</v>
      </c>
      <c r="G94" s="47"/>
    </row>
    <row r="95" spans="2:7" x14ac:dyDescent="0.25">
      <c r="B95" s="57" t="s">
        <v>191</v>
      </c>
      <c r="C95" s="58" t="s">
        <v>67</v>
      </c>
      <c r="D95" s="89">
        <v>2</v>
      </c>
      <c r="E95" s="58" t="s">
        <v>203</v>
      </c>
      <c r="G95" s="20"/>
    </row>
    <row r="96" spans="2:7" x14ac:dyDescent="0.25">
      <c r="B96" s="57" t="s">
        <v>191</v>
      </c>
      <c r="C96" s="58" t="s">
        <v>75</v>
      </c>
      <c r="D96" s="89">
        <v>1</v>
      </c>
      <c r="E96" s="58" t="s">
        <v>203</v>
      </c>
      <c r="G96" s="47"/>
    </row>
    <row r="97" spans="2:7" x14ac:dyDescent="0.25">
      <c r="B97" s="54" t="s">
        <v>192</v>
      </c>
      <c r="C97" s="76" t="s">
        <v>86</v>
      </c>
      <c r="D97" s="88">
        <v>2</v>
      </c>
      <c r="E97" s="76" t="s">
        <v>203</v>
      </c>
    </row>
    <row r="98" spans="2:7" x14ac:dyDescent="0.25">
      <c r="B98" s="57" t="s">
        <v>194</v>
      </c>
      <c r="C98" s="58" t="s">
        <v>93</v>
      </c>
      <c r="D98" s="89">
        <v>1</v>
      </c>
      <c r="E98" s="58" t="s">
        <v>203</v>
      </c>
    </row>
    <row r="99" spans="2:7" x14ac:dyDescent="0.25">
      <c r="B99" s="57" t="s">
        <v>194</v>
      </c>
      <c r="C99" s="58" t="s">
        <v>96</v>
      </c>
      <c r="D99" s="89">
        <v>1</v>
      </c>
      <c r="E99" s="58" t="s">
        <v>203</v>
      </c>
    </row>
    <row r="100" spans="2:7" x14ac:dyDescent="0.25">
      <c r="B100" s="54" t="s">
        <v>196</v>
      </c>
      <c r="C100" s="76" t="s">
        <v>71</v>
      </c>
      <c r="D100" s="88">
        <v>1</v>
      </c>
      <c r="E100" s="76" t="s">
        <v>204</v>
      </c>
    </row>
    <row r="101" spans="2:7" x14ac:dyDescent="0.25">
      <c r="B101" s="54" t="s">
        <v>196</v>
      </c>
      <c r="C101" s="76" t="s">
        <v>75</v>
      </c>
      <c r="D101" s="88">
        <v>1</v>
      </c>
      <c r="E101" s="76" t="s">
        <v>204</v>
      </c>
    </row>
    <row r="102" spans="2:7" x14ac:dyDescent="0.25">
      <c r="B102" s="54" t="s">
        <v>196</v>
      </c>
      <c r="C102" s="76" t="s">
        <v>82</v>
      </c>
      <c r="D102" s="88">
        <v>1</v>
      </c>
      <c r="E102" s="76" t="s">
        <v>204</v>
      </c>
    </row>
    <row r="103" spans="2:7" x14ac:dyDescent="0.25">
      <c r="B103" s="62" t="s">
        <v>198</v>
      </c>
      <c r="C103" s="63" t="s">
        <v>107</v>
      </c>
      <c r="D103" s="90">
        <v>1</v>
      </c>
      <c r="E103" s="63" t="s">
        <v>203</v>
      </c>
    </row>
    <row r="104" spans="2:7" x14ac:dyDescent="0.25">
      <c r="B104" s="20"/>
    </row>
    <row r="105" spans="2:7" x14ac:dyDescent="0.25">
      <c r="B105" s="91" t="s">
        <v>205</v>
      </c>
    </row>
    <row r="106" spans="2:7" x14ac:dyDescent="0.25">
      <c r="B106" s="23" t="s">
        <v>206</v>
      </c>
      <c r="C106" s="92" t="s">
        <v>207</v>
      </c>
      <c r="D106" s="103" t="s">
        <v>225</v>
      </c>
      <c r="E106" s="10" t="s">
        <v>208</v>
      </c>
      <c r="F106" s="25" t="s">
        <v>209</v>
      </c>
      <c r="G106" s="10" t="s">
        <v>210</v>
      </c>
    </row>
    <row r="107" spans="2:7" x14ac:dyDescent="0.25">
      <c r="B107" s="93" t="s">
        <v>211</v>
      </c>
      <c r="C107" s="51" t="s">
        <v>189</v>
      </c>
      <c r="D107" s="74" t="s">
        <v>67</v>
      </c>
      <c r="E107" s="94">
        <v>42388</v>
      </c>
      <c r="F107" s="87">
        <v>5</v>
      </c>
      <c r="G107" s="74" t="s">
        <v>212</v>
      </c>
    </row>
    <row r="108" spans="2:7" x14ac:dyDescent="0.25">
      <c r="B108" s="95" t="s">
        <v>213</v>
      </c>
      <c r="C108" s="54" t="s">
        <v>189</v>
      </c>
      <c r="D108" s="76" t="s">
        <v>71</v>
      </c>
      <c r="E108" s="96">
        <v>42388</v>
      </c>
      <c r="F108" s="88">
        <v>5</v>
      </c>
      <c r="G108" s="76" t="s">
        <v>212</v>
      </c>
    </row>
    <row r="109" spans="2:7" x14ac:dyDescent="0.25">
      <c r="B109" s="97" t="s">
        <v>214</v>
      </c>
      <c r="C109" s="57" t="s">
        <v>191</v>
      </c>
      <c r="D109" s="58" t="s">
        <v>67</v>
      </c>
      <c r="E109" s="98">
        <v>42431</v>
      </c>
      <c r="F109" s="89">
        <v>3</v>
      </c>
      <c r="G109" s="58" t="s">
        <v>215</v>
      </c>
    </row>
    <row r="110" spans="2:7" x14ac:dyDescent="0.25">
      <c r="B110" s="97" t="s">
        <v>217</v>
      </c>
      <c r="C110" s="57" t="s">
        <v>191</v>
      </c>
      <c r="D110" s="58" t="s">
        <v>67</v>
      </c>
      <c r="E110" s="98">
        <v>42431</v>
      </c>
      <c r="F110" s="89">
        <v>1</v>
      </c>
      <c r="G110" s="58" t="s">
        <v>229</v>
      </c>
    </row>
    <row r="111" spans="2:7" x14ac:dyDescent="0.25">
      <c r="B111" s="97" t="s">
        <v>219</v>
      </c>
      <c r="C111" s="57" t="s">
        <v>191</v>
      </c>
      <c r="D111" s="58" t="s">
        <v>75</v>
      </c>
      <c r="E111" s="98">
        <v>42431</v>
      </c>
      <c r="F111" s="89">
        <v>3</v>
      </c>
      <c r="G111" s="58" t="s">
        <v>216</v>
      </c>
    </row>
    <row r="112" spans="2:7" x14ac:dyDescent="0.25">
      <c r="B112" s="95" t="s">
        <v>221</v>
      </c>
      <c r="C112" s="54" t="s">
        <v>192</v>
      </c>
      <c r="D112" s="76" t="s">
        <v>86</v>
      </c>
      <c r="E112" s="96">
        <v>42531</v>
      </c>
      <c r="F112" s="88">
        <v>8</v>
      </c>
      <c r="G112" s="76" t="s">
        <v>218</v>
      </c>
    </row>
    <row r="113" spans="2:7" x14ac:dyDescent="0.25">
      <c r="B113" s="95" t="s">
        <v>223</v>
      </c>
      <c r="C113" s="54" t="s">
        <v>192</v>
      </c>
      <c r="D113" s="76" t="s">
        <v>86</v>
      </c>
      <c r="E113" s="96">
        <v>42531</v>
      </c>
      <c r="F113" s="88">
        <v>8</v>
      </c>
      <c r="G113" s="76" t="s">
        <v>230</v>
      </c>
    </row>
    <row r="114" spans="2:7" x14ac:dyDescent="0.25">
      <c r="B114" s="97" t="s">
        <v>231</v>
      </c>
      <c r="C114" s="57" t="s">
        <v>194</v>
      </c>
      <c r="D114" s="58" t="s">
        <v>93</v>
      </c>
      <c r="E114" s="98">
        <v>42599</v>
      </c>
      <c r="F114" s="89">
        <v>9</v>
      </c>
      <c r="G114" s="58" t="s">
        <v>220</v>
      </c>
    </row>
    <row r="115" spans="2:7" x14ac:dyDescent="0.25">
      <c r="B115" s="97" t="s">
        <v>232</v>
      </c>
      <c r="C115" s="57" t="s">
        <v>194</v>
      </c>
      <c r="D115" s="58" t="s">
        <v>96</v>
      </c>
      <c r="E115" s="98">
        <v>42599</v>
      </c>
      <c r="F115" s="89">
        <v>9</v>
      </c>
      <c r="G115" s="58" t="s">
        <v>222</v>
      </c>
    </row>
    <row r="116" spans="2:7" x14ac:dyDescent="0.25">
      <c r="B116" s="99" t="s">
        <v>233</v>
      </c>
      <c r="C116" s="79" t="s">
        <v>198</v>
      </c>
      <c r="D116" s="80" t="s">
        <v>107</v>
      </c>
      <c r="E116" s="100">
        <v>42676</v>
      </c>
      <c r="F116" s="101">
        <v>10</v>
      </c>
      <c r="G116" s="80" t="s">
        <v>224</v>
      </c>
    </row>
  </sheetData>
  <mergeCells count="3">
    <mergeCell ref="C28:E28"/>
    <mergeCell ref="C54:D54"/>
    <mergeCell ref="C82:D8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Min Yi</dc:creator>
  <cp:lastModifiedBy>Lim Min Yi</cp:lastModifiedBy>
  <dcterms:created xsi:type="dcterms:W3CDTF">2016-12-01T10:59:46Z</dcterms:created>
  <dcterms:modified xsi:type="dcterms:W3CDTF">2016-12-03T11:37:24Z</dcterms:modified>
</cp:coreProperties>
</file>