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lazar\Documents\"/>
    </mc:Choice>
  </mc:AlternateContent>
  <xr:revisionPtr revIDLastSave="0" documentId="13_ncr:1_{D1491600-5B73-44D8-B5A2-2F2856E542A1}" xr6:coauthVersionLast="47" xr6:coauthVersionMax="47" xr10:uidLastSave="{00000000-0000-0000-0000-000000000000}"/>
  <bookViews>
    <workbookView xWindow="-108" yWindow="-108" windowWidth="23256" windowHeight="12576" xr2:uid="{126BC95E-93C9-413B-8D5C-97F7197CA51E}"/>
  </bookViews>
  <sheets>
    <sheet name="Лист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1" l="1"/>
  <c r="D15" i="1"/>
  <c r="B15" i="1"/>
  <c r="C67" i="1"/>
  <c r="D67" i="1"/>
  <c r="B67" i="1"/>
  <c r="B23" i="1"/>
  <c r="B27" i="1" s="1"/>
  <c r="B43" i="1" s="1"/>
  <c r="B47" i="1" s="1"/>
  <c r="D23" i="1"/>
  <c r="D27" i="1" s="1"/>
  <c r="D43" i="1" s="1"/>
  <c r="D47" i="1" s="1"/>
  <c r="C27" i="1"/>
  <c r="C43" i="1" s="1"/>
  <c r="C47" i="1" s="1"/>
</calcChain>
</file>

<file path=xl/sharedStrings.xml><?xml version="1.0" encoding="utf-8"?>
<sst xmlns="http://schemas.openxmlformats.org/spreadsheetml/2006/main" count="76" uniqueCount="37">
  <si>
    <t>Bitcoin</t>
  </si>
  <si>
    <t>Litecoin</t>
  </si>
  <si>
    <t>Bitmain Antminer L7</t>
  </si>
  <si>
    <t>Bitmain Antminer S19 XP</t>
  </si>
  <si>
    <t>Dogecoin</t>
  </si>
  <si>
    <t>7 992</t>
  </si>
  <si>
    <t>21 039</t>
  </si>
  <si>
    <t>53 554</t>
  </si>
  <si>
    <t>Bitmain
Antminer L7</t>
  </si>
  <si>
    <t>Task: Evaluate the level of decentralization in a crypto project via comparing 3 crypthocurrencies:</t>
  </si>
  <si>
    <t>Count of GitHub pull-requests:</t>
  </si>
  <si>
    <t>Release year:</t>
  </si>
  <si>
    <t>Pull-request per year:</t>
  </si>
  <si>
    <t>Conclusion: Generally that metric shows us how blockchain community is involved into project. Bitcoin has the biggest number of pull-requests per year. Obviously, Bitcoin has bigger gratitude of decentralization and seems more reliable.</t>
  </si>
  <si>
    <t xml:space="preserve">Decentralizations - parameter that shows us the gratitude of reliability of blockchain. Decentralizations, for examle - how much does blockchain have different nodes. Also we could understand decentralization as ability of blockchain's net to resist attacks and etc. </t>
  </si>
  <si>
    <t>An Investigation of cost 51%-attack</t>
  </si>
  <si>
    <t xml:space="preserve">To provide 51%-attack, it`s necessarily to control over 50% of blockchains`s  hashrate
</t>
  </si>
  <si>
    <t>Total blockchain`s hasrate EH/s:</t>
  </si>
  <si>
    <t>51% blockchain`s hashrate, EH/s:</t>
  </si>
  <si>
    <t>Choosing Miner for cryptho-mining</t>
  </si>
  <si>
    <t>Cost of Miner, $</t>
  </si>
  <si>
    <t>One Miner`s performance, EH/s</t>
  </si>
  <si>
    <t>Miners count required for 51% - attack</t>
  </si>
  <si>
    <t>Cost of 51%-attack, billions $</t>
  </si>
  <si>
    <t>Conclusion: according to result, Bitcoin is more weakly for 51%-attack because its miners costs cheaply than for another blockchains. To get more accurated results, we also need to calculate cost of energy</t>
  </si>
  <si>
    <t>Market capitalization, billions $</t>
  </si>
  <si>
    <t>Conclusion: as more total capitalization of blockchain, as it`s more decentralized because it`s harder to control all coins
As we see, bitcoin is more reliable and decentralized, but for more complex evaluation, we need to undestand, how many coins will be mined in future.</t>
  </si>
  <si>
    <t>Profit evaluating</t>
  </si>
  <si>
    <t>* without cost of energy</t>
  </si>
  <si>
    <t xml:space="preserve"> - period of self-repayment is so long for one miner. Obviously, it`s much better to union different miners into big farms.</t>
  </si>
  <si>
    <t>Period of self-repayment of one miner</t>
  </si>
  <si>
    <t>Conclusion: as we  could see, period of self-repayment is too long for one miner. So we understand that creating business in that sphere is very expensive, but Bitcoin is the fastets way to make money. It means that people with less money will choose bitcoin for mining so number of active nodes will increase so gratitude of decentralization will rise with time.</t>
  </si>
  <si>
    <t>Profit per day, $ *</t>
  </si>
  <si>
    <t>Profit analyzing</t>
  </si>
  <si>
    <t>Government reflection to cryptho-industry nowadays is changing. Governments tries to regulate cryptho, and there is no certain understanding of how it will be in future. It could have good effect - for example, with help of decentralization (creating goverment-controlling nodes), but from another side it may have bad consequences, if number of nodes will be bigger than it neaded. To make certain conclusion I need more time for understand goverment intentions</t>
  </si>
  <si>
    <t>Result conclusion:</t>
  </si>
  <si>
    <t>As it seems, Bitcoin seems more decentralized cryptho than Dogecoin and Litecoin, but it is the most risky coin under 51%-attack. The most part of danger causes becouse of very productive Bitcoin Miners. Also there is no certain understanding of goverment position about crypthos. 
But according to information that we have right now, I believe that Bitcoin is the most decentralized (and safety) coin becouse: 
1. Cheapest production = big number of miners
2. Active community = safety of coin is permanently increasing
3. Big market capitalization = big number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</si>
</sst>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 x14ac:knownFonts="1">
    <font>
      <sz val="11"/>
      <color theme="1"/>
      <name val="Calibri"/>
      <family val="2"/>
      <charset val="204"/>
      <scheme val="minor"/>
    </font>
    <font>
      <sz val="11"/>
      <color theme="1"/>
      <name val="Calibri"/>
      <family val="2"/>
      <charset val="204"/>
      <scheme val="minor"/>
    </font>
  </fonts>
  <fills count="2">
    <fill>
      <patternFill patternType="none"/>
    </fill>
    <fill>
      <patternFill patternType="gray125"/>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43" fontId="1" fillId="0" borderId="0" applyFont="0" applyFill="0" applyBorder="0" applyAlignment="0" applyProtection="0"/>
  </cellStyleXfs>
  <cellXfs count="41">
    <xf numFmtId="0" fontId="0" fillId="0" borderId="0" xfId="0"/>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applyAlignment="1">
      <alignment wrapText="1"/>
    </xf>
    <xf numFmtId="0" fontId="0" fillId="0" borderId="5" xfId="0" applyBorder="1"/>
    <xf numFmtId="0" fontId="0" fillId="0" borderId="6" xfId="0" applyBorder="1"/>
    <xf numFmtId="0" fontId="0" fillId="0" borderId="7" xfId="0" applyBorder="1" applyAlignment="1">
      <alignment wrapText="1"/>
    </xf>
    <xf numFmtId="0" fontId="0" fillId="0" borderId="7" xfId="0" applyBorder="1"/>
    <xf numFmtId="0" fontId="0" fillId="0" borderId="0" xfId="0" applyBorder="1"/>
    <xf numFmtId="0" fontId="0" fillId="0" borderId="0" xfId="0" applyBorder="1" applyAlignment="1">
      <alignment wrapText="1"/>
    </xf>
    <xf numFmtId="0" fontId="0" fillId="0" borderId="0" xfId="0" applyBorder="1" applyAlignment="1">
      <alignment horizontal="center"/>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xf>
    <xf numFmtId="0" fontId="0" fillId="0" borderId="2" xfId="0" applyBorder="1" applyAlignment="1">
      <alignment horizontal="left"/>
    </xf>
    <xf numFmtId="0" fontId="0" fillId="0" borderId="11" xfId="0" applyBorder="1"/>
    <xf numFmtId="0" fontId="0" fillId="0" borderId="12" xfId="0" applyBorder="1"/>
    <xf numFmtId="0" fontId="0" fillId="0" borderId="11" xfId="0" applyBorder="1" applyAlignment="1">
      <alignment horizontal="left"/>
    </xf>
    <xf numFmtId="0" fontId="0" fillId="0" borderId="0" xfId="0" applyBorder="1" applyAlignment="1">
      <alignment horizontal="left"/>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43" fontId="0" fillId="0" borderId="7" xfId="1" applyFont="1" applyBorder="1"/>
    <xf numFmtId="0" fontId="0" fillId="0" borderId="3" xfId="0" applyBorder="1" applyAlignment="1">
      <alignment horizontal="left"/>
    </xf>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center"/>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wrapText="1"/>
    </xf>
    <xf numFmtId="0" fontId="0" fillId="0" borderId="0" xfId="0" applyBorder="1" applyAlignment="1">
      <alignment horizont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xf>
    <xf numFmtId="0" fontId="0" fillId="0" borderId="1" xfId="0" applyBorder="1" applyAlignment="1"/>
    <xf numFmtId="0" fontId="0" fillId="0" borderId="2" xfId="0" applyBorder="1" applyAlignment="1"/>
  </cellXfs>
  <cellStyles count="2">
    <cellStyle name="Обычный" xfId="0" builtinId="0"/>
    <cellStyle name="Финансовый"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6D342-A1C4-4333-869B-5BCACB580EF3}">
  <dimension ref="A1:H80"/>
  <sheetViews>
    <sheetView showGridLines="0" tabSelected="1" zoomScale="85" zoomScaleNormal="85" workbookViewId="0">
      <selection activeCell="D80" sqref="D80"/>
    </sheetView>
  </sheetViews>
  <sheetFormatPr defaultRowHeight="14.4" x14ac:dyDescent="0.3"/>
  <cols>
    <col min="2" max="2" width="19.21875" customWidth="1"/>
    <col min="3" max="3" width="18.77734375" customWidth="1"/>
    <col min="4" max="4" width="19.6640625" customWidth="1"/>
  </cols>
  <sheetData>
    <row r="1" spans="1:7" x14ac:dyDescent="0.3">
      <c r="A1" s="2" t="s">
        <v>9</v>
      </c>
      <c r="B1" s="3"/>
      <c r="C1" s="3"/>
      <c r="D1" s="3"/>
      <c r="E1" s="3"/>
      <c r="F1" s="3"/>
      <c r="G1" s="4"/>
    </row>
    <row r="2" spans="1:7" ht="15" thickBot="1" x14ac:dyDescent="0.35">
      <c r="A2" s="5"/>
      <c r="B2" s="6" t="s">
        <v>1</v>
      </c>
      <c r="C2" s="7" t="s">
        <v>0</v>
      </c>
      <c r="D2" s="7" t="s">
        <v>4</v>
      </c>
      <c r="E2" s="7"/>
      <c r="F2" s="7"/>
      <c r="G2" s="8"/>
    </row>
    <row r="3" spans="1:7" ht="46.2" customHeight="1" thickBot="1" x14ac:dyDescent="0.35">
      <c r="A3" s="14" t="s">
        <v>14</v>
      </c>
      <c r="B3" s="15"/>
      <c r="C3" s="15"/>
      <c r="D3" s="15"/>
      <c r="E3" s="15"/>
      <c r="F3" s="15"/>
      <c r="G3" s="16"/>
    </row>
    <row r="4" spans="1:7" ht="15" thickBot="1" x14ac:dyDescent="0.35"/>
    <row r="5" spans="1:7" x14ac:dyDescent="0.3">
      <c r="A5" s="17" t="s">
        <v>10</v>
      </c>
      <c r="B5" s="18"/>
      <c r="C5" s="18"/>
      <c r="D5" s="18"/>
      <c r="E5" s="3"/>
      <c r="F5" s="3"/>
      <c r="G5" s="4"/>
    </row>
    <row r="6" spans="1:7" x14ac:dyDescent="0.3">
      <c r="A6" s="19"/>
      <c r="B6" s="9" t="s">
        <v>1</v>
      </c>
      <c r="C6" s="10" t="s">
        <v>0</v>
      </c>
      <c r="D6" s="10" t="s">
        <v>4</v>
      </c>
      <c r="E6" s="11"/>
      <c r="F6" s="11"/>
      <c r="G6" s="20"/>
    </row>
    <row r="7" spans="1:7" x14ac:dyDescent="0.3">
      <c r="A7" s="19"/>
      <c r="B7" s="10">
        <v>10</v>
      </c>
      <c r="C7" s="10">
        <v>303</v>
      </c>
      <c r="D7" s="10">
        <v>66</v>
      </c>
      <c r="E7" s="11"/>
      <c r="F7" s="11"/>
      <c r="G7" s="20"/>
    </row>
    <row r="8" spans="1:7" x14ac:dyDescent="0.3">
      <c r="A8" s="19"/>
      <c r="B8" s="11"/>
      <c r="C8" s="11"/>
      <c r="D8" s="11"/>
      <c r="E8" s="11"/>
      <c r="F8" s="11"/>
      <c r="G8" s="20"/>
    </row>
    <row r="9" spans="1:7" x14ac:dyDescent="0.3">
      <c r="A9" s="21" t="s">
        <v>11</v>
      </c>
      <c r="B9" s="22"/>
      <c r="C9" s="22"/>
      <c r="D9" s="22"/>
      <c r="E9" s="11"/>
      <c r="F9" s="11"/>
      <c r="G9" s="20"/>
    </row>
    <row r="10" spans="1:7" x14ac:dyDescent="0.3">
      <c r="A10" s="19"/>
      <c r="B10" s="9" t="s">
        <v>1</v>
      </c>
      <c r="C10" s="10" t="s">
        <v>0</v>
      </c>
      <c r="D10" s="10" t="s">
        <v>4</v>
      </c>
      <c r="E10" s="11"/>
      <c r="F10" s="11"/>
      <c r="G10" s="20"/>
    </row>
    <row r="11" spans="1:7" ht="15.6" customHeight="1" x14ac:dyDescent="0.3">
      <c r="A11" s="19"/>
      <c r="B11" s="9">
        <v>2011</v>
      </c>
      <c r="C11" s="10">
        <v>2009</v>
      </c>
      <c r="D11" s="10">
        <v>2013</v>
      </c>
      <c r="E11" s="11"/>
      <c r="F11" s="11"/>
      <c r="G11" s="20"/>
    </row>
    <row r="12" spans="1:7" ht="15.6" customHeight="1" x14ac:dyDescent="0.3">
      <c r="A12" s="19"/>
      <c r="B12" s="12"/>
      <c r="C12" s="11"/>
      <c r="D12" s="11"/>
      <c r="E12" s="11"/>
      <c r="F12" s="11"/>
      <c r="G12" s="20"/>
    </row>
    <row r="13" spans="1:7" ht="15.6" customHeight="1" x14ac:dyDescent="0.3">
      <c r="A13" s="21" t="s">
        <v>12</v>
      </c>
      <c r="B13" s="22"/>
      <c r="C13" s="22"/>
      <c r="D13" s="22"/>
      <c r="E13" s="11"/>
      <c r="F13" s="11"/>
      <c r="G13" s="20"/>
    </row>
    <row r="14" spans="1:7" ht="15.6" customHeight="1" x14ac:dyDescent="0.3">
      <c r="A14" s="19"/>
      <c r="B14" s="9" t="s">
        <v>1</v>
      </c>
      <c r="C14" s="10" t="s">
        <v>0</v>
      </c>
      <c r="D14" s="10" t="s">
        <v>4</v>
      </c>
      <c r="E14" s="11"/>
      <c r="F14" s="11"/>
      <c r="G14" s="20"/>
    </row>
    <row r="15" spans="1:7" ht="15.6" customHeight="1" x14ac:dyDescent="0.3">
      <c r="A15" s="19"/>
      <c r="B15" s="9">
        <f ca="1">B7 / (YEAR(TODAY()) - B11)</f>
        <v>0.83333333333333337</v>
      </c>
      <c r="C15" s="9">
        <f t="shared" ref="C15:D15" ca="1" si="0">C7 / (YEAR(TODAY()) - C11)</f>
        <v>21.642857142857142</v>
      </c>
      <c r="D15" s="9">
        <f t="shared" ca="1" si="0"/>
        <v>6.6</v>
      </c>
      <c r="E15" s="11"/>
      <c r="F15" s="11"/>
      <c r="G15" s="20"/>
    </row>
    <row r="16" spans="1:7" ht="15.6" customHeight="1" x14ac:dyDescent="0.3">
      <c r="A16" s="19"/>
      <c r="B16" s="12"/>
      <c r="C16" s="11"/>
      <c r="D16" s="11"/>
      <c r="E16" s="11"/>
      <c r="F16" s="11"/>
      <c r="G16" s="20"/>
    </row>
    <row r="17" spans="1:7" ht="54" customHeight="1" thickBot="1" x14ac:dyDescent="0.35">
      <c r="A17" s="23" t="s">
        <v>13</v>
      </c>
      <c r="B17" s="24"/>
      <c r="C17" s="24"/>
      <c r="D17" s="24"/>
      <c r="E17" s="24"/>
      <c r="F17" s="24"/>
      <c r="G17" s="25"/>
    </row>
    <row r="18" spans="1:7" ht="15.6" customHeight="1" thickBot="1" x14ac:dyDescent="0.35">
      <c r="B18" s="1"/>
    </row>
    <row r="19" spans="1:7" x14ac:dyDescent="0.3">
      <c r="A19" s="17" t="s">
        <v>15</v>
      </c>
      <c r="B19" s="18"/>
      <c r="C19" s="18"/>
      <c r="D19" s="18"/>
      <c r="E19" s="18"/>
      <c r="F19" s="18"/>
      <c r="G19" s="27"/>
    </row>
    <row r="20" spans="1:7" ht="33" customHeight="1" x14ac:dyDescent="0.3">
      <c r="A20" s="28" t="s">
        <v>16</v>
      </c>
      <c r="B20" s="29"/>
      <c r="C20" s="29"/>
      <c r="D20" s="29"/>
      <c r="E20" s="29"/>
      <c r="F20" s="29"/>
      <c r="G20" s="30"/>
    </row>
    <row r="21" spans="1:7" x14ac:dyDescent="0.3">
      <c r="A21" s="31" t="s">
        <v>17</v>
      </c>
      <c r="B21" s="13"/>
      <c r="C21" s="13"/>
      <c r="D21" s="13"/>
      <c r="E21" s="11"/>
      <c r="F21" s="11"/>
      <c r="G21" s="20"/>
    </row>
    <row r="22" spans="1:7" x14ac:dyDescent="0.3">
      <c r="A22" s="19"/>
      <c r="B22" s="9" t="s">
        <v>1</v>
      </c>
      <c r="C22" s="10" t="s">
        <v>0</v>
      </c>
      <c r="D22" s="10" t="s">
        <v>4</v>
      </c>
      <c r="E22" s="11"/>
      <c r="F22" s="11"/>
      <c r="G22" s="20"/>
    </row>
    <row r="23" spans="1:7" x14ac:dyDescent="0.3">
      <c r="A23" s="19"/>
      <c r="B23" s="10">
        <f>782.67/1000000</f>
        <v>7.8266999999999996E-4</v>
      </c>
      <c r="C23" s="10">
        <v>346.17</v>
      </c>
      <c r="D23" s="10">
        <f>978.93/1000000</f>
        <v>9.7893000000000003E-4</v>
      </c>
      <c r="E23" s="11"/>
      <c r="F23" s="11"/>
      <c r="G23" s="20"/>
    </row>
    <row r="24" spans="1:7" x14ac:dyDescent="0.3">
      <c r="A24" s="19"/>
      <c r="B24" s="11"/>
      <c r="C24" s="11"/>
      <c r="D24" s="11"/>
      <c r="E24" s="11"/>
      <c r="F24" s="11"/>
      <c r="G24" s="20"/>
    </row>
    <row r="25" spans="1:7" x14ac:dyDescent="0.3">
      <c r="A25" s="31" t="s">
        <v>18</v>
      </c>
      <c r="B25" s="13"/>
      <c r="C25" s="13"/>
      <c r="D25" s="13"/>
      <c r="E25" s="11"/>
      <c r="F25" s="11"/>
      <c r="G25" s="20"/>
    </row>
    <row r="26" spans="1:7" x14ac:dyDescent="0.3">
      <c r="A26" s="19"/>
      <c r="B26" s="9" t="s">
        <v>1</v>
      </c>
      <c r="C26" s="10" t="s">
        <v>0</v>
      </c>
      <c r="D26" s="10" t="s">
        <v>4</v>
      </c>
      <c r="E26" s="11"/>
      <c r="F26" s="11"/>
      <c r="G26" s="20"/>
    </row>
    <row r="27" spans="1:7" x14ac:dyDescent="0.3">
      <c r="A27" s="19"/>
      <c r="B27" s="10">
        <f>0.51*B23</f>
        <v>3.991617E-4</v>
      </c>
      <c r="C27" s="10">
        <f t="shared" ref="C27:D27" si="1">0.51*C23</f>
        <v>176.54670000000002</v>
      </c>
      <c r="D27" s="10">
        <f t="shared" si="1"/>
        <v>4.9925430000000008E-4</v>
      </c>
      <c r="E27" s="11"/>
      <c r="F27" s="11"/>
      <c r="G27" s="20"/>
    </row>
    <row r="28" spans="1:7" x14ac:dyDescent="0.3">
      <c r="A28" s="19"/>
      <c r="B28" s="11"/>
      <c r="C28" s="11"/>
      <c r="D28" s="11"/>
      <c r="E28" s="11"/>
      <c r="F28" s="11"/>
      <c r="G28" s="20"/>
    </row>
    <row r="29" spans="1:7" x14ac:dyDescent="0.3">
      <c r="A29" s="31" t="s">
        <v>19</v>
      </c>
      <c r="B29" s="13"/>
      <c r="C29" s="13"/>
      <c r="D29" s="13"/>
      <c r="E29" s="11"/>
      <c r="F29" s="11"/>
      <c r="G29" s="20"/>
    </row>
    <row r="30" spans="1:7" x14ac:dyDescent="0.3">
      <c r="A30" s="19"/>
      <c r="B30" s="9" t="s">
        <v>1</v>
      </c>
      <c r="C30" s="10" t="s">
        <v>0</v>
      </c>
      <c r="D30" s="10" t="s">
        <v>4</v>
      </c>
      <c r="E30" s="11"/>
      <c r="F30" s="11"/>
      <c r="G30" s="20"/>
    </row>
    <row r="31" spans="1:7" ht="28.8" x14ac:dyDescent="0.3">
      <c r="A31" s="19"/>
      <c r="B31" s="10" t="s">
        <v>2</v>
      </c>
      <c r="C31" s="10" t="s">
        <v>3</v>
      </c>
      <c r="D31" s="9" t="s">
        <v>8</v>
      </c>
      <c r="E31" s="11"/>
      <c r="F31" s="11"/>
      <c r="G31" s="20"/>
    </row>
    <row r="32" spans="1:7" x14ac:dyDescent="0.3">
      <c r="A32" s="19"/>
      <c r="B32" s="11"/>
      <c r="C32" s="11"/>
      <c r="D32" s="11"/>
      <c r="E32" s="11"/>
      <c r="F32" s="11"/>
      <c r="G32" s="20"/>
    </row>
    <row r="33" spans="1:7" x14ac:dyDescent="0.3">
      <c r="A33" s="31" t="s">
        <v>20</v>
      </c>
      <c r="B33" s="13"/>
      <c r="C33" s="13"/>
      <c r="D33" s="13"/>
      <c r="E33" s="11"/>
      <c r="F33" s="11"/>
      <c r="G33" s="20"/>
    </row>
    <row r="34" spans="1:7" x14ac:dyDescent="0.3">
      <c r="A34" s="19"/>
      <c r="B34" s="9" t="s">
        <v>1</v>
      </c>
      <c r="C34" s="10" t="s">
        <v>0</v>
      </c>
      <c r="D34" s="10" t="s">
        <v>4</v>
      </c>
      <c r="E34" s="11"/>
      <c r="F34" s="11"/>
      <c r="G34" s="20"/>
    </row>
    <row r="35" spans="1:7" x14ac:dyDescent="0.3">
      <c r="A35" s="19"/>
      <c r="B35" s="10">
        <v>18500</v>
      </c>
      <c r="C35" s="10">
        <v>18000</v>
      </c>
      <c r="D35" s="10">
        <v>18500</v>
      </c>
      <c r="E35" s="11"/>
      <c r="F35" s="11"/>
      <c r="G35" s="20"/>
    </row>
    <row r="36" spans="1:7" x14ac:dyDescent="0.3">
      <c r="A36" s="19"/>
      <c r="B36" s="11"/>
      <c r="C36" s="11"/>
      <c r="D36" s="11"/>
      <c r="E36" s="11"/>
      <c r="F36" s="11"/>
      <c r="G36" s="20"/>
    </row>
    <row r="37" spans="1:7" x14ac:dyDescent="0.3">
      <c r="A37" s="32" t="s">
        <v>21</v>
      </c>
      <c r="B37" s="33"/>
      <c r="C37" s="33"/>
      <c r="D37" s="33"/>
      <c r="E37" s="11"/>
      <c r="F37" s="11"/>
      <c r="G37" s="20"/>
    </row>
    <row r="38" spans="1:7" x14ac:dyDescent="0.3">
      <c r="A38" s="19"/>
      <c r="B38" s="9" t="s">
        <v>1</v>
      </c>
      <c r="C38" s="10" t="s">
        <v>0</v>
      </c>
      <c r="D38" s="10" t="s">
        <v>4</v>
      </c>
      <c r="E38" s="11"/>
      <c r="F38" s="11"/>
      <c r="G38" s="20"/>
    </row>
    <row r="39" spans="1:7" x14ac:dyDescent="0.3">
      <c r="A39" s="19"/>
      <c r="B39" s="9">
        <v>9.4999999999999995E-12</v>
      </c>
      <c r="C39" s="10">
        <v>1E-4</v>
      </c>
      <c r="D39" s="9">
        <v>9.4999999999999995E-12</v>
      </c>
      <c r="E39" s="11"/>
      <c r="F39" s="11"/>
      <c r="G39" s="20"/>
    </row>
    <row r="40" spans="1:7" x14ac:dyDescent="0.3">
      <c r="A40" s="19"/>
      <c r="B40" s="11"/>
      <c r="C40" s="11"/>
      <c r="D40" s="11"/>
      <c r="E40" s="11"/>
      <c r="F40" s="11"/>
      <c r="G40" s="20"/>
    </row>
    <row r="41" spans="1:7" x14ac:dyDescent="0.3">
      <c r="A41" s="34" t="s">
        <v>22</v>
      </c>
      <c r="B41" s="35"/>
      <c r="C41" s="35"/>
      <c r="D41" s="35"/>
      <c r="E41" s="11"/>
      <c r="F41" s="11"/>
      <c r="G41" s="20"/>
    </row>
    <row r="42" spans="1:7" x14ac:dyDescent="0.3">
      <c r="A42" s="19"/>
      <c r="B42" s="9" t="s">
        <v>1</v>
      </c>
      <c r="C42" s="10" t="s">
        <v>0</v>
      </c>
      <c r="D42" s="10" t="s">
        <v>4</v>
      </c>
      <c r="E42" s="11"/>
      <c r="F42" s="11"/>
      <c r="G42" s="20"/>
    </row>
    <row r="43" spans="1:7" x14ac:dyDescent="0.3">
      <c r="A43" s="19"/>
      <c r="B43" s="10">
        <f>B27/B39</f>
        <v>42017021.052631579</v>
      </c>
      <c r="C43" s="10">
        <f>C27/C39</f>
        <v>1765467</v>
      </c>
      <c r="D43" s="10">
        <f>D27/D39</f>
        <v>52553084.210526325</v>
      </c>
      <c r="E43" s="11"/>
      <c r="F43" s="11"/>
      <c r="G43" s="20"/>
    </row>
    <row r="44" spans="1:7" x14ac:dyDescent="0.3">
      <c r="A44" s="19"/>
      <c r="B44" s="11"/>
      <c r="C44" s="11"/>
      <c r="D44" s="11"/>
      <c r="E44" s="11"/>
      <c r="F44" s="11"/>
      <c r="G44" s="20"/>
    </row>
    <row r="45" spans="1:7" x14ac:dyDescent="0.3">
      <c r="A45" s="36" t="s">
        <v>23</v>
      </c>
      <c r="B45" s="37"/>
      <c r="C45" s="37"/>
      <c r="D45" s="37"/>
      <c r="E45" s="11"/>
      <c r="F45" s="11"/>
      <c r="G45" s="20"/>
    </row>
    <row r="46" spans="1:7" x14ac:dyDescent="0.3">
      <c r="A46" s="19"/>
      <c r="B46" s="9" t="s">
        <v>1</v>
      </c>
      <c r="C46" s="10" t="s">
        <v>0</v>
      </c>
      <c r="D46" s="10" t="s">
        <v>4</v>
      </c>
      <c r="E46" s="11"/>
      <c r="F46" s="11"/>
      <c r="G46" s="20"/>
    </row>
    <row r="47" spans="1:7" x14ac:dyDescent="0.3">
      <c r="A47" s="19"/>
      <c r="B47" s="26">
        <f>B35*B43 / 1000000000</f>
        <v>777.31488947368416</v>
      </c>
      <c r="C47" s="26">
        <f t="shared" ref="C47:D47" si="2">C35*C43 / 1000000000</f>
        <v>31.778406</v>
      </c>
      <c r="D47" s="26">
        <f t="shared" si="2"/>
        <v>972.23205789473707</v>
      </c>
      <c r="E47" s="11"/>
      <c r="F47" s="11"/>
      <c r="G47" s="20"/>
    </row>
    <row r="48" spans="1:7" x14ac:dyDescent="0.3">
      <c r="A48" s="19"/>
      <c r="B48" s="11"/>
      <c r="C48" s="11"/>
      <c r="D48" s="11"/>
      <c r="E48" s="11"/>
      <c r="F48" s="11"/>
      <c r="G48" s="20"/>
    </row>
    <row r="49" spans="1:8" ht="34.200000000000003" customHeight="1" thickBot="1" x14ac:dyDescent="0.35">
      <c r="A49" s="23" t="s">
        <v>24</v>
      </c>
      <c r="B49" s="24"/>
      <c r="C49" s="24"/>
      <c r="D49" s="24"/>
      <c r="E49" s="24"/>
      <c r="F49" s="24"/>
      <c r="G49" s="25"/>
    </row>
    <row r="51" spans="1:8" ht="15" thickBot="1" x14ac:dyDescent="0.35"/>
    <row r="52" spans="1:8" x14ac:dyDescent="0.3">
      <c r="A52" s="17" t="s">
        <v>25</v>
      </c>
      <c r="B52" s="18"/>
      <c r="C52" s="18"/>
      <c r="D52" s="18"/>
      <c r="E52" s="3"/>
      <c r="F52" s="3"/>
      <c r="G52" s="4"/>
    </row>
    <row r="53" spans="1:8" ht="22.2" customHeight="1" x14ac:dyDescent="0.3">
      <c r="A53" s="19"/>
      <c r="B53" s="9" t="s">
        <v>1</v>
      </c>
      <c r="C53" s="10" t="s">
        <v>0</v>
      </c>
      <c r="D53" s="10" t="s">
        <v>4</v>
      </c>
      <c r="E53" s="11"/>
      <c r="F53" s="11"/>
      <c r="G53" s="20"/>
    </row>
    <row r="54" spans="1:8" x14ac:dyDescent="0.3">
      <c r="A54" s="19"/>
      <c r="B54" s="10" t="s">
        <v>6</v>
      </c>
      <c r="C54" s="10" t="s">
        <v>7</v>
      </c>
      <c r="D54" s="10" t="s">
        <v>5</v>
      </c>
      <c r="E54" s="11"/>
      <c r="F54" s="11"/>
      <c r="G54" s="20"/>
    </row>
    <row r="55" spans="1:8" x14ac:dyDescent="0.3">
      <c r="A55" s="19"/>
      <c r="B55" s="11"/>
      <c r="C55" s="11"/>
      <c r="D55" s="11"/>
      <c r="E55" s="11"/>
      <c r="F55" s="11"/>
      <c r="G55" s="20"/>
    </row>
    <row r="56" spans="1:8" ht="60.6" customHeight="1" thickBot="1" x14ac:dyDescent="0.35">
      <c r="A56" s="23" t="s">
        <v>26</v>
      </c>
      <c r="B56" s="24"/>
      <c r="C56" s="24"/>
      <c r="D56" s="24"/>
      <c r="E56" s="24"/>
      <c r="F56" s="24"/>
      <c r="G56" s="25"/>
    </row>
    <row r="58" spans="1:8" ht="15" thickBot="1" x14ac:dyDescent="0.35"/>
    <row r="59" spans="1:8" x14ac:dyDescent="0.3">
      <c r="A59" s="39" t="s">
        <v>33</v>
      </c>
      <c r="B59" s="40"/>
      <c r="C59" s="40"/>
      <c r="D59" s="40"/>
      <c r="E59" s="3"/>
      <c r="F59" s="3"/>
      <c r="G59" s="4"/>
    </row>
    <row r="60" spans="1:8" x14ac:dyDescent="0.3">
      <c r="A60" s="31" t="s">
        <v>27</v>
      </c>
      <c r="B60" s="13"/>
      <c r="C60" s="13"/>
      <c r="D60" s="13"/>
      <c r="E60" s="11"/>
      <c r="F60" s="11"/>
      <c r="G60" s="20"/>
    </row>
    <row r="61" spans="1:8" x14ac:dyDescent="0.3">
      <c r="A61" s="19"/>
      <c r="B61" s="38" t="s">
        <v>32</v>
      </c>
      <c r="C61" s="38"/>
      <c r="D61" s="38"/>
      <c r="E61" s="11"/>
      <c r="F61" s="11"/>
      <c r="G61" s="20"/>
      <c r="H61" t="s">
        <v>28</v>
      </c>
    </row>
    <row r="62" spans="1:8" x14ac:dyDescent="0.3">
      <c r="A62" s="19"/>
      <c r="B62" s="9" t="s">
        <v>1</v>
      </c>
      <c r="C62" s="10" t="s">
        <v>0</v>
      </c>
      <c r="D62" s="10" t="s">
        <v>4</v>
      </c>
      <c r="E62" s="11"/>
      <c r="F62" s="11"/>
      <c r="G62" s="20"/>
    </row>
    <row r="63" spans="1:8" x14ac:dyDescent="0.3">
      <c r="A63" s="19"/>
      <c r="B63" s="10">
        <v>0.26</v>
      </c>
      <c r="C63" s="10">
        <v>6.18</v>
      </c>
      <c r="D63" s="10">
        <v>1.57</v>
      </c>
      <c r="E63" s="11"/>
      <c r="F63" s="11"/>
      <c r="G63" s="20"/>
    </row>
    <row r="64" spans="1:8" x14ac:dyDescent="0.3">
      <c r="A64" s="19"/>
      <c r="B64" s="11"/>
      <c r="C64" s="11"/>
      <c r="D64" s="11"/>
      <c r="E64" s="11"/>
      <c r="F64" s="11"/>
      <c r="G64" s="20"/>
    </row>
    <row r="65" spans="1:8" x14ac:dyDescent="0.3">
      <c r="A65" s="31" t="s">
        <v>30</v>
      </c>
      <c r="B65" s="13"/>
      <c r="C65" s="13"/>
      <c r="D65" s="13"/>
      <c r="E65" s="11"/>
      <c r="F65" s="11"/>
      <c r="G65" s="20"/>
    </row>
    <row r="66" spans="1:8" x14ac:dyDescent="0.3">
      <c r="A66" s="19"/>
      <c r="B66" s="9" t="s">
        <v>1</v>
      </c>
      <c r="C66" s="10" t="s">
        <v>0</v>
      </c>
      <c r="D66" s="10" t="s">
        <v>4</v>
      </c>
      <c r="E66" s="11"/>
      <c r="F66" s="11"/>
      <c r="G66" s="20"/>
    </row>
    <row r="67" spans="1:8" x14ac:dyDescent="0.3">
      <c r="A67" s="19"/>
      <c r="B67" s="10">
        <f>B35/B63</f>
        <v>71153.846153846156</v>
      </c>
      <c r="C67" s="10">
        <f>C35/C63</f>
        <v>2912.6213592233012</v>
      </c>
      <c r="D67" s="10">
        <f>D35/D63</f>
        <v>11783.439490445859</v>
      </c>
      <c r="E67" s="11"/>
      <c r="F67" s="11"/>
      <c r="G67" s="20"/>
      <c r="H67" t="s">
        <v>29</v>
      </c>
    </row>
    <row r="68" spans="1:8" x14ac:dyDescent="0.3">
      <c r="A68" s="19"/>
      <c r="B68" s="11"/>
      <c r="C68" s="11"/>
      <c r="D68" s="11"/>
      <c r="E68" s="11"/>
      <c r="F68" s="11"/>
      <c r="G68" s="20"/>
    </row>
    <row r="69" spans="1:8" x14ac:dyDescent="0.3">
      <c r="A69" s="19"/>
      <c r="B69" s="11"/>
      <c r="C69" s="11"/>
      <c r="D69" s="11"/>
      <c r="E69" s="11"/>
      <c r="F69" s="11"/>
      <c r="G69" s="20"/>
    </row>
    <row r="70" spans="1:8" x14ac:dyDescent="0.3">
      <c r="A70" s="28" t="s">
        <v>31</v>
      </c>
      <c r="B70" s="29"/>
      <c r="C70" s="29"/>
      <c r="D70" s="29"/>
      <c r="E70" s="29"/>
      <c r="F70" s="29"/>
      <c r="G70" s="30"/>
    </row>
    <row r="71" spans="1:8" ht="51.6" customHeight="1" thickBot="1" x14ac:dyDescent="0.35">
      <c r="A71" s="23"/>
      <c r="B71" s="24"/>
      <c r="C71" s="24"/>
      <c r="D71" s="24"/>
      <c r="E71" s="24"/>
      <c r="F71" s="24"/>
      <c r="G71" s="25"/>
    </row>
    <row r="73" spans="1:8" ht="15" thickBot="1" x14ac:dyDescent="0.35"/>
    <row r="74" spans="1:8" ht="77.400000000000006" customHeight="1" thickBot="1" x14ac:dyDescent="0.35">
      <c r="A74" s="14" t="s">
        <v>34</v>
      </c>
      <c r="B74" s="15"/>
      <c r="C74" s="15"/>
      <c r="D74" s="15"/>
      <c r="E74" s="15"/>
      <c r="F74" s="15"/>
      <c r="G74" s="16"/>
    </row>
    <row r="76" spans="1:8" ht="15" thickBot="1" x14ac:dyDescent="0.35"/>
    <row r="77" spans="1:8" x14ac:dyDescent="0.3">
      <c r="A77" s="2" t="s">
        <v>35</v>
      </c>
      <c r="B77" s="3"/>
      <c r="C77" s="3"/>
      <c r="D77" s="3"/>
      <c r="E77" s="3"/>
      <c r="F77" s="3"/>
      <c r="G77" s="4"/>
    </row>
    <row r="78" spans="1:8" ht="140.4" customHeight="1" thickBot="1" x14ac:dyDescent="0.35">
      <c r="A78" s="23" t="s">
        <v>36</v>
      </c>
      <c r="B78" s="24"/>
      <c r="C78" s="24"/>
      <c r="D78" s="24"/>
      <c r="E78" s="24"/>
      <c r="F78" s="24"/>
      <c r="G78" s="25"/>
    </row>
    <row r="79" spans="1:8" ht="40.799999999999997" customHeight="1" x14ac:dyDescent="0.3"/>
    <row r="80" spans="1:8" ht="38.4" customHeight="1" x14ac:dyDescent="0.3"/>
  </sheetData>
  <mergeCells count="23">
    <mergeCell ref="A70:G71"/>
    <mergeCell ref="A60:D60"/>
    <mergeCell ref="A74:G74"/>
    <mergeCell ref="A78:G78"/>
    <mergeCell ref="A3:G3"/>
    <mergeCell ref="A19:G19"/>
    <mergeCell ref="A20:G20"/>
    <mergeCell ref="A21:D21"/>
    <mergeCell ref="A25:D25"/>
    <mergeCell ref="A29:D29"/>
    <mergeCell ref="B61:D61"/>
    <mergeCell ref="A65:D65"/>
    <mergeCell ref="A9:D9"/>
    <mergeCell ref="A13:D13"/>
    <mergeCell ref="A17:G17"/>
    <mergeCell ref="A49:G49"/>
    <mergeCell ref="A56:G56"/>
    <mergeCell ref="A37:D37"/>
    <mergeCell ref="A41:D41"/>
    <mergeCell ref="A45:D45"/>
    <mergeCell ref="A52:D52"/>
    <mergeCell ref="A5:D5"/>
    <mergeCell ref="A33:D3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Павел Лазарев</dc:creator>
  <cp:lastModifiedBy>Павел Лазарев</cp:lastModifiedBy>
  <dcterms:created xsi:type="dcterms:W3CDTF">2023-07-20T20:47:19Z</dcterms:created>
  <dcterms:modified xsi:type="dcterms:W3CDTF">2023-07-21T20:27:41Z</dcterms:modified>
</cp:coreProperties>
</file>