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filterPrivacy="1"/>
  <xr:revisionPtr revIDLastSave="0" documentId="13_ncr:1_{00A6F4DF-9895-4187-BD21-FB7B1F72A3BE}" xr6:coauthVersionLast="36" xr6:coauthVersionMax="47" xr10:uidLastSave="{00000000-0000-0000-0000-000000000000}"/>
  <bookViews>
    <workbookView xWindow="0" yWindow="504" windowWidth="34116" windowHeight="18864" xr2:uid="{00000000-000D-0000-FFFF-FFFF00000000}"/>
  </bookViews>
  <sheets>
    <sheet name="ChakraCore" sheetId="1" r:id="rId1"/>
    <sheet name="JavaScriptCor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H19" i="1"/>
  <c r="G19" i="1"/>
  <c r="F19" i="1"/>
  <c r="H17" i="1"/>
  <c r="G17" i="1"/>
  <c r="F17" i="1"/>
  <c r="H16" i="1"/>
  <c r="G16" i="1"/>
  <c r="F16" i="1"/>
  <c r="H15" i="1"/>
  <c r="G15" i="1"/>
  <c r="F15" i="1"/>
  <c r="H14" i="1"/>
  <c r="G14" i="1"/>
  <c r="E20" i="1" s="1"/>
  <c r="F14" i="1"/>
  <c r="E14" i="1"/>
  <c r="D20" i="1" s="1"/>
  <c r="D14" i="1"/>
  <c r="H13" i="1"/>
  <c r="G13" i="1"/>
  <c r="E19" i="1" s="1"/>
  <c r="F13" i="1"/>
  <c r="E13" i="1"/>
  <c r="D19" i="1" s="1"/>
  <c r="D13" i="1"/>
  <c r="H12" i="1"/>
  <c r="G12" i="1"/>
  <c r="F12" i="1"/>
  <c r="E12" i="1"/>
  <c r="D12" i="1"/>
  <c r="H11" i="1"/>
  <c r="G11" i="1"/>
  <c r="E17" i="1" s="1"/>
  <c r="F11" i="1"/>
  <c r="H10" i="1"/>
  <c r="G10" i="1"/>
  <c r="F10" i="1"/>
  <c r="E10" i="1"/>
  <c r="D10" i="1"/>
  <c r="H9" i="1"/>
  <c r="G9" i="1"/>
  <c r="E16" i="1" s="1"/>
  <c r="F9" i="1"/>
  <c r="E9" i="1"/>
  <c r="D16" i="1" s="1"/>
  <c r="D9" i="1"/>
  <c r="H8" i="1"/>
  <c r="G8" i="1"/>
  <c r="E11" i="1" s="1"/>
  <c r="D17" i="1" s="1"/>
  <c r="F8" i="1"/>
  <c r="E8" i="1"/>
  <c r="D11" i="1" s="1"/>
  <c r="D8" i="1"/>
  <c r="D15" i="1" l="1"/>
  <c r="E15" i="1"/>
</calcChain>
</file>

<file path=xl/sharedStrings.xml><?xml version="1.0" encoding="utf-8"?>
<sst xmlns="http://schemas.openxmlformats.org/spreadsheetml/2006/main" count="83" uniqueCount="21">
  <si>
    <t>ChakraCore</t>
    <phoneticPr fontId="18" type="noConversion"/>
  </si>
  <si>
    <t>1+</t>
    <phoneticPr fontId="18" type="noConversion"/>
  </si>
  <si>
    <t>ECMA</t>
    <phoneticPr fontId="18" type="noConversion"/>
  </si>
  <si>
    <t>IF</t>
    <phoneticPr fontId="18" type="noConversion"/>
  </si>
  <si>
    <t>Loop</t>
    <phoneticPr fontId="18" type="noConversion"/>
  </si>
  <si>
    <t>Object</t>
    <phoneticPr fontId="18" type="noConversion"/>
  </si>
  <si>
    <t>Spvalue</t>
    <phoneticPr fontId="18" type="noConversion"/>
  </si>
  <si>
    <t>Try_Catch</t>
    <phoneticPr fontId="18" type="noConversion"/>
  </si>
  <si>
    <t>5+</t>
    <phoneticPr fontId="18" type="noConversion"/>
  </si>
  <si>
    <t>2+</t>
    <phoneticPr fontId="18" type="noConversion"/>
  </si>
  <si>
    <t>Number</t>
    <phoneticPr fontId="18" type="noConversion"/>
  </si>
  <si>
    <t>0h</t>
  </si>
  <si>
    <t>1h</t>
  </si>
  <si>
    <t>2h</t>
  </si>
  <si>
    <t>3h</t>
  </si>
  <si>
    <t>4h</t>
  </si>
  <si>
    <t>5h</t>
  </si>
  <si>
    <t>DIE</t>
    <phoneticPr fontId="18" type="noConversion"/>
  </si>
  <si>
    <t>PolyGlot</t>
    <phoneticPr fontId="18" type="noConversion"/>
  </si>
  <si>
    <t>Montage</t>
    <phoneticPr fontId="18" type="noConversion"/>
  </si>
  <si>
    <t>Superion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</si>
</sst>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Alignment="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workbookViewId="0">
      <selection activeCell="M25" sqref="M25"/>
    </sheetView>
  </sheetViews>
  <sheetFormatPr defaultColWidth="8.77734375" defaultRowHeight="13.8" x14ac:dyDescent="0.25"/>
  <sheetData>
    <row r="1" spans="1:26" x14ac:dyDescent="0.25">
      <c r="A1" t="s">
        <v>0</v>
      </c>
      <c r="M1">
        <v>1000</v>
      </c>
    </row>
    <row r="2" spans="1:26" x14ac:dyDescent="0.25">
      <c r="C2" s="13" t="s">
        <v>17</v>
      </c>
      <c r="D2" s="13"/>
      <c r="E2" s="13"/>
      <c r="F2" s="13"/>
      <c r="G2" s="13"/>
      <c r="H2" s="13"/>
      <c r="I2" s="13" t="s">
        <v>18</v>
      </c>
      <c r="J2" s="13"/>
      <c r="K2" s="13"/>
      <c r="L2" s="13"/>
      <c r="M2" s="13"/>
      <c r="N2" s="13"/>
      <c r="O2" s="13" t="s">
        <v>19</v>
      </c>
      <c r="P2" s="13"/>
      <c r="Q2" s="13"/>
      <c r="R2" s="13"/>
      <c r="S2" s="13"/>
      <c r="T2" s="13"/>
      <c r="U2" s="13" t="s">
        <v>20</v>
      </c>
      <c r="V2" s="13"/>
      <c r="W2" s="13"/>
      <c r="X2" s="13"/>
      <c r="Y2" s="13"/>
      <c r="Z2" s="13"/>
    </row>
    <row r="3" spans="1:26" x14ac:dyDescent="0.25">
      <c r="B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11</v>
      </c>
      <c r="V3" s="3" t="s">
        <v>12</v>
      </c>
      <c r="W3" s="3" t="s">
        <v>13</v>
      </c>
      <c r="X3" s="3" t="s">
        <v>14</v>
      </c>
      <c r="Y3" s="3" t="s">
        <v>15</v>
      </c>
      <c r="Z3" s="3" t="s">
        <v>16</v>
      </c>
    </row>
    <row r="4" spans="1:26" x14ac:dyDescent="0.25">
      <c r="A4" s="13" t="s">
        <v>2</v>
      </c>
      <c r="B4">
        <v>0</v>
      </c>
      <c r="C4" s="11">
        <v>60.082000000000001</v>
      </c>
      <c r="D4" s="11">
        <v>66.16</v>
      </c>
      <c r="E4" s="11">
        <v>66.603999999999999</v>
      </c>
      <c r="F4" s="11">
        <v>67.808999999999997</v>
      </c>
      <c r="G4" s="11">
        <v>68.617999999999995</v>
      </c>
      <c r="H4" s="11">
        <v>69.17</v>
      </c>
      <c r="I4" s="11">
        <v>55.784199999999998</v>
      </c>
      <c r="J4" s="11">
        <v>85.135799999999989</v>
      </c>
      <c r="K4" s="11">
        <v>91.677000000000007</v>
      </c>
      <c r="L4" s="11">
        <v>93.164199999999994</v>
      </c>
      <c r="M4" s="11">
        <v>94.173000000000002</v>
      </c>
      <c r="N4" s="11">
        <v>94.825399999999988</v>
      </c>
      <c r="O4" s="11">
        <v>59.889199999999995</v>
      </c>
      <c r="P4" s="11">
        <v>60.741999999999997</v>
      </c>
      <c r="Q4" s="11">
        <v>61.411999999999999</v>
      </c>
      <c r="R4" s="11">
        <v>61.880600000000001</v>
      </c>
      <c r="S4" s="11">
        <v>62.154600000000002</v>
      </c>
      <c r="T4" s="11">
        <v>62.364399999999996</v>
      </c>
      <c r="U4" s="11">
        <v>48.862199999999994</v>
      </c>
      <c r="V4" s="11">
        <v>49.3414</v>
      </c>
      <c r="W4" s="11">
        <v>49.427599999999998</v>
      </c>
      <c r="X4" s="11">
        <v>49.436999999999998</v>
      </c>
      <c r="Y4" s="11">
        <v>49.453400000000002</v>
      </c>
      <c r="Z4" s="11">
        <v>49.484999999999999</v>
      </c>
    </row>
    <row r="5" spans="1:26" x14ac:dyDescent="0.25">
      <c r="A5" s="13"/>
      <c r="B5" s="1" t="s">
        <v>1</v>
      </c>
      <c r="C5" s="11">
        <v>69.525999999999996</v>
      </c>
      <c r="D5" s="11">
        <v>75.105999999999995</v>
      </c>
      <c r="E5" s="11">
        <v>75.546000000000006</v>
      </c>
      <c r="F5" s="11">
        <v>75.902000000000001</v>
      </c>
      <c r="G5" s="11">
        <v>76.073999999999998</v>
      </c>
      <c r="H5" s="11">
        <v>76.372</v>
      </c>
      <c r="I5" s="11">
        <v>65.753</v>
      </c>
      <c r="J5" s="11">
        <v>84.341800000000006</v>
      </c>
      <c r="K5" s="11">
        <v>95.399799999999999</v>
      </c>
      <c r="L5" s="11">
        <v>98.458399999999912</v>
      </c>
      <c r="M5" s="11">
        <v>100.3156</v>
      </c>
      <c r="N5" s="11">
        <v>101.09399999999999</v>
      </c>
      <c r="O5" s="11">
        <v>69.832599999999999</v>
      </c>
      <c r="P5" s="11">
        <v>70.961799999999997</v>
      </c>
      <c r="Q5" s="11">
        <v>71.471800000000002</v>
      </c>
      <c r="R5" s="11">
        <v>71.776600000000002</v>
      </c>
      <c r="S5" s="11">
        <v>72.042799999999986</v>
      </c>
      <c r="T5" s="11">
        <v>72.304600000000008</v>
      </c>
      <c r="U5" s="11">
        <v>56.548400000000001</v>
      </c>
      <c r="V5" s="11">
        <v>57.442800000000005</v>
      </c>
      <c r="W5" s="11">
        <v>57.511000000000003</v>
      </c>
      <c r="X5" s="11">
        <v>57.5274</v>
      </c>
      <c r="Y5" s="11">
        <v>57.547199999999997</v>
      </c>
      <c r="Z5" s="11">
        <v>57.571999999999996</v>
      </c>
    </row>
    <row r="6" spans="1:26" x14ac:dyDescent="0.25">
      <c r="A6" s="13" t="s">
        <v>5</v>
      </c>
      <c r="B6">
        <v>0</v>
      </c>
      <c r="C6" s="11">
        <v>51.301000000000002</v>
      </c>
      <c r="D6" s="11">
        <v>61.154000000000003</v>
      </c>
      <c r="E6" s="11">
        <v>63.551000000000002</v>
      </c>
      <c r="F6" s="11">
        <v>64.257999999999996</v>
      </c>
      <c r="G6" s="11">
        <v>64.356999999999999</v>
      </c>
      <c r="H6" s="11">
        <v>64.492999999999995</v>
      </c>
      <c r="I6" s="11">
        <v>51.491999999999997</v>
      </c>
      <c r="J6" s="11">
        <v>71.810199999999895</v>
      </c>
      <c r="K6" s="11">
        <v>82.683800000000005</v>
      </c>
      <c r="L6" s="11">
        <v>87.418199999999999</v>
      </c>
      <c r="M6" s="11">
        <v>88.28239999999991</v>
      </c>
      <c r="N6" s="11">
        <v>88.742800000000003</v>
      </c>
      <c r="O6" s="11">
        <v>51.732599999999998</v>
      </c>
      <c r="P6" s="11">
        <v>53.421999999999997</v>
      </c>
      <c r="Q6" s="11">
        <v>54.604799999999997</v>
      </c>
      <c r="R6" s="11">
        <v>55.2896</v>
      </c>
      <c r="S6" s="11">
        <v>55.733199999999989</v>
      </c>
      <c r="T6" s="11">
        <v>56.022599999999997</v>
      </c>
      <c r="U6" s="11">
        <v>41.430199999999999</v>
      </c>
      <c r="V6" s="11">
        <v>41.6432</v>
      </c>
      <c r="W6" s="11">
        <v>41.721599999999995</v>
      </c>
      <c r="X6" s="11">
        <v>41.739800000000002</v>
      </c>
      <c r="Y6" s="11">
        <v>41.778599999999997</v>
      </c>
      <c r="Z6" s="11">
        <v>41.789400000000001</v>
      </c>
    </row>
    <row r="7" spans="1:26" x14ac:dyDescent="0.25">
      <c r="A7" s="13"/>
      <c r="B7" s="1" t="s">
        <v>1</v>
      </c>
      <c r="C7" s="11">
        <v>69.448999999999998</v>
      </c>
      <c r="D7" s="11">
        <v>75.135999999999996</v>
      </c>
      <c r="E7" s="11">
        <v>75.522000000000006</v>
      </c>
      <c r="F7" s="11">
        <v>76.046999999999997</v>
      </c>
      <c r="G7" s="11">
        <v>76.293999999999997</v>
      </c>
      <c r="H7" s="11">
        <v>76.662999999999997</v>
      </c>
      <c r="I7" s="11">
        <v>67.312399999999997</v>
      </c>
      <c r="J7" s="11">
        <v>89.089399999999998</v>
      </c>
      <c r="K7" s="11">
        <v>97.6524</v>
      </c>
      <c r="L7" s="11">
        <v>102.45159999999998</v>
      </c>
      <c r="M7" s="11">
        <v>103.492</v>
      </c>
      <c r="N7" s="11">
        <v>104.13639999999999</v>
      </c>
      <c r="O7" s="11">
        <v>68.208600000000004</v>
      </c>
      <c r="P7" s="11">
        <v>69.013600000000011</v>
      </c>
      <c r="Q7" s="11">
        <v>69.613199999999992</v>
      </c>
      <c r="R7" s="11">
        <v>70.020800000000008</v>
      </c>
      <c r="S7" s="11">
        <v>70.245800000000003</v>
      </c>
      <c r="T7" s="11">
        <v>70.400999999999996</v>
      </c>
      <c r="U7" s="11">
        <v>52.823800000000006</v>
      </c>
      <c r="V7" s="11">
        <v>53.274999999999999</v>
      </c>
      <c r="W7" s="11">
        <v>53.364199999999997</v>
      </c>
      <c r="X7" s="11">
        <v>53.4328</v>
      </c>
      <c r="Y7" s="11">
        <v>53.434400000000004</v>
      </c>
      <c r="Z7" s="11">
        <v>53.439800000000005</v>
      </c>
    </row>
    <row r="8" spans="1:26" x14ac:dyDescent="0.25">
      <c r="A8" s="13" t="s">
        <v>6</v>
      </c>
      <c r="B8">
        <v>0</v>
      </c>
      <c r="C8" s="11">
        <v>63.122999999999998</v>
      </c>
      <c r="D8" s="11">
        <f>(E4+63123)/1000</f>
        <v>63.189604000000003</v>
      </c>
      <c r="E8" s="11">
        <f>(G4+63123)/1000</f>
        <v>63.191618000000005</v>
      </c>
      <c r="F8" s="11">
        <f>(I4+63123)/1000</f>
        <v>63.178784200000003</v>
      </c>
      <c r="G8" s="11">
        <f>(K4+63123)/1000</f>
        <v>63.214677000000002</v>
      </c>
      <c r="H8" s="11">
        <f>(M4+63123)/1000</f>
        <v>63.217173000000003</v>
      </c>
      <c r="I8" s="11">
        <v>61.159500000000001</v>
      </c>
      <c r="J8" s="11">
        <v>78.477000000000004</v>
      </c>
      <c r="K8" s="11">
        <v>87.084500000000006</v>
      </c>
      <c r="L8" s="11">
        <v>101.61499999999999</v>
      </c>
      <c r="M8" s="11">
        <v>104.8085</v>
      </c>
      <c r="N8" s="11">
        <v>106.122</v>
      </c>
      <c r="O8" s="11">
        <v>63.3825</v>
      </c>
      <c r="P8" s="11">
        <v>64.478999999999999</v>
      </c>
      <c r="Q8" s="11">
        <v>65.129499999999993</v>
      </c>
      <c r="R8" s="11">
        <v>65.523499999999999</v>
      </c>
      <c r="S8" s="11">
        <v>65.783000000000001</v>
      </c>
      <c r="T8" s="11">
        <v>66.161000000000001</v>
      </c>
      <c r="U8" s="11">
        <v>32.548999999999999</v>
      </c>
      <c r="V8" s="11">
        <v>32.788499999999999</v>
      </c>
      <c r="W8" s="11">
        <v>32.923000000000002</v>
      </c>
      <c r="X8" s="11">
        <v>33.067999999999998</v>
      </c>
      <c r="Y8" s="11">
        <v>33.234999999999999</v>
      </c>
      <c r="Z8" s="11">
        <v>33.316499999999998</v>
      </c>
    </row>
    <row r="9" spans="1:26" x14ac:dyDescent="0.25">
      <c r="A9" s="13"/>
      <c r="B9" s="1" t="s">
        <v>1</v>
      </c>
      <c r="C9" s="11">
        <v>65.739999999999995</v>
      </c>
      <c r="D9" s="11">
        <f>(E5+65740)/1000</f>
        <v>65.815545999999998</v>
      </c>
      <c r="E9" s="11">
        <f>(G5+65740)/1000</f>
        <v>65.816073999999986</v>
      </c>
      <c r="F9" s="11">
        <f>(I5+65740)/1000</f>
        <v>65.805752999999996</v>
      </c>
      <c r="G9" s="11">
        <f>(K5+65740)/1000</f>
        <v>65.835399800000005</v>
      </c>
      <c r="H9" s="11">
        <f>(M5+65740)/1000</f>
        <v>65.840315599999997</v>
      </c>
      <c r="I9" s="11">
        <v>63.274500000000003</v>
      </c>
      <c r="J9" s="11">
        <v>85.837000000000003</v>
      </c>
      <c r="K9" s="11">
        <v>99.961500000000001</v>
      </c>
      <c r="L9" s="11">
        <v>103.467</v>
      </c>
      <c r="M9" s="11">
        <v>105.07850000000001</v>
      </c>
      <c r="N9" s="11">
        <v>105.8115</v>
      </c>
      <c r="O9" s="11">
        <v>66.283000000000001</v>
      </c>
      <c r="P9" s="11">
        <v>67.134</v>
      </c>
      <c r="Q9" s="11">
        <v>67.697999999999993</v>
      </c>
      <c r="R9" s="11">
        <v>67.92</v>
      </c>
      <c r="S9" s="11">
        <v>68.159000000000006</v>
      </c>
      <c r="T9" s="11">
        <v>68.475999999999999</v>
      </c>
      <c r="U9" s="11">
        <v>35.514000000000003</v>
      </c>
      <c r="V9" s="11">
        <v>35.804499999999997</v>
      </c>
      <c r="W9" s="11">
        <v>35.899000000000001</v>
      </c>
      <c r="X9" s="11">
        <v>35.954000000000001</v>
      </c>
      <c r="Y9" s="11">
        <v>36.008499999999998</v>
      </c>
      <c r="Z9" s="11">
        <v>36.027000000000001</v>
      </c>
    </row>
    <row r="10" spans="1:26" x14ac:dyDescent="0.25">
      <c r="A10" s="13" t="s">
        <v>7</v>
      </c>
      <c r="B10">
        <v>0</v>
      </c>
      <c r="C10" s="11">
        <v>65.358000000000004</v>
      </c>
      <c r="D10" s="11">
        <f>(E7+65358)/1000</f>
        <v>65.433521999999996</v>
      </c>
      <c r="E10" s="11">
        <f>(G7+65358)/1000</f>
        <v>65.434294000000008</v>
      </c>
      <c r="F10" s="11">
        <f>(I7+65358)/1000</f>
        <v>65.425312399999996</v>
      </c>
      <c r="G10" s="11">
        <f>(K7+65358)/1000</f>
        <v>65.455652400000005</v>
      </c>
      <c r="H10" s="11">
        <f>(M7+65358)/1000</f>
        <v>65.461491999999993</v>
      </c>
      <c r="I10" s="11">
        <v>64.438800000000001</v>
      </c>
      <c r="J10" s="11">
        <v>90.324600000000004</v>
      </c>
      <c r="K10" s="11">
        <v>96.468199999999896</v>
      </c>
      <c r="L10" s="11">
        <v>100.7056</v>
      </c>
      <c r="M10" s="11">
        <v>101.9666</v>
      </c>
      <c r="N10" s="11">
        <v>102.55980000000001</v>
      </c>
      <c r="O10" s="11">
        <v>65.017800000000008</v>
      </c>
      <c r="P10" s="11">
        <v>65.993800000000007</v>
      </c>
      <c r="Q10" s="11">
        <v>66.610399999999998</v>
      </c>
      <c r="R10" s="11">
        <v>67.025199999999998</v>
      </c>
      <c r="S10" s="11">
        <v>67.313999999999993</v>
      </c>
      <c r="T10" s="11">
        <v>67.628799999999998</v>
      </c>
      <c r="U10" s="11">
        <v>53.247199999999999</v>
      </c>
      <c r="V10" s="11">
        <v>53.6678</v>
      </c>
      <c r="W10" s="11">
        <v>53.725999999999999</v>
      </c>
      <c r="X10" s="11">
        <v>53.739599999999996</v>
      </c>
      <c r="Y10" s="11">
        <v>53.7746</v>
      </c>
      <c r="Z10" s="11">
        <v>53.808599999999998</v>
      </c>
    </row>
    <row r="11" spans="1:26" x14ac:dyDescent="0.25">
      <c r="A11" s="13"/>
      <c r="B11" s="1" t="s">
        <v>1</v>
      </c>
      <c r="C11" s="11">
        <v>70.162000000000006</v>
      </c>
      <c r="D11" s="11">
        <f>(E8+70162)/1000</f>
        <v>70.225191617999997</v>
      </c>
      <c r="E11" s="11">
        <f>(G8+70162)/1000</f>
        <v>70.225214676999997</v>
      </c>
      <c r="F11" s="11">
        <f>(I8+70162)/1000</f>
        <v>70.223159499999994</v>
      </c>
      <c r="G11" s="11">
        <f>(K8+70162)/1000</f>
        <v>70.249084499999995</v>
      </c>
      <c r="H11" s="11">
        <f>(M8+70162)/1000</f>
        <v>70.266808499999996</v>
      </c>
      <c r="I11" s="11">
        <v>68.851799999999997</v>
      </c>
      <c r="J11" s="11">
        <v>92.615800000000007</v>
      </c>
      <c r="K11" s="11">
        <v>97.608199999999897</v>
      </c>
      <c r="L11" s="11">
        <v>98.169800000000009</v>
      </c>
      <c r="M11" s="11">
        <v>99.026999999999902</v>
      </c>
      <c r="N11" s="11">
        <v>102.345</v>
      </c>
      <c r="O11" s="11">
        <v>70.108800000000002</v>
      </c>
      <c r="P11" s="11">
        <v>70.743800000000007</v>
      </c>
      <c r="Q11" s="11">
        <v>71.221000000000004</v>
      </c>
      <c r="R11" s="11">
        <v>71.462399999999988</v>
      </c>
      <c r="S11" s="11">
        <v>71.668800000000005</v>
      </c>
      <c r="T11" s="11">
        <v>71.791200000000003</v>
      </c>
      <c r="U11" s="11">
        <v>55.897800000000004</v>
      </c>
      <c r="V11" s="11">
        <v>56.330800000000004</v>
      </c>
      <c r="W11" s="11">
        <v>56.4178</v>
      </c>
      <c r="X11" s="11">
        <v>56.465199999999996</v>
      </c>
      <c r="Y11" s="11">
        <v>56.483199999999997</v>
      </c>
      <c r="Z11" s="11">
        <v>56.484199999999994</v>
      </c>
    </row>
    <row r="12" spans="1:26" x14ac:dyDescent="0.25">
      <c r="A12" s="13" t="s">
        <v>3</v>
      </c>
      <c r="B12">
        <v>0</v>
      </c>
      <c r="C12" s="11">
        <v>62.448</v>
      </c>
      <c r="D12" s="11">
        <f>(E5+62448)/1000</f>
        <v>62.523546000000003</v>
      </c>
      <c r="E12" s="11">
        <f>(G5+62448)/1000</f>
        <v>62.524073999999999</v>
      </c>
      <c r="F12" s="11">
        <f>(I5+62448)/1000</f>
        <v>62.513752999999994</v>
      </c>
      <c r="G12" s="11">
        <f>(K5+62448)/1000</f>
        <v>62.543399799999996</v>
      </c>
      <c r="H12" s="11">
        <f>(M5+62448)/1000</f>
        <v>62.548315600000002</v>
      </c>
      <c r="I12" s="11">
        <v>58.703000000000003</v>
      </c>
      <c r="J12" s="11">
        <v>79.832199999999901</v>
      </c>
      <c r="K12" s="11">
        <v>89.662000000000006</v>
      </c>
      <c r="L12" s="11">
        <v>95.358199999999997</v>
      </c>
      <c r="M12" s="11">
        <v>96.873399999999904</v>
      </c>
      <c r="N12" s="11">
        <v>98.256799999999998</v>
      </c>
      <c r="O12" s="11">
        <v>61.049399999999999</v>
      </c>
      <c r="P12" s="11">
        <v>62.706400000000002</v>
      </c>
      <c r="Q12" s="11">
        <v>63.456800000000001</v>
      </c>
      <c r="R12" s="11">
        <v>63.857199999999992</v>
      </c>
      <c r="S12" s="11">
        <v>64.190799999999996</v>
      </c>
      <c r="T12" s="11">
        <v>64.558199999999985</v>
      </c>
      <c r="U12" s="11">
        <v>53.575199999999995</v>
      </c>
      <c r="V12" s="11">
        <v>53.988</v>
      </c>
      <c r="W12" s="11">
        <v>54.040199999999999</v>
      </c>
      <c r="X12" s="11">
        <v>54.110999999999997</v>
      </c>
      <c r="Y12" s="11">
        <v>54.138800000000003</v>
      </c>
      <c r="Z12" s="11">
        <v>54.15</v>
      </c>
    </row>
    <row r="13" spans="1:26" x14ac:dyDescent="0.25">
      <c r="A13" s="13"/>
      <c r="B13" s="1">
        <v>1</v>
      </c>
      <c r="C13" s="11">
        <v>67.932000000000002</v>
      </c>
      <c r="D13" s="11">
        <f>(E6+67932)/1000</f>
        <v>67.995551000000006</v>
      </c>
      <c r="E13" s="11">
        <f>(G6+67932)/1000</f>
        <v>67.996357000000003</v>
      </c>
      <c r="F13" s="11">
        <f>(I6+67932)/1000</f>
        <v>67.983491999999998</v>
      </c>
      <c r="G13" s="11">
        <f>(K6+67932)/1000</f>
        <v>68.0146838</v>
      </c>
      <c r="H13" s="11">
        <f>(M6+67932)/1000</f>
        <v>68.020282399999999</v>
      </c>
      <c r="I13" s="11">
        <v>65.322999999999993</v>
      </c>
      <c r="J13" s="11">
        <v>92.947600000000008</v>
      </c>
      <c r="K13" s="11">
        <v>98.40739999999991</v>
      </c>
      <c r="L13" s="11">
        <v>103.3673999999999</v>
      </c>
      <c r="M13" s="11">
        <v>104.93480000000001</v>
      </c>
      <c r="N13" s="11">
        <v>105.71339999999991</v>
      </c>
      <c r="O13" s="11">
        <v>67.167600000000007</v>
      </c>
      <c r="P13" s="11">
        <v>68.331999999999994</v>
      </c>
      <c r="Q13" s="11">
        <v>68.932199999999995</v>
      </c>
      <c r="R13" s="11">
        <v>69.435000000000002</v>
      </c>
      <c r="S13" s="11">
        <v>69.721600000000009</v>
      </c>
      <c r="T13" s="11">
        <v>69.953799999999987</v>
      </c>
      <c r="U13" s="11">
        <v>57.602599999999995</v>
      </c>
      <c r="V13" s="11">
        <v>57.989400000000003</v>
      </c>
      <c r="W13" s="11">
        <v>58.030999999999999</v>
      </c>
      <c r="X13" s="11">
        <v>58.060400000000001</v>
      </c>
      <c r="Y13" s="11">
        <v>58.081199999999995</v>
      </c>
      <c r="Z13" s="11">
        <v>58.137800000000006</v>
      </c>
    </row>
    <row r="14" spans="1:26" x14ac:dyDescent="0.25">
      <c r="A14" s="13"/>
      <c r="B14">
        <v>2</v>
      </c>
      <c r="C14" s="11">
        <v>68.995000000000005</v>
      </c>
      <c r="D14" s="11">
        <f>(E7+68995)/1000</f>
        <v>69.070521999999997</v>
      </c>
      <c r="E14" s="11">
        <f>(G7+68995)/1000</f>
        <v>69.071293999999995</v>
      </c>
      <c r="F14" s="11">
        <f>(I7+68995)/1000</f>
        <v>69.062312399999996</v>
      </c>
      <c r="G14" s="11">
        <f>(K7+68995)/1000</f>
        <v>69.092652400000006</v>
      </c>
      <c r="H14" s="11">
        <f>(M7+68995)/1000</f>
        <v>69.098491999999993</v>
      </c>
      <c r="I14" s="11">
        <v>66.297800000000009</v>
      </c>
      <c r="J14" s="11">
        <v>94.414399999999901</v>
      </c>
      <c r="K14" s="11">
        <v>102.5191999999999</v>
      </c>
      <c r="L14" s="11">
        <v>104.30380000000001</v>
      </c>
      <c r="M14" s="11">
        <v>105.49119999999989</v>
      </c>
      <c r="N14" s="11">
        <v>106.3371999999999</v>
      </c>
      <c r="O14" s="11">
        <v>68.187600000000003</v>
      </c>
      <c r="P14" s="11">
        <v>69.370999999999995</v>
      </c>
      <c r="Q14" s="11">
        <v>69.881600000000006</v>
      </c>
      <c r="R14" s="11">
        <v>70.238600000000005</v>
      </c>
      <c r="S14" s="11">
        <v>70.442599999999999</v>
      </c>
      <c r="T14" s="11">
        <v>70.637399999999985</v>
      </c>
      <c r="U14" s="11">
        <v>58.414199999999994</v>
      </c>
      <c r="V14" s="11">
        <v>59.034599999999998</v>
      </c>
      <c r="W14" s="11">
        <v>59.064999999999998</v>
      </c>
      <c r="X14" s="11">
        <v>59.109000000000002</v>
      </c>
      <c r="Y14" s="11">
        <v>59.1492</v>
      </c>
      <c r="Z14" s="11">
        <v>59.159199999999998</v>
      </c>
    </row>
    <row r="15" spans="1:26" x14ac:dyDescent="0.25">
      <c r="A15" s="13"/>
      <c r="B15" s="2">
        <v>44625</v>
      </c>
      <c r="C15" s="11">
        <v>70.721999999999994</v>
      </c>
      <c r="D15" s="11">
        <f>(E8+70722)/1000</f>
        <v>70.785191617999999</v>
      </c>
      <c r="E15" s="11">
        <f>(G8+70722)/1000</f>
        <v>70.785214676999999</v>
      </c>
      <c r="F15" s="11">
        <f>(I8+70722)/1000</f>
        <v>70.783159499999996</v>
      </c>
      <c r="G15" s="11">
        <f>(K8+70722)/1000</f>
        <v>70.809084499999997</v>
      </c>
      <c r="H15" s="11">
        <f>(M8+70722)/1000</f>
        <v>70.826808499999999</v>
      </c>
      <c r="I15" s="11">
        <v>65.978399999999993</v>
      </c>
      <c r="J15" s="11">
        <v>97.631399999999999</v>
      </c>
      <c r="K15" s="11">
        <v>101.21879999999999</v>
      </c>
      <c r="L15" s="11">
        <v>103.08279999999999</v>
      </c>
      <c r="M15" s="11">
        <v>104.07659999999998</v>
      </c>
      <c r="N15" s="11">
        <v>104.64479999999999</v>
      </c>
      <c r="O15" s="11">
        <v>68.941999999999993</v>
      </c>
      <c r="P15" s="11">
        <v>70.011800000000008</v>
      </c>
      <c r="Q15" s="11">
        <v>70.602000000000004</v>
      </c>
      <c r="R15" s="11">
        <v>70.930399999999992</v>
      </c>
      <c r="S15" s="11">
        <v>71.199199999999976</v>
      </c>
      <c r="T15" s="11">
        <v>71.424600000000012</v>
      </c>
      <c r="U15" s="11">
        <v>60.093800000000002</v>
      </c>
      <c r="V15" s="11">
        <v>60.497399999999999</v>
      </c>
      <c r="W15" s="11">
        <v>60.526400000000002</v>
      </c>
      <c r="X15" s="11">
        <v>60.580599999999997</v>
      </c>
      <c r="Y15" s="11">
        <v>60.595999999999997</v>
      </c>
      <c r="Z15" s="11">
        <v>60.604999999999997</v>
      </c>
    </row>
    <row r="16" spans="1:26" x14ac:dyDescent="0.25">
      <c r="A16" s="13"/>
      <c r="B16" s="1" t="s">
        <v>8</v>
      </c>
      <c r="C16" s="11">
        <v>74.227000000000004</v>
      </c>
      <c r="D16" s="11">
        <f>(E9+74227)/1000</f>
        <v>74.292816074000001</v>
      </c>
      <c r="E16" s="11">
        <f>(G9+74227)/1000</f>
        <v>74.292835399799998</v>
      </c>
      <c r="F16" s="11">
        <f>(I9+74227)/1000</f>
        <v>74.290274499999995</v>
      </c>
      <c r="G16" s="11">
        <f>(K9+74227)/1000</f>
        <v>74.32696150000001</v>
      </c>
      <c r="H16" s="11">
        <f>(M9+74227)/1000</f>
        <v>74.332078500000009</v>
      </c>
      <c r="I16" s="11">
        <v>68.752800000000008</v>
      </c>
      <c r="J16" s="11">
        <v>88.848399999999913</v>
      </c>
      <c r="K16" s="11">
        <v>96.605999999999895</v>
      </c>
      <c r="L16" s="11">
        <v>101.18560000000001</v>
      </c>
      <c r="M16" s="11">
        <v>101.79819999999989</v>
      </c>
      <c r="N16" s="11">
        <v>102.12960000000001</v>
      </c>
      <c r="O16" s="11">
        <v>72.827399999999997</v>
      </c>
      <c r="P16" s="11">
        <v>73.892600000000002</v>
      </c>
      <c r="Q16" s="11">
        <v>74.431200000000004</v>
      </c>
      <c r="R16" s="11">
        <v>74.814999999999998</v>
      </c>
      <c r="S16" s="11">
        <v>74.9452</v>
      </c>
      <c r="T16" s="11">
        <v>75.296999999999997</v>
      </c>
      <c r="U16" s="11">
        <v>57.382800000000003</v>
      </c>
      <c r="V16" s="11">
        <v>58.03</v>
      </c>
      <c r="W16" s="11">
        <v>58.066600000000001</v>
      </c>
      <c r="X16" s="11">
        <v>58.139000000000003</v>
      </c>
      <c r="Y16" s="11">
        <v>58.176199999999994</v>
      </c>
      <c r="Z16" s="11">
        <v>58.203600000000002</v>
      </c>
    </row>
    <row r="17" spans="1:28" x14ac:dyDescent="0.25">
      <c r="A17" s="13" t="s">
        <v>4</v>
      </c>
      <c r="B17">
        <v>0</v>
      </c>
      <c r="C17" s="11">
        <v>49.616999999999997</v>
      </c>
      <c r="D17" s="11">
        <f>(E11+49617)/1000</f>
        <v>49.687225214676999</v>
      </c>
      <c r="E17" s="11">
        <f>(G11+49617)/1000</f>
        <v>49.687249084499996</v>
      </c>
      <c r="F17" s="11">
        <f>(I11+49617)/1000</f>
        <v>49.685851799999995</v>
      </c>
      <c r="G17" s="11">
        <f>(K11+49617)/1000</f>
        <v>49.714608200000001</v>
      </c>
      <c r="H17" s="11">
        <f>(M11+49617)/1000</f>
        <v>49.716027000000004</v>
      </c>
      <c r="I17" s="11">
        <v>53.274000000000001</v>
      </c>
      <c r="J17" s="11">
        <v>67.913600000000002</v>
      </c>
      <c r="K17" s="11">
        <v>78.537399999999906</v>
      </c>
      <c r="L17" s="11">
        <v>79.12060000000001</v>
      </c>
      <c r="M17" s="11">
        <v>83.3141999999999</v>
      </c>
      <c r="N17" s="11">
        <v>86.617000000000004</v>
      </c>
      <c r="O17" s="11">
        <v>54.144800000000004</v>
      </c>
      <c r="P17" s="11">
        <v>55.337199999999989</v>
      </c>
      <c r="Q17" s="11">
        <v>56.190399999999997</v>
      </c>
      <c r="R17" s="11">
        <v>56.765999999999991</v>
      </c>
      <c r="S17" s="11">
        <v>57.10799999999999</v>
      </c>
      <c r="T17" s="11">
        <v>57.30319999999999</v>
      </c>
      <c r="U17" s="11">
        <v>42.753399999999999</v>
      </c>
      <c r="V17" s="11">
        <v>43.190599999999996</v>
      </c>
      <c r="W17" s="11">
        <v>43.255800000000001</v>
      </c>
      <c r="X17" s="11">
        <v>43.279400000000003</v>
      </c>
      <c r="Y17" s="11">
        <v>43.3018</v>
      </c>
      <c r="Z17" s="11">
        <v>43.3292</v>
      </c>
    </row>
    <row r="18" spans="1:28" x14ac:dyDescent="0.25">
      <c r="A18" s="13"/>
      <c r="B18">
        <v>1</v>
      </c>
      <c r="C18" s="12">
        <v>67.611000000000004</v>
      </c>
      <c r="D18" s="11">
        <v>55.91</v>
      </c>
      <c r="E18" s="11">
        <v>64.930000000000007</v>
      </c>
      <c r="F18" s="11">
        <v>69.97</v>
      </c>
      <c r="G18" s="11">
        <v>71.88</v>
      </c>
      <c r="H18" s="11">
        <v>78.08</v>
      </c>
      <c r="I18" s="11">
        <v>66.185000000000002</v>
      </c>
      <c r="J18" s="11">
        <v>84.708600000000004</v>
      </c>
      <c r="K18" s="11">
        <v>98.757999999999996</v>
      </c>
      <c r="L18" s="11">
        <v>100.31960000000001</v>
      </c>
      <c r="M18" s="11">
        <v>102.77260000000001</v>
      </c>
      <c r="N18" s="11">
        <v>103.711</v>
      </c>
      <c r="O18" s="11">
        <v>66.8904</v>
      </c>
      <c r="P18" s="11">
        <v>67.540999999999997</v>
      </c>
      <c r="Q18" s="11">
        <v>68.127399999999994</v>
      </c>
      <c r="R18" s="11">
        <v>68.429400000000001</v>
      </c>
      <c r="S18" s="11">
        <v>68.636799999999994</v>
      </c>
      <c r="T18" s="11">
        <v>68.87639999999999</v>
      </c>
      <c r="U18" s="11">
        <v>57.776400000000002</v>
      </c>
      <c r="V18" s="11">
        <v>58.307199999999995</v>
      </c>
      <c r="W18" s="11">
        <v>58.369599999999998</v>
      </c>
      <c r="X18" s="11">
        <v>58.4</v>
      </c>
      <c r="Y18" s="11">
        <v>58.403199999999998</v>
      </c>
      <c r="Z18" s="11">
        <v>58.437400000000004</v>
      </c>
    </row>
    <row r="19" spans="1:28" x14ac:dyDescent="0.25">
      <c r="A19" s="13"/>
      <c r="B19">
        <v>2</v>
      </c>
      <c r="C19" s="11">
        <v>72.707999999999998</v>
      </c>
      <c r="D19" s="11">
        <f>(E13+72708)/1000</f>
        <v>72.775996356999997</v>
      </c>
      <c r="E19" s="11">
        <f>(G13+72708)/1000</f>
        <v>72.7760146838</v>
      </c>
      <c r="F19" s="11">
        <f>(I13+72708)/1000</f>
        <v>72.773323000000005</v>
      </c>
      <c r="G19" s="11">
        <f>(K13+72708)/1000</f>
        <v>72.806407399999998</v>
      </c>
      <c r="H19" s="11">
        <f>(M13+72708)/1000</f>
        <v>72.812934800000008</v>
      </c>
      <c r="I19" s="11">
        <v>72.125600000000006</v>
      </c>
      <c r="J19" s="11">
        <v>100.94819999999991</v>
      </c>
      <c r="K19" s="11">
        <v>107.57339999999991</v>
      </c>
      <c r="L19" s="11">
        <v>108.6673999999999</v>
      </c>
      <c r="M19" s="11">
        <v>109.5908</v>
      </c>
      <c r="N19" s="11">
        <v>110.16399999999992</v>
      </c>
      <c r="O19" s="11">
        <v>72.644800000000004</v>
      </c>
      <c r="P19" s="11">
        <v>73.129600000000011</v>
      </c>
      <c r="Q19" s="11">
        <v>73.527000000000001</v>
      </c>
      <c r="R19" s="11">
        <v>73.765600000000006</v>
      </c>
      <c r="S19" s="11">
        <v>73.989000000000004</v>
      </c>
      <c r="T19" s="11">
        <v>74.1464</v>
      </c>
      <c r="U19" s="11">
        <v>63.540999999999997</v>
      </c>
      <c r="V19" s="11">
        <v>63.973399999999998</v>
      </c>
      <c r="W19" s="11">
        <v>64.055000000000007</v>
      </c>
      <c r="X19" s="11">
        <v>64.09</v>
      </c>
      <c r="Y19" s="11">
        <v>64.111599999999996</v>
      </c>
      <c r="Z19" s="11">
        <v>64.12</v>
      </c>
    </row>
    <row r="20" spans="1:28" x14ac:dyDescent="0.25">
      <c r="A20" s="13"/>
      <c r="B20" s="1" t="s">
        <v>9</v>
      </c>
      <c r="C20" s="11">
        <v>81.02</v>
      </c>
      <c r="D20" s="11">
        <f>(E14+81020)/1000</f>
        <v>81.089071293999993</v>
      </c>
      <c r="E20" s="11">
        <f>(G14+81020)/1000</f>
        <v>81.089092652399998</v>
      </c>
      <c r="F20" s="11">
        <f>(I14+81020)/1000</f>
        <v>81.086297799999997</v>
      </c>
      <c r="G20" s="11">
        <f>(K14+81020)/1000</f>
        <v>81.122519199999999</v>
      </c>
      <c r="H20" s="11">
        <f>(M14+81020)/1000</f>
        <v>81.125491199999999</v>
      </c>
      <c r="I20" s="11">
        <v>78.52239999999999</v>
      </c>
      <c r="J20" s="11">
        <v>99.376999999999995</v>
      </c>
      <c r="K20" s="11">
        <v>101.11779999999999</v>
      </c>
      <c r="L20" s="11">
        <v>107.2944</v>
      </c>
      <c r="M20" s="11">
        <v>107.7954</v>
      </c>
      <c r="N20" s="11">
        <v>108.40300000000001</v>
      </c>
      <c r="O20" s="11">
        <v>80.205799999999996</v>
      </c>
      <c r="P20" s="11">
        <v>80.784999999999997</v>
      </c>
      <c r="Q20" s="11">
        <v>81.110799999999998</v>
      </c>
      <c r="R20" s="11">
        <v>81.31</v>
      </c>
      <c r="S20" s="11">
        <v>81.467199999999991</v>
      </c>
      <c r="T20" s="11">
        <v>81.622799999999998</v>
      </c>
      <c r="U20" s="11">
        <v>66.656999999999996</v>
      </c>
      <c r="V20" s="11">
        <v>67.058600000000013</v>
      </c>
      <c r="W20" s="11">
        <v>67.131600000000006</v>
      </c>
      <c r="X20" s="11">
        <v>67.157800000000009</v>
      </c>
      <c r="Y20" s="11">
        <v>67.165000000000006</v>
      </c>
      <c r="Z20" s="11">
        <v>67.181399999999996</v>
      </c>
    </row>
    <row r="21" spans="1:28" x14ac:dyDescent="0.25">
      <c r="U21" s="3"/>
    </row>
    <row r="23" spans="1:28" x14ac:dyDescent="0.25"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</row>
    <row r="24" spans="1:28" x14ac:dyDescent="0.25">
      <c r="C24" s="3"/>
      <c r="D24" s="3"/>
      <c r="E24" s="3"/>
      <c r="F24" s="3"/>
      <c r="G24" s="3"/>
      <c r="H24" s="3"/>
    </row>
    <row r="25" spans="1:28" x14ac:dyDescent="0.25">
      <c r="C25" s="3"/>
      <c r="D25" s="3"/>
      <c r="E25" s="3"/>
      <c r="F25" s="3"/>
    </row>
    <row r="26" spans="1:28" x14ac:dyDescent="0.25">
      <c r="C26" s="3"/>
      <c r="D26" s="3"/>
      <c r="E26" s="3"/>
      <c r="F26" s="3"/>
      <c r="G26" s="3"/>
    </row>
    <row r="27" spans="1:28" x14ac:dyDescent="0.25">
      <c r="C27" s="3"/>
      <c r="D27" s="3"/>
      <c r="E27" s="3"/>
      <c r="F27" s="3"/>
      <c r="G27" s="3"/>
      <c r="H27" s="3"/>
      <c r="I27" s="3"/>
      <c r="J27" s="3"/>
      <c r="K27" s="3"/>
    </row>
    <row r="29" spans="1:28" x14ac:dyDescent="0.25">
      <c r="D29" s="11"/>
      <c r="E29" s="11"/>
      <c r="F29" s="11"/>
      <c r="G29" s="11"/>
      <c r="H29" s="11"/>
      <c r="I29" s="11"/>
    </row>
    <row r="30" spans="1:28" x14ac:dyDescent="0.25">
      <c r="D30" s="11"/>
      <c r="E30" s="11"/>
      <c r="F30" s="11"/>
      <c r="G30" s="11"/>
      <c r="H30" s="11"/>
      <c r="I30" s="11"/>
    </row>
    <row r="31" spans="1:28" x14ac:dyDescent="0.25"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3:30" x14ac:dyDescent="0.25"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6" spans="3:3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R36" s="11"/>
      <c r="S36" s="11"/>
      <c r="T36" s="11"/>
      <c r="U36" s="11"/>
      <c r="V36" s="11"/>
      <c r="W36" s="11"/>
    </row>
    <row r="37" spans="3:3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R37" s="11"/>
      <c r="S37" s="11"/>
      <c r="T37" s="11"/>
      <c r="U37" s="11"/>
      <c r="V37" s="11"/>
      <c r="W37" s="11"/>
    </row>
    <row r="38" spans="3:3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40" spans="3:30" x14ac:dyDescent="0.25"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3:30" x14ac:dyDescent="0.25">
      <c r="E41" s="11"/>
      <c r="F41" s="11"/>
      <c r="G41" s="11"/>
      <c r="H41" s="11"/>
      <c r="I41" s="11"/>
      <c r="J41" s="1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3:30" x14ac:dyDescent="0.25">
      <c r="E42" s="11"/>
      <c r="F42" s="11"/>
      <c r="G42" s="11"/>
      <c r="H42" s="11"/>
      <c r="I42" s="11"/>
      <c r="J42" s="1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3:30" x14ac:dyDescent="0.25">
      <c r="G43" s="5"/>
      <c r="H43" s="5"/>
      <c r="I43" s="5"/>
      <c r="J43" s="6"/>
      <c r="K43" s="6"/>
      <c r="L43" s="6"/>
      <c r="M43" s="6"/>
      <c r="N43" s="7"/>
    </row>
    <row r="44" spans="3:30" x14ac:dyDescent="0.25">
      <c r="D44" s="4"/>
      <c r="E44" s="4"/>
      <c r="Q44" s="11"/>
      <c r="R44" s="11"/>
      <c r="S44" s="11"/>
      <c r="T44" s="11"/>
      <c r="U44" s="11"/>
      <c r="V44" s="11"/>
    </row>
    <row r="45" spans="3:30" x14ac:dyDescent="0.25">
      <c r="C45" s="8"/>
      <c r="D45" s="8"/>
      <c r="E45" s="8"/>
      <c r="F45" s="8"/>
      <c r="G45" s="8"/>
      <c r="M45" s="10"/>
      <c r="N45" s="10"/>
      <c r="O45" s="10"/>
      <c r="P45" s="10"/>
      <c r="Q45" s="11"/>
      <c r="R45" s="11"/>
      <c r="S45" s="11"/>
      <c r="T45" s="11"/>
      <c r="U45" s="11"/>
      <c r="V45" s="11"/>
    </row>
    <row r="46" spans="3:30" x14ac:dyDescent="0.25">
      <c r="C46" s="8"/>
      <c r="I46" s="9"/>
      <c r="J46" s="9"/>
      <c r="K46" s="9"/>
      <c r="L46" s="9"/>
      <c r="M46" s="9"/>
      <c r="N46" s="9"/>
    </row>
    <row r="47" spans="3:30" x14ac:dyDescent="0.25">
      <c r="C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3:30" x14ac:dyDescent="0.25">
      <c r="C48" s="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3:30" x14ac:dyDescent="0.25">
      <c r="C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3:30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3:30" x14ac:dyDescent="0.2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3:30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4" spans="3:30" x14ac:dyDescent="0.25">
      <c r="T54" s="11"/>
      <c r="U54" s="11"/>
      <c r="V54" s="11"/>
      <c r="W54" s="11"/>
      <c r="X54" s="11"/>
      <c r="Y54" s="11"/>
    </row>
    <row r="55" spans="3:30" x14ac:dyDescent="0.25">
      <c r="F55" s="11"/>
      <c r="G55" s="11"/>
      <c r="H55" s="11"/>
      <c r="I55" s="11"/>
      <c r="J55" s="11"/>
      <c r="K55" s="11"/>
      <c r="T55" s="11"/>
      <c r="U55" s="11"/>
      <c r="V55" s="11"/>
      <c r="W55" s="11"/>
      <c r="X55" s="11"/>
      <c r="Y55" s="11"/>
    </row>
    <row r="56" spans="3:30" x14ac:dyDescent="0.25">
      <c r="F56" s="11"/>
      <c r="G56" s="11"/>
      <c r="H56" s="11"/>
      <c r="I56" s="11"/>
      <c r="J56" s="11"/>
      <c r="K56" s="11"/>
      <c r="T56" s="11"/>
      <c r="U56" s="11"/>
      <c r="V56" s="11"/>
      <c r="W56" s="11"/>
      <c r="X56" s="11"/>
      <c r="Y56" s="11"/>
    </row>
    <row r="57" spans="3:30" x14ac:dyDescent="0.25">
      <c r="F57" s="11"/>
      <c r="G57" s="11"/>
      <c r="H57" s="11"/>
      <c r="I57" s="11"/>
      <c r="J57" s="11"/>
      <c r="K57" s="11"/>
      <c r="T57" s="11"/>
      <c r="U57" s="11"/>
      <c r="V57" s="11"/>
      <c r="W57" s="11"/>
      <c r="X57" s="11"/>
      <c r="Y57" s="11"/>
    </row>
    <row r="58" spans="3:30" x14ac:dyDescent="0.25">
      <c r="F58" s="11"/>
      <c r="G58" s="11"/>
      <c r="H58" s="11"/>
      <c r="I58" s="11"/>
      <c r="J58" s="11"/>
      <c r="K58" s="11"/>
    </row>
    <row r="59" spans="3:30" x14ac:dyDescent="0.25">
      <c r="F59" s="11"/>
      <c r="G59" s="11"/>
      <c r="H59" s="11"/>
      <c r="I59" s="11"/>
      <c r="J59" s="11"/>
      <c r="K59" s="11"/>
    </row>
  </sheetData>
  <mergeCells count="10">
    <mergeCell ref="A12:A16"/>
    <mergeCell ref="A17:A20"/>
    <mergeCell ref="A6:A7"/>
    <mergeCell ref="A8:A9"/>
    <mergeCell ref="A10:A11"/>
    <mergeCell ref="C2:H2"/>
    <mergeCell ref="I2:N2"/>
    <mergeCell ref="O2:T2"/>
    <mergeCell ref="U2:Z2"/>
    <mergeCell ref="A4:A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B0AC-EDA0-5C4D-8FAA-E28A2CEAFD19}">
  <dimension ref="A1:AC59"/>
  <sheetViews>
    <sheetView workbookViewId="0">
      <selection activeCell="H28" sqref="H28"/>
    </sheetView>
  </sheetViews>
  <sheetFormatPr defaultColWidth="11.5546875" defaultRowHeight="13.8" x14ac:dyDescent="0.25"/>
  <sheetData>
    <row r="1" spans="1:26" x14ac:dyDescent="0.25">
      <c r="C1" s="13" t="s">
        <v>17</v>
      </c>
      <c r="D1" s="13"/>
      <c r="E1" s="13"/>
      <c r="F1" s="13"/>
      <c r="G1" s="13"/>
      <c r="H1" s="13"/>
      <c r="I1" s="13" t="s">
        <v>18</v>
      </c>
      <c r="J1" s="13"/>
      <c r="K1" s="13"/>
      <c r="L1" s="13"/>
      <c r="M1" s="13"/>
      <c r="N1" s="13"/>
      <c r="O1" s="13" t="s">
        <v>19</v>
      </c>
      <c r="P1" s="13"/>
      <c r="Q1" s="13"/>
      <c r="R1" s="13"/>
      <c r="S1" s="13"/>
      <c r="T1" s="13"/>
      <c r="U1" s="13" t="s">
        <v>20</v>
      </c>
      <c r="V1" s="13"/>
      <c r="W1" s="13"/>
      <c r="X1" s="13"/>
      <c r="Y1" s="13"/>
      <c r="Z1" s="13"/>
    </row>
    <row r="2" spans="1:26" x14ac:dyDescent="0.25">
      <c r="B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15</v>
      </c>
      <c r="Z2" s="3" t="s">
        <v>16</v>
      </c>
    </row>
    <row r="3" spans="1:26" x14ac:dyDescent="0.25">
      <c r="A3" s="13" t="s">
        <v>2</v>
      </c>
      <c r="B3">
        <v>0</v>
      </c>
      <c r="C3" s="11">
        <v>105.205</v>
      </c>
      <c r="D3" s="11">
        <v>119.155</v>
      </c>
      <c r="E3" s="11">
        <v>121.474</v>
      </c>
      <c r="F3" s="11">
        <v>124.45699999999999</v>
      </c>
      <c r="G3" s="11">
        <v>125.235</v>
      </c>
      <c r="H3" s="11">
        <v>127.871</v>
      </c>
      <c r="I3" s="11">
        <v>112.5098</v>
      </c>
      <c r="J3" s="11">
        <v>154.6227999999999</v>
      </c>
      <c r="K3" s="11">
        <v>158.43620000000001</v>
      </c>
      <c r="L3" s="11">
        <v>162.5133999999999</v>
      </c>
      <c r="M3" s="11">
        <v>164.02760000000001</v>
      </c>
      <c r="N3" s="11">
        <v>164.86579999999989</v>
      </c>
      <c r="O3" s="11">
        <v>108.0702</v>
      </c>
      <c r="P3" s="11">
        <v>109.55880000000001</v>
      </c>
      <c r="Q3" s="11">
        <v>110.91659999999999</v>
      </c>
      <c r="R3" s="11">
        <v>111.9254</v>
      </c>
      <c r="S3" s="11">
        <v>112.539</v>
      </c>
      <c r="T3" s="11">
        <v>113.46539999999999</v>
      </c>
      <c r="U3" s="11">
        <v>109.331</v>
      </c>
      <c r="V3" s="11">
        <v>109.7764</v>
      </c>
      <c r="W3" s="11">
        <v>110.0558</v>
      </c>
      <c r="X3" s="11">
        <v>110.20439999999999</v>
      </c>
      <c r="Y3" s="11">
        <v>110.414</v>
      </c>
      <c r="Z3" s="11">
        <v>110.56660000000001</v>
      </c>
    </row>
    <row r="4" spans="1:26" x14ac:dyDescent="0.25">
      <c r="A4" s="13"/>
      <c r="B4" s="1" t="s">
        <v>1</v>
      </c>
      <c r="C4" s="11">
        <v>122.218</v>
      </c>
      <c r="D4" s="11">
        <v>129.33799999999999</v>
      </c>
      <c r="E4" s="11">
        <v>130.78299999999999</v>
      </c>
      <c r="F4" s="11">
        <v>131.65799999999999</v>
      </c>
      <c r="G4" s="11">
        <v>132.542</v>
      </c>
      <c r="H4" s="11">
        <v>133.34100000000001</v>
      </c>
      <c r="I4" s="11">
        <v>123.07539999999999</v>
      </c>
      <c r="J4" s="11">
        <v>156.6657999999999</v>
      </c>
      <c r="K4" s="11">
        <v>158.84739999999999</v>
      </c>
      <c r="L4" s="11">
        <v>160.18539999999999</v>
      </c>
      <c r="M4" s="11">
        <v>160.9927999999999</v>
      </c>
      <c r="N4" s="11">
        <v>161.57239999999999</v>
      </c>
      <c r="O4" s="11">
        <v>123.488</v>
      </c>
      <c r="P4" s="11">
        <v>124.3108</v>
      </c>
      <c r="Q4" s="11">
        <v>124.9606</v>
      </c>
      <c r="R4" s="11">
        <v>125.41119999999999</v>
      </c>
      <c r="S4" s="11">
        <v>125.7638</v>
      </c>
      <c r="T4" s="11">
        <v>126.21260000000001</v>
      </c>
      <c r="U4" s="11">
        <v>116.67580000000001</v>
      </c>
      <c r="V4" s="11">
        <v>117.1298</v>
      </c>
      <c r="W4" s="11">
        <v>117.3058</v>
      </c>
      <c r="X4" s="11">
        <v>117.4658</v>
      </c>
      <c r="Y4" s="11">
        <v>117.541</v>
      </c>
      <c r="Z4" s="11">
        <v>117.69799999999999</v>
      </c>
    </row>
    <row r="5" spans="1:26" x14ac:dyDescent="0.25">
      <c r="A5" s="13" t="s">
        <v>5</v>
      </c>
      <c r="B5">
        <v>0</v>
      </c>
      <c r="C5" s="11">
        <v>89.584000000000003</v>
      </c>
      <c r="D5" s="11">
        <v>109.226</v>
      </c>
      <c r="E5" s="11">
        <v>109.95099999999999</v>
      </c>
      <c r="F5" s="11">
        <v>111.021</v>
      </c>
      <c r="G5" s="11">
        <v>113.327</v>
      </c>
      <c r="H5" s="11">
        <v>116.07</v>
      </c>
      <c r="I5" s="11">
        <v>99.174199999999999</v>
      </c>
      <c r="J5" s="11">
        <v>144.9684</v>
      </c>
      <c r="K5" s="11">
        <v>149.5327999999999</v>
      </c>
      <c r="L5" s="11">
        <v>152.00700000000001</v>
      </c>
      <c r="M5" s="11">
        <v>153.07520000000002</v>
      </c>
      <c r="N5" s="11">
        <v>157.0997999999999</v>
      </c>
      <c r="O5" s="11">
        <v>93.573399999999992</v>
      </c>
      <c r="P5" s="11">
        <v>97.049600000000012</v>
      </c>
      <c r="Q5" s="11">
        <v>98.877600000000001</v>
      </c>
      <c r="R5" s="11">
        <v>99.909600000000012</v>
      </c>
      <c r="S5" s="11">
        <v>100.94</v>
      </c>
      <c r="T5" s="11">
        <v>101.789</v>
      </c>
      <c r="U5" s="11">
        <v>96.234999999999999</v>
      </c>
      <c r="V5" s="11">
        <v>96.769199999999998</v>
      </c>
      <c r="W5" s="11">
        <v>97.029600000000002</v>
      </c>
      <c r="X5" s="11">
        <v>97.186800000000005</v>
      </c>
      <c r="Y5" s="11">
        <v>97.275000000000006</v>
      </c>
      <c r="Z5" s="11">
        <v>97.522199999999998</v>
      </c>
    </row>
    <row r="6" spans="1:26" x14ac:dyDescent="0.25">
      <c r="A6" s="13"/>
      <c r="B6" s="1" t="s">
        <v>1</v>
      </c>
      <c r="C6" s="11">
        <v>118.611</v>
      </c>
      <c r="D6" s="11">
        <v>129.90700000000001</v>
      </c>
      <c r="E6" s="11">
        <v>131.31800000000001</v>
      </c>
      <c r="F6" s="11">
        <v>133.16</v>
      </c>
      <c r="G6" s="11">
        <v>133.89099999999999</v>
      </c>
      <c r="H6" s="11">
        <v>134.67699999999999</v>
      </c>
      <c r="I6" s="11">
        <v>120.6108</v>
      </c>
      <c r="J6" s="11">
        <v>159.53659999999999</v>
      </c>
      <c r="K6" s="11">
        <v>162.85520000000002</v>
      </c>
      <c r="L6" s="11">
        <v>164.3857999999999</v>
      </c>
      <c r="M6" s="11">
        <v>165.57220000000001</v>
      </c>
      <c r="N6" s="11">
        <v>168.81299999999999</v>
      </c>
      <c r="O6" s="11">
        <v>118.9102</v>
      </c>
      <c r="P6" s="11">
        <v>119.904</v>
      </c>
      <c r="Q6" s="11">
        <v>120.57659999999998</v>
      </c>
      <c r="R6" s="11">
        <v>121.2932</v>
      </c>
      <c r="S6" s="11">
        <v>121.7032</v>
      </c>
      <c r="T6" s="11">
        <v>122.30500000000001</v>
      </c>
      <c r="U6" s="11">
        <v>117.66560000000001</v>
      </c>
      <c r="V6" s="11">
        <v>118.2098</v>
      </c>
      <c r="W6" s="11">
        <v>118.4042</v>
      </c>
      <c r="X6" s="11">
        <v>118.4982</v>
      </c>
      <c r="Y6" s="11">
        <v>118.54819999999999</v>
      </c>
      <c r="Z6" s="11">
        <v>118.629</v>
      </c>
    </row>
    <row r="7" spans="1:26" x14ac:dyDescent="0.25">
      <c r="A7" s="13" t="s">
        <v>6</v>
      </c>
      <c r="B7">
        <v>0</v>
      </c>
      <c r="C7" s="11">
        <v>112.485</v>
      </c>
      <c r="D7" s="11">
        <v>123.268</v>
      </c>
      <c r="E7" s="11">
        <v>125.804</v>
      </c>
      <c r="F7" s="11">
        <v>127.40600000000001</v>
      </c>
      <c r="G7" s="11">
        <v>128.571</v>
      </c>
      <c r="H7" s="11">
        <v>129.44399999999999</v>
      </c>
      <c r="I7" s="11">
        <v>112.0185</v>
      </c>
      <c r="J7" s="11">
        <v>152.64599999999999</v>
      </c>
      <c r="K7" s="11">
        <v>156.88200000000001</v>
      </c>
      <c r="L7" s="11">
        <v>158.85849999999999</v>
      </c>
      <c r="M7" s="11">
        <v>160.71299999999999</v>
      </c>
      <c r="N7" s="11">
        <v>162.10550000000001</v>
      </c>
      <c r="O7" s="11">
        <v>111.57899999999999</v>
      </c>
      <c r="P7" s="11">
        <v>113.05549999999999</v>
      </c>
      <c r="Q7" s="11">
        <v>113.934</v>
      </c>
      <c r="R7" s="11">
        <v>114.69</v>
      </c>
      <c r="S7" s="11">
        <v>115.3955</v>
      </c>
      <c r="T7" s="11">
        <v>116.11199999999999</v>
      </c>
      <c r="U7" s="11">
        <v>88.891499999999994</v>
      </c>
      <c r="V7" s="11">
        <v>89.346000000000004</v>
      </c>
      <c r="W7" s="11">
        <v>89.531499999999994</v>
      </c>
      <c r="X7" s="11">
        <v>89.792000000000002</v>
      </c>
      <c r="Y7" s="11">
        <v>89.87</v>
      </c>
      <c r="Z7" s="11">
        <v>89.948999999999998</v>
      </c>
    </row>
    <row r="8" spans="1:26" x14ac:dyDescent="0.25">
      <c r="A8" s="13"/>
      <c r="B8" s="1" t="s">
        <v>1</v>
      </c>
      <c r="C8" s="11">
        <v>112.89</v>
      </c>
      <c r="D8" s="11">
        <v>119.10599999999999</v>
      </c>
      <c r="E8" s="11">
        <v>125.50700000000001</v>
      </c>
      <c r="F8" s="11">
        <v>125.761</v>
      </c>
      <c r="G8" s="11">
        <v>126.396</v>
      </c>
      <c r="H8" s="11">
        <v>127.526</v>
      </c>
      <c r="I8" s="11">
        <v>116.623</v>
      </c>
      <c r="J8" s="11">
        <v>155.37200000000001</v>
      </c>
      <c r="K8" s="11">
        <v>159.70400000000001</v>
      </c>
      <c r="L8" s="11">
        <v>168.8845</v>
      </c>
      <c r="M8" s="11">
        <v>171.00149999999999</v>
      </c>
      <c r="N8" s="11">
        <v>171.96</v>
      </c>
      <c r="O8" s="11">
        <v>113.66200000000001</v>
      </c>
      <c r="P8" s="11">
        <v>115.0765</v>
      </c>
      <c r="Q8" s="11">
        <v>116.3845</v>
      </c>
      <c r="R8" s="11">
        <v>117.45350000000001</v>
      </c>
      <c r="S8" s="11">
        <v>117.85550000000001</v>
      </c>
      <c r="T8" s="11">
        <v>118.345</v>
      </c>
      <c r="U8" s="11">
        <v>86.295500000000004</v>
      </c>
      <c r="V8" s="11">
        <v>87.037499999999994</v>
      </c>
      <c r="W8" s="11">
        <v>87.259500000000003</v>
      </c>
      <c r="X8" s="11">
        <v>87.451999999999998</v>
      </c>
      <c r="Y8" s="11">
        <v>87.698499999999996</v>
      </c>
      <c r="Z8" s="11">
        <v>87.777000000000001</v>
      </c>
    </row>
    <row r="9" spans="1:26" x14ac:dyDescent="0.25">
      <c r="A9" s="13" t="s">
        <v>7</v>
      </c>
      <c r="B9">
        <v>0</v>
      </c>
      <c r="C9" s="11">
        <v>118.145</v>
      </c>
      <c r="D9" s="11">
        <v>126.393</v>
      </c>
      <c r="E9" s="11">
        <v>128.483</v>
      </c>
      <c r="F9" s="11">
        <v>130.554</v>
      </c>
      <c r="G9" s="11">
        <v>130.792</v>
      </c>
      <c r="H9" s="11">
        <v>130.946</v>
      </c>
      <c r="I9" s="12">
        <v>119.26819999999999</v>
      </c>
      <c r="J9" s="12">
        <v>160.02120000000002</v>
      </c>
      <c r="K9" s="12">
        <v>163.21199999999999</v>
      </c>
      <c r="L9" s="12">
        <v>164.8977999999999</v>
      </c>
      <c r="M9" s="12">
        <v>166.2127999999999</v>
      </c>
      <c r="N9" s="12">
        <v>167.11360000000002</v>
      </c>
      <c r="O9" s="12">
        <v>115.4772</v>
      </c>
      <c r="P9" s="12">
        <v>116.5214</v>
      </c>
      <c r="Q9" s="12">
        <v>117.491</v>
      </c>
      <c r="R9" s="12">
        <v>118.1566</v>
      </c>
      <c r="S9" s="12">
        <v>118.7602</v>
      </c>
      <c r="T9" s="12">
        <v>119.44139999999999</v>
      </c>
      <c r="U9" s="11">
        <v>111.9512</v>
      </c>
      <c r="V9" s="11">
        <v>112.4058</v>
      </c>
      <c r="W9" s="11">
        <v>112.5278</v>
      </c>
      <c r="X9" s="11">
        <v>112.6972</v>
      </c>
      <c r="Y9" s="11">
        <v>112.8176</v>
      </c>
      <c r="Z9" s="11">
        <v>112.84780000000001</v>
      </c>
    </row>
    <row r="10" spans="1:26" x14ac:dyDescent="0.25">
      <c r="A10" s="13"/>
      <c r="B10" s="1" t="s">
        <v>1</v>
      </c>
      <c r="C10" s="11">
        <v>125.813</v>
      </c>
      <c r="D10" s="11">
        <v>133.95599999999999</v>
      </c>
      <c r="E10" s="11">
        <v>136.857</v>
      </c>
      <c r="F10" s="11">
        <v>138.351</v>
      </c>
      <c r="G10" s="11">
        <v>138.774</v>
      </c>
      <c r="H10" s="11">
        <v>139.76900000000001</v>
      </c>
      <c r="I10" s="12">
        <v>123.08539999999999</v>
      </c>
      <c r="J10" s="12">
        <v>158.08479999999989</v>
      </c>
      <c r="K10" s="12">
        <v>160.56359999999998</v>
      </c>
      <c r="L10" s="12">
        <v>161.81059999999997</v>
      </c>
      <c r="M10" s="12">
        <v>162.91120000000001</v>
      </c>
      <c r="N10" s="12">
        <v>163.72620000000001</v>
      </c>
      <c r="O10" s="12">
        <v>124.68300000000001</v>
      </c>
      <c r="P10" s="12">
        <v>125.3772</v>
      </c>
      <c r="Q10" s="12">
        <v>126.1666</v>
      </c>
      <c r="R10" s="12">
        <v>126.6602</v>
      </c>
      <c r="S10" s="12">
        <v>127.03580000000001</v>
      </c>
      <c r="T10" s="12">
        <v>127.48619999999998</v>
      </c>
      <c r="U10" s="11">
        <v>114.024</v>
      </c>
      <c r="V10" s="11">
        <v>114.491</v>
      </c>
      <c r="W10" s="11">
        <v>114.6588</v>
      </c>
      <c r="X10" s="11">
        <v>114.7166</v>
      </c>
      <c r="Y10" s="11">
        <v>114.80460000000001</v>
      </c>
      <c r="Z10" s="11">
        <v>114.8672</v>
      </c>
    </row>
    <row r="11" spans="1:26" x14ac:dyDescent="0.25">
      <c r="A11" s="13" t="s">
        <v>3</v>
      </c>
      <c r="B11">
        <v>0</v>
      </c>
      <c r="C11" s="11">
        <v>106.38500000000001</v>
      </c>
      <c r="D11" s="11">
        <v>119.31699999999999</v>
      </c>
      <c r="E11" s="11">
        <v>120.35899999999999</v>
      </c>
      <c r="F11" s="11">
        <v>121.767</v>
      </c>
      <c r="G11" s="11">
        <v>122.098</v>
      </c>
      <c r="H11" s="11">
        <v>122.88200000000001</v>
      </c>
      <c r="I11" s="11">
        <v>107.07680000000001</v>
      </c>
      <c r="J11" s="11">
        <v>146.06700000000001</v>
      </c>
      <c r="K11" s="11">
        <v>150.08039999999991</v>
      </c>
      <c r="L11" s="11">
        <v>152.93</v>
      </c>
      <c r="M11" s="11">
        <v>154.93260000000001</v>
      </c>
      <c r="N11" s="11">
        <v>155.8922</v>
      </c>
      <c r="O11" s="11">
        <v>105.0248</v>
      </c>
      <c r="P11" s="11">
        <v>107.4538</v>
      </c>
      <c r="Q11" s="11">
        <v>108.6358</v>
      </c>
      <c r="R11" s="11">
        <v>109.569</v>
      </c>
      <c r="S11" s="11">
        <v>110.59660000000001</v>
      </c>
      <c r="T11" s="11">
        <v>111.3014</v>
      </c>
      <c r="U11" s="11">
        <v>103.05560000000001</v>
      </c>
      <c r="V11" s="11">
        <v>103.5998</v>
      </c>
      <c r="W11" s="11">
        <v>103.82680000000001</v>
      </c>
      <c r="X11" s="11">
        <v>103.9002</v>
      </c>
      <c r="Y11" s="11">
        <v>104.01739999999999</v>
      </c>
      <c r="Z11" s="11">
        <v>104.06960000000001</v>
      </c>
    </row>
    <row r="12" spans="1:26" x14ac:dyDescent="0.25">
      <c r="A12" s="13"/>
      <c r="B12" s="1">
        <v>1</v>
      </c>
      <c r="C12" s="11">
        <v>121.81699999999999</v>
      </c>
      <c r="D12" s="11">
        <v>129.78299999999999</v>
      </c>
      <c r="E12" s="11">
        <v>130.49299999999999</v>
      </c>
      <c r="F12" s="11">
        <v>131.21199999999999</v>
      </c>
      <c r="G12" s="11">
        <v>132.09700000000001</v>
      </c>
      <c r="H12" s="11">
        <v>134.441</v>
      </c>
      <c r="I12" s="11">
        <v>122.3074</v>
      </c>
      <c r="J12" s="11">
        <v>160.57559999999998</v>
      </c>
      <c r="K12" s="11">
        <v>166.91399999999999</v>
      </c>
      <c r="L12" s="11">
        <v>168.31020000000001</v>
      </c>
      <c r="M12" s="11">
        <v>169.57</v>
      </c>
      <c r="N12" s="11">
        <v>170.25859999999997</v>
      </c>
      <c r="O12" s="11">
        <v>124.2474</v>
      </c>
      <c r="P12" s="11">
        <v>125.06319999999999</v>
      </c>
      <c r="Q12" s="11">
        <v>125.71419999999999</v>
      </c>
      <c r="R12" s="11">
        <v>126.10479999999998</v>
      </c>
      <c r="S12" s="11">
        <v>126.5672</v>
      </c>
      <c r="T12" s="11">
        <v>126.98860000000001</v>
      </c>
      <c r="U12" s="11">
        <v>117.889</v>
      </c>
      <c r="V12" s="11">
        <v>118.446</v>
      </c>
      <c r="W12" s="11">
        <v>118.62180000000001</v>
      </c>
      <c r="X12" s="11">
        <v>118.80080000000001</v>
      </c>
      <c r="Y12" s="11">
        <v>118.9032</v>
      </c>
      <c r="Z12" s="11">
        <v>118.937</v>
      </c>
    </row>
    <row r="13" spans="1:26" x14ac:dyDescent="0.25">
      <c r="A13" s="13"/>
      <c r="B13">
        <v>2</v>
      </c>
      <c r="C13" s="11">
        <v>127.37</v>
      </c>
      <c r="D13" s="11">
        <v>135.666</v>
      </c>
      <c r="E13" s="11">
        <v>137.21</v>
      </c>
      <c r="F13" s="11">
        <v>137.756</v>
      </c>
      <c r="G13" s="11">
        <v>139.429</v>
      </c>
      <c r="H13" s="11">
        <v>139.67099999999999</v>
      </c>
      <c r="I13" s="11">
        <v>122.0206</v>
      </c>
      <c r="J13" s="11">
        <v>160.35560000000001</v>
      </c>
      <c r="K13" s="11">
        <v>163.42739999999992</v>
      </c>
      <c r="L13" s="11">
        <v>167.65499999999992</v>
      </c>
      <c r="M13" s="11">
        <v>168.83199999999991</v>
      </c>
      <c r="N13" s="11">
        <v>169.33539999999991</v>
      </c>
      <c r="O13" s="11">
        <v>126.4208</v>
      </c>
      <c r="P13" s="11">
        <v>127.1532</v>
      </c>
      <c r="Q13" s="11">
        <v>127.6862</v>
      </c>
      <c r="R13" s="11">
        <v>128.11099999999999</v>
      </c>
      <c r="S13" s="11">
        <v>128.61060000000001</v>
      </c>
      <c r="T13" s="11">
        <v>128.9666</v>
      </c>
      <c r="U13" s="11">
        <v>121.4554</v>
      </c>
      <c r="V13" s="11">
        <v>121.9708</v>
      </c>
      <c r="W13" s="11">
        <v>122.1802</v>
      </c>
      <c r="X13" s="11">
        <v>122.3218</v>
      </c>
      <c r="Y13" s="11">
        <v>122.3818</v>
      </c>
      <c r="Z13" s="11">
        <v>122.43560000000001</v>
      </c>
    </row>
    <row r="14" spans="1:26" x14ac:dyDescent="0.25">
      <c r="A14" s="13"/>
      <c r="B14" s="2">
        <v>44625</v>
      </c>
      <c r="C14" s="11">
        <v>130.04</v>
      </c>
      <c r="D14" s="11">
        <v>135.71199999999999</v>
      </c>
      <c r="E14" s="11">
        <v>136.61600000000001</v>
      </c>
      <c r="F14" s="11">
        <v>137.715</v>
      </c>
      <c r="G14" s="11">
        <v>138.44</v>
      </c>
      <c r="H14" s="11">
        <v>139.36199999999999</v>
      </c>
      <c r="I14" s="11">
        <v>122.99860000000001</v>
      </c>
      <c r="J14" s="11">
        <v>158.85439999999991</v>
      </c>
      <c r="K14" s="11">
        <v>164.6026</v>
      </c>
      <c r="L14" s="11">
        <v>166.23660000000001</v>
      </c>
      <c r="M14" s="11">
        <v>167.41179999999991</v>
      </c>
      <c r="N14" s="11">
        <v>170.94679999999991</v>
      </c>
      <c r="O14" s="11">
        <v>128.505</v>
      </c>
      <c r="P14" s="11">
        <v>129.1232</v>
      </c>
      <c r="Q14" s="11">
        <v>129.49260000000001</v>
      </c>
      <c r="R14" s="11">
        <v>129.9066</v>
      </c>
      <c r="S14" s="11">
        <v>130.24039999999999</v>
      </c>
      <c r="T14" s="11">
        <v>130.43199999999999</v>
      </c>
      <c r="U14" s="11">
        <v>124.5198</v>
      </c>
      <c r="V14" s="11">
        <v>125.09439999999999</v>
      </c>
      <c r="W14" s="11">
        <v>125.16539999999999</v>
      </c>
      <c r="X14" s="11">
        <v>125.2428</v>
      </c>
      <c r="Y14" s="11">
        <v>125.3368</v>
      </c>
      <c r="Z14" s="11">
        <v>125.3922</v>
      </c>
    </row>
    <row r="15" spans="1:26" x14ac:dyDescent="0.25">
      <c r="A15" s="13"/>
      <c r="B15" s="1" t="s">
        <v>8</v>
      </c>
      <c r="C15" s="11">
        <v>131.434</v>
      </c>
      <c r="D15" s="11">
        <v>137.26499999999999</v>
      </c>
      <c r="E15" s="11">
        <v>138.40600000000001</v>
      </c>
      <c r="F15" s="11">
        <v>139.03800000000001</v>
      </c>
      <c r="G15" s="11">
        <v>140.607</v>
      </c>
      <c r="H15" s="11">
        <v>141.30199999999999</v>
      </c>
      <c r="I15" s="11">
        <v>125.0638</v>
      </c>
      <c r="J15" s="11">
        <v>152.96820000000002</v>
      </c>
      <c r="K15" s="11">
        <v>154.4447999999999</v>
      </c>
      <c r="L15" s="11">
        <v>156.55760000000001</v>
      </c>
      <c r="M15" s="11">
        <v>161.33879999999991</v>
      </c>
      <c r="N15" s="11">
        <v>162.18579999999992</v>
      </c>
      <c r="O15" s="11">
        <v>131.92239999999998</v>
      </c>
      <c r="P15" s="11">
        <v>132.3964</v>
      </c>
      <c r="Q15" s="11">
        <v>132.643</v>
      </c>
      <c r="R15" s="11">
        <v>132.89779999999999</v>
      </c>
      <c r="S15" s="11">
        <v>133.22479999999999</v>
      </c>
      <c r="T15" s="11">
        <v>133.44720000000001</v>
      </c>
      <c r="U15" s="11">
        <v>122.92100000000001</v>
      </c>
      <c r="V15" s="11">
        <v>123.621</v>
      </c>
      <c r="W15" s="11">
        <v>123.77839999999999</v>
      </c>
      <c r="X15" s="11">
        <v>123.84</v>
      </c>
      <c r="Y15" s="11">
        <v>123.9268</v>
      </c>
      <c r="Z15" s="11">
        <v>124.0838</v>
      </c>
    </row>
    <row r="16" spans="1:26" x14ac:dyDescent="0.25">
      <c r="A16" s="13" t="s">
        <v>4</v>
      </c>
      <c r="B16">
        <v>0</v>
      </c>
      <c r="C16" s="11">
        <v>84.525999999999996</v>
      </c>
      <c r="D16" s="11">
        <v>89.073999999999998</v>
      </c>
      <c r="E16" s="11">
        <v>108.496</v>
      </c>
      <c r="F16" s="11">
        <v>109.1</v>
      </c>
      <c r="G16" s="11">
        <v>109.822</v>
      </c>
      <c r="H16" s="11">
        <v>113.575</v>
      </c>
      <c r="I16" s="11">
        <v>87.927999999999997</v>
      </c>
      <c r="J16" s="11">
        <v>141.1843999999999</v>
      </c>
      <c r="K16" s="11">
        <v>146.11620000000002</v>
      </c>
      <c r="L16" s="11">
        <v>150.9092</v>
      </c>
      <c r="M16" s="11">
        <v>152.42639999999992</v>
      </c>
      <c r="N16" s="11">
        <v>153.49299999999999</v>
      </c>
      <c r="O16" s="11">
        <v>86.753399999999999</v>
      </c>
      <c r="P16" s="11">
        <v>88.370399999999989</v>
      </c>
      <c r="Q16" s="11">
        <v>88.775399999999991</v>
      </c>
      <c r="R16" s="11">
        <v>89.175600000000003</v>
      </c>
      <c r="S16" s="11">
        <v>89.458199999999991</v>
      </c>
      <c r="T16" s="11">
        <v>89.926400000000001</v>
      </c>
      <c r="U16" s="11">
        <v>86.471000000000004</v>
      </c>
      <c r="V16" s="11">
        <v>87.108399999999989</v>
      </c>
      <c r="W16" s="11">
        <v>87.312600000000003</v>
      </c>
      <c r="X16" s="11">
        <v>87.444800000000001</v>
      </c>
      <c r="Y16" s="11">
        <v>87.566199999999995</v>
      </c>
      <c r="Z16" s="11">
        <v>87.691000000000003</v>
      </c>
    </row>
    <row r="17" spans="1:29" x14ac:dyDescent="0.25">
      <c r="A17" s="13"/>
      <c r="B17">
        <v>1</v>
      </c>
      <c r="C17" s="11">
        <v>123.465</v>
      </c>
      <c r="D17" s="11">
        <v>132.28399999999999</v>
      </c>
      <c r="E17" s="11">
        <v>133.88300000000001</v>
      </c>
      <c r="F17" s="11">
        <v>135.72300000000001</v>
      </c>
      <c r="G17" s="11">
        <v>137.53700000000001</v>
      </c>
      <c r="H17" s="11">
        <v>137.91200000000001</v>
      </c>
      <c r="I17" s="11">
        <v>124.014</v>
      </c>
      <c r="J17" s="11">
        <v>163.32220000000001</v>
      </c>
      <c r="K17" s="11">
        <v>169.8857999999999</v>
      </c>
      <c r="L17" s="11">
        <v>171.453</v>
      </c>
      <c r="M17" s="11">
        <v>172.54639999999992</v>
      </c>
      <c r="N17" s="11">
        <v>173.2192</v>
      </c>
      <c r="O17" s="11">
        <v>123.2602</v>
      </c>
      <c r="P17" s="11">
        <v>124.5354</v>
      </c>
      <c r="Q17" s="11">
        <v>125.3002</v>
      </c>
      <c r="R17" s="11">
        <v>125.8052</v>
      </c>
      <c r="S17" s="11">
        <v>126.26900000000001</v>
      </c>
      <c r="T17" s="11">
        <v>126.72959999999999</v>
      </c>
      <c r="U17" s="11">
        <v>122.16539999999999</v>
      </c>
      <c r="V17" s="11">
        <v>122.73480000000001</v>
      </c>
      <c r="W17" s="11">
        <v>122.9748</v>
      </c>
      <c r="X17" s="11">
        <v>123.1276</v>
      </c>
      <c r="Y17" s="11">
        <v>123.27460000000001</v>
      </c>
      <c r="Z17" s="11">
        <v>123.328</v>
      </c>
    </row>
    <row r="18" spans="1:29" x14ac:dyDescent="0.25">
      <c r="A18" s="13"/>
      <c r="B18">
        <v>2</v>
      </c>
      <c r="C18" s="11">
        <v>130.94399999999999</v>
      </c>
      <c r="D18" s="11">
        <v>137.774</v>
      </c>
      <c r="E18" s="11">
        <v>138.464</v>
      </c>
      <c r="F18" s="11">
        <v>139.02799999999999</v>
      </c>
      <c r="G18" s="11">
        <v>139.99600000000001</v>
      </c>
      <c r="H18" s="11">
        <v>140.27600000000001</v>
      </c>
      <c r="I18" s="11">
        <v>132.863</v>
      </c>
      <c r="J18" s="11">
        <v>170.2492</v>
      </c>
      <c r="K18" s="11">
        <v>172.67320000000001</v>
      </c>
      <c r="L18" s="11">
        <v>173.8703999999999</v>
      </c>
      <c r="M18" s="11">
        <v>174.8797999999999</v>
      </c>
      <c r="N18" s="11">
        <v>175.50079999999991</v>
      </c>
      <c r="O18" s="11">
        <v>131.65100000000001</v>
      </c>
      <c r="P18" s="11">
        <v>132.33339999999998</v>
      </c>
      <c r="Q18" s="11">
        <v>132.8434</v>
      </c>
      <c r="R18" s="11">
        <v>133.41839999999999</v>
      </c>
      <c r="S18" s="11">
        <v>133.88839999999999</v>
      </c>
      <c r="T18" s="11">
        <v>134.30240000000001</v>
      </c>
      <c r="U18" s="11">
        <v>129.51519999999999</v>
      </c>
      <c r="V18" s="11">
        <v>130.178</v>
      </c>
      <c r="W18" s="11">
        <v>130.4956</v>
      </c>
      <c r="X18" s="11">
        <v>130.72659999999999</v>
      </c>
      <c r="Y18" s="11">
        <v>130.86920000000001</v>
      </c>
      <c r="Z18" s="11">
        <v>130.9752</v>
      </c>
    </row>
    <row r="19" spans="1:29" x14ac:dyDescent="0.25">
      <c r="A19" s="13"/>
      <c r="B19" s="1" t="s">
        <v>9</v>
      </c>
      <c r="C19" s="11">
        <v>143.68600000000001</v>
      </c>
      <c r="D19" s="11">
        <v>147.90700000000001</v>
      </c>
      <c r="E19" s="11">
        <v>149.38499999999999</v>
      </c>
      <c r="F19" s="11">
        <v>149.96799999999999</v>
      </c>
      <c r="G19" s="11">
        <v>150.66</v>
      </c>
      <c r="H19" s="11">
        <v>151.01</v>
      </c>
      <c r="I19" s="11">
        <v>141.54760000000002</v>
      </c>
      <c r="J19" s="11">
        <v>173.6193999999999</v>
      </c>
      <c r="K19" s="11">
        <v>175.18460000000002</v>
      </c>
      <c r="L19" s="11">
        <v>176.3453999999999</v>
      </c>
      <c r="M19" s="11">
        <v>177.38979999999989</v>
      </c>
      <c r="N19" s="11">
        <v>177.75179999999989</v>
      </c>
      <c r="O19" s="11">
        <v>142.572</v>
      </c>
      <c r="P19" s="11">
        <v>143.02679999999998</v>
      </c>
      <c r="Q19" s="11">
        <v>143.42179999999999</v>
      </c>
      <c r="R19" s="11">
        <v>143.6926</v>
      </c>
      <c r="S19" s="11">
        <v>143.9888</v>
      </c>
      <c r="T19" s="11">
        <v>144.25979999999998</v>
      </c>
      <c r="U19" s="11">
        <v>135.14060000000001</v>
      </c>
      <c r="V19" s="11">
        <v>135.60579999999999</v>
      </c>
      <c r="W19" s="11">
        <v>135.68460000000002</v>
      </c>
      <c r="X19" s="11">
        <v>135.7586</v>
      </c>
      <c r="Y19" s="11">
        <v>135.98420000000002</v>
      </c>
      <c r="Z19" s="11">
        <v>136.00479999999999</v>
      </c>
    </row>
    <row r="22" spans="1:29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F26" s="11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2"/>
      <c r="T26" s="12"/>
      <c r="U26" s="12"/>
      <c r="V26" s="12"/>
      <c r="W26" s="12"/>
      <c r="X26" s="12"/>
      <c r="Y26" s="3"/>
      <c r="Z26" s="3"/>
    </row>
    <row r="27" spans="1:29" x14ac:dyDescent="0.25">
      <c r="F27" s="11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2"/>
      <c r="T27" s="12"/>
      <c r="U27" s="12"/>
      <c r="V27" s="12"/>
      <c r="W27" s="12"/>
      <c r="X27" s="12"/>
      <c r="Y27" s="3"/>
      <c r="Z27" s="3"/>
    </row>
    <row r="28" spans="1:29" x14ac:dyDescent="0.25">
      <c r="E28" s="3"/>
      <c r="F28" s="3"/>
      <c r="G28" s="3"/>
      <c r="H28" s="3"/>
      <c r="I28" s="3"/>
      <c r="J28" s="3"/>
      <c r="K28" s="3"/>
      <c r="L28" s="3"/>
      <c r="M28" s="3"/>
      <c r="N28" s="12"/>
      <c r="O28" s="12"/>
      <c r="P28" s="12"/>
      <c r="Q28" s="12"/>
      <c r="R28" s="12"/>
      <c r="S28" s="12"/>
    </row>
    <row r="29" spans="1:29" x14ac:dyDescent="0.25">
      <c r="E29" s="3"/>
      <c r="F29" s="3"/>
      <c r="G29" s="3"/>
      <c r="H29" s="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29" x14ac:dyDescent="0.25">
      <c r="E30" s="3"/>
      <c r="F30" s="3"/>
      <c r="G30" s="3"/>
      <c r="H30" s="3"/>
      <c r="I30" s="12"/>
      <c r="J30" s="12"/>
      <c r="K30" s="12"/>
      <c r="L30" s="12"/>
      <c r="M30" s="12"/>
      <c r="N30" s="12"/>
      <c r="O30" s="11"/>
      <c r="P30" s="11"/>
      <c r="Q30" s="11"/>
    </row>
    <row r="31" spans="1:29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9" x14ac:dyDescent="0.25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24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F34" s="11"/>
      <c r="G34" s="11"/>
      <c r="H34" s="11"/>
      <c r="I34" s="11"/>
      <c r="J34" s="1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4" x14ac:dyDescent="0.25">
      <c r="F35" s="12"/>
      <c r="G35" s="12"/>
      <c r="H35" s="12"/>
      <c r="I35" s="12"/>
      <c r="J35" s="12"/>
      <c r="K35" s="12"/>
      <c r="L35" s="3"/>
      <c r="M35" s="3"/>
      <c r="N35" s="3"/>
      <c r="O35" s="3"/>
      <c r="P35" s="3"/>
      <c r="Q35" s="3"/>
      <c r="R35" s="3"/>
      <c r="S35" s="3"/>
    </row>
    <row r="36" spans="1:24" x14ac:dyDescent="0.25">
      <c r="F36" s="12"/>
      <c r="G36" s="12"/>
      <c r="H36" s="12"/>
      <c r="I36" s="12"/>
      <c r="J36" s="12"/>
      <c r="K36" s="12"/>
    </row>
    <row r="37" spans="1:24" x14ac:dyDescent="0.25">
      <c r="J37" s="11"/>
      <c r="K37" s="11"/>
      <c r="L37" s="11"/>
      <c r="M37" s="11"/>
      <c r="N37" s="11"/>
    </row>
    <row r="38" spans="1:24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"/>
      <c r="R38" s="11"/>
    </row>
    <row r="39" spans="1:24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4" x14ac:dyDescent="0.25">
      <c r="B41" s="3"/>
      <c r="C41" s="3"/>
      <c r="D41" s="3"/>
      <c r="E41" s="3"/>
      <c r="F41" s="3"/>
      <c r="G41" s="3"/>
      <c r="H41" s="3"/>
      <c r="I41" s="3"/>
      <c r="J41" s="3"/>
    </row>
    <row r="42" spans="1:24" x14ac:dyDescent="0.25">
      <c r="F42" s="12"/>
      <c r="G42" s="12"/>
      <c r="H42" s="12"/>
      <c r="I42" s="12"/>
      <c r="J42" s="12"/>
      <c r="K42" s="12"/>
    </row>
    <row r="43" spans="1:24" x14ac:dyDescent="0.25">
      <c r="C43" s="11"/>
      <c r="D43" s="11"/>
      <c r="E43" s="11"/>
      <c r="F43" s="12"/>
      <c r="G43" s="12"/>
      <c r="H43" s="12"/>
      <c r="I43" s="12"/>
      <c r="J43" s="12"/>
      <c r="K43" s="12"/>
    </row>
    <row r="44" spans="1:24" x14ac:dyDescent="0.25">
      <c r="C44" s="11"/>
      <c r="D44" s="11"/>
      <c r="E44" s="11"/>
      <c r="F44" s="11"/>
      <c r="G44" s="1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4" x14ac:dyDescent="0.25"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3" spans="1:24" x14ac:dyDescent="0.25">
      <c r="B53" s="11"/>
      <c r="C53" s="11"/>
      <c r="D53" s="11"/>
      <c r="E53" s="11"/>
      <c r="F53" s="11"/>
      <c r="G53" s="11"/>
    </row>
    <row r="54" spans="1:24" x14ac:dyDescent="0.25">
      <c r="B54" s="11"/>
      <c r="C54" s="11"/>
      <c r="D54" s="11"/>
      <c r="E54" s="11"/>
      <c r="F54" s="11"/>
      <c r="G54" s="11"/>
    </row>
    <row r="55" spans="1:24" x14ac:dyDescent="0.25">
      <c r="B55" s="11"/>
      <c r="C55" s="11"/>
      <c r="D55" s="11"/>
      <c r="E55" s="11"/>
      <c r="F55" s="11"/>
      <c r="G55" s="11"/>
      <c r="I55" s="11"/>
      <c r="J55" s="11"/>
      <c r="K55" s="11"/>
      <c r="L55" s="11"/>
      <c r="M55" s="11"/>
      <c r="N55" s="11"/>
    </row>
    <row r="56" spans="1:24" x14ac:dyDescent="0.25">
      <c r="B56" s="11"/>
      <c r="C56" s="11"/>
      <c r="D56" s="11"/>
      <c r="E56" s="11"/>
      <c r="F56" s="11"/>
      <c r="G56" s="11"/>
      <c r="I56" s="11"/>
      <c r="J56" s="11"/>
      <c r="K56" s="11"/>
      <c r="L56" s="11"/>
      <c r="M56" s="11"/>
      <c r="N56" s="11"/>
    </row>
    <row r="57" spans="1:24" x14ac:dyDescent="0.25">
      <c r="M57" s="11"/>
      <c r="N57" s="11"/>
      <c r="O57" s="11"/>
      <c r="P57" s="11"/>
      <c r="Q57" s="11"/>
      <c r="R57" s="11"/>
    </row>
    <row r="58" spans="1:24" x14ac:dyDescent="0.25">
      <c r="N58" s="11"/>
      <c r="O58" s="11"/>
      <c r="P58" s="11"/>
      <c r="Q58" s="11"/>
      <c r="R58" s="11"/>
      <c r="S58" s="11"/>
    </row>
    <row r="59" spans="1:24" x14ac:dyDescent="0.25">
      <c r="N59" s="11"/>
      <c r="O59" s="11"/>
      <c r="P59" s="11"/>
      <c r="Q59" s="11"/>
      <c r="R59" s="11"/>
      <c r="S59" s="11"/>
    </row>
  </sheetData>
  <mergeCells count="10">
    <mergeCell ref="C1:H1"/>
    <mergeCell ref="I1:N1"/>
    <mergeCell ref="O1:T1"/>
    <mergeCell ref="U1:Z1"/>
    <mergeCell ref="A16:A19"/>
    <mergeCell ref="A3:A4"/>
    <mergeCell ref="A5:A6"/>
    <mergeCell ref="A7:A8"/>
    <mergeCell ref="A9:A10"/>
    <mergeCell ref="A11:A1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ChakraCore</vt:lpstr>
      <vt:lpstr>JavaScriptCore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2022-03-22T02:38:05Z</dcterms:modified>
</cp:coreProperties>
</file>