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filterPrivacy="1" codeName="ThisWorkbook"/>
  <xr:revisionPtr revIDLastSave="0" documentId="8_{EFAE3352-7D98-43F9-A6B5-F2A4959492DF}" xr6:coauthVersionLast="47" xr6:coauthVersionMax="47" xr10:uidLastSave="{00000000-0000-0000-0000-000000000000}"/>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ProjectSchedule!$E$3</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ProjectSchedule!$3:$5</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I4" i="11"/>
  <c r="H3" i="11"/>
  <c r="P4" i="11"/>
  <c r="Q4" i="11"/>
  <c r="R4" i="11"/>
  <c r="S4" i="11"/>
  <c r="T4" i="11"/>
  <c r="O5" i="11"/>
  <c r="P5" i="11"/>
  <c r="Q5" i="11"/>
  <c r="R5" i="11"/>
  <c r="S5" i="11"/>
  <c r="T5" i="11"/>
  <c r="O3" i="11"/>
  <c r="V6" i="11"/>
  <c r="V15" i="11"/>
  <c r="V16" i="11"/>
  <c r="V19" i="11"/>
  <c r="V22" i="11"/>
  <c r="V25" i="11"/>
  <c r="V26" i="11"/>
  <c r="V27" i="11"/>
  <c r="V28" i="11"/>
  <c r="V32" i="11"/>
  <c r="V33" i="11"/>
  <c r="V34" i="11"/>
  <c r="V35" i="11"/>
  <c r="V36" i="11"/>
  <c r="V37" i="11"/>
  <c r="G35" i="11"/>
  <c r="G34" i="11"/>
  <c r="G18" i="11"/>
  <c r="G19" i="11"/>
  <c r="G20" i="11"/>
  <c r="G21" i="11"/>
  <c r="G22" i="11"/>
  <c r="G23" i="11"/>
  <c r="G24" i="11"/>
  <c r="G25" i="11"/>
  <c r="G26" i="11"/>
  <c r="G27" i="11"/>
  <c r="G28" i="11"/>
  <c r="G29" i="11"/>
  <c r="G30" i="11"/>
  <c r="G31" i="11"/>
  <c r="G32" i="11"/>
  <c r="G33" i="11"/>
  <c r="G17" i="11"/>
  <c r="G16" i="11"/>
  <c r="I5" i="11" l="1"/>
  <c r="J4" i="11"/>
  <c r="E2" i="11"/>
  <c r="J5" i="11" l="1"/>
  <c r="K4" i="11"/>
  <c r="V4" i="11"/>
  <c r="W4" i="11"/>
  <c r="W3" i="11" s="1"/>
  <c r="X4" i="11"/>
  <c r="W5" i="11"/>
  <c r="E7" i="11"/>
  <c r="F7" i="11"/>
  <c r="F8" i="11"/>
  <c r="F9" i="11"/>
  <c r="F10" i="11"/>
  <c r="F11" i="11"/>
  <c r="F12" i="11"/>
  <c r="F13" i="11"/>
  <c r="F14" i="11"/>
  <c r="E8" i="11"/>
  <c r="E9" i="11"/>
  <c r="V9" i="11" s="1"/>
  <c r="E10" i="11"/>
  <c r="V10" i="11" s="1"/>
  <c r="E11" i="11"/>
  <c r="E12" i="11"/>
  <c r="E13" i="11"/>
  <c r="V13" i="11" s="1"/>
  <c r="E14" i="11"/>
  <c r="V14" i="11" s="1"/>
  <c r="K5" i="11" l="1"/>
  <c r="L4" i="11"/>
  <c r="V7" i="11"/>
  <c r="Y4" i="11"/>
  <c r="X5" i="11"/>
  <c r="L5" i="11" l="1"/>
  <c r="M4" i="11"/>
  <c r="Z4" i="11"/>
  <c r="Y5" i="11"/>
  <c r="M5" i="11" l="1"/>
  <c r="N4" i="11"/>
  <c r="N5" i="11" s="1"/>
  <c r="AA4" i="11"/>
  <c r="Z5" i="11"/>
  <c r="U4" i="11" l="1"/>
  <c r="AA5" i="11"/>
  <c r="AB4" i="11"/>
  <c r="AC4" i="11" l="1"/>
  <c r="AB5" i="11"/>
  <c r="U5" i="11" l="1"/>
  <c r="AD4" i="11"/>
  <c r="AD3" i="11" s="1"/>
  <c r="AC5" i="11"/>
  <c r="AD5" i="11" l="1"/>
  <c r="AE4" i="11"/>
  <c r="AF4" i="11" l="1"/>
  <c r="AE5" i="11"/>
  <c r="AG4" i="11" l="1"/>
  <c r="AF5" i="11"/>
  <c r="AH4" i="11" l="1"/>
  <c r="AG5" i="11"/>
  <c r="AI4" i="11" l="1"/>
  <c r="AH5" i="11"/>
  <c r="AJ4" i="11" l="1"/>
  <c r="AI5" i="11"/>
  <c r="AK4" i="11" l="1"/>
  <c r="AJ5" i="11"/>
  <c r="AK3" i="11" l="1"/>
  <c r="AL4" i="11"/>
  <c r="AK5" i="11"/>
  <c r="AM4" i="11" l="1"/>
  <c r="AL5" i="11"/>
  <c r="AN4" i="11" l="1"/>
  <c r="AM5" i="11"/>
  <c r="AO4" i="11" l="1"/>
  <c r="AN5" i="11"/>
  <c r="AP4" i="11" l="1"/>
  <c r="AO5" i="11"/>
  <c r="AQ4" i="11" l="1"/>
  <c r="AP5" i="11"/>
  <c r="AR4" i="11" l="1"/>
  <c r="AQ5" i="11"/>
  <c r="AS4" i="11" l="1"/>
  <c r="AR3" i="11"/>
  <c r="AR5" i="11"/>
  <c r="AT4" i="11" l="1"/>
  <c r="AS5" i="11"/>
  <c r="AU4" i="11" l="1"/>
  <c r="AT5" i="11"/>
  <c r="AV4" i="11" l="1"/>
  <c r="AU5" i="11"/>
  <c r="AW4" i="11" l="1"/>
  <c r="AV5" i="11"/>
  <c r="AX4" i="11" l="1"/>
  <c r="AW5" i="11"/>
  <c r="AY4" i="11" l="1"/>
  <c r="AX5" i="11"/>
  <c r="AZ4" i="11" l="1"/>
  <c r="AY3" i="11"/>
  <c r="AY5" i="11"/>
  <c r="BA4" i="11" l="1"/>
  <c r="AZ5" i="11"/>
  <c r="BB4" i="11" l="1"/>
  <c r="BA5" i="11"/>
  <c r="BC4" i="11" l="1"/>
  <c r="BB5" i="11"/>
  <c r="BD4" i="11" l="1"/>
  <c r="BC5" i="11"/>
  <c r="BE4" i="11" l="1"/>
  <c r="BD5" i="11"/>
  <c r="BF4" i="11" l="1"/>
  <c r="BE5" i="11"/>
  <c r="BG4" i="11" l="1"/>
  <c r="BF3" i="11"/>
  <c r="BF5" i="11"/>
  <c r="BH4" i="11" l="1"/>
  <c r="BG5" i="11"/>
  <c r="BI4" i="11" l="1"/>
  <c r="BH5" i="11"/>
  <c r="BJ4" i="11" l="1"/>
  <c r="BI5" i="11"/>
  <c r="BK4" i="11" l="1"/>
  <c r="BJ5" i="11"/>
  <c r="BL4" i="11" l="1"/>
  <c r="BK5" i="11"/>
  <c r="BM4" i="11" l="1"/>
  <c r="BL5" i="11"/>
  <c r="BM5" i="11" l="1"/>
  <c r="BN4" i="11"/>
  <c r="BM3" i="11"/>
  <c r="BO4" i="11" l="1"/>
  <c r="BN5" i="11"/>
  <c r="BO5" i="11" l="1"/>
  <c r="BP4" i="11"/>
  <c r="BP5" i="11" l="1"/>
  <c r="BQ4" i="11"/>
  <c r="BQ5" i="11" l="1"/>
  <c r="BR4" i="11"/>
  <c r="BS4" i="11" l="1"/>
  <c r="BR5" i="11"/>
  <c r="BS5" i="11" l="1"/>
  <c r="BT4" i="11"/>
  <c r="BT5" i="11" l="1"/>
  <c r="BU4" i="11"/>
  <c r="BT3" i="11"/>
  <c r="BU5" i="11" l="1"/>
  <c r="BV4" i="11"/>
  <c r="BW4" i="11" l="1"/>
  <c r="BV5" i="11"/>
  <c r="BX4" i="11" l="1"/>
  <c r="BW5" i="11"/>
  <c r="BY4" i="11" l="1"/>
  <c r="BX5" i="11"/>
  <c r="BZ4" i="11" l="1"/>
  <c r="BY5" i="11"/>
  <c r="CA4" i="11" l="1"/>
  <c r="BZ5" i="11"/>
  <c r="CA5" i="11" l="1"/>
  <c r="CB4" i="11"/>
  <c r="CA3" i="11"/>
  <c r="CB5" i="11" l="1"/>
  <c r="CC4" i="11"/>
  <c r="CC5" i="11" l="1"/>
  <c r="CD4" i="11"/>
  <c r="CD5" i="11" l="1"/>
  <c r="CE4" i="11"/>
  <c r="CE5" i="11" l="1"/>
  <c r="CF4" i="11"/>
  <c r="CF5" i="11" l="1"/>
  <c r="CG4" i="11"/>
  <c r="CG5" i="11" l="1"/>
  <c r="CH4" i="11"/>
  <c r="CH5" i="11" l="1"/>
  <c r="CI4" i="11"/>
  <c r="CH3" i="11"/>
  <c r="CI5" i="11" l="1"/>
  <c r="CJ4" i="11"/>
  <c r="CJ5" i="11" l="1"/>
  <c r="CK4" i="11"/>
  <c r="CK5" i="11" l="1"/>
  <c r="CL4" i="11"/>
  <c r="CL5" i="11" l="1"/>
  <c r="CM4" i="11"/>
  <c r="CM5" i="11" l="1"/>
  <c r="CN4" i="11"/>
  <c r="CN5" i="11" l="1"/>
  <c r="CO4" i="11"/>
  <c r="CO5" i="11" l="1"/>
  <c r="CP4" i="11"/>
  <c r="CO3" i="11"/>
  <c r="CP5" i="11" l="1"/>
  <c r="CQ4" i="11"/>
  <c r="CQ5" i="11" l="1"/>
  <c r="CR4" i="11"/>
  <c r="CR5" i="11" l="1"/>
  <c r="CS4" i="11"/>
  <c r="CS5" i="11" l="1"/>
  <c r="CT4" i="11"/>
  <c r="CT5" i="11" l="1"/>
  <c r="CU4" i="11"/>
  <c r="CU5" i="11" l="1"/>
  <c r="CV4" i="11"/>
  <c r="CV5" i="11" l="1"/>
  <c r="CW4" i="11"/>
  <c r="CV3" i="11"/>
  <c r="CW5" i="11" l="1"/>
  <c r="CX4" i="11"/>
  <c r="CX5" i="11" l="1"/>
  <c r="CY4" i="11"/>
  <c r="CY5" i="11" l="1"/>
  <c r="CZ4" i="11"/>
  <c r="CZ5" i="11" l="1"/>
  <c r="DA4" i="11"/>
  <c r="DA5" i="11" l="1"/>
  <c r="DB4" i="11"/>
  <c r="DB5" i="11" l="1"/>
  <c r="DC4" i="11"/>
  <c r="DC5" i="11" l="1"/>
  <c r="DD4" i="11"/>
  <c r="DC3" i="11"/>
  <c r="DD5" i="11" l="1"/>
  <c r="DE4" i="11"/>
  <c r="DE5" i="11" l="1"/>
  <c r="DF4" i="11"/>
  <c r="DF5" i="11" l="1"/>
  <c r="DG4" i="11"/>
  <c r="DG5" i="11" l="1"/>
  <c r="DH4" i="11"/>
  <c r="DH5" i="11" l="1"/>
  <c r="DI4" i="11"/>
  <c r="DI5" i="11" l="1"/>
  <c r="DJ4" i="11"/>
  <c r="DJ5" i="11" l="1"/>
  <c r="DK4" i="11"/>
  <c r="DJ3" i="11"/>
  <c r="DK5" i="11" l="1"/>
  <c r="DL4" i="11"/>
  <c r="DL5" i="11" l="1"/>
  <c r="DM4" i="11"/>
  <c r="DM5" i="11" l="1"/>
  <c r="DN4" i="11"/>
  <c r="DN5" i="11" l="1"/>
  <c r="DO4" i="11"/>
  <c r="DO5" i="11" l="1"/>
  <c r="DP4" i="11"/>
  <c r="DP5" i="11" l="1"/>
  <c r="DQ4" i="11"/>
  <c r="DQ5" i="11" l="1"/>
  <c r="DR4" i="11"/>
  <c r="DQ3" i="11"/>
  <c r="DR5" i="11" l="1"/>
  <c r="DS4" i="11"/>
  <c r="DS5" i="11" l="1"/>
  <c r="DT4" i="11"/>
  <c r="DT5" i="11" l="1"/>
  <c r="DU4" i="11"/>
  <c r="DU5" i="11" l="1"/>
  <c r="DV4" i="11"/>
  <c r="DV5" i="11" l="1"/>
  <c r="DW4" i="11"/>
  <c r="DW5" i="11" s="1"/>
</calcChain>
</file>

<file path=xl/sharedStrings.xml><?xml version="1.0" encoding="utf-8"?>
<sst xmlns="http://schemas.openxmlformats.org/spreadsheetml/2006/main" count="93" uniqueCount="77">
  <si>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</si>
  <si>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Market For You</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</si>
  <si>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</si>
  <si>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</si>
  <si>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</si>
  <si>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</si>
  <si>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</si>
  <si>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</si>
  <si>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</si>
  <si>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</si>
  <si>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</si>
  <si>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</si>
  <si>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</si>
  <si>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Nº Days</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</si>
  <si>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</si>
  <si>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</si>
  <si>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</si>
  <si>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Fase 1</t>
  </si>
  <si>
    <t>Contextualização</t>
  </si>
  <si>
    <t>João Novais, Xavier Mota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</si>
  <si>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</si>
  <si>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Fundamentação</t>
  </si>
  <si>
    <t>Beatriz Monteiro, João Novais</t>
  </si>
  <si>
    <t>Objetivos</t>
  </si>
  <si>
    <t>João Ribeiro, João Novais, Xavier Mota</t>
  </si>
  <si>
    <t>Viabilidade do Sistema</t>
  </si>
  <si>
    <t>Beatriz Monteiro, João Ribeiro</t>
  </si>
  <si>
    <t>Recursos necessários</t>
  </si>
  <si>
    <t>Beatriz Monteiro, João Novais, Lara Ferreira</t>
  </si>
  <si>
    <t>Plano de Desenvolvimento</t>
  </si>
  <si>
    <t xml:space="preserve"> Lara Ferreira, Xavier Mota</t>
  </si>
  <si>
    <t>Relatório Fase 1</t>
  </si>
  <si>
    <t>Todos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</si>
  <si>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</si>
  <si>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Fase 2</t>
  </si>
  <si>
    <t>Análise de Requisitos</t>
  </si>
  <si>
    <t>Metódo RUP</t>
  </si>
  <si>
    <t>João Ribeiro, Lara Ferreira, Xavier Mota</t>
  </si>
  <si>
    <t>Diagrama de Use Cases</t>
  </si>
  <si>
    <t>João Novais, Beatriz Monteiro</t>
  </si>
  <si>
    <t>Diagrama de Sequência</t>
  </si>
  <si>
    <t>Diagrama de Classes</t>
  </si>
  <si>
    <t>Modelo Conceptual</t>
  </si>
  <si>
    <t xml:space="preserve">Modelo Lógico </t>
  </si>
  <si>
    <t>Revisão e Correção</t>
  </si>
  <si>
    <t>Especificação do Software</t>
  </si>
  <si>
    <t>Documentação</t>
  </si>
  <si>
    <t>Relatório Fase 2</t>
  </si>
  <si>
    <t>Sample phase title block</t>
  </si>
  <si>
    <t>Fase 3</t>
  </si>
  <si>
    <t>Arquitetura do Sistema</t>
  </si>
  <si>
    <t>Descrição dos Módulos</t>
  </si>
  <si>
    <t>Beatriz Monteiro, Xavier Mota</t>
  </si>
  <si>
    <t>Lara Ferreira, João Ribeiro</t>
  </si>
  <si>
    <t>Implementação do Código</t>
  </si>
  <si>
    <t>Ligações dos Componentes</t>
  </si>
  <si>
    <t>João Ribeiro, João Novais</t>
  </si>
  <si>
    <t>Testes</t>
  </si>
  <si>
    <t>Relatório Final</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</si>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</sst>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6B8B7"/>
        <bgColor indexed="64"/>
      </patternFill>
    </fill>
    <fill>
      <patternFill patternType="solid">
        <fgColor rgb="FFD8E4BC"/>
        <bgColor indexed="64"/>
      </patternFill>
    </fill>
    <fill>
      <patternFill patternType="solid">
        <fgColor rgb="FFEBF1DE"/>
        <bgColor indexed="64"/>
      </patternFill>
    </fill>
    <fill>
      <patternFill patternType="solid">
        <fgColor rgb="FFB8CCE4"/>
        <bgColor indexed="64"/>
      </patternFill>
    </fill>
    <fill>
      <patternFill patternType="solid">
        <fgColor rgb="FFDCE6F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0" fontId="6" fillId="8" borderId="2" xfId="0" applyFont="1" applyFill="1" applyBorder="1" applyAlignment="1">
      <alignment horizontal="left" vertical="center" indent="1"/>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7">
      <alignment vertical="top"/>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0" fontId="9" fillId="3" borderId="2" xfId="11" applyFill="1" applyAlignment="1">
      <alignment horizontal="center" vertical="center" wrapText="1"/>
    </xf>
    <xf numFmtId="9" fontId="5" fillId="12" borderId="2" xfId="2" applyFont="1" applyFill="1" applyBorder="1" applyAlignment="1">
      <alignment horizontal="center" vertical="center"/>
    </xf>
    <xf numFmtId="9" fontId="5" fillId="13" borderId="2" xfId="2" applyFont="1" applyFill="1" applyBorder="1" applyAlignment="1">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1" applyFill="1">
      <alignment horizontal="center" vertical="center"/>
    </xf>
    <xf numFmtId="9" fontId="5" fillId="15" borderId="2" xfId="2" applyFont="1" applyFill="1" applyBorder="1" applyAlignment="1">
      <alignment horizontal="center" vertical="center"/>
    </xf>
    <xf numFmtId="169" fontId="9" fillId="15" borderId="2" xfId="10" applyNumberFormat="1" applyFill="1">
      <alignment horizontal="center" vertical="center"/>
    </xf>
    <xf numFmtId="169" fontId="2" fillId="0" borderId="0" xfId="0" applyNumberFormat="1" applyFont="1" applyAlignment="1">
      <alignment horizontal="center"/>
    </xf>
    <xf numFmtId="169" fontId="2" fillId="0" borderId="0" xfId="0" applyNumberFormat="1" applyFont="1" applyAlignment="1">
      <alignment horizontal="center" vertical="center"/>
    </xf>
    <xf numFmtId="169" fontId="0" fillId="0" borderId="0" xfId="0" applyNumberFormat="1" applyAlignment="1">
      <alignment horizontal="center"/>
    </xf>
    <xf numFmtId="169" fontId="0" fillId="0" borderId="0" xfId="0" applyNumberFormat="1"/>
    <xf numFmtId="169" fontId="0" fillId="0" borderId="10" xfId="0" applyNumberFormat="1" applyBorder="1"/>
    <xf numFmtId="169" fontId="7" fillId="11" borderId="1" xfId="0" applyNumberFormat="1" applyFont="1" applyFill="1" applyBorder="1" applyAlignment="1">
      <alignment horizontal="center" vertical="center" wrapText="1"/>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69" fontId="22" fillId="0" borderId="0" xfId="0" applyNumberFormat="1" applyFont="1" applyAlignment="1">
      <alignment horizontal="center"/>
    </xf>
    <xf numFmtId="0" fontId="9" fillId="4" borderId="2" xfId="12" applyFill="1" applyAlignment="1">
      <alignment vertical="center" indent="2"/>
    </xf>
    <xf numFmtId="0" fontId="2" fillId="0" borderId="0" xfId="0" applyFont="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9" fillId="4" borderId="2" xfId="10" applyNumberFormat="1" applyFill="1">
      <alignment horizontal="center" vertical="center"/>
    </xf>
    <xf numFmtId="0" fontId="9" fillId="0" borderId="2" xfId="10" applyNumberFormat="1">
      <alignment horizontal="center" vertical="center"/>
    </xf>
    <xf numFmtId="0" fontId="22" fillId="0" borderId="0" xfId="0" applyFont="1" applyAlignment="1">
      <alignment horizontal="center"/>
    </xf>
    <xf numFmtId="0" fontId="0" fillId="0" borderId="3" xfId="0" applyBorder="1" applyAlignment="1">
      <alignment horizontal="center" vertical="center"/>
    </xf>
    <xf numFmtId="0" fontId="9" fillId="14" borderId="2" xfId="10" applyNumberFormat="1" applyFill="1">
      <alignment horizontal="center" vertical="center"/>
    </xf>
    <xf numFmtId="0" fontId="9" fillId="13" borderId="2" xfId="10" applyNumberFormat="1" applyFill="1">
      <alignment horizontal="center" vertical="center"/>
    </xf>
    <xf numFmtId="0" fontId="9" fillId="4" borderId="2" xfId="11" applyFill="1" applyAlignment="1">
      <alignment horizontal="center" vertical="center" wrapText="1"/>
    </xf>
    <xf numFmtId="169" fontId="9" fillId="16" borderId="2" xfId="10" applyNumberFormat="1" applyFill="1">
      <alignment horizontal="center" vertical="center"/>
    </xf>
    <xf numFmtId="0" fontId="9" fillId="16" borderId="2" xfId="10" applyNumberFormat="1"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9" fontId="9" fillId="0" borderId="3" xfId="9" applyNumberFormat="1" applyAlignment="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D8E4BC"/>
      <color rgb="FFEBF1DE"/>
      <color rgb="FFB8CCE4"/>
      <color rgb="FFE6B8B7"/>
      <color rgb="FF215881"/>
      <color rgb="FF42648A"/>
      <color rgb="FF969696"/>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40"/>
  <sheetViews>
    <sheetView showGridLines="0" tabSelected="1" showRuler="0" zoomScaleNormal="100" zoomScalePageLayoutView="70" workbookViewId="0">
      <pane ySplit="5" topLeftCell="A20" activePane="bottomLeft" state="frozen"/>
      <selection pane="bottomLeft" activeCell="C7" sqref="C7"/>
    </sheetView>
  </sheetViews>
  <sheetFormatPr defaultColWidth="9.140625" defaultRowHeight="30" customHeight="1"/>
  <cols>
    <col min="1" max="1" width="2.7109375" style="35" customWidth="1"/>
    <col min="2" max="2" width="28" customWidth="1"/>
    <col min="3" max="3" width="38.42578125" customWidth="1"/>
    <col min="4" max="4" width="10.7109375" customWidth="1"/>
    <col min="5" max="5" width="10.42578125" style="63" customWidth="1"/>
    <col min="6" max="6" width="10.42578125" style="64" customWidth="1"/>
    <col min="7" max="7" width="10.42578125" customWidth="1"/>
    <col min="8" max="21" width="2.5703125" customWidth="1"/>
    <col min="22" max="22" width="6.140625" hidden="1" customWidth="1"/>
    <col min="23" max="127" width="2.5703125" customWidth="1"/>
  </cols>
  <sheetData>
    <row r="1" spans="1:127" ht="30" customHeight="1">
      <c r="A1" s="36" t="s">
        <v>0</v>
      </c>
      <c r="B1" s="38" t="s">
        <v>1</v>
      </c>
      <c r="C1" s="1"/>
      <c r="D1" s="2"/>
      <c r="E1" s="61"/>
      <c r="F1" s="62"/>
      <c r="G1" s="78"/>
      <c r="H1" s="51"/>
      <c r="O1" s="51"/>
      <c r="V1" s="2"/>
      <c r="W1" s="51"/>
    </row>
    <row r="2" spans="1:127" ht="30" customHeight="1">
      <c r="A2" s="35" t="s">
        <v>2</v>
      </c>
      <c r="B2" s="39"/>
      <c r="C2" s="93" t="s">
        <v>3</v>
      </c>
      <c r="D2" s="94"/>
      <c r="E2" s="95">
        <f ca="1">TODAY()</f>
        <v>44856</v>
      </c>
      <c r="F2" s="95"/>
    </row>
    <row r="3" spans="1:127" ht="30" customHeight="1">
      <c r="A3" s="36" t="s">
        <v>4</v>
      </c>
      <c r="C3" s="93" t="s">
        <v>5</v>
      </c>
      <c r="D3" s="94"/>
      <c r="E3" s="84">
        <v>1</v>
      </c>
      <c r="H3" s="90">
        <f>H4</f>
        <v>44830</v>
      </c>
      <c r="I3" s="91"/>
      <c r="J3" s="91"/>
      <c r="K3" s="91"/>
      <c r="L3" s="91"/>
      <c r="M3" s="91"/>
      <c r="N3" s="92"/>
      <c r="O3" s="90">
        <f>O4</f>
        <v>44837</v>
      </c>
      <c r="P3" s="91"/>
      <c r="Q3" s="91"/>
      <c r="R3" s="91"/>
      <c r="S3" s="91"/>
      <c r="T3" s="91"/>
      <c r="U3" s="92"/>
      <c r="W3" s="90">
        <f ca="1">W4</f>
        <v>44851</v>
      </c>
      <c r="X3" s="91"/>
      <c r="Y3" s="91"/>
      <c r="Z3" s="91"/>
      <c r="AA3" s="91"/>
      <c r="AB3" s="91"/>
      <c r="AC3" s="92"/>
      <c r="AD3" s="90">
        <f ca="1">AD4</f>
        <v>44858</v>
      </c>
      <c r="AE3" s="91"/>
      <c r="AF3" s="91"/>
      <c r="AG3" s="91"/>
      <c r="AH3" s="91"/>
      <c r="AI3" s="91"/>
      <c r="AJ3" s="92"/>
      <c r="AK3" s="90">
        <f ca="1">AK4</f>
        <v>44865</v>
      </c>
      <c r="AL3" s="91"/>
      <c r="AM3" s="91"/>
      <c r="AN3" s="91"/>
      <c r="AO3" s="91"/>
      <c r="AP3" s="91"/>
      <c r="AQ3" s="92"/>
      <c r="AR3" s="90">
        <f ca="1">AR4</f>
        <v>44872</v>
      </c>
      <c r="AS3" s="91"/>
      <c r="AT3" s="91"/>
      <c r="AU3" s="91"/>
      <c r="AV3" s="91"/>
      <c r="AW3" s="91"/>
      <c r="AX3" s="92"/>
      <c r="AY3" s="90">
        <f ca="1">AY4</f>
        <v>44879</v>
      </c>
      <c r="AZ3" s="91"/>
      <c r="BA3" s="91"/>
      <c r="BB3" s="91"/>
      <c r="BC3" s="91"/>
      <c r="BD3" s="91"/>
      <c r="BE3" s="92"/>
      <c r="BF3" s="90">
        <f ca="1">BF4</f>
        <v>44886</v>
      </c>
      <c r="BG3" s="91"/>
      <c r="BH3" s="91"/>
      <c r="BI3" s="91"/>
      <c r="BJ3" s="91"/>
      <c r="BK3" s="91"/>
      <c r="BL3" s="92"/>
      <c r="BM3" s="90">
        <f ca="1">BM4</f>
        <v>44893</v>
      </c>
      <c r="BN3" s="91"/>
      <c r="BO3" s="91"/>
      <c r="BP3" s="91"/>
      <c r="BQ3" s="91"/>
      <c r="BR3" s="91"/>
      <c r="BS3" s="92"/>
      <c r="BT3" s="90">
        <f ca="1">BT4</f>
        <v>44900</v>
      </c>
      <c r="BU3" s="91"/>
      <c r="BV3" s="91"/>
      <c r="BW3" s="91"/>
      <c r="BX3" s="91"/>
      <c r="BY3" s="91"/>
      <c r="BZ3" s="92"/>
      <c r="CA3" s="90">
        <f ca="1">CA4</f>
        <v>44907</v>
      </c>
      <c r="CB3" s="91"/>
      <c r="CC3" s="91"/>
      <c r="CD3" s="91"/>
      <c r="CE3" s="91"/>
      <c r="CF3" s="91"/>
      <c r="CG3" s="92"/>
      <c r="CH3" s="90">
        <f ca="1">CH4</f>
        <v>44914</v>
      </c>
      <c r="CI3" s="91"/>
      <c r="CJ3" s="91"/>
      <c r="CK3" s="91"/>
      <c r="CL3" s="91"/>
      <c r="CM3" s="91"/>
      <c r="CN3" s="92"/>
      <c r="CO3" s="90">
        <f ca="1">CO4</f>
        <v>44921</v>
      </c>
      <c r="CP3" s="91"/>
      <c r="CQ3" s="91"/>
      <c r="CR3" s="91"/>
      <c r="CS3" s="91"/>
      <c r="CT3" s="91"/>
      <c r="CU3" s="92"/>
      <c r="CV3" s="90">
        <f ca="1">CV4</f>
        <v>44928</v>
      </c>
      <c r="CW3" s="91"/>
      <c r="CX3" s="91"/>
      <c r="CY3" s="91"/>
      <c r="CZ3" s="91"/>
      <c r="DA3" s="91"/>
      <c r="DB3" s="92"/>
      <c r="DC3" s="90">
        <f ca="1">DC4</f>
        <v>44935</v>
      </c>
      <c r="DD3" s="91"/>
      <c r="DE3" s="91"/>
      <c r="DF3" s="91"/>
      <c r="DG3" s="91"/>
      <c r="DH3" s="91"/>
      <c r="DI3" s="92"/>
      <c r="DJ3" s="90">
        <f ca="1">DJ4</f>
        <v>44942</v>
      </c>
      <c r="DK3" s="91"/>
      <c r="DL3" s="91"/>
      <c r="DM3" s="91"/>
      <c r="DN3" s="91"/>
      <c r="DO3" s="91"/>
      <c r="DP3" s="92"/>
      <c r="DQ3" s="90">
        <f ca="1">DQ4</f>
        <v>44949</v>
      </c>
      <c r="DR3" s="91"/>
      <c r="DS3" s="91"/>
      <c r="DT3" s="91"/>
      <c r="DU3" s="91"/>
      <c r="DV3" s="91"/>
      <c r="DW3" s="92"/>
    </row>
    <row r="4" spans="1:127" ht="15" customHeight="1">
      <c r="A4" s="36" t="s">
        <v>6</v>
      </c>
      <c r="B4" s="50"/>
      <c r="C4" s="50"/>
      <c r="D4" s="50"/>
      <c r="E4" s="65"/>
      <c r="F4" s="65"/>
      <c r="G4" s="50"/>
      <c r="H4" s="7">
        <v>44830</v>
      </c>
      <c r="I4" s="6">
        <f>H4+1</f>
        <v>44831</v>
      </c>
      <c r="J4" s="6">
        <f t="shared" ref="J4:N4" si="0">I4+1</f>
        <v>44832</v>
      </c>
      <c r="K4" s="6">
        <f t="shared" si="0"/>
        <v>44833</v>
      </c>
      <c r="L4" s="6">
        <f t="shared" si="0"/>
        <v>44834</v>
      </c>
      <c r="M4" s="6">
        <f t="shared" si="0"/>
        <v>44835</v>
      </c>
      <c r="N4" s="6">
        <f t="shared" si="0"/>
        <v>44836</v>
      </c>
      <c r="O4" s="7">
        <v>44837</v>
      </c>
      <c r="P4" s="6">
        <f>O4+1</f>
        <v>44838</v>
      </c>
      <c r="Q4" s="6">
        <f t="shared" ref="Q4:U4" si="1">P4+1</f>
        <v>44839</v>
      </c>
      <c r="R4" s="6">
        <f t="shared" si="1"/>
        <v>44840</v>
      </c>
      <c r="S4" s="6">
        <f t="shared" si="1"/>
        <v>44841</v>
      </c>
      <c r="T4" s="6">
        <f t="shared" si="1"/>
        <v>44842</v>
      </c>
      <c r="U4" s="6">
        <f t="shared" si="1"/>
        <v>44843</v>
      </c>
      <c r="V4" s="7">
        <f ca="1">Project_Start-WEEKDAY(Project_Start,1)+2+7*(Display_Week-1)</f>
        <v>44851</v>
      </c>
      <c r="W4" s="7">
        <f ca="1">Project_Start-WEEKDAY(Project_Start,1)+2+7*(Display_Week-1)</f>
        <v>44851</v>
      </c>
      <c r="X4" s="6">
        <f ca="1">W4+1</f>
        <v>44852</v>
      </c>
      <c r="Y4" s="6">
        <f t="shared" ref="Y4:BL4" ca="1" si="2">X4+1</f>
        <v>44853</v>
      </c>
      <c r="Z4" s="6">
        <f t="shared" ca="1" si="2"/>
        <v>44854</v>
      </c>
      <c r="AA4" s="6">
        <f t="shared" ca="1" si="2"/>
        <v>44855</v>
      </c>
      <c r="AB4" s="6">
        <f t="shared" ca="1" si="2"/>
        <v>44856</v>
      </c>
      <c r="AC4" s="8">
        <f t="shared" ca="1" si="2"/>
        <v>44857</v>
      </c>
      <c r="AD4" s="7">
        <f ca="1">AC4+1</f>
        <v>44858</v>
      </c>
      <c r="AE4" s="6">
        <f ca="1">AD4+1</f>
        <v>44859</v>
      </c>
      <c r="AF4" s="6">
        <f t="shared" ca="1" si="2"/>
        <v>44860</v>
      </c>
      <c r="AG4" s="6">
        <f t="shared" ca="1" si="2"/>
        <v>44861</v>
      </c>
      <c r="AH4" s="6">
        <f t="shared" ca="1" si="2"/>
        <v>44862</v>
      </c>
      <c r="AI4" s="6">
        <f t="shared" ca="1" si="2"/>
        <v>44863</v>
      </c>
      <c r="AJ4" s="8">
        <f t="shared" ca="1" si="2"/>
        <v>44864</v>
      </c>
      <c r="AK4" s="7">
        <f ca="1">AJ4+1</f>
        <v>44865</v>
      </c>
      <c r="AL4" s="6">
        <f ca="1">AK4+1</f>
        <v>44866</v>
      </c>
      <c r="AM4" s="6">
        <f t="shared" ca="1" si="2"/>
        <v>44867</v>
      </c>
      <c r="AN4" s="6">
        <f t="shared" ca="1" si="2"/>
        <v>44868</v>
      </c>
      <c r="AO4" s="6">
        <f t="shared" ca="1" si="2"/>
        <v>44869</v>
      </c>
      <c r="AP4" s="6">
        <f t="shared" ca="1" si="2"/>
        <v>44870</v>
      </c>
      <c r="AQ4" s="8">
        <f t="shared" ca="1" si="2"/>
        <v>44871</v>
      </c>
      <c r="AR4" s="7">
        <f ca="1">AQ4+1</f>
        <v>44872</v>
      </c>
      <c r="AS4" s="6">
        <f ca="1">AR4+1</f>
        <v>44873</v>
      </c>
      <c r="AT4" s="6">
        <f t="shared" ca="1" si="2"/>
        <v>44874</v>
      </c>
      <c r="AU4" s="6">
        <f t="shared" ca="1" si="2"/>
        <v>44875</v>
      </c>
      <c r="AV4" s="6">
        <f t="shared" ca="1" si="2"/>
        <v>44876</v>
      </c>
      <c r="AW4" s="6">
        <f t="shared" ca="1" si="2"/>
        <v>44877</v>
      </c>
      <c r="AX4" s="8">
        <f t="shared" ca="1" si="2"/>
        <v>44878</v>
      </c>
      <c r="AY4" s="7">
        <f ca="1">AX4+1</f>
        <v>44879</v>
      </c>
      <c r="AZ4" s="6">
        <f ca="1">AY4+1</f>
        <v>44880</v>
      </c>
      <c r="BA4" s="6">
        <f t="shared" ca="1" si="2"/>
        <v>44881</v>
      </c>
      <c r="BB4" s="6">
        <f t="shared" ca="1" si="2"/>
        <v>44882</v>
      </c>
      <c r="BC4" s="6">
        <f t="shared" ca="1" si="2"/>
        <v>44883</v>
      </c>
      <c r="BD4" s="6">
        <f t="shared" ca="1" si="2"/>
        <v>44884</v>
      </c>
      <c r="BE4" s="8">
        <f t="shared" ca="1" si="2"/>
        <v>44885</v>
      </c>
      <c r="BF4" s="7">
        <f ca="1">BE4+1</f>
        <v>44886</v>
      </c>
      <c r="BG4" s="6">
        <f ca="1">BF4+1</f>
        <v>44887</v>
      </c>
      <c r="BH4" s="6">
        <f t="shared" ca="1" si="2"/>
        <v>44888</v>
      </c>
      <c r="BI4" s="6">
        <f t="shared" ca="1" si="2"/>
        <v>44889</v>
      </c>
      <c r="BJ4" s="6">
        <f t="shared" ca="1" si="2"/>
        <v>44890</v>
      </c>
      <c r="BK4" s="6">
        <f t="shared" ca="1" si="2"/>
        <v>44891</v>
      </c>
      <c r="BL4" s="8">
        <f t="shared" ca="1" si="2"/>
        <v>44892</v>
      </c>
      <c r="BM4" s="7">
        <f ca="1">BL4+1</f>
        <v>44893</v>
      </c>
      <c r="BN4" s="6">
        <f ca="1">BM4+1</f>
        <v>44894</v>
      </c>
      <c r="BO4" s="6">
        <f t="shared" ref="BO4:BS4" ca="1" si="3">BN4+1</f>
        <v>44895</v>
      </c>
      <c r="BP4" s="6">
        <f t="shared" ca="1" si="3"/>
        <v>44896</v>
      </c>
      <c r="BQ4" s="6">
        <f t="shared" ca="1" si="3"/>
        <v>44897</v>
      </c>
      <c r="BR4" s="6">
        <f t="shared" ca="1" si="3"/>
        <v>44898</v>
      </c>
      <c r="BS4" s="8">
        <f t="shared" ca="1" si="3"/>
        <v>44899</v>
      </c>
      <c r="BT4" s="7">
        <f ca="1">BS4+1</f>
        <v>44900</v>
      </c>
      <c r="BU4" s="6">
        <f ca="1">BT4+1</f>
        <v>44901</v>
      </c>
      <c r="BV4" s="6">
        <f t="shared" ref="BV4:BZ4" ca="1" si="4">BU4+1</f>
        <v>44902</v>
      </c>
      <c r="BW4" s="6">
        <f t="shared" ca="1" si="4"/>
        <v>44903</v>
      </c>
      <c r="BX4" s="6">
        <f t="shared" ca="1" si="4"/>
        <v>44904</v>
      </c>
      <c r="BY4" s="6">
        <f t="shared" ca="1" si="4"/>
        <v>44905</v>
      </c>
      <c r="BZ4" s="8">
        <f t="shared" ca="1" si="4"/>
        <v>44906</v>
      </c>
      <c r="CA4" s="7">
        <f ca="1">BZ4+1</f>
        <v>44907</v>
      </c>
      <c r="CB4" s="6">
        <f ca="1">CA4+1</f>
        <v>44908</v>
      </c>
      <c r="CC4" s="6">
        <f t="shared" ref="CC4" ca="1" si="5">CB4+1</f>
        <v>44909</v>
      </c>
      <c r="CD4" s="6">
        <f t="shared" ref="CD4" ca="1" si="6">CC4+1</f>
        <v>44910</v>
      </c>
      <c r="CE4" s="6">
        <f t="shared" ref="CE4" ca="1" si="7">CD4+1</f>
        <v>44911</v>
      </c>
      <c r="CF4" s="6">
        <f t="shared" ref="CF4" ca="1" si="8">CE4+1</f>
        <v>44912</v>
      </c>
      <c r="CG4" s="8">
        <f t="shared" ref="CG4" ca="1" si="9">CF4+1</f>
        <v>44913</v>
      </c>
      <c r="CH4" s="7">
        <f ca="1">CG4+1</f>
        <v>44914</v>
      </c>
      <c r="CI4" s="6">
        <f ca="1">CH4+1</f>
        <v>44915</v>
      </c>
      <c r="CJ4" s="6">
        <f t="shared" ref="CJ4" ca="1" si="10">CI4+1</f>
        <v>44916</v>
      </c>
      <c r="CK4" s="6">
        <f t="shared" ref="CK4" ca="1" si="11">CJ4+1</f>
        <v>44917</v>
      </c>
      <c r="CL4" s="6">
        <f t="shared" ref="CL4" ca="1" si="12">CK4+1</f>
        <v>44918</v>
      </c>
      <c r="CM4" s="6">
        <f t="shared" ref="CM4" ca="1" si="13">CL4+1</f>
        <v>44919</v>
      </c>
      <c r="CN4" s="8">
        <f t="shared" ref="CN4" ca="1" si="14">CM4+1</f>
        <v>44920</v>
      </c>
      <c r="CO4" s="7">
        <f ca="1">CN4+1</f>
        <v>44921</v>
      </c>
      <c r="CP4" s="6">
        <f ca="1">CO4+1</f>
        <v>44922</v>
      </c>
      <c r="CQ4" s="6">
        <f t="shared" ref="CQ4" ca="1" si="15">CP4+1</f>
        <v>44923</v>
      </c>
      <c r="CR4" s="6">
        <f t="shared" ref="CR4" ca="1" si="16">CQ4+1</f>
        <v>44924</v>
      </c>
      <c r="CS4" s="6">
        <f t="shared" ref="CS4" ca="1" si="17">CR4+1</f>
        <v>44925</v>
      </c>
      <c r="CT4" s="6">
        <f t="shared" ref="CT4" ca="1" si="18">CS4+1</f>
        <v>44926</v>
      </c>
      <c r="CU4" s="8">
        <f t="shared" ref="CU4" ca="1" si="19">CT4+1</f>
        <v>44927</v>
      </c>
      <c r="CV4" s="7">
        <f ca="1">CU4+1</f>
        <v>44928</v>
      </c>
      <c r="CW4" s="6">
        <f ca="1">CV4+1</f>
        <v>44929</v>
      </c>
      <c r="CX4" s="6">
        <f t="shared" ref="CX4" ca="1" si="20">CW4+1</f>
        <v>44930</v>
      </c>
      <c r="CY4" s="6">
        <f t="shared" ref="CY4" ca="1" si="21">CX4+1</f>
        <v>44931</v>
      </c>
      <c r="CZ4" s="6">
        <f t="shared" ref="CZ4" ca="1" si="22">CY4+1</f>
        <v>44932</v>
      </c>
      <c r="DA4" s="6">
        <f t="shared" ref="DA4" ca="1" si="23">CZ4+1</f>
        <v>44933</v>
      </c>
      <c r="DB4" s="8">
        <f t="shared" ref="DB4" ca="1" si="24">DA4+1</f>
        <v>44934</v>
      </c>
      <c r="DC4" s="7">
        <f ca="1">DB4+1</f>
        <v>44935</v>
      </c>
      <c r="DD4" s="6">
        <f ca="1">DC4+1</f>
        <v>44936</v>
      </c>
      <c r="DE4" s="6">
        <f t="shared" ref="DE4" ca="1" si="25">DD4+1</f>
        <v>44937</v>
      </c>
      <c r="DF4" s="6">
        <f t="shared" ref="DF4" ca="1" si="26">DE4+1</f>
        <v>44938</v>
      </c>
      <c r="DG4" s="6">
        <f t="shared" ref="DG4" ca="1" si="27">DF4+1</f>
        <v>44939</v>
      </c>
      <c r="DH4" s="6">
        <f t="shared" ref="DH4" ca="1" si="28">DG4+1</f>
        <v>44940</v>
      </c>
      <c r="DI4" s="8">
        <f t="shared" ref="DI4" ca="1" si="29">DH4+1</f>
        <v>44941</v>
      </c>
      <c r="DJ4" s="7">
        <f ca="1">DI4+1</f>
        <v>44942</v>
      </c>
      <c r="DK4" s="6">
        <f ca="1">DJ4+1</f>
        <v>44943</v>
      </c>
      <c r="DL4" s="6">
        <f t="shared" ref="DL4" ca="1" si="30">DK4+1</f>
        <v>44944</v>
      </c>
      <c r="DM4" s="6">
        <f t="shared" ref="DM4" ca="1" si="31">DL4+1</f>
        <v>44945</v>
      </c>
      <c r="DN4" s="6">
        <f t="shared" ref="DN4" ca="1" si="32">DM4+1</f>
        <v>44946</v>
      </c>
      <c r="DO4" s="6">
        <f t="shared" ref="DO4" ca="1" si="33">DN4+1</f>
        <v>44947</v>
      </c>
      <c r="DP4" s="8">
        <f t="shared" ref="DP4" ca="1" si="34">DO4+1</f>
        <v>44948</v>
      </c>
      <c r="DQ4" s="7">
        <f ca="1">DP4+1</f>
        <v>44949</v>
      </c>
      <c r="DR4" s="6">
        <f ca="1">DQ4+1</f>
        <v>44950</v>
      </c>
      <c r="DS4" s="6">
        <f t="shared" ref="DS4" ca="1" si="35">DR4+1</f>
        <v>44951</v>
      </c>
      <c r="DT4" s="6">
        <f t="shared" ref="DT4" ca="1" si="36">DS4+1</f>
        <v>44952</v>
      </c>
      <c r="DU4" s="6">
        <f t="shared" ref="DU4" ca="1" si="37">DT4+1</f>
        <v>44953</v>
      </c>
      <c r="DV4" s="6">
        <f t="shared" ref="DV4" ca="1" si="38">DU4+1</f>
        <v>44954</v>
      </c>
      <c r="DW4" s="8">
        <f t="shared" ref="DW4" ca="1" si="39">DV4+1</f>
        <v>44955</v>
      </c>
    </row>
    <row r="5" spans="1:127" ht="30" customHeight="1">
      <c r="A5" s="36" t="s">
        <v>7</v>
      </c>
      <c r="B5" s="4" t="s">
        <v>8</v>
      </c>
      <c r="C5" s="5" t="s">
        <v>9</v>
      </c>
      <c r="D5" s="5" t="s">
        <v>10</v>
      </c>
      <c r="E5" s="66" t="s">
        <v>11</v>
      </c>
      <c r="F5" s="66" t="s">
        <v>12</v>
      </c>
      <c r="G5" s="5" t="s">
        <v>13</v>
      </c>
      <c r="H5" s="9" t="str">
        <f t="shared" ref="H5:N5" si="40">LEFT(TEXT(H4,"ddd"),1)</f>
        <v>s</v>
      </c>
      <c r="I5" s="9" t="str">
        <f t="shared" si="40"/>
        <v>t</v>
      </c>
      <c r="J5" s="9" t="str">
        <f t="shared" si="40"/>
        <v>q</v>
      </c>
      <c r="K5" s="9" t="str">
        <f t="shared" si="40"/>
        <v>q</v>
      </c>
      <c r="L5" s="9" t="str">
        <f t="shared" si="40"/>
        <v>s</v>
      </c>
      <c r="M5" s="9" t="str">
        <f t="shared" si="40"/>
        <v>s</v>
      </c>
      <c r="N5" s="9" t="str">
        <f t="shared" si="40"/>
        <v>d</v>
      </c>
      <c r="O5" s="9" t="str">
        <f t="shared" ref="O5:U5" si="41">LEFT(TEXT(O4,"ddd"),1)</f>
        <v>s</v>
      </c>
      <c r="P5" s="9" t="str">
        <f t="shared" si="41"/>
        <v>t</v>
      </c>
      <c r="Q5" s="9" t="str">
        <f t="shared" si="41"/>
        <v>q</v>
      </c>
      <c r="R5" s="9" t="str">
        <f t="shared" si="41"/>
        <v>q</v>
      </c>
      <c r="S5" s="9" t="str">
        <f t="shared" si="41"/>
        <v>s</v>
      </c>
      <c r="T5" s="9" t="str">
        <f t="shared" si="41"/>
        <v>s</v>
      </c>
      <c r="U5" s="9" t="str">
        <f t="shared" si="41"/>
        <v>d</v>
      </c>
      <c r="V5" s="5" t="s">
        <v>14</v>
      </c>
      <c r="W5" s="9" t="str">
        <f t="shared" ref="W5" ca="1" si="42">LEFT(TEXT(W4,"ddd"),1)</f>
        <v>s</v>
      </c>
      <c r="X5" s="9" t="str">
        <f t="shared" ref="X5:BF5" ca="1" si="43">LEFT(TEXT(X4,"ddd"),1)</f>
        <v>t</v>
      </c>
      <c r="Y5" s="9" t="str">
        <f t="shared" ca="1" si="43"/>
        <v>q</v>
      </c>
      <c r="Z5" s="9" t="str">
        <f t="shared" ca="1" si="43"/>
        <v>q</v>
      </c>
      <c r="AA5" s="9" t="str">
        <f t="shared" ca="1" si="43"/>
        <v>s</v>
      </c>
      <c r="AB5" s="9" t="str">
        <f t="shared" ca="1" si="43"/>
        <v>s</v>
      </c>
      <c r="AC5" s="9" t="str">
        <f t="shared" ca="1" si="43"/>
        <v>d</v>
      </c>
      <c r="AD5" s="9" t="str">
        <f t="shared" ca="1" si="43"/>
        <v>s</v>
      </c>
      <c r="AE5" s="9" t="str">
        <f t="shared" ca="1" si="43"/>
        <v>t</v>
      </c>
      <c r="AF5" s="9" t="str">
        <f t="shared" ca="1" si="43"/>
        <v>q</v>
      </c>
      <c r="AG5" s="9" t="str">
        <f t="shared" ca="1" si="43"/>
        <v>q</v>
      </c>
      <c r="AH5" s="9" t="str">
        <f t="shared" ca="1" si="43"/>
        <v>s</v>
      </c>
      <c r="AI5" s="9" t="str">
        <f t="shared" ca="1" si="43"/>
        <v>s</v>
      </c>
      <c r="AJ5" s="9" t="str">
        <f t="shared" ca="1" si="43"/>
        <v>d</v>
      </c>
      <c r="AK5" s="9" t="str">
        <f t="shared" ca="1" si="43"/>
        <v>s</v>
      </c>
      <c r="AL5" s="9" t="str">
        <f t="shared" ca="1" si="43"/>
        <v>t</v>
      </c>
      <c r="AM5" s="9" t="str">
        <f t="shared" ca="1" si="43"/>
        <v>q</v>
      </c>
      <c r="AN5" s="9" t="str">
        <f t="shared" ca="1" si="43"/>
        <v>q</v>
      </c>
      <c r="AO5" s="9" t="str">
        <f t="shared" ca="1" si="43"/>
        <v>s</v>
      </c>
      <c r="AP5" s="9" t="str">
        <f t="shared" ca="1" si="43"/>
        <v>s</v>
      </c>
      <c r="AQ5" s="9" t="str">
        <f t="shared" ca="1" si="43"/>
        <v>d</v>
      </c>
      <c r="AR5" s="9" t="str">
        <f t="shared" ca="1" si="43"/>
        <v>s</v>
      </c>
      <c r="AS5" s="9" t="str">
        <f t="shared" ca="1" si="43"/>
        <v>t</v>
      </c>
      <c r="AT5" s="9" t="str">
        <f t="shared" ca="1" si="43"/>
        <v>q</v>
      </c>
      <c r="AU5" s="9" t="str">
        <f t="shared" ca="1" si="43"/>
        <v>q</v>
      </c>
      <c r="AV5" s="9" t="str">
        <f t="shared" ca="1" si="43"/>
        <v>s</v>
      </c>
      <c r="AW5" s="9" t="str">
        <f t="shared" ca="1" si="43"/>
        <v>s</v>
      </c>
      <c r="AX5" s="9" t="str">
        <f t="shared" ca="1" si="43"/>
        <v>d</v>
      </c>
      <c r="AY5" s="9" t="str">
        <f t="shared" ca="1" si="43"/>
        <v>s</v>
      </c>
      <c r="AZ5" s="9" t="str">
        <f t="shared" ca="1" si="43"/>
        <v>t</v>
      </c>
      <c r="BA5" s="9" t="str">
        <f t="shared" ca="1" si="43"/>
        <v>q</v>
      </c>
      <c r="BB5" s="9" t="str">
        <f t="shared" ca="1" si="43"/>
        <v>q</v>
      </c>
      <c r="BC5" s="9" t="str">
        <f t="shared" ca="1" si="43"/>
        <v>s</v>
      </c>
      <c r="BD5" s="9" t="str">
        <f t="shared" ca="1" si="43"/>
        <v>s</v>
      </c>
      <c r="BE5" s="9" t="str">
        <f t="shared" ca="1" si="43"/>
        <v>d</v>
      </c>
      <c r="BF5" s="9" t="str">
        <f t="shared" ca="1" si="43"/>
        <v>s</v>
      </c>
      <c r="BG5" s="9" t="str">
        <f t="shared" ref="BG5:BZ5" ca="1" si="44">LEFT(TEXT(BG4,"ddd"),1)</f>
        <v>t</v>
      </c>
      <c r="BH5" s="9" t="str">
        <f t="shared" ca="1" si="44"/>
        <v>q</v>
      </c>
      <c r="BI5" s="9" t="str">
        <f t="shared" ca="1" si="44"/>
        <v>q</v>
      </c>
      <c r="BJ5" s="9" t="str">
        <f t="shared" ca="1" si="44"/>
        <v>s</v>
      </c>
      <c r="BK5" s="9" t="str">
        <f t="shared" ca="1" si="44"/>
        <v>s</v>
      </c>
      <c r="BL5" s="9" t="str">
        <f t="shared" ca="1" si="44"/>
        <v>d</v>
      </c>
      <c r="BM5" s="9" t="str">
        <f t="shared" ca="1" si="44"/>
        <v>s</v>
      </c>
      <c r="BN5" s="9" t="str">
        <f t="shared" ca="1" si="44"/>
        <v>t</v>
      </c>
      <c r="BO5" s="9" t="str">
        <f t="shared" ca="1" si="44"/>
        <v>q</v>
      </c>
      <c r="BP5" s="9" t="str">
        <f t="shared" ca="1" si="44"/>
        <v>q</v>
      </c>
      <c r="BQ5" s="9" t="str">
        <f t="shared" ca="1" si="44"/>
        <v>s</v>
      </c>
      <c r="BR5" s="9" t="str">
        <f t="shared" ca="1" si="44"/>
        <v>s</v>
      </c>
      <c r="BS5" s="9" t="str">
        <f t="shared" ca="1" si="44"/>
        <v>d</v>
      </c>
      <c r="BT5" s="9" t="str">
        <f t="shared" ca="1" si="44"/>
        <v>s</v>
      </c>
      <c r="BU5" s="9" t="str">
        <f t="shared" ca="1" si="44"/>
        <v>t</v>
      </c>
      <c r="BV5" s="9" t="str">
        <f t="shared" ca="1" si="44"/>
        <v>q</v>
      </c>
      <c r="BW5" s="9" t="str">
        <f t="shared" ca="1" si="44"/>
        <v>q</v>
      </c>
      <c r="BX5" s="9" t="str">
        <f t="shared" ca="1" si="44"/>
        <v>s</v>
      </c>
      <c r="BY5" s="9" t="str">
        <f t="shared" ca="1" si="44"/>
        <v>s</v>
      </c>
      <c r="BZ5" s="9" t="str">
        <f t="shared" ca="1" si="44"/>
        <v>d</v>
      </c>
      <c r="CA5" s="9" t="str">
        <f t="shared" ref="CA5:DW5" ca="1" si="45">LEFT(TEXT(CA4,"ddd"),1)</f>
        <v>s</v>
      </c>
      <c r="CB5" s="9" t="str">
        <f t="shared" ca="1" si="45"/>
        <v>t</v>
      </c>
      <c r="CC5" s="9" t="str">
        <f t="shared" ca="1" si="45"/>
        <v>q</v>
      </c>
      <c r="CD5" s="9" t="str">
        <f t="shared" ca="1" si="45"/>
        <v>q</v>
      </c>
      <c r="CE5" s="9" t="str">
        <f t="shared" ca="1" si="45"/>
        <v>s</v>
      </c>
      <c r="CF5" s="9" t="str">
        <f t="shared" ca="1" si="45"/>
        <v>s</v>
      </c>
      <c r="CG5" s="9" t="str">
        <f t="shared" ca="1" si="45"/>
        <v>d</v>
      </c>
      <c r="CH5" s="9" t="str">
        <f t="shared" ca="1" si="45"/>
        <v>s</v>
      </c>
      <c r="CI5" s="9" t="str">
        <f t="shared" ca="1" si="45"/>
        <v>t</v>
      </c>
      <c r="CJ5" s="9" t="str">
        <f t="shared" ca="1" si="45"/>
        <v>q</v>
      </c>
      <c r="CK5" s="9" t="str">
        <f t="shared" ca="1" si="45"/>
        <v>q</v>
      </c>
      <c r="CL5" s="9" t="str">
        <f t="shared" ca="1" si="45"/>
        <v>s</v>
      </c>
      <c r="CM5" s="9" t="str">
        <f t="shared" ca="1" si="45"/>
        <v>s</v>
      </c>
      <c r="CN5" s="9" t="str">
        <f t="shared" ca="1" si="45"/>
        <v>d</v>
      </c>
      <c r="CO5" s="9" t="str">
        <f t="shared" ca="1" si="45"/>
        <v>s</v>
      </c>
      <c r="CP5" s="9" t="str">
        <f t="shared" ca="1" si="45"/>
        <v>t</v>
      </c>
      <c r="CQ5" s="9" t="str">
        <f t="shared" ca="1" si="45"/>
        <v>q</v>
      </c>
      <c r="CR5" s="9" t="str">
        <f t="shared" ca="1" si="45"/>
        <v>q</v>
      </c>
      <c r="CS5" s="9" t="str">
        <f t="shared" ca="1" si="45"/>
        <v>s</v>
      </c>
      <c r="CT5" s="9" t="str">
        <f t="shared" ca="1" si="45"/>
        <v>s</v>
      </c>
      <c r="CU5" s="9" t="str">
        <f t="shared" ca="1" si="45"/>
        <v>d</v>
      </c>
      <c r="CV5" s="9" t="str">
        <f t="shared" ca="1" si="45"/>
        <v>s</v>
      </c>
      <c r="CW5" s="9" t="str">
        <f t="shared" ca="1" si="45"/>
        <v>t</v>
      </c>
      <c r="CX5" s="9" t="str">
        <f t="shared" ca="1" si="45"/>
        <v>q</v>
      </c>
      <c r="CY5" s="9" t="str">
        <f t="shared" ca="1" si="45"/>
        <v>q</v>
      </c>
      <c r="CZ5" s="9" t="str">
        <f t="shared" ca="1" si="45"/>
        <v>s</v>
      </c>
      <c r="DA5" s="9" t="str">
        <f t="shared" ca="1" si="45"/>
        <v>s</v>
      </c>
      <c r="DB5" s="9" t="str">
        <f t="shared" ca="1" si="45"/>
        <v>d</v>
      </c>
      <c r="DC5" s="9" t="str">
        <f t="shared" ca="1" si="45"/>
        <v>s</v>
      </c>
      <c r="DD5" s="9" t="str">
        <f t="shared" ca="1" si="45"/>
        <v>t</v>
      </c>
      <c r="DE5" s="9" t="str">
        <f t="shared" ca="1" si="45"/>
        <v>q</v>
      </c>
      <c r="DF5" s="9" t="str">
        <f t="shared" ca="1" si="45"/>
        <v>q</v>
      </c>
      <c r="DG5" s="9" t="str">
        <f t="shared" ca="1" si="45"/>
        <v>s</v>
      </c>
      <c r="DH5" s="9" t="str">
        <f t="shared" ca="1" si="45"/>
        <v>s</v>
      </c>
      <c r="DI5" s="9" t="str">
        <f t="shared" ca="1" si="45"/>
        <v>d</v>
      </c>
      <c r="DJ5" s="9" t="str">
        <f t="shared" ca="1" si="45"/>
        <v>s</v>
      </c>
      <c r="DK5" s="9" t="str">
        <f t="shared" ca="1" si="45"/>
        <v>t</v>
      </c>
      <c r="DL5" s="9" t="str">
        <f t="shared" ca="1" si="45"/>
        <v>q</v>
      </c>
      <c r="DM5" s="9" t="str">
        <f t="shared" ca="1" si="45"/>
        <v>q</v>
      </c>
      <c r="DN5" s="9" t="str">
        <f t="shared" ca="1" si="45"/>
        <v>s</v>
      </c>
      <c r="DO5" s="9" t="str">
        <f t="shared" ca="1" si="45"/>
        <v>s</v>
      </c>
      <c r="DP5" s="9" t="str">
        <f t="shared" ca="1" si="45"/>
        <v>d</v>
      </c>
      <c r="DQ5" s="9" t="str">
        <f t="shared" ca="1" si="45"/>
        <v>s</v>
      </c>
      <c r="DR5" s="9" t="str">
        <f t="shared" ca="1" si="45"/>
        <v>t</v>
      </c>
      <c r="DS5" s="9" t="str">
        <f t="shared" ca="1" si="45"/>
        <v>q</v>
      </c>
      <c r="DT5" s="9" t="str">
        <f t="shared" ca="1" si="45"/>
        <v>q</v>
      </c>
      <c r="DU5" s="9" t="str">
        <f t="shared" ca="1" si="45"/>
        <v>s</v>
      </c>
      <c r="DV5" s="9" t="str">
        <f t="shared" ca="1" si="45"/>
        <v>s</v>
      </c>
      <c r="DW5" s="9" t="str">
        <f t="shared" ca="1" si="45"/>
        <v>d</v>
      </c>
    </row>
    <row r="6" spans="1:127" ht="30" hidden="1" customHeight="1">
      <c r="A6" s="35" t="s">
        <v>15</v>
      </c>
      <c r="C6" s="37"/>
      <c r="E6" s="64"/>
      <c r="H6" s="22"/>
      <c r="I6" s="22"/>
      <c r="J6" s="22"/>
      <c r="K6" s="22"/>
      <c r="L6" s="22"/>
      <c r="M6" s="22"/>
      <c r="N6" s="22"/>
      <c r="O6" s="22"/>
      <c r="P6" s="22"/>
      <c r="Q6" s="22"/>
      <c r="R6" s="22"/>
      <c r="S6" s="22"/>
      <c r="T6" s="22"/>
      <c r="U6" s="22"/>
      <c r="V6" t="str">
        <f ca="1">IF(OR(ISBLANK(task_start),ISBLANK(task_end)),"",task_end-task_start+1)</f>
        <v/>
      </c>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row>
    <row r="7" spans="1:127" s="3" customFormat="1" ht="30" customHeight="1">
      <c r="A7" s="36" t="s">
        <v>16</v>
      </c>
      <c r="B7" s="14" t="s">
        <v>17</v>
      </c>
      <c r="C7" s="58"/>
      <c r="D7" s="59">
        <v>1</v>
      </c>
      <c r="E7" s="60">
        <f ca="1">Project_Start</f>
        <v>44856</v>
      </c>
      <c r="F7" s="60">
        <f ca="1">Project_Start + 2</f>
        <v>44858</v>
      </c>
      <c r="G7" s="79">
        <v>2</v>
      </c>
      <c r="H7" s="22"/>
      <c r="I7" s="22"/>
      <c r="J7" s="22"/>
      <c r="K7" s="22"/>
      <c r="L7" s="22"/>
      <c r="M7" s="22"/>
      <c r="N7" s="22"/>
      <c r="O7" s="22"/>
      <c r="P7" s="22"/>
      <c r="Q7" s="22"/>
      <c r="R7" s="22"/>
      <c r="S7" s="22"/>
      <c r="T7" s="22"/>
      <c r="U7" s="22"/>
      <c r="V7" s="13">
        <f t="shared" ref="V7:V37" ca="1" si="46">IF(OR(ISBLANK(task_start),ISBLANK(task_end)),"",task_end-task_start+1)</f>
        <v>3</v>
      </c>
      <c r="W7" s="22"/>
      <c r="X7" s="22"/>
      <c r="Y7" s="22"/>
      <c r="Z7" s="22"/>
      <c r="AA7" s="22"/>
      <c r="AB7" s="22"/>
      <c r="AC7" s="22"/>
      <c r="AD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row>
    <row r="8" spans="1:127" s="3" customFormat="1" ht="30" customHeight="1">
      <c r="A8" s="36"/>
      <c r="B8" s="46" t="s">
        <v>18</v>
      </c>
      <c r="C8" s="53" t="s">
        <v>19</v>
      </c>
      <c r="D8" s="59">
        <v>1</v>
      </c>
      <c r="E8" s="88">
        <f ca="1">Project_Start</f>
        <v>44856</v>
      </c>
      <c r="F8" s="88">
        <f ca="1">Project_Start + 2</f>
        <v>44858</v>
      </c>
      <c r="G8" s="89">
        <v>2</v>
      </c>
      <c r="H8" s="22"/>
      <c r="I8" s="22"/>
      <c r="J8" s="22"/>
      <c r="K8" s="22"/>
      <c r="L8" s="22"/>
      <c r="M8" s="22"/>
      <c r="N8" s="22"/>
      <c r="O8" s="22"/>
      <c r="P8" s="22"/>
      <c r="Q8" s="22"/>
      <c r="R8" s="22"/>
      <c r="S8" s="22"/>
      <c r="T8" s="22"/>
      <c r="U8" s="22"/>
      <c r="V8" s="13"/>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row>
    <row r="9" spans="1:127" s="3" customFormat="1" ht="30" customHeight="1">
      <c r="A9" s="36" t="s">
        <v>20</v>
      </c>
      <c r="B9" s="46" t="s">
        <v>21</v>
      </c>
      <c r="C9" s="40" t="s">
        <v>22</v>
      </c>
      <c r="D9" s="59">
        <v>1</v>
      </c>
      <c r="E9" s="88">
        <f ca="1">Project_Start</f>
        <v>44856</v>
      </c>
      <c r="F9" s="88">
        <f ca="1">Project_Start + 2</f>
        <v>44858</v>
      </c>
      <c r="G9" s="89">
        <v>2</v>
      </c>
      <c r="H9" s="22"/>
      <c r="I9" s="22"/>
      <c r="J9" s="22"/>
      <c r="K9" s="22"/>
      <c r="L9" s="22"/>
      <c r="M9" s="22"/>
      <c r="N9" s="22"/>
      <c r="O9" s="22"/>
      <c r="P9" s="22"/>
      <c r="Q9" s="22"/>
      <c r="R9" s="22"/>
      <c r="S9" s="22"/>
      <c r="T9" s="22"/>
      <c r="U9" s="22"/>
      <c r="V9" s="13">
        <f t="shared" ca="1" si="46"/>
        <v>3</v>
      </c>
      <c r="W9" s="22"/>
      <c r="X9" s="22"/>
      <c r="Y9" s="22"/>
      <c r="Z9" s="22"/>
      <c r="AA9" s="22"/>
      <c r="AB9" s="22"/>
      <c r="AC9" s="22"/>
      <c r="AD9" s="22"/>
      <c r="AE9" s="22"/>
      <c r="AF9" s="22"/>
      <c r="AG9" s="22"/>
      <c r="AH9" s="22"/>
      <c r="AI9" s="23"/>
      <c r="AJ9" s="23"/>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row>
    <row r="10" spans="1:127" s="3" customFormat="1" ht="30" customHeight="1">
      <c r="A10" s="35"/>
      <c r="B10" s="46" t="s">
        <v>23</v>
      </c>
      <c r="C10" s="40" t="s">
        <v>24</v>
      </c>
      <c r="D10" s="59">
        <v>1</v>
      </c>
      <c r="E10" s="88">
        <f ca="1">Project_Start</f>
        <v>44856</v>
      </c>
      <c r="F10" s="88">
        <f ca="1">Project_Start + 2</f>
        <v>44858</v>
      </c>
      <c r="G10" s="89">
        <v>2</v>
      </c>
      <c r="H10" s="22"/>
      <c r="I10" s="22"/>
      <c r="J10" s="22"/>
      <c r="K10" s="22"/>
      <c r="L10" s="22"/>
      <c r="M10" s="22"/>
      <c r="N10" s="22"/>
      <c r="O10" s="22"/>
      <c r="P10" s="22"/>
      <c r="Q10" s="22"/>
      <c r="R10" s="22"/>
      <c r="S10" s="22"/>
      <c r="T10" s="22"/>
      <c r="U10" s="22"/>
      <c r="V10" s="13">
        <f t="shared" ca="1" si="46"/>
        <v>3</v>
      </c>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row>
    <row r="11" spans="1:127" s="3" customFormat="1" ht="30" customHeight="1">
      <c r="A11" s="35"/>
      <c r="B11" s="46" t="s">
        <v>25</v>
      </c>
      <c r="C11" s="40" t="s">
        <v>26</v>
      </c>
      <c r="D11" s="59">
        <v>1</v>
      </c>
      <c r="E11" s="88">
        <f ca="1">Project_Start</f>
        <v>44856</v>
      </c>
      <c r="F11" s="88">
        <f ca="1">Project_Start + 2</f>
        <v>44858</v>
      </c>
      <c r="G11" s="89">
        <v>2</v>
      </c>
      <c r="H11" s="22"/>
      <c r="I11" s="22"/>
      <c r="J11" s="22"/>
      <c r="K11" s="22"/>
      <c r="L11" s="22"/>
      <c r="M11" s="22"/>
      <c r="N11" s="22"/>
      <c r="O11" s="22"/>
      <c r="P11" s="22"/>
      <c r="Q11" s="22"/>
      <c r="R11" s="22"/>
      <c r="S11" s="22"/>
      <c r="T11" s="22"/>
      <c r="U11" s="22"/>
      <c r="V11" s="13"/>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row>
    <row r="12" spans="1:127" s="3" customFormat="1" ht="30" customHeight="1">
      <c r="A12" s="35"/>
      <c r="B12" s="46" t="s">
        <v>27</v>
      </c>
      <c r="C12" s="40" t="s">
        <v>28</v>
      </c>
      <c r="D12" s="59">
        <v>1</v>
      </c>
      <c r="E12" s="88">
        <f ca="1">Project_Start</f>
        <v>44856</v>
      </c>
      <c r="F12" s="88">
        <f ca="1">Project_Start + 2</f>
        <v>44858</v>
      </c>
      <c r="G12" s="89">
        <v>2</v>
      </c>
      <c r="H12" s="22"/>
      <c r="I12" s="22"/>
      <c r="J12" s="22"/>
      <c r="K12" s="22"/>
      <c r="L12" s="22"/>
      <c r="M12" s="22"/>
      <c r="N12" s="22"/>
      <c r="O12" s="22"/>
      <c r="P12" s="22"/>
      <c r="Q12" s="22"/>
      <c r="R12" s="22"/>
      <c r="S12" s="22"/>
      <c r="T12" s="22"/>
      <c r="U12" s="22"/>
      <c r="V12" s="13"/>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row>
    <row r="13" spans="1:127" s="3" customFormat="1" ht="30" customHeight="1">
      <c r="A13" s="35"/>
      <c r="B13" s="46" t="s">
        <v>29</v>
      </c>
      <c r="C13" s="40" t="s">
        <v>30</v>
      </c>
      <c r="D13" s="59">
        <v>1</v>
      </c>
      <c r="E13" s="88">
        <f ca="1">Project_Start</f>
        <v>44856</v>
      </c>
      <c r="F13" s="88">
        <f ca="1">Project_Start + 2</f>
        <v>44858</v>
      </c>
      <c r="G13" s="89">
        <v>2</v>
      </c>
      <c r="H13" s="22"/>
      <c r="I13" s="22"/>
      <c r="J13" s="22"/>
      <c r="K13" s="22"/>
      <c r="L13" s="22"/>
      <c r="M13" s="22"/>
      <c r="N13" s="22"/>
      <c r="O13" s="22"/>
      <c r="P13" s="22"/>
      <c r="Q13" s="22"/>
      <c r="R13" s="22"/>
      <c r="S13" s="22"/>
      <c r="T13" s="22"/>
      <c r="U13" s="22"/>
      <c r="V13" s="13">
        <f t="shared" ca="1" si="46"/>
        <v>3</v>
      </c>
      <c r="W13" s="22"/>
      <c r="X13" s="22"/>
      <c r="Y13" s="22"/>
      <c r="Z13" s="22"/>
      <c r="AA13" s="22"/>
      <c r="AB13" s="22"/>
      <c r="AC13" s="22"/>
      <c r="AD13" s="22"/>
      <c r="AE13" s="22"/>
      <c r="AF13" s="22"/>
      <c r="AG13" s="22"/>
      <c r="AH13" s="22"/>
      <c r="AI13" s="22"/>
      <c r="AJ13" s="22"/>
      <c r="AK13" s="22"/>
      <c r="AL13" s="22"/>
      <c r="AM13" s="23"/>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row>
    <row r="14" spans="1:127" s="3" customFormat="1" ht="30" customHeight="1">
      <c r="A14" s="35"/>
      <c r="B14" s="46" t="s">
        <v>31</v>
      </c>
      <c r="C14" s="40" t="s">
        <v>32</v>
      </c>
      <c r="D14" s="59">
        <v>1</v>
      </c>
      <c r="E14" s="88">
        <f ca="1">Project_Start</f>
        <v>44856</v>
      </c>
      <c r="F14" s="88">
        <f ca="1">Project_Start + 2</f>
        <v>44858</v>
      </c>
      <c r="G14" s="89">
        <v>2</v>
      </c>
      <c r="H14" s="22"/>
      <c r="I14" s="22"/>
      <c r="J14" s="22"/>
      <c r="K14" s="22"/>
      <c r="L14" s="22"/>
      <c r="M14" s="22"/>
      <c r="N14" s="22"/>
      <c r="O14" s="22"/>
      <c r="P14" s="22"/>
      <c r="Q14" s="22"/>
      <c r="R14" s="22"/>
      <c r="S14" s="22"/>
      <c r="T14" s="22"/>
      <c r="U14" s="22"/>
      <c r="V14" s="13">
        <f t="shared" ca="1" si="46"/>
        <v>3</v>
      </c>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row>
    <row r="15" spans="1:127" s="3" customFormat="1" ht="30" customHeight="1">
      <c r="A15" s="36" t="s">
        <v>33</v>
      </c>
      <c r="B15" s="15" t="s">
        <v>34</v>
      </c>
      <c r="C15" s="41"/>
      <c r="D15" s="54">
        <v>0</v>
      </c>
      <c r="E15" s="67">
        <v>44852</v>
      </c>
      <c r="F15" s="68">
        <v>44893</v>
      </c>
      <c r="G15" s="80">
        <v>41</v>
      </c>
      <c r="H15" s="22"/>
      <c r="I15" s="22"/>
      <c r="J15" s="22"/>
      <c r="K15" s="22"/>
      <c r="L15" s="22"/>
      <c r="M15" s="22"/>
      <c r="N15" s="22"/>
      <c r="O15" s="22"/>
      <c r="P15" s="22"/>
      <c r="Q15" s="22"/>
      <c r="R15" s="22"/>
      <c r="S15" s="22"/>
      <c r="T15" s="22"/>
      <c r="U15" s="22"/>
      <c r="V15" s="13">
        <f t="shared" ca="1" si="46"/>
        <v>42</v>
      </c>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row>
    <row r="16" spans="1:127" s="3" customFormat="1" ht="30" customHeight="1">
      <c r="A16" s="36"/>
      <c r="B16" s="47" t="s">
        <v>35</v>
      </c>
      <c r="C16" s="42" t="s">
        <v>32</v>
      </c>
      <c r="D16" s="16">
        <v>0</v>
      </c>
      <c r="E16" s="69">
        <v>44852</v>
      </c>
      <c r="F16" s="69">
        <v>44859</v>
      </c>
      <c r="G16" s="81">
        <f>F16-E16</f>
        <v>7</v>
      </c>
      <c r="H16" s="22"/>
      <c r="I16" s="22"/>
      <c r="J16" s="22"/>
      <c r="K16" s="22"/>
      <c r="L16" s="22"/>
      <c r="M16" s="22"/>
      <c r="N16" s="22"/>
      <c r="O16" s="22"/>
      <c r="P16" s="22"/>
      <c r="Q16" s="22"/>
      <c r="R16" s="22"/>
      <c r="S16" s="22"/>
      <c r="T16" s="22"/>
      <c r="U16" s="22"/>
      <c r="V16" s="13">
        <f t="shared" ca="1" si="46"/>
        <v>8</v>
      </c>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row>
    <row r="17" spans="1:127" s="3" customFormat="1" ht="30" customHeight="1">
      <c r="A17" s="36"/>
      <c r="B17" s="47" t="s">
        <v>36</v>
      </c>
      <c r="C17" s="87" t="s">
        <v>37</v>
      </c>
      <c r="D17" s="16">
        <v>0</v>
      </c>
      <c r="E17" s="69">
        <v>44857</v>
      </c>
      <c r="F17" s="69">
        <v>44859</v>
      </c>
      <c r="G17" s="81">
        <f>F17-E17</f>
        <v>2</v>
      </c>
      <c r="H17" s="22"/>
      <c r="I17" s="22"/>
      <c r="J17" s="22"/>
      <c r="K17" s="22"/>
      <c r="L17" s="22"/>
      <c r="M17" s="22"/>
      <c r="N17" s="22"/>
      <c r="O17" s="22"/>
      <c r="P17" s="22"/>
      <c r="Q17" s="22"/>
      <c r="R17" s="22"/>
      <c r="S17" s="22"/>
      <c r="T17" s="22"/>
      <c r="U17" s="22"/>
      <c r="V17" s="13"/>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row>
    <row r="18" spans="1:127" s="3" customFormat="1" ht="30" customHeight="1">
      <c r="A18" s="36"/>
      <c r="B18" s="47" t="s">
        <v>38</v>
      </c>
      <c r="C18" s="42" t="s">
        <v>39</v>
      </c>
      <c r="D18" s="16">
        <v>0</v>
      </c>
      <c r="E18" s="69">
        <v>44858</v>
      </c>
      <c r="F18" s="69">
        <v>44864</v>
      </c>
      <c r="G18" s="81">
        <f t="shared" ref="G18:G35" si="47">F18-E18</f>
        <v>6</v>
      </c>
      <c r="H18" s="22"/>
      <c r="I18" s="22"/>
      <c r="J18" s="22"/>
      <c r="K18" s="22"/>
      <c r="L18" s="22"/>
      <c r="M18" s="22"/>
      <c r="N18" s="22"/>
      <c r="O18" s="22"/>
      <c r="P18" s="22"/>
      <c r="Q18" s="22"/>
      <c r="R18" s="22"/>
      <c r="S18" s="22"/>
      <c r="T18" s="22"/>
      <c r="U18" s="22"/>
      <c r="V18" s="13"/>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row>
    <row r="19" spans="1:127" s="3" customFormat="1" ht="30" customHeight="1">
      <c r="A19" s="35"/>
      <c r="B19" s="47" t="s">
        <v>40</v>
      </c>
      <c r="C19" s="42" t="s">
        <v>39</v>
      </c>
      <c r="D19" s="16">
        <v>0</v>
      </c>
      <c r="E19" s="69">
        <v>44862</v>
      </c>
      <c r="F19" s="69">
        <v>44867</v>
      </c>
      <c r="G19" s="81">
        <f t="shared" si="47"/>
        <v>5</v>
      </c>
      <c r="H19" s="22"/>
      <c r="I19" s="22"/>
      <c r="J19" s="22"/>
      <c r="K19" s="22"/>
      <c r="L19" s="22"/>
      <c r="M19" s="22"/>
      <c r="N19" s="22"/>
      <c r="O19" s="22"/>
      <c r="P19" s="22"/>
      <c r="Q19" s="22"/>
      <c r="R19" s="22"/>
      <c r="S19" s="22"/>
      <c r="T19" s="22"/>
      <c r="U19" s="22"/>
      <c r="V19" s="13">
        <f t="shared" ca="1" si="46"/>
        <v>6</v>
      </c>
      <c r="W19" s="22"/>
      <c r="X19" s="22"/>
      <c r="Y19" s="22"/>
      <c r="Z19" s="22"/>
      <c r="AA19" s="22"/>
      <c r="AB19" s="22"/>
      <c r="AC19" s="22"/>
      <c r="AD19" s="22"/>
      <c r="AE19" s="22"/>
      <c r="AF19" s="22"/>
      <c r="AG19" s="22"/>
      <c r="AH19" s="22"/>
      <c r="AI19" s="23"/>
      <c r="AJ19" s="23"/>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row>
    <row r="20" spans="1:127" s="3" customFormat="1" ht="30" customHeight="1">
      <c r="A20" s="35"/>
      <c r="B20" s="47" t="s">
        <v>41</v>
      </c>
      <c r="C20" s="42" t="s">
        <v>39</v>
      </c>
      <c r="D20" s="16">
        <v>0</v>
      </c>
      <c r="E20" s="69">
        <v>44865</v>
      </c>
      <c r="F20" s="69">
        <v>44870</v>
      </c>
      <c r="G20" s="81">
        <f t="shared" si="47"/>
        <v>5</v>
      </c>
      <c r="H20" s="22"/>
      <c r="I20" s="22"/>
      <c r="J20" s="22"/>
      <c r="K20" s="22"/>
      <c r="L20" s="22"/>
      <c r="M20" s="22"/>
      <c r="N20" s="22"/>
      <c r="O20" s="22"/>
      <c r="P20" s="22"/>
      <c r="Q20" s="22"/>
      <c r="R20" s="22"/>
      <c r="S20" s="22"/>
      <c r="T20" s="22"/>
      <c r="U20" s="22"/>
      <c r="V20" s="13"/>
      <c r="W20" s="22"/>
      <c r="X20" s="22"/>
      <c r="Y20" s="22"/>
      <c r="Z20" s="22"/>
      <c r="AA20" s="22"/>
      <c r="AB20" s="22"/>
      <c r="AC20" s="22"/>
      <c r="AD20" s="22"/>
      <c r="AE20" s="22"/>
      <c r="AF20" s="22"/>
      <c r="AG20" s="22"/>
      <c r="AH20" s="22"/>
      <c r="AI20" s="23"/>
      <c r="AJ20" s="23"/>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row>
    <row r="21" spans="1:127" s="3" customFormat="1" ht="30" customHeight="1">
      <c r="A21" s="35"/>
      <c r="B21" s="47" t="s">
        <v>42</v>
      </c>
      <c r="C21" s="42" t="s">
        <v>32</v>
      </c>
      <c r="D21" s="16">
        <v>0</v>
      </c>
      <c r="E21" s="69">
        <v>44870</v>
      </c>
      <c r="F21" s="69">
        <v>44877</v>
      </c>
      <c r="G21" s="81">
        <f t="shared" si="47"/>
        <v>7</v>
      </c>
      <c r="H21" s="22"/>
      <c r="I21" s="22"/>
      <c r="J21" s="22"/>
      <c r="K21" s="22"/>
      <c r="L21" s="22"/>
      <c r="M21" s="22"/>
      <c r="N21" s="22"/>
      <c r="O21" s="22"/>
      <c r="P21" s="22"/>
      <c r="Q21" s="22"/>
      <c r="R21" s="22"/>
      <c r="S21" s="22"/>
      <c r="T21" s="22"/>
      <c r="U21" s="22"/>
      <c r="V21" s="13"/>
      <c r="W21" s="22"/>
      <c r="X21" s="22"/>
      <c r="Y21" s="22"/>
      <c r="Z21" s="22"/>
      <c r="AA21" s="22"/>
      <c r="AB21" s="22"/>
      <c r="AC21" s="22"/>
      <c r="AD21" s="22"/>
      <c r="AE21" s="22"/>
      <c r="AF21" s="22"/>
      <c r="AG21" s="22"/>
      <c r="AH21" s="22"/>
      <c r="AI21" s="23"/>
      <c r="AJ21" s="23"/>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row>
    <row r="22" spans="1:127" s="3" customFormat="1" ht="30" customHeight="1">
      <c r="A22" s="35"/>
      <c r="B22" s="47" t="s">
        <v>43</v>
      </c>
      <c r="C22" s="42" t="s">
        <v>32</v>
      </c>
      <c r="D22" s="16">
        <v>0</v>
      </c>
      <c r="E22" s="69">
        <v>44872</v>
      </c>
      <c r="F22" s="69">
        <v>44879</v>
      </c>
      <c r="G22" s="81">
        <f t="shared" si="47"/>
        <v>7</v>
      </c>
      <c r="H22" s="22"/>
      <c r="I22" s="22"/>
      <c r="J22" s="22"/>
      <c r="K22" s="22"/>
      <c r="L22" s="22"/>
      <c r="M22" s="22"/>
      <c r="N22" s="22"/>
      <c r="O22" s="22"/>
      <c r="P22" s="22"/>
      <c r="Q22" s="22"/>
      <c r="R22" s="22"/>
      <c r="S22" s="22"/>
      <c r="T22" s="22"/>
      <c r="U22" s="22"/>
      <c r="V22" s="13">
        <f t="shared" ca="1" si="46"/>
        <v>8</v>
      </c>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row>
    <row r="23" spans="1:127" s="3" customFormat="1" ht="30" customHeight="1">
      <c r="A23" s="35"/>
      <c r="B23" s="47" t="s">
        <v>44</v>
      </c>
      <c r="C23" s="42" t="s">
        <v>32</v>
      </c>
      <c r="D23" s="16">
        <v>0</v>
      </c>
      <c r="E23" s="69">
        <v>44882</v>
      </c>
      <c r="F23" s="69">
        <v>44884</v>
      </c>
      <c r="G23" s="81">
        <f t="shared" si="47"/>
        <v>2</v>
      </c>
      <c r="H23" s="22"/>
      <c r="I23" s="22"/>
      <c r="J23" s="22"/>
      <c r="K23" s="22"/>
      <c r="L23" s="22"/>
      <c r="M23" s="22"/>
      <c r="N23" s="22"/>
      <c r="O23" s="22"/>
      <c r="P23" s="22"/>
      <c r="Q23" s="22"/>
      <c r="R23" s="22"/>
      <c r="S23" s="22"/>
      <c r="T23" s="22"/>
      <c r="U23" s="22"/>
      <c r="V23" s="13"/>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row>
    <row r="24" spans="1:127" s="3" customFormat="1" ht="30" customHeight="1">
      <c r="A24" s="35"/>
      <c r="B24" s="47" t="s">
        <v>45</v>
      </c>
      <c r="C24" s="87" t="s">
        <v>37</v>
      </c>
      <c r="D24" s="16">
        <v>0</v>
      </c>
      <c r="E24" s="69">
        <v>44884</v>
      </c>
      <c r="F24" s="69">
        <v>44890</v>
      </c>
      <c r="G24" s="81">
        <f t="shared" si="47"/>
        <v>6</v>
      </c>
      <c r="H24" s="22"/>
      <c r="I24" s="22"/>
      <c r="J24" s="22"/>
      <c r="K24" s="22"/>
      <c r="L24" s="22"/>
      <c r="M24" s="22"/>
      <c r="N24" s="22"/>
      <c r="O24" s="22"/>
      <c r="P24" s="22"/>
      <c r="Q24" s="22"/>
      <c r="R24" s="22"/>
      <c r="S24" s="22"/>
      <c r="T24" s="22"/>
      <c r="U24" s="22"/>
      <c r="V24" s="13"/>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row>
    <row r="25" spans="1:127" s="3" customFormat="1" ht="30" customHeight="1">
      <c r="A25" s="35"/>
      <c r="B25" s="77" t="s">
        <v>46</v>
      </c>
      <c r="C25" s="42" t="s">
        <v>32</v>
      </c>
      <c r="D25" s="16">
        <v>0</v>
      </c>
      <c r="E25" s="69">
        <v>44885</v>
      </c>
      <c r="F25" s="69">
        <v>44887</v>
      </c>
      <c r="G25" s="81">
        <f t="shared" si="47"/>
        <v>2</v>
      </c>
      <c r="H25" s="22"/>
      <c r="I25" s="22"/>
      <c r="J25" s="22"/>
      <c r="K25" s="22"/>
      <c r="L25" s="22"/>
      <c r="M25" s="22"/>
      <c r="N25" s="22"/>
      <c r="O25" s="22"/>
      <c r="P25" s="22"/>
      <c r="Q25" s="22"/>
      <c r="R25" s="22"/>
      <c r="S25" s="22"/>
      <c r="T25" s="22"/>
      <c r="U25" s="22"/>
      <c r="V25" s="13">
        <f t="shared" ca="1" si="46"/>
        <v>3</v>
      </c>
      <c r="W25" s="22"/>
      <c r="X25" s="22"/>
      <c r="Y25" s="22"/>
      <c r="Z25" s="22"/>
      <c r="AA25" s="22"/>
      <c r="AB25" s="22"/>
      <c r="AC25" s="22"/>
      <c r="AD25" s="22"/>
      <c r="AE25" s="22"/>
      <c r="AF25" s="22"/>
      <c r="AG25" s="22"/>
      <c r="AH25" s="22"/>
      <c r="AI25" s="22"/>
      <c r="AJ25" s="22"/>
      <c r="AK25" s="22"/>
      <c r="AL25" s="22"/>
      <c r="AM25" s="23"/>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row>
    <row r="26" spans="1:127" s="3" customFormat="1" ht="30" customHeight="1">
      <c r="A26" s="35"/>
      <c r="B26" s="47" t="s">
        <v>47</v>
      </c>
      <c r="C26" s="42" t="s">
        <v>32</v>
      </c>
      <c r="D26" s="16">
        <v>0</v>
      </c>
      <c r="E26" s="69">
        <v>44866</v>
      </c>
      <c r="F26" s="69">
        <v>44893</v>
      </c>
      <c r="G26" s="81">
        <f t="shared" si="47"/>
        <v>27</v>
      </c>
      <c r="H26" s="22"/>
      <c r="I26" s="22"/>
      <c r="J26" s="22"/>
      <c r="K26" s="22"/>
      <c r="L26" s="22"/>
      <c r="M26" s="22"/>
      <c r="N26" s="22"/>
      <c r="O26" s="22"/>
      <c r="P26" s="22"/>
      <c r="Q26" s="22"/>
      <c r="R26" s="22"/>
      <c r="S26" s="22"/>
      <c r="T26" s="22"/>
      <c r="U26" s="22"/>
      <c r="V26" s="13">
        <f t="shared" ca="1" si="46"/>
        <v>28</v>
      </c>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row>
    <row r="27" spans="1:127" s="3" customFormat="1" ht="30" customHeight="1">
      <c r="A27" s="35" t="s">
        <v>48</v>
      </c>
      <c r="B27" s="17" t="s">
        <v>49</v>
      </c>
      <c r="C27" s="43"/>
      <c r="D27" s="55">
        <v>0</v>
      </c>
      <c r="E27" s="70">
        <v>44894</v>
      </c>
      <c r="F27" s="71">
        <v>44941</v>
      </c>
      <c r="G27" s="86">
        <f t="shared" si="47"/>
        <v>47</v>
      </c>
      <c r="H27" s="22"/>
      <c r="I27" s="22"/>
      <c r="J27" s="22"/>
      <c r="K27" s="22"/>
      <c r="L27" s="22"/>
      <c r="M27" s="22"/>
      <c r="N27" s="22"/>
      <c r="O27" s="22"/>
      <c r="P27" s="22"/>
      <c r="Q27" s="22"/>
      <c r="R27" s="22"/>
      <c r="S27" s="22"/>
      <c r="T27" s="22"/>
      <c r="U27" s="22"/>
      <c r="V27" s="13">
        <f t="shared" ca="1" si="46"/>
        <v>48</v>
      </c>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row>
    <row r="28" spans="1:127" s="3" customFormat="1" ht="30" customHeight="1">
      <c r="A28" s="35"/>
      <c r="B28" s="48" t="s">
        <v>50</v>
      </c>
      <c r="C28" s="56" t="s">
        <v>30</v>
      </c>
      <c r="D28" s="57">
        <v>0</v>
      </c>
      <c r="E28" s="72">
        <v>44894</v>
      </c>
      <c r="F28" s="72">
        <v>44901</v>
      </c>
      <c r="G28" s="85">
        <f t="shared" si="47"/>
        <v>7</v>
      </c>
      <c r="H28" s="22"/>
      <c r="I28" s="22"/>
      <c r="J28" s="22"/>
      <c r="K28" s="22"/>
      <c r="L28" s="22"/>
      <c r="M28" s="22"/>
      <c r="N28" s="22"/>
      <c r="O28" s="22"/>
      <c r="P28" s="22"/>
      <c r="Q28" s="22"/>
      <c r="R28" s="22"/>
      <c r="S28" s="22"/>
      <c r="T28" s="22"/>
      <c r="U28" s="22"/>
      <c r="V28" s="13">
        <f t="shared" ca="1" si="46"/>
        <v>8</v>
      </c>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row>
    <row r="29" spans="1:127" s="3" customFormat="1" ht="30" customHeight="1">
      <c r="A29" s="35"/>
      <c r="B29" s="48" t="s">
        <v>51</v>
      </c>
      <c r="C29" s="56" t="s">
        <v>52</v>
      </c>
      <c r="D29" s="57">
        <v>0</v>
      </c>
      <c r="E29" s="72">
        <v>44897</v>
      </c>
      <c r="F29" s="72">
        <v>44904</v>
      </c>
      <c r="G29" s="85">
        <f t="shared" si="47"/>
        <v>7</v>
      </c>
      <c r="H29" s="22"/>
      <c r="I29" s="22"/>
      <c r="J29" s="22"/>
      <c r="K29" s="22"/>
      <c r="L29" s="22"/>
      <c r="M29" s="22"/>
      <c r="N29" s="22"/>
      <c r="O29" s="22"/>
      <c r="P29" s="22"/>
      <c r="Q29" s="22"/>
      <c r="R29" s="22"/>
      <c r="S29" s="22"/>
      <c r="T29" s="22"/>
      <c r="U29" s="22"/>
      <c r="V29" s="13"/>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row>
    <row r="30" spans="1:127" s="3" customFormat="1" ht="30" customHeight="1">
      <c r="A30" s="35"/>
      <c r="B30" s="48" t="s">
        <v>29</v>
      </c>
      <c r="C30" s="56" t="s">
        <v>53</v>
      </c>
      <c r="D30" s="57">
        <v>0</v>
      </c>
      <c r="E30" s="72">
        <v>44899</v>
      </c>
      <c r="F30" s="72">
        <v>44928</v>
      </c>
      <c r="G30" s="85">
        <f t="shared" si="47"/>
        <v>29</v>
      </c>
      <c r="H30" s="22"/>
      <c r="I30" s="22"/>
      <c r="J30" s="22"/>
      <c r="K30" s="22"/>
      <c r="L30" s="22"/>
      <c r="M30" s="22"/>
      <c r="N30" s="22"/>
      <c r="O30" s="22"/>
      <c r="P30" s="22"/>
      <c r="Q30" s="22"/>
      <c r="R30" s="22"/>
      <c r="S30" s="22"/>
      <c r="T30" s="22"/>
      <c r="U30" s="22"/>
      <c r="V30" s="13"/>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row>
    <row r="31" spans="1:127" s="3" customFormat="1" ht="30" customHeight="1">
      <c r="A31" s="35"/>
      <c r="B31" s="48" t="s">
        <v>54</v>
      </c>
      <c r="C31" s="56" t="s">
        <v>39</v>
      </c>
      <c r="D31" s="57">
        <v>0</v>
      </c>
      <c r="E31" s="72">
        <v>44901</v>
      </c>
      <c r="F31" s="72">
        <v>44922</v>
      </c>
      <c r="G31" s="85">
        <f t="shared" si="47"/>
        <v>21</v>
      </c>
      <c r="H31" s="22"/>
      <c r="I31" s="22"/>
      <c r="J31" s="22"/>
      <c r="K31" s="22"/>
      <c r="L31" s="22"/>
      <c r="M31" s="22"/>
      <c r="N31" s="22"/>
      <c r="O31" s="22"/>
      <c r="P31" s="22"/>
      <c r="Q31" s="22"/>
      <c r="R31" s="22"/>
      <c r="S31" s="22"/>
      <c r="T31" s="22"/>
      <c r="U31" s="22"/>
      <c r="V31" s="13"/>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row>
    <row r="32" spans="1:127" s="3" customFormat="1" ht="30" customHeight="1">
      <c r="A32" s="35"/>
      <c r="B32" s="48" t="s">
        <v>55</v>
      </c>
      <c r="C32" s="44" t="s">
        <v>56</v>
      </c>
      <c r="D32" s="57">
        <v>0</v>
      </c>
      <c r="E32" s="72">
        <v>44924</v>
      </c>
      <c r="F32" s="72">
        <v>44930</v>
      </c>
      <c r="G32" s="85">
        <f t="shared" si="47"/>
        <v>6</v>
      </c>
      <c r="H32" s="22"/>
      <c r="I32" s="22"/>
      <c r="J32" s="22"/>
      <c r="K32" s="22"/>
      <c r="L32" s="22"/>
      <c r="M32" s="22"/>
      <c r="N32" s="22"/>
      <c r="O32" s="22"/>
      <c r="P32" s="22"/>
      <c r="Q32" s="22"/>
      <c r="R32" s="22"/>
      <c r="S32" s="22"/>
      <c r="T32" s="22"/>
      <c r="U32" s="22"/>
      <c r="V32" s="13">
        <f t="shared" ca="1" si="46"/>
        <v>7</v>
      </c>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row>
    <row r="33" spans="1:127" s="3" customFormat="1" ht="30" customHeight="1">
      <c r="A33" s="35"/>
      <c r="B33" s="48" t="s">
        <v>57</v>
      </c>
      <c r="C33" s="44" t="s">
        <v>32</v>
      </c>
      <c r="D33" s="57">
        <v>0</v>
      </c>
      <c r="E33" s="72">
        <v>44931</v>
      </c>
      <c r="F33" s="72">
        <v>44940</v>
      </c>
      <c r="G33" s="85">
        <f t="shared" si="47"/>
        <v>9</v>
      </c>
      <c r="H33" s="22"/>
      <c r="I33" s="22"/>
      <c r="J33" s="22"/>
      <c r="K33" s="22"/>
      <c r="L33" s="22"/>
      <c r="M33" s="22"/>
      <c r="N33" s="22"/>
      <c r="O33" s="22"/>
      <c r="P33" s="22"/>
      <c r="Q33" s="22"/>
      <c r="R33" s="22"/>
      <c r="S33" s="22"/>
      <c r="T33" s="22"/>
      <c r="U33" s="22"/>
      <c r="V33" s="13">
        <f t="shared" ca="1" si="46"/>
        <v>10</v>
      </c>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row>
    <row r="34" spans="1:127" s="3" customFormat="1" ht="30" customHeight="1">
      <c r="A34" s="35"/>
      <c r="B34" s="48" t="s">
        <v>44</v>
      </c>
      <c r="C34" s="44" t="s">
        <v>32</v>
      </c>
      <c r="D34" s="57">
        <v>0</v>
      </c>
      <c r="E34" s="72">
        <v>44936</v>
      </c>
      <c r="F34" s="72">
        <v>44938</v>
      </c>
      <c r="G34" s="85">
        <f>F34-E34</f>
        <v>2</v>
      </c>
      <c r="H34" s="22"/>
      <c r="I34" s="22"/>
      <c r="J34" s="22"/>
      <c r="K34" s="22"/>
      <c r="L34" s="22"/>
      <c r="M34" s="22"/>
      <c r="N34" s="22"/>
      <c r="O34" s="22"/>
      <c r="P34" s="22"/>
      <c r="Q34" s="22"/>
      <c r="R34" s="22"/>
      <c r="S34" s="22"/>
      <c r="T34" s="22"/>
      <c r="U34" s="22"/>
      <c r="V34" s="13">
        <f t="shared" ca="1" si="46"/>
        <v>3</v>
      </c>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row>
    <row r="35" spans="1:127" s="3" customFormat="1" ht="30" customHeight="1">
      <c r="A35" s="35"/>
      <c r="B35" s="48" t="s">
        <v>58</v>
      </c>
      <c r="C35" s="44" t="s">
        <v>32</v>
      </c>
      <c r="D35" s="57">
        <v>0</v>
      </c>
      <c r="E35" s="72">
        <v>44922</v>
      </c>
      <c r="F35" s="72">
        <v>44941</v>
      </c>
      <c r="G35" s="85">
        <f>F35-E35</f>
        <v>19</v>
      </c>
      <c r="H35" s="22"/>
      <c r="I35" s="22"/>
      <c r="J35" s="22"/>
      <c r="K35" s="22"/>
      <c r="L35" s="22"/>
      <c r="M35" s="22"/>
      <c r="N35" s="22"/>
      <c r="O35" s="22"/>
      <c r="P35" s="22"/>
      <c r="Q35" s="22"/>
      <c r="R35" s="22"/>
      <c r="S35" s="22"/>
      <c r="T35" s="22"/>
      <c r="U35" s="22"/>
      <c r="V35" s="13">
        <f t="shared" ca="1" si="46"/>
        <v>20</v>
      </c>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row>
    <row r="36" spans="1:127" s="3" customFormat="1" ht="30" customHeight="1">
      <c r="A36" s="35" t="s">
        <v>59</v>
      </c>
      <c r="B36" s="49"/>
      <c r="C36" s="45"/>
      <c r="D36" s="12"/>
      <c r="E36" s="73"/>
      <c r="F36" s="73"/>
      <c r="G36" s="82"/>
      <c r="H36" s="22"/>
      <c r="I36" s="22"/>
      <c r="J36" s="22"/>
      <c r="K36" s="22"/>
      <c r="L36" s="22"/>
      <c r="M36" s="22"/>
      <c r="N36" s="22"/>
      <c r="O36" s="22"/>
      <c r="P36" s="22"/>
      <c r="Q36" s="22"/>
      <c r="R36" s="22"/>
      <c r="S36" s="22"/>
      <c r="T36" s="22"/>
      <c r="U36" s="22"/>
      <c r="V36" s="13" t="str">
        <f t="shared" ca="1" si="46"/>
        <v/>
      </c>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row>
    <row r="37" spans="1:127" s="3" customFormat="1" ht="30" customHeight="1">
      <c r="A37" s="36" t="s">
        <v>60</v>
      </c>
      <c r="B37" s="18" t="s">
        <v>61</v>
      </c>
      <c r="C37" s="19"/>
      <c r="D37" s="20"/>
      <c r="E37" s="74"/>
      <c r="F37" s="75"/>
      <c r="G37" s="21"/>
      <c r="H37" s="24"/>
      <c r="I37" s="24"/>
      <c r="J37" s="24"/>
      <c r="K37" s="24"/>
      <c r="L37" s="24"/>
      <c r="M37" s="24"/>
      <c r="N37" s="24"/>
      <c r="O37" s="24"/>
      <c r="P37" s="24"/>
      <c r="Q37" s="24"/>
      <c r="R37" s="24"/>
      <c r="S37" s="24"/>
      <c r="T37" s="24"/>
      <c r="U37" s="24"/>
      <c r="V37" s="21" t="str">
        <f t="shared" ca="1" si="46"/>
        <v/>
      </c>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row>
    <row r="39" spans="1:127" ht="30" customHeight="1">
      <c r="C39" s="10"/>
      <c r="F39" s="76"/>
      <c r="G39" s="83"/>
    </row>
    <row r="40" spans="1:127" ht="30" customHeight="1">
      <c r="C40" s="11"/>
    </row>
  </sheetData>
  <mergeCells count="20">
    <mergeCell ref="DJ3:DP3"/>
    <mergeCell ref="DQ3:DW3"/>
    <mergeCell ref="O3:U3"/>
    <mergeCell ref="H3:N3"/>
    <mergeCell ref="CA3:CG3"/>
    <mergeCell ref="CH3:CN3"/>
    <mergeCell ref="CO3:CU3"/>
    <mergeCell ref="CV3:DB3"/>
    <mergeCell ref="DC3:DI3"/>
    <mergeCell ref="BT3:BZ3"/>
    <mergeCell ref="C2:D2"/>
    <mergeCell ref="C3:D3"/>
    <mergeCell ref="AY3:BE3"/>
    <mergeCell ref="BF3:BL3"/>
    <mergeCell ref="BM3:BS3"/>
    <mergeCell ref="E2:F2"/>
    <mergeCell ref="W3:AC3"/>
    <mergeCell ref="AD3:AJ3"/>
    <mergeCell ref="AK3:AQ3"/>
    <mergeCell ref="AR3:AX3"/>
  </mergeCells>
  <conditionalFormatting sqref="D6:D37">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W4:BZ6 W7:AC7 AF7:BZ7 O4:V4 W8:BZ37 CA4:DW37 O5:T37 H4:M37">
    <cfRule type="expression" dxfId="8" priority="60">
      <formula>AND(TODAY()&gt;=H$4,TODAY()&lt;I$4)</formula>
    </cfRule>
  </conditionalFormatting>
  <conditionalFormatting sqref="W6:BZ6 W7:AC7 AF7:BZ7 W8:BZ37 CA6:DW37 O6:T37 H6:M37">
    <cfRule type="expression" dxfId="7" priority="54">
      <formula>AND(task_start&lt;=H$4,ROUNDDOWN((task_end-task_start+1)*task_progress,0)+task_start-1&gt;=H$4)</formula>
    </cfRule>
    <cfRule type="expression" dxfId="6" priority="55" stopIfTrue="1">
      <formula>AND(task_end&gt;=H$4,task_start&lt;I$4)</formula>
    </cfRule>
  </conditionalFormatting>
  <conditionalFormatting sqref="AD7">
    <cfRule type="expression" dxfId="5" priority="62">
      <formula>AND(TODAY()&gt;=AD$4,TODAY()&lt;AE$4)</formula>
    </cfRule>
  </conditionalFormatting>
  <conditionalFormatting sqref="AD7">
    <cfRule type="expression" dxfId="4" priority="65">
      <formula>AND(task_start&lt;=AD$4,ROUNDDOWN((task_end-task_start+1)*task_progress,0)+task_start-1&gt;=AD$4)</formula>
    </cfRule>
    <cfRule type="expression" dxfId="3" priority="66" stopIfTrue="1">
      <formula>AND(task_end&gt;=AD$4,task_start&lt;AE$4)</formula>
    </cfRule>
  </conditionalFormatting>
  <conditionalFormatting sqref="U5:U37 N4:N37">
    <cfRule type="expression" dxfId="2" priority="68">
      <formula>AND(TODAY()&gt;=N$4,TODAY()&lt;#REF!)</formula>
    </cfRule>
  </conditionalFormatting>
  <conditionalFormatting sqref="U6:U37 N6:N37">
    <cfRule type="expression" dxfId="1" priority="71">
      <formula>AND(task_start&lt;=N$4,ROUNDDOWN((task_end-task_start+1)*task_progress,0)+task_start-1&gt;=N$4)</formula>
    </cfRule>
    <cfRule type="expression" dxfId="0" priority="72" stopIfTrue="1">
      <formula>AND(task_end&gt;=N$4,task_start&lt;#REF!)</formula>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25" customWidth="1"/>
    <col min="2" max="16384" width="9.140625" style="2"/>
  </cols>
  <sheetData>
    <row r="1" spans="1:2" ht="46.5" customHeight="1"/>
    <row r="2" spans="1:2" s="27" customFormat="1" ht="15.75">
      <c r="A2" s="26" t="s">
        <v>62</v>
      </c>
      <c r="B2" s="26"/>
    </row>
    <row r="3" spans="1:2" s="31" customFormat="1" ht="27" customHeight="1">
      <c r="A3" s="52" t="s">
        <v>63</v>
      </c>
      <c r="B3" s="32"/>
    </row>
    <row r="4" spans="1:2" s="28" customFormat="1" ht="25.5">
      <c r="A4" s="29" t="s">
        <v>64</v>
      </c>
    </row>
    <row r="5" spans="1:2" ht="74.099999999999994" customHeight="1">
      <c r="A5" s="30" t="s">
        <v>65</v>
      </c>
    </row>
    <row r="6" spans="1:2" ht="26.25" customHeight="1">
      <c r="A6" s="29" t="s">
        <v>66</v>
      </c>
    </row>
    <row r="7" spans="1:2" s="25" customFormat="1" ht="204.95" customHeight="1">
      <c r="A7" s="34" t="s">
        <v>67</v>
      </c>
    </row>
    <row r="8" spans="1:2" s="28" customFormat="1" ht="25.5">
      <c r="A8" s="29" t="s">
        <v>68</v>
      </c>
    </row>
    <row r="9" spans="1:2" ht="42.75">
      <c r="A9" s="30" t="s">
        <v>69</v>
      </c>
    </row>
    <row r="10" spans="1:2" s="25" customFormat="1" ht="27.95" customHeight="1">
      <c r="A10" s="33" t="s">
        <v>70</v>
      </c>
    </row>
    <row r="11" spans="1:2" s="28" customFormat="1" ht="25.5">
      <c r="A11" s="29" t="s">
        <v>71</v>
      </c>
    </row>
    <row r="12" spans="1:2" ht="28.5">
      <c r="A12" s="30" t="s">
        <v>72</v>
      </c>
    </row>
    <row r="13" spans="1:2" s="25" customFormat="1" ht="27.95" customHeight="1">
      <c r="A13" s="33" t="s">
        <v>73</v>
      </c>
    </row>
    <row r="14" spans="1:2" s="28" customFormat="1" ht="25.5">
      <c r="A14" s="29" t="s">
        <v>74</v>
      </c>
    </row>
    <row r="15" spans="1:2" ht="75" customHeight="1">
      <c r="A15" s="30" t="s">
        <v>75</v>
      </c>
    </row>
    <row r="16" spans="1:2" ht="57">
      <c r="A16" s="30" t="s">
        <v>76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2022-10-15T14:15:18Z</dcterms:created>
  <dcterms:modified xsi:type="dcterms:W3CDTF">2022-10-21T23:46:01Z</dcterms:modified>
  <cp:category/>
  <cp:contentStatus/>
</cp:coreProperties>
</file>