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anthonyperpetua/Desktop/development/rfp_scorecard_compiler/"/>
    </mc:Choice>
  </mc:AlternateContent>
  <xr:revisionPtr revIDLastSave="0" documentId="13_ncr:1_{63A9F276-E1A3-5E45-9F81-C8186E29DF18}" xr6:coauthVersionLast="47" xr6:coauthVersionMax="47" xr10:uidLastSave="{00000000-0000-0000-0000-000000000000}"/>
  <bookViews>
    <workbookView xWindow="0" yWindow="760" windowWidth="29040" windowHeight="15840" activeTab="2" xr2:uid="{1CB3D52C-7E87-4754-AAB5-6283ADADD2AF}"/>
  </bookViews>
  <sheets>
    <sheet name="README" sheetId="1" r:id="rId1"/>
    <sheet name="DASHBOARD" sheetId="4" r:id="rId2"/>
    <sheet name="MASTER" sheetId="3" r:id="rId3"/>
    <sheet name="EVALUATION#1" sheetId="5" r:id="rId4"/>
  </sheets>
  <definedNames>
    <definedName name="_xlnm._FilterDatabase" localSheetId="2" hidden="1">MASTER!$B$6:$M$59</definedName>
    <definedName name="dfadf" hidden="1">{"report102",#N/A,FALSE,"102"}</definedName>
    <definedName name="dkibid" hidden="1">{"REPORT101",#N/A,FALSE,"101 &amp; 111"}</definedName>
    <definedName name="ii" hidden="1">{"REPORT100",#N/A,FALSE,"100 &amp; 110"}</definedName>
    <definedName name="kbid" hidden="1">{"PRICE",#N/A,FALSE,"PRICE VAR"}</definedName>
    <definedName name="kdibm" hidden="1">{"REPORT100",#N/A,FALSE,"100 &amp; 110"}</definedName>
    <definedName name="kibmb" hidden="1">{"MFG COGS",#N/A,FALSE,"MFG COGS";"MFGCOGS ESTIMATES",#N/A,FALSE,"MFG COGS"}</definedName>
    <definedName name="kiby\" hidden="1">{"JOBCOGS",#N/A,FALSE,"JOB COGS";"JOBHIST",#N/A,FALSE,"JOB COGS"}</definedName>
    <definedName name="kim" hidden="1">{"CONSOL",#N/A,FALSE,"CONSOLIDATION"}</definedName>
    <definedName name="kimb" hidden="1">{"EXCH HIST",#N/A,FALSE,"EXCHANGE VAR";"RATES",#N/A,FALSE,"EXCHANGE VAR"}</definedName>
    <definedName name="kimbmb" hidden="1">{"MFGVAR",#N/A,FALSE,"MFG VAR"}</definedName>
    <definedName name="kodak" hidden="1">{"REPORT100",#N/A,FALSE,"100 &amp; 110"}</definedName>
    <definedName name="kodakrjs" hidden="1">{"MFG COGS",#N/A,FALSE,"MFG COGS";"MFGCOGS ESTIMATES",#N/A,FALSE,"MFG COGS"}</definedName>
    <definedName name="mmm" hidden="1">{"REPORT101",#N/A,FALSE,"101 &amp; 111"}</definedName>
    <definedName name="_xlnm.Print_Area" localSheetId="2">MASTER!$A$1:$M$56</definedName>
    <definedName name="wrn.Inv_Summary." hidden="1">{"Entire Spreadsheet",#N/A,FALSE,"ACCTLIST";"Invoices",#N/A,FALSE,"ACCTLIST"}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3" l="1"/>
  <c r="G35" i="3"/>
  <c r="H35" i="3"/>
  <c r="I35" i="3"/>
  <c r="J35" i="3"/>
  <c r="K35" i="3"/>
  <c r="L35" i="3"/>
  <c r="E35" i="3"/>
  <c r="D35" i="3"/>
  <c r="E63" i="3"/>
  <c r="F63" i="3"/>
  <c r="L68" i="3"/>
  <c r="L73" i="3"/>
  <c r="E74" i="3"/>
  <c r="F74" i="3"/>
  <c r="L24" i="3"/>
  <c r="K24" i="3"/>
  <c r="J24" i="3"/>
  <c r="I24" i="3"/>
  <c r="H24" i="3"/>
  <c r="G24" i="3"/>
  <c r="F24" i="3"/>
  <c r="E24" i="3"/>
  <c r="L55" i="3"/>
  <c r="K55" i="3"/>
  <c r="J55" i="3"/>
  <c r="I55" i="3"/>
  <c r="H55" i="3"/>
  <c r="G55" i="3"/>
  <c r="E55" i="3"/>
  <c r="D55" i="3"/>
  <c r="L17" i="3"/>
  <c r="K17" i="3"/>
  <c r="J17" i="3"/>
  <c r="I17" i="3"/>
  <c r="H17" i="3"/>
  <c r="G17" i="3"/>
  <c r="F17" i="3"/>
  <c r="E17" i="3"/>
  <c r="D17" i="3"/>
  <c r="D24" i="3"/>
  <c r="D11" i="3"/>
  <c r="E11" i="3"/>
  <c r="G11" i="3"/>
  <c r="F11" i="3"/>
  <c r="L11" i="3"/>
  <c r="H11" i="3"/>
  <c r="I11" i="3"/>
  <c r="J11" i="3"/>
  <c r="K11" i="3"/>
  <c r="D41" i="3"/>
  <c r="E41" i="3"/>
  <c r="G41" i="3"/>
  <c r="F41" i="3"/>
  <c r="L41" i="3"/>
  <c r="H41" i="3"/>
  <c r="I41" i="3"/>
  <c r="J41" i="3"/>
  <c r="K41" i="3"/>
  <c r="D49" i="3"/>
  <c r="E49" i="3"/>
  <c r="G49" i="3"/>
  <c r="L49" i="3"/>
  <c r="L56" i="3" s="1"/>
  <c r="L74" i="3" s="1"/>
  <c r="H49" i="3"/>
  <c r="I49" i="3"/>
  <c r="J49" i="3"/>
  <c r="K49" i="3"/>
  <c r="I56" i="3" l="1"/>
  <c r="L63" i="3"/>
  <c r="G25" i="3"/>
  <c r="H25" i="3"/>
  <c r="K25" i="3"/>
  <c r="K56" i="3"/>
  <c r="H56" i="3"/>
  <c r="J56" i="3"/>
  <c r="G56" i="3"/>
  <c r="G42" i="3"/>
  <c r="K42" i="3"/>
  <c r="J42" i="3"/>
  <c r="I42" i="3"/>
  <c r="H42" i="3"/>
  <c r="F42" i="3"/>
  <c r="F25" i="3"/>
  <c r="L25" i="3"/>
  <c r="E42" i="3"/>
  <c r="J25" i="3"/>
  <c r="I25" i="3"/>
  <c r="E25" i="3"/>
  <c r="I74" i="3" l="1"/>
  <c r="I63" i="3"/>
  <c r="G68" i="3"/>
  <c r="G73" i="3"/>
  <c r="J63" i="3"/>
  <c r="J74" i="3"/>
  <c r="F68" i="3"/>
  <c r="F73" i="3"/>
  <c r="H68" i="3"/>
  <c r="H73" i="3"/>
  <c r="I73" i="3"/>
  <c r="I68" i="3"/>
  <c r="K72" i="3"/>
  <c r="K62" i="3"/>
  <c r="K67" i="3"/>
  <c r="E68" i="3"/>
  <c r="E73" i="3"/>
  <c r="G63" i="3"/>
  <c r="G74" i="3"/>
  <c r="H63" i="3"/>
  <c r="H74" i="3"/>
  <c r="E62" i="3"/>
  <c r="E64" i="3" s="1"/>
  <c r="E67" i="3"/>
  <c r="E72" i="3"/>
  <c r="E75" i="3" s="1"/>
  <c r="I62" i="3"/>
  <c r="I67" i="3"/>
  <c r="I72" i="3"/>
  <c r="J73" i="3"/>
  <c r="J68" i="3"/>
  <c r="H62" i="3"/>
  <c r="H64" i="3" s="1"/>
  <c r="H67" i="3"/>
  <c r="H72" i="3"/>
  <c r="L67" i="3"/>
  <c r="L69" i="3" s="1"/>
  <c r="L62" i="3"/>
  <c r="L64" i="3" s="1"/>
  <c r="L72" i="3"/>
  <c r="L75" i="3" s="1"/>
  <c r="F62" i="3"/>
  <c r="F64" i="3" s="1"/>
  <c r="F67" i="3"/>
  <c r="F72" i="3"/>
  <c r="F75" i="3" s="1"/>
  <c r="K74" i="3"/>
  <c r="K63" i="3"/>
  <c r="J67" i="3"/>
  <c r="J62" i="3"/>
  <c r="J72" i="3"/>
  <c r="K68" i="3"/>
  <c r="K73" i="3"/>
  <c r="G62" i="3"/>
  <c r="G67" i="3"/>
  <c r="G72" i="3"/>
  <c r="G75" i="3" s="1"/>
  <c r="I69" i="3" l="1"/>
  <c r="I64" i="3"/>
  <c r="H75" i="3"/>
  <c r="J69" i="3"/>
  <c r="G69" i="3"/>
  <c r="K69" i="3"/>
  <c r="I75" i="3"/>
  <c r="J64" i="3"/>
  <c r="E69" i="3"/>
  <c r="K64" i="3"/>
  <c r="K75" i="3"/>
  <c r="H69" i="3"/>
  <c r="G64" i="3"/>
  <c r="F69" i="3"/>
  <c r="J75" i="3"/>
</calcChain>
</file>

<file path=xl/sharedStrings.xml><?xml version="1.0" encoding="utf-8"?>
<sst xmlns="http://schemas.openxmlformats.org/spreadsheetml/2006/main" count="164" uniqueCount="79">
  <si>
    <t>BEFORE SCORING PLEASE READ THIS ENTIRE SECTION/TAB</t>
  </si>
  <si>
    <r>
      <t xml:space="preserve">If there are any sections that you do not feel comfortable answering please enter "N/A" for those questions or leave that section blank.  </t>
    </r>
    <r>
      <rPr>
        <b/>
        <sz val="12"/>
        <rFont val="Arial"/>
        <family val="2"/>
      </rPr>
      <t>PLEASE EITHER COMPLETE ALL QUESTIONS WITHIN A SECTION OR LEAVE THAT ENTIRE SECTION BLANK.</t>
    </r>
  </si>
  <si>
    <r>
      <t>o</t>
    </r>
    <r>
      <rPr>
        <sz val="12"/>
        <rFont val="Times New Roman"/>
        <family val="1"/>
      </rPr>
      <t xml:space="preserve">   </t>
    </r>
    <r>
      <rPr>
        <sz val="12"/>
        <rFont val="Calibri"/>
        <family val="2"/>
      </rPr>
      <t>Section 1: Vendor Information</t>
    </r>
  </si>
  <si>
    <r>
      <t>§</t>
    </r>
    <r>
      <rPr>
        <sz val="12"/>
        <rFont val="Times New Roman"/>
        <family val="1"/>
      </rPr>
      <t xml:space="preserve">  </t>
    </r>
    <r>
      <rPr>
        <sz val="12"/>
        <rFont val="Calibri"/>
        <family val="2"/>
      </rPr>
      <t>This section applies to all vendors.</t>
    </r>
  </si>
  <si>
    <r>
      <t>o</t>
    </r>
    <r>
      <rPr>
        <sz val="12"/>
        <rFont val="Times New Roman"/>
        <family val="1"/>
      </rPr>
      <t xml:space="preserve">   </t>
    </r>
    <r>
      <rPr>
        <sz val="12"/>
        <rFont val="Calibri"/>
        <family val="2"/>
      </rPr>
      <t>Section 2: Roadmap and Foundational Sales Skills Content</t>
    </r>
  </si>
  <si>
    <r>
      <t>§</t>
    </r>
    <r>
      <rPr>
        <sz val="12"/>
        <rFont val="Times New Roman"/>
        <family val="1"/>
      </rPr>
      <t xml:space="preserve">  </t>
    </r>
    <r>
      <rPr>
        <sz val="12"/>
        <rFont val="Calibri"/>
        <family val="2"/>
      </rPr>
      <t>Vendors who do not respond to Roadmap and Foundational Sales Skills Content are grayed out on the scorecard and should not be scored in this section</t>
    </r>
  </si>
  <si>
    <r>
      <t>o</t>
    </r>
    <r>
      <rPr>
        <sz val="12"/>
        <rFont val="Times New Roman"/>
        <family val="1"/>
      </rPr>
      <t xml:space="preserve">   </t>
    </r>
    <r>
      <rPr>
        <sz val="12"/>
        <rFont val="Calibri"/>
        <family val="2"/>
      </rPr>
      <t>Section 3: Foundational Sales Skills Assessments</t>
    </r>
  </si>
  <si>
    <r>
      <t>§</t>
    </r>
    <r>
      <rPr>
        <sz val="12"/>
        <rFont val="Times New Roman"/>
        <family val="1"/>
      </rPr>
      <t xml:space="preserve">  </t>
    </r>
    <r>
      <rPr>
        <sz val="12"/>
        <rFont val="Calibri"/>
        <family val="2"/>
      </rPr>
      <t>Vendors who do not respond to Foundational Sales Skills Assessments are grayed out on the scorecard and should not be scored in this section</t>
    </r>
  </si>
  <si>
    <t xml:space="preserve">Utilize the following 0-4 scale to score each question </t>
  </si>
  <si>
    <t>Cells will automatically be shaded in blue once you enter a score. Invalid entries will be shaded in red.</t>
  </si>
  <si>
    <t>N/A</t>
  </si>
  <si>
    <t>2 Vendor Integration</t>
  </si>
  <si>
    <t>Commitment to diversity, equity, and inclusion</t>
  </si>
  <si>
    <t>Vendor has a commitment to Investing in innovation/future strategies and is continuing to be a leader in the industry</t>
  </si>
  <si>
    <t>1 Vendor Organization</t>
  </si>
  <si>
    <t>Section 1: Vendor Information</t>
  </si>
  <si>
    <t>RFP Questions</t>
  </si>
  <si>
    <t>Questions / Comments</t>
  </si>
  <si>
    <t>Q Weight</t>
  </si>
  <si>
    <t>BI Worldwide</t>
  </si>
  <si>
    <t>Tier 1</t>
  </si>
  <si>
    <t>The Valla Group</t>
  </si>
  <si>
    <t>Slalom Group</t>
  </si>
  <si>
    <t>Unboxed</t>
  </si>
  <si>
    <t>Richardson</t>
  </si>
  <si>
    <t>Korn Kerry / MH</t>
  </si>
  <si>
    <t>Sandler</t>
  </si>
  <si>
    <t>Assessments Only</t>
  </si>
  <si>
    <t>Content Only</t>
  </si>
  <si>
    <t>Section 2: Roadmap and Foundational Sales Skills Content</t>
  </si>
  <si>
    <t>Section 3: Foundational Sales Skills Assessments</t>
  </si>
  <si>
    <t xml:space="preserve">Some vendors chose to respond to Roadmap and Foundational Sales Skills Content only, some chose to respond to Foundational Sales Skills assessment only, and some chose to respond to both. </t>
  </si>
  <si>
    <t>Please Note: All vendors should be scored for Section 1 (Vendor Information). Scoring for Section 2 (Roadmap and Foundational Sales Skills Content) and Section 3 (Foundational Sales Skills Assessments) will be dependent upon which section of the RFP the vendor chose to respond.</t>
  </si>
  <si>
    <t>Full RFP</t>
  </si>
  <si>
    <t>Vendor has shown they are willing to build a partnership for the future, not just current challenges</t>
  </si>
  <si>
    <t>2 Vendor Proposal</t>
  </si>
  <si>
    <t>Vendor exhibited their ability to address product sales skills for other companies (including success stories with other companies).</t>
  </si>
  <si>
    <t>Vendor was able to outline the methodology used to develop pricing.</t>
  </si>
  <si>
    <t xml:space="preserve">Vendor  clearly outlined their methodology used to develop  solution development and roll out timeline </t>
  </si>
  <si>
    <t>Vendor has been able to exhibit their top of the line programs used with other companies that have led to attraction of new employees</t>
  </si>
  <si>
    <t>1 Approach</t>
  </si>
  <si>
    <t>2 Delivery</t>
  </si>
  <si>
    <t>Ability to service customers with large, diverse workforces that have geographically diverse operations.</t>
  </si>
  <si>
    <t>Content Score:</t>
  </si>
  <si>
    <t>Assessment Score:</t>
  </si>
  <si>
    <t>Vendor Information:</t>
  </si>
  <si>
    <t>Section 1: Vendor Information TOTALS:</t>
  </si>
  <si>
    <t>Section 2: Roadmap and Foundational Sales Skills Content TOTALS:</t>
  </si>
  <si>
    <t>Section 3: Foundational Sales Skills Assessments TOTALS:</t>
  </si>
  <si>
    <t>Vendor has consulting capabilities/services who are Subject Matter Experts in the industry with the ability to consult on best practices, recommendations of customized content, etc. The consultant will also serve as a partner providing thought leadership into different sales journeys.</t>
  </si>
  <si>
    <t>Content Only Score:</t>
  </si>
  <si>
    <t>Assessment Only Score:</t>
  </si>
  <si>
    <t>Full RFP:</t>
  </si>
  <si>
    <t>Vendor outlined risk areas identified as part of the solution (Section 8.6)</t>
  </si>
  <si>
    <t>Vendor has proposed a solution outlining their ability to integrate with the Comcast Learning Management System (LMS) as well as any other technology platforms that will be core to the solution proposed.(Section 8.8)</t>
  </si>
  <si>
    <t>Vendor have a team structure that will be able to support the needs of Comcast (Section 11.1)</t>
  </si>
  <si>
    <t>Vendor has outlined a  content solution that exhibits updated/relevant industry best practices and robust approaches to learning (e.g., moving beyond basic selling skills &amp; approaches). (Section 12.2)</t>
  </si>
  <si>
    <t>Vendor exhibited their content approach, including details related to the content that may be available for purchase or lease and content intended for customization or content to be developed as part of the solution. (Section 12.2)</t>
  </si>
  <si>
    <t>Vendor outlined the KPIs preferred to measure how the impact of the approach of content are measured (Section 12.2)</t>
  </si>
  <si>
    <t>Vendor demonstrates how content enables career mobility (Section 12.2)</t>
  </si>
  <si>
    <t>Vendor expressed their approach to presenting a modular content format for use across multiple learning journeys (Section 12.2)</t>
  </si>
  <si>
    <t>Vendor outlined approach to address onboarding gaps or situations which require re-skill, upskill, links to performance improvement plans (Section 12.2)</t>
  </si>
  <si>
    <t>Vendor outlined approach to account for content modification to account for layers such as channel, market, and product while updating content on a regular basis (in partnership with the business). (Section 12.2)</t>
  </si>
  <si>
    <t>Vendor outlined approach and plan to deliver content in a range of modalities (Section 12.2)</t>
  </si>
  <si>
    <t>Vendor exhibited in their proposal that assessments are skill-based and is aimed to evaluated and support demonstrable skill development tied directly to the learner journey (Section 13.2)</t>
  </si>
  <si>
    <t>Vendor outlined their approach to address a range or learner journeys and audiences (Section 13.2)</t>
  </si>
  <si>
    <t>Vendor outlined the KPIs preferred to measure how the impact of the approach of content are measured (Section 13.2)</t>
  </si>
  <si>
    <t>Vendor exhibited ways that assessments will provide actional insights for the learner and the leadership team responsible for learner (Section 13.2)</t>
  </si>
  <si>
    <t>Solution provided offers learner the ability to self-assess and enables learners to drive their learning plan and career development (Section 13.2)</t>
  </si>
  <si>
    <t>Vendor exhibited the ways that the assessments can be calibrated over time and updated based on shifts in learner population and foundational sales skills requirements (Section 13.2)</t>
  </si>
  <si>
    <t>Vendor expressed an approach that offers a consistent, repeatable, standardized approach to assessments (Section 13.2)</t>
  </si>
  <si>
    <t>Vendor was able to clearly state capabilities and credentials in the proposal</t>
  </si>
  <si>
    <t>Once finished scoring, review your results to ensure your top three match your scoring. If they do not, carefully evaluate why – were you weighting elements differently? 
Note in the comments for our group discussion.</t>
  </si>
  <si>
    <r>
      <t xml:space="preserve">If you have any questions about the scorecard and how to best utilize, there will be two "office hour" meetings set up on </t>
    </r>
    <r>
      <rPr>
        <b/>
        <sz val="12"/>
        <color rgb="FFFF0000"/>
        <rFont val="Arial"/>
        <family val="2"/>
      </rPr>
      <t>5/2 and 5/3</t>
    </r>
    <r>
      <rPr>
        <sz val="12"/>
        <rFont val="Arial"/>
        <family val="2"/>
      </rPr>
      <t xml:space="preserve"> where you can pop in for assistance. You may also reach out directly to Suzanne Robinson with any questions that you may have. </t>
    </r>
  </si>
  <si>
    <t xml:space="preserve">Before scoring, please review section 11 of the Sales Capabilities RFP, which provides details on the background, Comcast’s definitions of advocacy, navigation and access, as well as the overall objectives. </t>
  </si>
  <si>
    <t>The deadline to submit completed scorecard is 5pm ET on Friday, May 6th.</t>
  </si>
  <si>
    <t xml:space="preserve">Please submit completed scorecard to Suzanne Robinson. </t>
  </si>
  <si>
    <t>ULearn Sales Capabilities RFP Scorecard</t>
  </si>
  <si>
    <t>Anthony Perpetua Scoring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</si>
</sst>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8" x14ac:knownFonts="1">
    <font>
      <sz val="11"/>
      <color theme="1"/>
      <name val="Calibri"/>
      <family val="2"/>
      <scheme val="minor"/>
    </font>
    <font>
      <sz val="10"/>
      <name val="Arial"/>
      <family val="2"/>
    </font>
    <font>
      <b/>
      <sz val="16"/>
      <name val="Arial"/>
      <family val="2"/>
    </font>
    <font>
      <b/>
      <sz val="16"/>
      <color rgb="FFFF0000"/>
      <name val="Arial"/>
      <family val="2"/>
    </font>
    <font>
      <sz val="12"/>
      <name val="Arial"/>
      <family val="2"/>
    </font>
    <font>
      <b/>
      <sz val="12"/>
      <name val="Arial"/>
      <family val="2"/>
    </font>
    <font>
      <sz val="12"/>
      <name val="Courier New"/>
      <family val="3"/>
    </font>
    <font>
      <sz val="12"/>
      <name val="Times New Roman"/>
      <family val="1"/>
    </font>
    <font>
      <sz val="12"/>
      <name val="Calibri"/>
      <family val="2"/>
    </font>
    <font>
      <sz val="12"/>
      <name val="Wingdings"/>
      <charset val="2"/>
    </font>
    <font>
      <b/>
      <sz val="12"/>
      <color rgb="FFFF0000"/>
      <name val="Arial"/>
      <family val="2"/>
    </font>
    <font>
      <sz val="10"/>
      <name val="Calibri"/>
      <family val="2"/>
      <scheme val="minor"/>
    </font>
    <font>
      <sz val="10"/>
      <color theme="7"/>
      <name val="Arial"/>
      <family val="2"/>
    </font>
    <font>
      <b/>
      <sz val="12"/>
      <color theme="7"/>
      <name val="Calibri"/>
      <family val="2"/>
      <scheme val="minor"/>
    </font>
    <font>
      <b/>
      <sz val="9"/>
      <name val="Calibri"/>
      <family val="2"/>
      <scheme val="minor"/>
    </font>
    <font>
      <b/>
      <sz val="10"/>
      <name val="Calibri"/>
      <family val="2"/>
      <scheme val="minor"/>
    </font>
    <font>
      <sz val="9"/>
      <name val="Calibri"/>
      <family val="2"/>
      <scheme val="minor"/>
    </font>
    <font>
      <b/>
      <sz val="10"/>
      <color theme="0"/>
      <name val="Calibri"/>
      <family val="2"/>
      <scheme val="minor"/>
    </font>
    <font>
      <sz val="10"/>
      <color theme="0"/>
      <name val="Calibri"/>
      <family val="2"/>
      <scheme val="minor"/>
    </font>
    <font>
      <u/>
      <sz val="10"/>
      <color theme="10"/>
      <name val="Arial"/>
      <family val="2"/>
    </font>
    <font>
      <b/>
      <sz val="10"/>
      <color theme="7"/>
      <name val="Calibri"/>
      <family val="2"/>
      <scheme val="minor"/>
    </font>
    <font>
      <b/>
      <sz val="10"/>
      <color theme="1"/>
      <name val="Calibri"/>
      <family val="2"/>
      <scheme val="minor"/>
    </font>
    <font>
      <sz val="8"/>
      <name val="Calibri"/>
      <family val="2"/>
      <scheme val="minor"/>
    </font>
    <font>
      <b/>
      <sz val="9"/>
      <name val="Arial"/>
      <family val="2"/>
    </font>
    <font>
      <b/>
      <sz val="9"/>
      <color theme="0"/>
      <name val="Arial"/>
      <family val="2"/>
    </font>
    <font>
      <sz val="8"/>
      <name val="Calibri"/>
      <family val="1"/>
      <scheme val="minor"/>
    </font>
    <font>
      <i/>
      <sz val="10"/>
      <name val="Calibri"/>
      <family val="2"/>
      <scheme val="minor"/>
    </font>
    <font>
      <b/>
      <sz val="14"/>
      <color theme="9"/>
      <name val="Calibri"/>
      <family val="2"/>
      <scheme val="minor"/>
    </font>
    <font>
      <sz val="12"/>
      <color theme="4"/>
      <name val="Calibri"/>
      <family val="1"/>
      <scheme val="minor"/>
    </font>
    <font>
      <sz val="11"/>
      <color theme="1"/>
      <name val="Calibri"/>
      <family val="2"/>
      <scheme val="minor"/>
    </font>
    <font>
      <u/>
      <sz val="10"/>
      <color theme="10"/>
      <name val="Calibri"/>
      <family val="2"/>
      <scheme val="minor"/>
    </font>
    <font>
      <sz val="10"/>
      <color theme="1"/>
      <name val="Calibri"/>
      <family val="2"/>
      <scheme val="minor"/>
    </font>
    <font>
      <b/>
      <sz val="12"/>
      <name val="Calibri"/>
      <family val="2"/>
      <scheme val="minor"/>
    </font>
    <font>
      <b/>
      <sz val="14"/>
      <color theme="0"/>
      <name val="Calibri"/>
      <family val="2"/>
      <scheme val="minor"/>
    </font>
    <font>
      <b/>
      <sz val="14"/>
      <name val="Calibri"/>
      <family val="2"/>
      <scheme val="minor"/>
    </font>
    <font>
      <sz val="12"/>
      <color theme="1"/>
      <name val="Arial"/>
      <family val="2"/>
    </font>
    <font>
      <i/>
      <sz val="11"/>
      <color rgb="FFFF0000"/>
      <name val="Calibri"/>
      <family val="2"/>
      <scheme val="minor"/>
    </font>
    <font>
      <b/>
      <sz val="16"/>
      <color theme="4"/>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4"/>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499984740745262"/>
        <bgColor indexed="64"/>
      </patternFill>
    </fill>
  </fills>
  <borders count="4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style="thin">
        <color auto="1"/>
      </top>
      <bottom style="thin">
        <color auto="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34998626667073579"/>
      </right>
      <top style="thin">
        <color theme="0" tint="-0.34998626667073579"/>
      </top>
      <bottom/>
      <diagonal/>
    </border>
    <border>
      <left/>
      <right/>
      <top/>
      <bottom style="medium">
        <color theme="0" tint="-0.34998626667073579"/>
      </bottom>
      <diagonal/>
    </border>
    <border>
      <left style="thin">
        <color auto="1"/>
      </left>
      <right style="thin">
        <color indexed="64"/>
      </right>
      <top style="thin">
        <color theme="0" tint="-0.34998626667073579"/>
      </top>
      <bottom style="thin">
        <color theme="0" tint="-0.34998626667073579"/>
      </bottom>
      <diagonal/>
    </border>
    <border>
      <left style="thin">
        <color indexed="64"/>
      </left>
      <right style="thin">
        <color indexed="64"/>
      </right>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3" tint="0.39997558519241921"/>
      </left>
      <right style="thin">
        <color indexed="64"/>
      </right>
      <top style="thin">
        <color theme="3" tint="0.39997558519241921"/>
      </top>
      <bottom style="thin">
        <color theme="3" tint="0.39997558519241921"/>
      </bottom>
      <diagonal/>
    </border>
    <border>
      <left style="thin">
        <color indexed="64"/>
      </left>
      <right style="thin">
        <color indexed="64"/>
      </right>
      <top style="thin">
        <color theme="3" tint="0.39997558519241921"/>
      </top>
      <bottom style="thin">
        <color theme="3" tint="0.39997558519241921"/>
      </bottom>
      <diagonal/>
    </border>
    <border>
      <left style="thin">
        <color indexed="64"/>
      </left>
      <right style="thin">
        <color indexed="64"/>
      </right>
      <top style="thin">
        <color theme="0" tint="-0.34998626667073579"/>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hair">
        <color theme="0" tint="-0.34998626667073579"/>
      </right>
      <top/>
      <bottom/>
      <diagonal/>
    </border>
    <border>
      <left style="thin">
        <color theme="0" tint="-0.34998626667073579"/>
      </left>
      <right style="hair">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right/>
      <top style="medium">
        <color indexed="64"/>
      </top>
      <bottom/>
      <diagonal/>
    </border>
    <border>
      <left/>
      <right style="hair">
        <color theme="0" tint="-0.34998626667073579"/>
      </right>
      <top style="medium">
        <color indexed="64"/>
      </top>
      <bottom/>
      <diagonal/>
    </border>
    <border>
      <left/>
      <right style="medium">
        <color indexed="64"/>
      </right>
      <top style="medium">
        <color indexed="64"/>
      </top>
      <bottom/>
      <diagonal/>
    </border>
    <border>
      <left style="medium">
        <color indexed="64"/>
      </left>
      <right style="thin">
        <color theme="0" tint="-0.34998626667073579"/>
      </right>
      <top style="thin">
        <color theme="0" tint="-0.34998626667073579"/>
      </top>
      <bottom/>
      <diagonal/>
    </border>
    <border>
      <left/>
      <right style="medium">
        <color indexed="64"/>
      </right>
      <top style="thin">
        <color theme="0" tint="-0.34998626667073579"/>
      </top>
      <bottom style="thin">
        <color theme="0" tint="-0.34998626667073579"/>
      </bottom>
      <diagonal/>
    </border>
    <border>
      <left style="medium">
        <color indexed="64"/>
      </left>
      <right style="thin">
        <color auto="1"/>
      </right>
      <top style="thin">
        <color auto="1"/>
      </top>
      <bottom/>
      <diagonal/>
    </border>
    <border>
      <left style="medium">
        <color indexed="64"/>
      </left>
      <right style="thin">
        <color indexed="64"/>
      </right>
      <top/>
      <bottom/>
      <diagonal/>
    </border>
    <border>
      <left style="medium">
        <color indexed="64"/>
      </left>
      <right style="thin">
        <color auto="1"/>
      </right>
      <top/>
      <bottom style="thin">
        <color auto="1"/>
      </bottom>
      <diagonal/>
    </border>
    <border>
      <left style="medium">
        <color indexed="64"/>
      </left>
      <right style="thin">
        <color theme="0" tint="-0.34998626667073579"/>
      </right>
      <top/>
      <bottom/>
      <diagonal/>
    </border>
    <border>
      <left/>
      <right style="medium">
        <color indexed="64"/>
      </right>
      <top style="thin">
        <color theme="0" tint="-0.34998626667073579"/>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theme="0" tint="-0.34998626667073579"/>
      </top>
      <bottom/>
      <diagonal/>
    </border>
    <border>
      <left style="medium">
        <color indexed="64"/>
      </left>
      <right/>
      <top/>
      <bottom style="medium">
        <color indexed="64"/>
      </bottom>
      <diagonal/>
    </border>
    <border>
      <left/>
      <right/>
      <top/>
      <bottom style="medium">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hair">
        <color theme="0" tint="-0.34998626667073579"/>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style="thin">
        <color indexed="64"/>
      </right>
      <top style="thin">
        <color theme="0" tint="-0.249977111117893"/>
      </top>
      <bottom style="thin">
        <color indexed="64"/>
      </bottom>
      <diagonal/>
    </border>
    <border>
      <left style="medium">
        <color indexed="64"/>
      </left>
      <right/>
      <top/>
      <bottom style="thin">
        <color theme="0" tint="-0.249977111117893"/>
      </bottom>
      <diagonal/>
    </border>
    <border>
      <left style="medium">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auto="1"/>
      </top>
      <bottom/>
      <diagonal/>
    </border>
  </borders>
  <cellStyleXfs count="6">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43" fontId="29" fillId="0" borderId="0" applyFont="0" applyFill="0" applyBorder="0" applyAlignment="0" applyProtection="0"/>
  </cellStyleXfs>
  <cellXfs count="152">
    <xf numFmtId="0" fontId="0" fillId="0" borderId="0" xfId="0"/>
    <xf numFmtId="0" fontId="6" fillId="2" borderId="0" xfId="1" applyFont="1" applyFill="1" applyAlignment="1">
      <alignment horizontal="left" vertical="center" indent="8"/>
    </xf>
    <xf numFmtId="0" fontId="9" fillId="2" borderId="0" xfId="1" applyFont="1" applyFill="1" applyAlignment="1">
      <alignment horizontal="left" vertical="center" indent="12"/>
    </xf>
    <xf numFmtId="0" fontId="0" fillId="2" borderId="0" xfId="0" applyFill="1"/>
    <xf numFmtId="0" fontId="4" fillId="2" borderId="0" xfId="1" quotePrefix="1" applyFont="1" applyFill="1"/>
    <xf numFmtId="0" fontId="4" fillId="2" borderId="0" xfId="1" applyFont="1" applyFill="1"/>
    <xf numFmtId="0" fontId="11" fillId="0" borderId="0" xfId="1" applyFont="1" applyAlignment="1">
      <alignment vertical="center"/>
    </xf>
    <xf numFmtId="0" fontId="11" fillId="0" borderId="0" xfId="1" applyFont="1" applyAlignment="1">
      <alignment horizontal="center" vertical="center"/>
    </xf>
    <xf numFmtId="0" fontId="12" fillId="0" borderId="0" xfId="1" applyFont="1" applyAlignment="1">
      <alignment horizontal="center" vertical="center"/>
    </xf>
    <xf numFmtId="9" fontId="12" fillId="0" borderId="0" xfId="1" applyNumberFormat="1" applyFont="1" applyAlignment="1">
      <alignment horizontal="center" vertical="center"/>
    </xf>
    <xf numFmtId="9" fontId="13" fillId="0" borderId="0" xfId="1" applyNumberFormat="1" applyFont="1" applyAlignment="1">
      <alignment horizontal="center" vertical="center" wrapText="1"/>
    </xf>
    <xf numFmtId="10" fontId="14" fillId="0" borderId="0" xfId="1" applyNumberFormat="1" applyFont="1" applyAlignment="1">
      <alignment vertical="center"/>
    </xf>
    <xf numFmtId="2" fontId="15" fillId="3" borderId="1" xfId="2" applyNumberFormat="1" applyFont="1" applyFill="1" applyBorder="1" applyAlignment="1" applyProtection="1">
      <alignment horizontal="center" vertical="center"/>
    </xf>
    <xf numFmtId="0" fontId="16" fillId="0" borderId="0" xfId="1" applyFont="1" applyAlignment="1">
      <alignment horizontal="left" vertical="center"/>
    </xf>
    <xf numFmtId="1" fontId="11" fillId="0" borderId="1" xfId="1" applyNumberFormat="1" applyFont="1" applyBorder="1" applyAlignment="1" applyProtection="1">
      <alignment horizontal="center" vertical="center"/>
      <protection locked="0"/>
    </xf>
    <xf numFmtId="0" fontId="17" fillId="5" borderId="1" xfId="1" applyFont="1" applyFill="1" applyBorder="1" applyAlignment="1">
      <alignment horizontal="center" vertical="center" wrapText="1"/>
    </xf>
    <xf numFmtId="0" fontId="11" fillId="0" borderId="2" xfId="1" applyFont="1" applyBorder="1" applyAlignment="1">
      <alignment horizontal="left" vertical="center" wrapText="1"/>
    </xf>
    <xf numFmtId="0" fontId="16" fillId="0" borderId="0" xfId="1" applyFont="1" applyAlignment="1">
      <alignment vertical="center"/>
    </xf>
    <xf numFmtId="9" fontId="17" fillId="4" borderId="1" xfId="1" applyNumberFormat="1" applyFont="1" applyFill="1" applyBorder="1" applyAlignment="1">
      <alignment horizontal="center" vertical="center" wrapText="1"/>
    </xf>
    <xf numFmtId="0" fontId="17" fillId="4" borderId="1" xfId="1" applyFont="1" applyFill="1" applyBorder="1" applyAlignment="1">
      <alignment horizontal="center" vertical="center" wrapText="1"/>
    </xf>
    <xf numFmtId="0" fontId="17" fillId="4" borderId="5" xfId="1" applyFont="1" applyFill="1" applyBorder="1" applyAlignment="1">
      <alignment horizontal="center" vertical="center" wrapText="1"/>
    </xf>
    <xf numFmtId="0" fontId="18" fillId="4" borderId="5" xfId="1" applyFont="1" applyFill="1" applyBorder="1" applyAlignment="1">
      <alignment vertical="center"/>
    </xf>
    <xf numFmtId="9" fontId="15" fillId="3" borderId="1" xfId="1" applyNumberFormat="1" applyFont="1" applyFill="1" applyBorder="1" applyAlignment="1">
      <alignment horizontal="center" vertical="center"/>
    </xf>
    <xf numFmtId="0" fontId="15" fillId="3" borderId="3" xfId="1" applyFont="1" applyFill="1" applyBorder="1" applyAlignment="1">
      <alignment horizontal="right" vertical="center" wrapText="1"/>
    </xf>
    <xf numFmtId="9" fontId="15" fillId="3" borderId="6" xfId="1" applyNumberFormat="1" applyFont="1" applyFill="1" applyBorder="1" applyAlignment="1">
      <alignment horizontal="center" vertical="center"/>
    </xf>
    <xf numFmtId="0" fontId="15" fillId="3" borderId="4" xfId="1" applyFont="1" applyFill="1" applyBorder="1" applyAlignment="1">
      <alignment horizontal="right" vertical="center" wrapText="1"/>
    </xf>
    <xf numFmtId="0" fontId="18" fillId="4" borderId="1" xfId="1" applyFont="1" applyFill="1" applyBorder="1" applyAlignment="1">
      <alignment vertical="center"/>
    </xf>
    <xf numFmtId="0" fontId="18" fillId="4" borderId="3" xfId="1" applyFont="1" applyFill="1" applyBorder="1" applyAlignment="1">
      <alignment vertical="center"/>
    </xf>
    <xf numFmtId="9" fontId="15" fillId="3" borderId="3" xfId="1" applyNumberFormat="1" applyFont="1" applyFill="1" applyBorder="1" applyAlignment="1">
      <alignment horizontal="center" vertical="center"/>
    </xf>
    <xf numFmtId="0" fontId="15" fillId="3" borderId="7" xfId="1" applyFont="1" applyFill="1" applyBorder="1" applyAlignment="1">
      <alignment horizontal="right" vertical="center" wrapText="1"/>
    </xf>
    <xf numFmtId="0" fontId="16" fillId="0" borderId="0" xfId="1" applyFont="1" applyAlignment="1">
      <alignment vertical="center" wrapText="1"/>
    </xf>
    <xf numFmtId="0" fontId="16" fillId="3" borderId="0" xfId="1" applyFont="1" applyFill="1" applyAlignment="1">
      <alignment horizontal="center" vertical="center" wrapText="1"/>
    </xf>
    <xf numFmtId="0" fontId="14" fillId="0" borderId="0" xfId="1" applyFont="1" applyAlignment="1">
      <alignment horizontal="center" vertical="center"/>
    </xf>
    <xf numFmtId="0" fontId="23" fillId="0" borderId="0" xfId="1" applyFont="1" applyAlignment="1">
      <alignment horizontal="left" vertical="center" wrapText="1"/>
    </xf>
    <xf numFmtId="9" fontId="22" fillId="0" borderId="0" xfId="1" applyNumberFormat="1" applyFont="1" applyAlignment="1">
      <alignment horizontal="center" vertical="center" wrapText="1"/>
    </xf>
    <xf numFmtId="0" fontId="1" fillId="0" borderId="0" xfId="1" applyAlignment="1">
      <alignment horizontal="center" vertical="center" wrapText="1"/>
    </xf>
    <xf numFmtId="0" fontId="1" fillId="0" borderId="0" xfId="1" applyAlignment="1">
      <alignment vertical="center" wrapText="1"/>
    </xf>
    <xf numFmtId="0" fontId="24" fillId="4" borderId="1" xfId="1" applyFont="1" applyFill="1" applyBorder="1" applyAlignment="1">
      <alignment horizontal="center" vertical="center" wrapText="1" readingOrder="1"/>
    </xf>
    <xf numFmtId="0" fontId="23" fillId="0" borderId="0" xfId="1" applyFont="1" applyAlignment="1">
      <alignment horizontal="center" vertical="center" wrapText="1"/>
    </xf>
    <xf numFmtId="0" fontId="25" fillId="0" borderId="0" xfId="1" applyFont="1" applyAlignment="1">
      <alignment horizontal="center" vertical="center"/>
    </xf>
    <xf numFmtId="0" fontId="1" fillId="0" borderId="0" xfId="1" applyAlignment="1">
      <alignment vertical="center"/>
    </xf>
    <xf numFmtId="0" fontId="22" fillId="0" borderId="0" xfId="1" applyFont="1" applyAlignment="1">
      <alignment horizontal="center" vertical="center"/>
    </xf>
    <xf numFmtId="0" fontId="26" fillId="0" borderId="0" xfId="1" applyFont="1" applyAlignment="1">
      <alignment vertical="center"/>
    </xf>
    <xf numFmtId="0" fontId="27" fillId="0" borderId="0" xfId="1" applyFont="1" applyAlignment="1">
      <alignment vertical="center"/>
    </xf>
    <xf numFmtId="0" fontId="28" fillId="8" borderId="9" xfId="1" applyFont="1" applyFill="1" applyBorder="1" applyAlignment="1" applyProtection="1">
      <alignment vertical="center"/>
      <protection locked="0"/>
    </xf>
    <xf numFmtId="0" fontId="15" fillId="0" borderId="0" xfId="1" applyFont="1" applyAlignment="1">
      <alignment vertical="center"/>
    </xf>
    <xf numFmtId="0" fontId="15" fillId="9" borderId="1" xfId="1" applyFont="1" applyFill="1" applyBorder="1" applyAlignment="1">
      <alignment horizontal="center" vertical="center" wrapText="1"/>
    </xf>
    <xf numFmtId="0" fontId="31" fillId="10" borderId="2" xfId="0" applyFont="1" applyFill="1" applyBorder="1" applyAlignment="1">
      <alignment horizontal="left" vertical="center" wrapText="1"/>
    </xf>
    <xf numFmtId="0" fontId="11" fillId="0" borderId="10" xfId="1" applyFont="1" applyBorder="1" applyAlignment="1">
      <alignment horizontal="left" vertical="center" wrapText="1"/>
    </xf>
    <xf numFmtId="1" fontId="11" fillId="0" borderId="3" xfId="1" applyNumberFormat="1" applyFont="1" applyBorder="1" applyAlignment="1" applyProtection="1">
      <alignment horizontal="center" vertical="center"/>
      <protection locked="0"/>
    </xf>
    <xf numFmtId="9" fontId="11" fillId="0" borderId="10" xfId="1" applyNumberFormat="1" applyFont="1" applyBorder="1" applyAlignment="1">
      <alignment horizontal="center" vertical="center"/>
    </xf>
    <xf numFmtId="9" fontId="11" fillId="0" borderId="11" xfId="1" applyNumberFormat="1" applyFont="1" applyBorder="1" applyAlignment="1">
      <alignment horizontal="center" vertical="center"/>
    </xf>
    <xf numFmtId="9" fontId="11" fillId="0" borderId="12" xfId="3" applyFont="1" applyFill="1" applyBorder="1" applyAlignment="1" applyProtection="1">
      <alignment horizontal="center" vertical="center"/>
    </xf>
    <xf numFmtId="9" fontId="11" fillId="0" borderId="14" xfId="3" applyFont="1" applyFill="1" applyBorder="1" applyAlignment="1" applyProtection="1">
      <alignment horizontal="center" vertical="center"/>
    </xf>
    <xf numFmtId="0" fontId="17" fillId="5" borderId="3" xfId="1" applyFont="1" applyFill="1" applyBorder="1" applyAlignment="1">
      <alignment horizontal="center" vertical="center" wrapText="1"/>
    </xf>
    <xf numFmtId="0" fontId="11" fillId="0" borderId="13" xfId="1" applyFont="1" applyBorder="1" applyAlignment="1">
      <alignment horizontal="left" vertical="center" wrapText="1"/>
    </xf>
    <xf numFmtId="9" fontId="11" fillId="0" borderId="15" xfId="3" applyFont="1" applyBorder="1" applyAlignment="1" applyProtection="1">
      <alignment horizontal="center" vertical="center"/>
    </xf>
    <xf numFmtId="9" fontId="11" fillId="0" borderId="13" xfId="3" applyFont="1" applyFill="1" applyBorder="1" applyAlignment="1" applyProtection="1">
      <alignment horizontal="center" vertical="center"/>
    </xf>
    <xf numFmtId="0" fontId="11" fillId="0" borderId="16" xfId="1" applyFont="1" applyBorder="1" applyAlignment="1">
      <alignment horizontal="left" vertical="center" wrapText="1"/>
    </xf>
    <xf numFmtId="0" fontId="32" fillId="0" borderId="0" xfId="1" applyFont="1" applyAlignment="1">
      <alignment horizontal="right" vertical="center"/>
    </xf>
    <xf numFmtId="9" fontId="15" fillId="3" borderId="5" xfId="1" applyNumberFormat="1" applyFont="1" applyFill="1" applyBorder="1" applyAlignment="1">
      <alignment horizontal="center" vertical="center"/>
    </xf>
    <xf numFmtId="2" fontId="15" fillId="3" borderId="5" xfId="2" applyNumberFormat="1" applyFont="1" applyFill="1" applyBorder="1" applyAlignment="1" applyProtection="1">
      <alignment horizontal="center" vertical="center"/>
    </xf>
    <xf numFmtId="0" fontId="24" fillId="7" borderId="0" xfId="1" applyFont="1" applyFill="1" applyAlignment="1">
      <alignment horizontal="center" vertical="center" wrapText="1" readingOrder="1"/>
    </xf>
    <xf numFmtId="0" fontId="24" fillId="4" borderId="18" xfId="1" applyFont="1" applyFill="1" applyBorder="1" applyAlignment="1">
      <alignment horizontal="center" vertical="center" wrapText="1" readingOrder="1"/>
    </xf>
    <xf numFmtId="0" fontId="16" fillId="3" borderId="19" xfId="1" applyFont="1" applyFill="1" applyBorder="1" applyAlignment="1">
      <alignment horizontal="center" vertical="center" wrapText="1"/>
    </xf>
    <xf numFmtId="9" fontId="17" fillId="4" borderId="18" xfId="1" applyNumberFormat="1" applyFont="1" applyFill="1" applyBorder="1" applyAlignment="1">
      <alignment horizontal="center" vertical="center" wrapText="1"/>
    </xf>
    <xf numFmtId="1" fontId="11" fillId="0" borderId="18" xfId="1" applyNumberFormat="1" applyFont="1" applyBorder="1" applyAlignment="1" applyProtection="1">
      <alignment horizontal="center" vertical="center"/>
      <protection locked="0"/>
    </xf>
    <xf numFmtId="2" fontId="15" fillId="3" borderId="18" xfId="2" applyNumberFormat="1" applyFont="1" applyFill="1" applyBorder="1" applyAlignment="1" applyProtection="1">
      <alignment horizontal="center" vertical="center"/>
    </xf>
    <xf numFmtId="0" fontId="17" fillId="5" borderId="18" xfId="1" applyFont="1" applyFill="1" applyBorder="1" applyAlignment="1">
      <alignment horizontal="center" vertical="center" wrapText="1"/>
    </xf>
    <xf numFmtId="2" fontId="15" fillId="3" borderId="20" xfId="2" applyNumberFormat="1" applyFont="1" applyFill="1" applyBorder="1" applyAlignment="1" applyProtection="1">
      <alignment horizontal="center" vertical="center"/>
    </xf>
    <xf numFmtId="2" fontId="15" fillId="0" borderId="0" xfId="2" applyNumberFormat="1" applyFont="1" applyFill="1" applyBorder="1" applyAlignment="1" applyProtection="1">
      <alignment horizontal="center" vertical="center"/>
    </xf>
    <xf numFmtId="9" fontId="15" fillId="0" borderId="0" xfId="1" applyNumberFormat="1" applyFont="1" applyAlignment="1">
      <alignment horizontal="center" vertical="center"/>
    </xf>
    <xf numFmtId="2" fontId="15" fillId="0" borderId="19" xfId="2" applyNumberFormat="1" applyFont="1" applyFill="1" applyBorder="1" applyAlignment="1" applyProtection="1">
      <alignment horizontal="center" vertical="center"/>
    </xf>
    <xf numFmtId="0" fontId="15" fillId="0" borderId="0" xfId="1" applyFont="1" applyAlignment="1">
      <alignment horizontal="center" vertical="center" wrapText="1"/>
    </xf>
    <xf numFmtId="0" fontId="15" fillId="3" borderId="8" xfId="1" applyFont="1" applyFill="1" applyBorder="1" applyAlignment="1">
      <alignment horizontal="right" vertical="center" wrapText="1"/>
    </xf>
    <xf numFmtId="9" fontId="34" fillId="3" borderId="23" xfId="1" applyNumberFormat="1" applyFont="1" applyFill="1" applyBorder="1" applyAlignment="1">
      <alignment horizontal="center" vertical="center"/>
    </xf>
    <xf numFmtId="2" fontId="34" fillId="3" borderId="23" xfId="2" applyNumberFormat="1" applyFont="1" applyFill="1" applyBorder="1" applyAlignment="1" applyProtection="1">
      <alignment horizontal="center" vertical="center"/>
    </xf>
    <xf numFmtId="10" fontId="34" fillId="0" borderId="0" xfId="1" applyNumberFormat="1" applyFont="1" applyAlignment="1">
      <alignment vertical="center"/>
    </xf>
    <xf numFmtId="2" fontId="1" fillId="0" borderId="17" xfId="1" applyNumberFormat="1" applyBorder="1" applyAlignment="1">
      <alignment horizontal="center" vertical="center"/>
    </xf>
    <xf numFmtId="0" fontId="15" fillId="6" borderId="26" xfId="1" applyFont="1" applyFill="1" applyBorder="1" applyAlignment="1">
      <alignment horizontal="center" vertical="center" wrapText="1"/>
    </xf>
    <xf numFmtId="0" fontId="11" fillId="6" borderId="26" xfId="1" applyFont="1" applyFill="1" applyBorder="1" applyAlignment="1">
      <alignment horizontal="center" vertical="center" wrapText="1"/>
    </xf>
    <xf numFmtId="0" fontId="11" fillId="6" borderId="27" xfId="1" applyFont="1" applyFill="1" applyBorder="1" applyAlignment="1">
      <alignment horizontal="center" vertical="center" wrapText="1"/>
    </xf>
    <xf numFmtId="0" fontId="17" fillId="11" borderId="29" xfId="1" applyFont="1" applyFill="1" applyBorder="1" applyAlignment="1">
      <alignment horizontal="left" vertical="center"/>
    </xf>
    <xf numFmtId="9" fontId="30" fillId="0" borderId="31" xfId="4" applyNumberFormat="1" applyFont="1" applyBorder="1" applyAlignment="1" applyProtection="1">
      <alignment horizontal="center" vertical="center" wrapText="1"/>
    </xf>
    <xf numFmtId="1" fontId="11" fillId="0" borderId="30" xfId="1" applyNumberFormat="1" applyFont="1" applyBorder="1" applyAlignment="1" applyProtection="1">
      <alignment horizontal="center" vertical="center"/>
      <protection locked="0"/>
    </xf>
    <xf numFmtId="9" fontId="30" fillId="0" borderId="32" xfId="4" applyNumberFormat="1" applyFont="1" applyFill="1" applyBorder="1" applyAlignment="1" applyProtection="1">
      <alignment horizontal="left" vertical="center" wrapText="1" indent="2"/>
    </xf>
    <xf numFmtId="10" fontId="30" fillId="3" borderId="33" xfId="4" applyNumberFormat="1" applyFont="1" applyFill="1" applyBorder="1" applyAlignment="1" applyProtection="1">
      <alignment horizontal="left" vertical="center" indent="2"/>
    </xf>
    <xf numFmtId="0" fontId="17" fillId="4" borderId="34" xfId="1" applyFont="1" applyFill="1" applyBorder="1" applyAlignment="1">
      <alignment horizontal="left" vertical="center"/>
    </xf>
    <xf numFmtId="9" fontId="20" fillId="0" borderId="31" xfId="3" applyFont="1" applyBorder="1" applyAlignment="1" applyProtection="1">
      <alignment horizontal="center" vertical="center" wrapText="1"/>
    </xf>
    <xf numFmtId="9" fontId="30" fillId="0" borderId="32" xfId="4" applyNumberFormat="1" applyFont="1" applyBorder="1" applyAlignment="1" applyProtection="1">
      <alignment horizontal="left" vertical="center" wrapText="1" indent="2"/>
    </xf>
    <xf numFmtId="0" fontId="18" fillId="0" borderId="30" xfId="1" applyFont="1" applyBorder="1" applyAlignment="1">
      <alignment vertical="center"/>
    </xf>
    <xf numFmtId="9" fontId="21" fillId="0" borderId="32" xfId="3" applyFont="1" applyBorder="1" applyAlignment="1" applyProtection="1">
      <alignment vertical="center" wrapText="1"/>
    </xf>
    <xf numFmtId="0" fontId="17" fillId="0" borderId="30" xfId="1" applyFont="1" applyBorder="1" applyAlignment="1" applyProtection="1">
      <alignment horizontal="center" vertical="center" wrapText="1"/>
      <protection locked="0"/>
    </xf>
    <xf numFmtId="10" fontId="15" fillId="3" borderId="33" xfId="1" applyNumberFormat="1" applyFont="1" applyFill="1" applyBorder="1" applyAlignment="1">
      <alignment vertical="center"/>
    </xf>
    <xf numFmtId="0" fontId="17" fillId="4" borderId="31" xfId="1" applyFont="1" applyFill="1" applyBorder="1" applyAlignment="1">
      <alignment horizontal="left" vertical="center"/>
    </xf>
    <xf numFmtId="9" fontId="15" fillId="0" borderId="31" xfId="3" applyFont="1" applyBorder="1" applyAlignment="1" applyProtection="1">
      <alignment horizontal="center" vertical="center" wrapText="1"/>
    </xf>
    <xf numFmtId="9" fontId="21" fillId="0" borderId="32" xfId="3" applyFont="1" applyBorder="1" applyAlignment="1" applyProtection="1">
      <alignment horizontal="left" vertical="center" wrapText="1" indent="2"/>
    </xf>
    <xf numFmtId="9" fontId="21" fillId="0" borderId="32" xfId="3" applyFont="1" applyFill="1" applyBorder="1" applyAlignment="1" applyProtection="1">
      <alignment vertical="center" wrapText="1"/>
    </xf>
    <xf numFmtId="0" fontId="11" fillId="3" borderId="32" xfId="1" applyFont="1" applyFill="1" applyBorder="1" applyAlignment="1">
      <alignment vertical="center"/>
    </xf>
    <xf numFmtId="0" fontId="15" fillId="0" borderId="0" xfId="1" applyFont="1" applyAlignment="1">
      <alignment horizontal="right" vertical="center" wrapText="1"/>
    </xf>
    <xf numFmtId="0" fontId="15" fillId="6" borderId="26" xfId="1" applyFont="1" applyFill="1" applyBorder="1" applyAlignment="1">
      <alignment horizontal="center" vertical="center"/>
    </xf>
    <xf numFmtId="0" fontId="11" fillId="6" borderId="26" xfId="1" applyFont="1" applyFill="1" applyBorder="1" applyAlignment="1">
      <alignment horizontal="center" vertical="center"/>
    </xf>
    <xf numFmtId="0" fontId="11" fillId="6" borderId="27" xfId="1" applyFont="1" applyFill="1" applyBorder="1" applyAlignment="1">
      <alignment horizontal="center" vertical="center"/>
    </xf>
    <xf numFmtId="9" fontId="22" fillId="0" borderId="37" xfId="1" applyNumberFormat="1" applyFont="1" applyBorder="1" applyAlignment="1">
      <alignment horizontal="center" vertical="center" wrapText="1"/>
    </xf>
    <xf numFmtId="0" fontId="17" fillId="4" borderId="39" xfId="1" applyFont="1" applyFill="1" applyBorder="1" applyAlignment="1">
      <alignment horizontal="left" vertical="center"/>
    </xf>
    <xf numFmtId="9" fontId="15" fillId="0" borderId="32" xfId="3" applyFont="1" applyBorder="1" applyAlignment="1" applyProtection="1">
      <alignment horizontal="left" vertical="center" wrapText="1" indent="2"/>
    </xf>
    <xf numFmtId="9" fontId="15" fillId="0" borderId="32" xfId="3" applyFont="1" applyBorder="1" applyAlignment="1" applyProtection="1">
      <alignment horizontal="center" vertical="center" wrapText="1"/>
    </xf>
    <xf numFmtId="9" fontId="15" fillId="0" borderId="32" xfId="3" applyFont="1" applyBorder="1" applyAlignment="1" applyProtection="1">
      <alignment vertical="center" wrapText="1"/>
    </xf>
    <xf numFmtId="9" fontId="15" fillId="6" borderId="42" xfId="1" applyNumberFormat="1" applyFont="1" applyFill="1" applyBorder="1" applyAlignment="1">
      <alignment horizontal="center" vertical="center"/>
    </xf>
    <xf numFmtId="2" fontId="15" fillId="6" borderId="42" xfId="2" applyNumberFormat="1" applyFont="1" applyFill="1" applyBorder="1" applyAlignment="1" applyProtection="1">
      <alignment horizontal="center" vertical="center"/>
    </xf>
    <xf numFmtId="2" fontId="15" fillId="6" borderId="43" xfId="2" applyNumberFormat="1" applyFont="1" applyFill="1" applyBorder="1" applyAlignment="1" applyProtection="1">
      <alignment horizontal="center" vertical="center"/>
    </xf>
    <xf numFmtId="0" fontId="17" fillId="4" borderId="29" xfId="1" applyFont="1" applyFill="1" applyBorder="1" applyAlignment="1">
      <alignment horizontal="left" vertical="center"/>
    </xf>
    <xf numFmtId="9" fontId="20" fillId="3" borderId="45" xfId="3" applyFont="1" applyFill="1" applyBorder="1" applyAlignment="1" applyProtection="1">
      <alignment horizontal="center" vertical="center" wrapText="1"/>
    </xf>
    <xf numFmtId="9" fontId="15" fillId="0" borderId="46" xfId="3" applyFont="1" applyBorder="1" applyAlignment="1" applyProtection="1">
      <alignment vertical="center" wrapText="1"/>
    </xf>
    <xf numFmtId="9" fontId="20" fillId="3" borderId="47" xfId="3" applyFont="1" applyFill="1" applyBorder="1" applyAlignment="1" applyProtection="1">
      <alignment horizontal="center" vertical="center" wrapText="1"/>
    </xf>
    <xf numFmtId="9" fontId="17" fillId="4" borderId="30" xfId="1" applyNumberFormat="1" applyFont="1" applyFill="1" applyBorder="1" applyAlignment="1">
      <alignment horizontal="center" vertical="center" wrapText="1"/>
    </xf>
    <xf numFmtId="0" fontId="17" fillId="4" borderId="30" xfId="1" applyFont="1" applyFill="1" applyBorder="1" applyAlignment="1">
      <alignment horizontal="center" vertical="center" wrapText="1"/>
    </xf>
    <xf numFmtId="0" fontId="15" fillId="3" borderId="35" xfId="1" applyFont="1" applyFill="1" applyBorder="1" applyAlignment="1">
      <alignment horizontal="center" vertical="center" wrapText="1"/>
    </xf>
    <xf numFmtId="2" fontId="15" fillId="3" borderId="30" xfId="2" applyNumberFormat="1" applyFont="1" applyFill="1" applyBorder="1" applyAlignment="1" applyProtection="1">
      <alignment horizontal="center" vertical="center"/>
    </xf>
    <xf numFmtId="0" fontId="15" fillId="3" borderId="30" xfId="1" applyFont="1" applyFill="1" applyBorder="1" applyAlignment="1">
      <alignment horizontal="center" vertical="center" wrapText="1"/>
    </xf>
    <xf numFmtId="0" fontId="22" fillId="3" borderId="38" xfId="1" applyFont="1" applyFill="1" applyBorder="1" applyAlignment="1">
      <alignment horizontal="center" vertical="center"/>
    </xf>
    <xf numFmtId="2" fontId="15" fillId="6" borderId="44" xfId="2" applyNumberFormat="1" applyFont="1" applyFill="1" applyBorder="1" applyAlignment="1" applyProtection="1">
      <alignment horizontal="center" vertical="center"/>
    </xf>
    <xf numFmtId="0" fontId="11" fillId="6" borderId="28" xfId="1" applyFont="1" applyFill="1" applyBorder="1" applyAlignment="1">
      <alignment horizontal="center" vertical="center" wrapText="1"/>
    </xf>
    <xf numFmtId="0" fontId="11" fillId="6" borderId="28" xfId="1" applyFont="1" applyFill="1" applyBorder="1" applyAlignment="1">
      <alignment horizontal="center" vertical="center"/>
    </xf>
    <xf numFmtId="9" fontId="33" fillId="3" borderId="21" xfId="1" applyNumberFormat="1" applyFont="1" applyFill="1" applyBorder="1" applyAlignment="1">
      <alignment vertical="center" wrapText="1"/>
    </xf>
    <xf numFmtId="0" fontId="14" fillId="3" borderId="0" xfId="1" applyFont="1" applyFill="1" applyAlignment="1">
      <alignment horizontal="center" vertical="center" wrapText="1"/>
    </xf>
    <xf numFmtId="0" fontId="14" fillId="3" borderId="19" xfId="1" applyFont="1" applyFill="1" applyBorder="1" applyAlignment="1">
      <alignment horizontal="center" vertical="center" wrapText="1"/>
    </xf>
    <xf numFmtId="0" fontId="11" fillId="0" borderId="48" xfId="1" applyFont="1" applyBorder="1" applyAlignment="1">
      <alignment horizontal="left" vertical="center" wrapText="1"/>
    </xf>
    <xf numFmtId="0" fontId="31" fillId="0" borderId="2" xfId="0" applyFont="1" applyBorder="1" applyAlignment="1">
      <alignment wrapText="1"/>
    </xf>
    <xf numFmtId="9" fontId="11" fillId="0" borderId="13" xfId="1" applyNumberFormat="1" applyFont="1" applyBorder="1" applyAlignment="1">
      <alignment horizontal="center" vertical="center"/>
    </xf>
    <xf numFmtId="0" fontId="31" fillId="0" borderId="2" xfId="0" applyFont="1" applyBorder="1" applyAlignment="1">
      <alignment horizontal="left" vertical="center" wrapText="1"/>
    </xf>
    <xf numFmtId="9" fontId="11" fillId="0" borderId="2" xfId="3" applyFont="1" applyFill="1" applyBorder="1" applyAlignment="1" applyProtection="1">
      <alignment horizontal="center" vertical="center"/>
    </xf>
    <xf numFmtId="9" fontId="11" fillId="0" borderId="48" xfId="3" applyFont="1" applyFill="1" applyBorder="1" applyAlignment="1" applyProtection="1">
      <alignment horizontal="center" vertical="center"/>
    </xf>
    <xf numFmtId="0" fontId="37" fillId="0" borderId="0" xfId="1" applyFont="1" applyAlignment="1">
      <alignment vertical="center"/>
    </xf>
    <xf numFmtId="0" fontId="4" fillId="2" borderId="0" xfId="1" quotePrefix="1" applyFont="1" applyFill="1" applyAlignment="1">
      <alignment horizontal="center" wrapText="1"/>
    </xf>
    <xf numFmtId="0" fontId="3" fillId="2" borderId="0" xfId="1" quotePrefix="1" applyFont="1" applyFill="1" applyAlignment="1">
      <alignment horizontal="center" wrapText="1"/>
    </xf>
    <xf numFmtId="0" fontId="2" fillId="2" borderId="0" xfId="1" quotePrefix="1" applyFont="1" applyFill="1" applyAlignment="1">
      <alignment horizontal="center"/>
    </xf>
    <xf numFmtId="0" fontId="4" fillId="2" borderId="0" xfId="1" applyFont="1" applyFill="1" applyAlignment="1">
      <alignment horizontal="center" wrapText="1"/>
    </xf>
    <xf numFmtId="0" fontId="35" fillId="2" borderId="0" xfId="0" applyFont="1" applyFill="1" applyAlignment="1">
      <alignment horizontal="center" wrapText="1"/>
    </xf>
    <xf numFmtId="0" fontId="36" fillId="2" borderId="0" xfId="0" applyFont="1" applyFill="1" applyAlignment="1">
      <alignment horizontal="center"/>
    </xf>
    <xf numFmtId="0" fontId="11" fillId="0" borderId="0" xfId="1" applyFont="1" applyAlignment="1">
      <alignment horizontal="center" vertical="center"/>
    </xf>
    <xf numFmtId="9" fontId="33" fillId="6" borderId="40" xfId="1" applyNumberFormat="1" applyFont="1" applyFill="1" applyBorder="1" applyAlignment="1">
      <alignment horizontal="right" vertical="center"/>
    </xf>
    <xf numFmtId="9" fontId="33" fillId="6" borderId="41" xfId="1" applyNumberFormat="1" applyFont="1" applyFill="1" applyBorder="1" applyAlignment="1">
      <alignment horizontal="right" vertical="center"/>
    </xf>
    <xf numFmtId="9" fontId="33" fillId="6" borderId="40" xfId="1" applyNumberFormat="1" applyFont="1" applyFill="1" applyBorder="1" applyAlignment="1">
      <alignment horizontal="right" vertical="center" wrapText="1"/>
    </xf>
    <xf numFmtId="9" fontId="33" fillId="6" borderId="41" xfId="1" applyNumberFormat="1" applyFont="1" applyFill="1" applyBorder="1" applyAlignment="1">
      <alignment horizontal="right" vertical="center" wrapText="1"/>
    </xf>
    <xf numFmtId="9" fontId="33" fillId="6" borderId="24" xfId="1" applyNumberFormat="1" applyFont="1" applyFill="1" applyBorder="1" applyAlignment="1">
      <alignment horizontal="left" vertical="center" wrapText="1"/>
    </xf>
    <xf numFmtId="9" fontId="33" fillId="6" borderId="25" xfId="1" applyNumberFormat="1" applyFont="1" applyFill="1" applyBorder="1" applyAlignment="1">
      <alignment horizontal="left" vertical="center" wrapText="1"/>
    </xf>
    <xf numFmtId="0" fontId="17" fillId="7" borderId="0" xfId="1" applyFont="1" applyFill="1" applyAlignment="1">
      <alignment horizontal="center" vertical="center" wrapText="1"/>
    </xf>
    <xf numFmtId="0" fontId="11" fillId="0" borderId="9" xfId="1" applyFont="1" applyBorder="1" applyAlignment="1">
      <alignment horizontal="center" vertical="center"/>
    </xf>
    <xf numFmtId="9" fontId="33" fillId="6" borderId="36" xfId="1" applyNumberFormat="1" applyFont="1" applyFill="1" applyBorder="1" applyAlignment="1">
      <alignment horizontal="left" vertical="center" wrapText="1"/>
    </xf>
    <xf numFmtId="9" fontId="33" fillId="6" borderId="22" xfId="1" applyNumberFormat="1" applyFont="1" applyFill="1" applyBorder="1" applyAlignment="1">
      <alignment horizontal="right" vertical="center" wrapText="1"/>
    </xf>
    <xf numFmtId="9" fontId="33" fillId="6" borderId="23" xfId="1" applyNumberFormat="1" applyFont="1" applyFill="1" applyBorder="1" applyAlignment="1">
      <alignment horizontal="right" vertical="center" wrapText="1"/>
    </xf>
  </cellXfs>
  <cellStyles count="6">
    <cellStyle name="Comma 2" xfId="2" xr:uid="{F5D2AD6F-55FA-4A13-8583-6700DF6BF401}"/>
    <cellStyle name="Comma 2 2" xfId="5" xr:uid="{D2383109-9ACC-49FF-81B5-5A44705949AE}"/>
    <cellStyle name="Hyperlink" xfId="4" builtinId="8"/>
    <cellStyle name="Normal" xfId="0" builtinId="0"/>
    <cellStyle name="Normal 2 2" xfId="1" xr:uid="{D1758363-7352-44CF-BEC1-3A288CCA2B13}"/>
    <cellStyle name="Percent 2" xfId="3" xr:uid="{357E4B19-CA6F-46E7-A376-6643A27D6DA1}"/>
  </cellStyles>
  <dxfs count="62">
    <dxf>
      <font>
        <b val="0"/>
        <i val="0"/>
        <color theme="3"/>
      </font>
      <fill>
        <patternFill>
          <bgColor theme="4" tint="0.59996337778862885"/>
        </patternFill>
      </fill>
      <border>
        <vertical/>
        <horizontal/>
      </border>
    </dxf>
    <dxf>
      <font>
        <b val="0"/>
        <i val="0"/>
        <color theme="3"/>
      </font>
      <fill>
        <patternFill>
          <bgColor rgb="FFD9F2FF"/>
        </patternFill>
      </fill>
      <border>
        <vertical/>
        <horizontal/>
      </border>
    </dxf>
    <dxf>
      <font>
        <color rgb="FF9C0006"/>
      </font>
      <fill>
        <patternFill>
          <bgColor rgb="FFFFC7CE"/>
        </patternFill>
      </fill>
    </dxf>
    <dxf>
      <font>
        <b val="0"/>
        <i val="0"/>
        <color theme="0"/>
      </font>
      <fill>
        <patternFill>
          <bgColor rgb="FF0087D2"/>
        </patternFill>
      </fill>
      <border>
        <vertical/>
        <horizontal/>
      </border>
    </dxf>
    <dxf>
      <font>
        <b val="0"/>
        <i val="0"/>
        <color theme="0"/>
      </font>
      <fill>
        <patternFill>
          <bgColor theme="4" tint="-0.24994659260841701"/>
        </patternFill>
      </fill>
      <border>
        <vertical/>
        <horizontal/>
      </border>
    </dxf>
    <dxf>
      <font>
        <b val="0"/>
        <i val="0"/>
        <color theme="5"/>
      </font>
      <fill>
        <patternFill patternType="none">
          <bgColor auto="1"/>
        </patternFill>
      </fill>
    </dxf>
    <dxf>
      <font>
        <color rgb="FF9C0006"/>
      </font>
      <fill>
        <patternFill>
          <bgColor rgb="FFFFC7CE"/>
        </patternFill>
      </fill>
    </dxf>
    <dxf>
      <font>
        <b val="0"/>
        <i val="0"/>
        <color theme="5"/>
      </font>
      <fill>
        <patternFill patternType="none">
          <bgColor auto="1"/>
        </patternFill>
      </fill>
    </dxf>
    <dxf>
      <font>
        <b val="0"/>
        <i val="0"/>
        <color theme="3"/>
      </font>
      <fill>
        <patternFill>
          <bgColor rgb="FFD9F2FF"/>
        </patternFill>
      </fill>
      <border>
        <vertical/>
        <horizontal/>
      </border>
    </dxf>
    <dxf>
      <font>
        <color rgb="FF006100"/>
      </font>
      <fill>
        <patternFill>
          <bgColor rgb="FFC6EFCE"/>
        </patternFill>
      </fill>
    </dxf>
    <dxf>
      <font>
        <b val="0"/>
        <i val="0"/>
        <color theme="0"/>
      </font>
      <fill>
        <patternFill>
          <bgColor rgb="FF0087D2"/>
        </patternFill>
      </fill>
      <border>
        <vertical/>
        <horizontal/>
      </border>
    </dxf>
    <dxf>
      <font>
        <b val="0"/>
        <i val="0"/>
        <color theme="0"/>
      </font>
      <fill>
        <patternFill>
          <bgColor theme="4" tint="-0.24994659260841701"/>
        </patternFill>
      </fill>
      <border>
        <vertical/>
        <horizontal/>
      </border>
    </dxf>
    <dxf>
      <font>
        <b val="0"/>
        <i val="0"/>
        <color theme="3"/>
      </font>
      <fill>
        <patternFill>
          <bgColor theme="4" tint="0.59996337778862885"/>
        </patternFill>
      </fill>
      <border>
        <vertical/>
        <horizontal/>
      </border>
    </dxf>
    <dxf>
      <font>
        <color rgb="FF006100"/>
      </font>
      <fill>
        <patternFill>
          <bgColor rgb="FFC6EFCE"/>
        </patternFill>
      </fill>
    </dxf>
    <dxf>
      <font>
        <b val="0"/>
        <i val="0"/>
        <color theme="0"/>
      </font>
      <fill>
        <patternFill>
          <bgColor theme="4" tint="-0.24994659260841701"/>
        </patternFill>
      </fill>
      <border>
        <vertical/>
        <horizontal/>
      </border>
    </dxf>
    <dxf>
      <font>
        <b val="0"/>
        <i val="0"/>
        <color theme="0"/>
      </font>
      <fill>
        <patternFill>
          <bgColor rgb="FF0087D2"/>
        </patternFill>
      </fill>
      <border>
        <vertical/>
        <horizontal/>
      </border>
    </dxf>
    <dxf>
      <font>
        <b val="0"/>
        <i val="0"/>
        <color theme="3"/>
      </font>
      <fill>
        <patternFill>
          <bgColor theme="4" tint="0.59996337778862885"/>
        </patternFill>
      </fill>
      <border>
        <vertical/>
        <horizontal/>
      </border>
    </dxf>
    <dxf>
      <font>
        <b val="0"/>
        <i val="0"/>
        <color theme="3"/>
      </font>
      <fill>
        <patternFill>
          <bgColor rgb="FFD9F2FF"/>
        </patternFill>
      </fill>
      <border>
        <vertical/>
        <horizontal/>
      </border>
    </dxf>
    <dxf>
      <font>
        <color rgb="FF9C0006"/>
      </font>
      <fill>
        <patternFill>
          <bgColor rgb="FFFFC7CE"/>
        </patternFill>
      </fill>
    </dxf>
    <dxf>
      <font>
        <b val="0"/>
        <i val="0"/>
        <color theme="5"/>
      </font>
      <fill>
        <patternFill patternType="none">
          <bgColor auto="1"/>
        </patternFill>
      </fill>
    </dxf>
    <dxf>
      <font>
        <color rgb="FF006100"/>
      </font>
      <fill>
        <patternFill>
          <bgColor rgb="FFC6EFCE"/>
        </patternFill>
      </fill>
    </dxf>
    <dxf>
      <font>
        <b val="0"/>
        <i val="0"/>
        <color theme="5"/>
      </font>
      <fill>
        <patternFill patternType="none">
          <bgColor auto="1"/>
        </patternFill>
      </fill>
    </dxf>
    <dxf>
      <font>
        <color rgb="FF9C0006"/>
      </font>
      <fill>
        <patternFill>
          <bgColor rgb="FFFFC7CE"/>
        </patternFill>
      </fill>
    </dxf>
    <dxf>
      <font>
        <b val="0"/>
        <i val="0"/>
        <color theme="3"/>
      </font>
      <fill>
        <patternFill>
          <bgColor rgb="FFD9F2FF"/>
        </patternFill>
      </fill>
      <border>
        <vertical/>
        <horizontal/>
      </border>
    </dxf>
    <dxf>
      <font>
        <b val="0"/>
        <i val="0"/>
        <color theme="3"/>
      </font>
      <fill>
        <patternFill>
          <bgColor theme="4" tint="0.59996337778862885"/>
        </patternFill>
      </fill>
      <border>
        <vertical/>
        <horizontal/>
      </border>
    </dxf>
    <dxf>
      <font>
        <b val="0"/>
        <i val="0"/>
        <color theme="0"/>
      </font>
      <fill>
        <patternFill>
          <bgColor rgb="FF0087D2"/>
        </patternFill>
      </fill>
      <border>
        <vertical/>
        <horizontal/>
      </border>
    </dxf>
    <dxf>
      <font>
        <b val="0"/>
        <i val="0"/>
        <color theme="0"/>
      </font>
      <fill>
        <patternFill>
          <bgColor theme="4" tint="-0.24994659260841701"/>
        </patternFill>
      </fill>
      <border>
        <vertical/>
        <horizontal/>
      </border>
    </dxf>
    <dxf>
      <font>
        <b val="0"/>
        <i val="0"/>
        <color theme="0"/>
      </font>
      <fill>
        <patternFill>
          <bgColor rgb="FF0087D2"/>
        </patternFill>
      </fill>
      <border>
        <vertical/>
        <horizontal/>
      </border>
    </dxf>
    <dxf>
      <font>
        <b val="0"/>
        <i val="0"/>
        <color theme="3"/>
      </font>
      <fill>
        <patternFill>
          <bgColor theme="4" tint="0.59996337778862885"/>
        </patternFill>
      </fill>
      <border>
        <vertical/>
        <horizontal/>
      </border>
    </dxf>
    <dxf>
      <font>
        <b val="0"/>
        <i val="0"/>
        <color theme="3"/>
      </font>
      <fill>
        <patternFill>
          <bgColor rgb="FFD9F2FF"/>
        </patternFill>
      </fill>
      <border>
        <vertical/>
        <horizontal/>
      </border>
    </dxf>
    <dxf>
      <font>
        <b val="0"/>
        <i val="0"/>
        <color theme="0"/>
      </font>
      <fill>
        <patternFill>
          <bgColor theme="4" tint="-0.24994659260841701"/>
        </patternFill>
      </fill>
      <border>
        <vertical/>
        <horizontal/>
      </border>
    </dxf>
    <dxf>
      <font>
        <b val="0"/>
        <i val="0"/>
        <color theme="5"/>
      </font>
      <fill>
        <patternFill patternType="none">
          <bgColor auto="1"/>
        </patternFill>
      </fill>
    </dxf>
    <dxf>
      <font>
        <color rgb="FF9C0006"/>
      </font>
      <fill>
        <patternFill>
          <bgColor rgb="FFFFC7CE"/>
        </patternFill>
      </fill>
    </dxf>
    <dxf>
      <font>
        <b val="0"/>
        <i val="0"/>
        <color theme="0"/>
      </font>
      <fill>
        <patternFill>
          <bgColor theme="4" tint="-0.24994659260841701"/>
        </patternFill>
      </fill>
      <border>
        <vertical/>
        <horizontal/>
      </border>
    </dxf>
    <dxf>
      <font>
        <b val="0"/>
        <i val="0"/>
        <color theme="0"/>
      </font>
      <fill>
        <patternFill>
          <bgColor rgb="FF0087D2"/>
        </patternFill>
      </fill>
      <border>
        <vertical/>
        <horizontal/>
      </border>
    </dxf>
    <dxf>
      <font>
        <b val="0"/>
        <i val="0"/>
        <color theme="3"/>
      </font>
      <fill>
        <patternFill>
          <bgColor theme="4" tint="0.59996337778862885"/>
        </patternFill>
      </fill>
      <border>
        <vertical/>
        <horizontal/>
      </border>
    </dxf>
    <dxf>
      <font>
        <b val="0"/>
        <i val="0"/>
        <color theme="3"/>
      </font>
      <fill>
        <patternFill>
          <bgColor rgb="FFD9F2FF"/>
        </patternFill>
      </fill>
      <border>
        <vertical/>
        <horizontal/>
      </border>
    </dxf>
    <dxf>
      <font>
        <color rgb="FF9C0006"/>
      </font>
      <fill>
        <patternFill>
          <bgColor rgb="FFFFC7CE"/>
        </patternFill>
      </fill>
    </dxf>
    <dxf>
      <font>
        <color rgb="FF006100"/>
      </font>
      <fill>
        <patternFill>
          <bgColor rgb="FFC6EFCE"/>
        </patternFill>
      </fill>
    </dxf>
    <dxf>
      <font>
        <b val="0"/>
        <i val="0"/>
        <color theme="0"/>
      </font>
      <fill>
        <patternFill>
          <bgColor theme="4" tint="-0.24994659260841701"/>
        </patternFill>
      </fill>
      <border>
        <vertical/>
        <horizontal/>
      </border>
    </dxf>
    <dxf>
      <font>
        <b val="0"/>
        <i val="0"/>
        <color theme="3"/>
      </font>
      <fill>
        <patternFill>
          <bgColor theme="4" tint="0.59996337778862885"/>
        </patternFill>
      </fill>
      <border>
        <vertical/>
        <horizontal/>
      </border>
    </dxf>
    <dxf>
      <font>
        <b val="0"/>
        <i val="0"/>
        <color theme="3"/>
      </font>
      <fill>
        <patternFill>
          <bgColor rgb="FFD9F2FF"/>
        </patternFill>
      </fill>
      <border>
        <vertical/>
        <horizontal/>
      </border>
    </dxf>
    <dxf>
      <font>
        <b val="0"/>
        <i val="0"/>
        <color theme="5"/>
      </font>
      <fill>
        <patternFill patternType="none">
          <bgColor auto="1"/>
        </patternFill>
      </fill>
    </dxf>
    <dxf>
      <font>
        <color rgb="FF9C0006"/>
      </font>
      <fill>
        <patternFill>
          <bgColor rgb="FFFFC7CE"/>
        </patternFill>
      </fill>
    </dxf>
    <dxf>
      <font>
        <b val="0"/>
        <i val="0"/>
        <color theme="0"/>
      </font>
      <fill>
        <patternFill>
          <bgColor rgb="FF0087D2"/>
        </patternFill>
      </fill>
      <border>
        <vertical/>
        <horizontal/>
      </border>
    </dxf>
    <dxf>
      <font>
        <color rgb="FF006100"/>
      </font>
      <fill>
        <patternFill>
          <bgColor rgb="FFC6EFCE"/>
        </patternFill>
      </fill>
    </dxf>
    <dxf>
      <font>
        <color rgb="FF006100"/>
      </font>
      <fill>
        <patternFill>
          <bgColor rgb="FFC6EFCE"/>
        </patternFill>
      </fill>
    </dxf>
    <dxf>
      <font>
        <b val="0"/>
        <i val="0"/>
        <color theme="5"/>
      </font>
      <fill>
        <patternFill patternType="none">
          <bgColor auto="1"/>
        </patternFill>
      </fill>
    </dxf>
    <dxf>
      <font>
        <color rgb="FF006100"/>
      </font>
      <fill>
        <patternFill>
          <bgColor rgb="FFC6EFCE"/>
        </patternFill>
      </fill>
    </dxf>
    <dxf>
      <font>
        <color rgb="FF006100"/>
      </font>
      <fill>
        <patternFill>
          <bgColor rgb="FFC6EFCE"/>
        </patternFill>
      </fill>
    </dxf>
    <dxf>
      <font>
        <b val="0"/>
        <i val="0"/>
        <color theme="3"/>
      </font>
      <fill>
        <patternFill>
          <bgColor rgb="FFD9F2FF"/>
        </patternFill>
      </fill>
      <border>
        <vertical/>
        <horizontal/>
      </border>
    </dxf>
    <dxf>
      <font>
        <b val="0"/>
        <i val="0"/>
        <color theme="3"/>
      </font>
      <fill>
        <patternFill>
          <bgColor theme="4" tint="0.59996337778862885"/>
        </patternFill>
      </fill>
      <border>
        <vertical/>
        <horizontal/>
      </border>
    </dxf>
    <dxf>
      <font>
        <b val="0"/>
        <i val="0"/>
        <color theme="0"/>
      </font>
      <fill>
        <patternFill>
          <bgColor rgb="FF0087D2"/>
        </patternFill>
      </fill>
      <border>
        <vertical/>
        <horizontal/>
      </border>
    </dxf>
    <dxf>
      <font>
        <b val="0"/>
        <i val="0"/>
        <color theme="0"/>
      </font>
      <fill>
        <patternFill>
          <bgColor theme="4" tint="-0.24994659260841701"/>
        </patternFill>
      </fill>
      <border>
        <vertical/>
        <horizontal/>
      </border>
    </dxf>
    <dxf>
      <font>
        <b val="0"/>
        <i val="0"/>
        <color theme="5"/>
      </font>
      <fill>
        <patternFill patternType="none">
          <bgColor auto="1"/>
        </patternFill>
      </fill>
    </dxf>
    <dxf>
      <font>
        <color rgb="FF9C0006"/>
      </font>
      <fill>
        <patternFill>
          <bgColor rgb="FFFFC7CE"/>
        </patternFill>
      </fill>
    </dxf>
    <dxf>
      <font>
        <b val="0"/>
        <i val="0"/>
        <color theme="0"/>
      </font>
      <fill>
        <patternFill>
          <bgColor theme="4" tint="-0.24994659260841701"/>
        </patternFill>
      </fill>
      <border>
        <vertical/>
        <horizontal/>
      </border>
    </dxf>
    <dxf>
      <font>
        <b val="0"/>
        <i val="0"/>
        <color theme="0"/>
      </font>
      <fill>
        <patternFill>
          <bgColor rgb="FF0087D2"/>
        </patternFill>
      </fill>
      <border>
        <vertical/>
        <horizontal/>
      </border>
    </dxf>
    <dxf>
      <font>
        <b val="0"/>
        <i val="0"/>
        <color theme="3"/>
      </font>
      <fill>
        <patternFill>
          <bgColor rgb="FFD9F2FF"/>
        </patternFill>
      </fill>
      <border>
        <vertical/>
        <horizontal/>
      </border>
    </dxf>
    <dxf>
      <font>
        <b val="0"/>
        <i val="0"/>
        <color theme="3"/>
      </font>
      <fill>
        <patternFill>
          <bgColor theme="4" tint="0.59996337778862885"/>
        </patternFill>
      </fill>
      <border>
        <vertical/>
        <horizontal/>
      </border>
    </dxf>
    <dxf>
      <font>
        <b val="0"/>
        <i val="0"/>
        <color theme="5"/>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596900</xdr:colOff>
      <xdr:row>17</xdr:row>
      <xdr:rowOff>107950</xdr:rowOff>
    </xdr:from>
    <xdr:to>
      <xdr:col>5</xdr:col>
      <xdr:colOff>193615</xdr:colOff>
      <xdr:row>20</xdr:row>
      <xdr:rowOff>172779</xdr:rowOff>
    </xdr:to>
    <xdr:pic>
      <xdr:nvPicPr>
        <xdr:cNvPr id="2" name="Picture 1">
          <a:extLst>
            <a:ext uri="{FF2B5EF4-FFF2-40B4-BE49-F238E27FC236}">
              <a16:creationId xmlns:a16="http://schemas.microsoft.com/office/drawing/2014/main" id="{5C78FDF3-211C-4172-B113-B9B915BB7A45}"/>
            </a:ext>
          </a:extLst>
        </xdr:cNvPr>
        <xdr:cNvPicPr>
          <a:picLocks noChangeAspect="1"/>
        </xdr:cNvPicPr>
      </xdr:nvPicPr>
      <xdr:blipFill>
        <a:blip xmlns:r="http://schemas.openxmlformats.org/officeDocument/2006/relationships" r:embed="rId1"/>
        <a:stretch>
          <a:fillRect/>
        </a:stretch>
      </xdr:blipFill>
      <xdr:spPr>
        <a:xfrm>
          <a:off x="1187450" y="5661025"/>
          <a:ext cx="2644715" cy="636329"/>
        </a:xfrm>
        <a:prstGeom prst="rect">
          <a:avLst/>
        </a:prstGeom>
      </xdr:spPr>
    </xdr:pic>
    <xdr:clientData/>
  </xdr:twoCellAnchor>
  <xdr:twoCellAnchor editAs="oneCell">
    <xdr:from>
      <xdr:col>0</xdr:col>
      <xdr:colOff>596900</xdr:colOff>
      <xdr:row>17</xdr:row>
      <xdr:rowOff>107950</xdr:rowOff>
    </xdr:from>
    <xdr:to>
      <xdr:col>5</xdr:col>
      <xdr:colOff>193615</xdr:colOff>
      <xdr:row>20</xdr:row>
      <xdr:rowOff>172779</xdr:rowOff>
    </xdr:to>
    <xdr:pic>
      <xdr:nvPicPr>
        <xdr:cNvPr id="3" name="Picture 2">
          <a:extLst>
            <a:ext uri="{FF2B5EF4-FFF2-40B4-BE49-F238E27FC236}">
              <a16:creationId xmlns:a16="http://schemas.microsoft.com/office/drawing/2014/main" id="{47FF3285-2226-4C20-BF63-5C4922DF5F0B}"/>
            </a:ext>
          </a:extLst>
        </xdr:cNvPr>
        <xdr:cNvPicPr>
          <a:picLocks noChangeAspect="1"/>
        </xdr:cNvPicPr>
      </xdr:nvPicPr>
      <xdr:blipFill>
        <a:blip xmlns:r="http://schemas.openxmlformats.org/officeDocument/2006/relationships" r:embed="rId1"/>
        <a:stretch>
          <a:fillRect/>
        </a:stretch>
      </xdr:blipFill>
      <xdr:spPr>
        <a:xfrm>
          <a:off x="1187450" y="5661025"/>
          <a:ext cx="2644715" cy="6363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60640</xdr:colOff>
      <xdr:row>1</xdr:row>
      <xdr:rowOff>25582</xdr:rowOff>
    </xdr:from>
    <xdr:to>
      <xdr:col>1</xdr:col>
      <xdr:colOff>251460</xdr:colOff>
      <xdr:row>2</xdr:row>
      <xdr:rowOff>0</xdr:rowOff>
    </xdr:to>
    <xdr:grpSp>
      <xdr:nvGrpSpPr>
        <xdr:cNvPr id="2" name="Group 1">
          <a:extLst>
            <a:ext uri="{FF2B5EF4-FFF2-40B4-BE49-F238E27FC236}">
              <a16:creationId xmlns:a16="http://schemas.microsoft.com/office/drawing/2014/main" id="{6DBBC9C1-2463-40BC-B79E-D5CFF3D65FF0}"/>
            </a:ext>
          </a:extLst>
        </xdr:cNvPr>
        <xdr:cNvGrpSpPr/>
      </xdr:nvGrpSpPr>
      <xdr:grpSpPr>
        <a:xfrm>
          <a:off x="378140" y="216082"/>
          <a:ext cx="190820" cy="634818"/>
          <a:chOff x="8225651" y="527957"/>
          <a:chExt cx="183921" cy="1087651"/>
        </a:xfrm>
      </xdr:grpSpPr>
      <xdr:sp macro="" textlink="" fLocksText="0">
        <xdr:nvSpPr>
          <xdr:cNvPr id="3" name="Rectangle 2">
            <a:extLst>
              <a:ext uri="{FF2B5EF4-FFF2-40B4-BE49-F238E27FC236}">
                <a16:creationId xmlns:a16="http://schemas.microsoft.com/office/drawing/2014/main" id="{410D0A50-34FC-43FF-A815-7693CF32CEC7}"/>
              </a:ext>
            </a:extLst>
          </xdr:cNvPr>
          <xdr:cNvSpPr/>
        </xdr:nvSpPr>
        <xdr:spPr bwMode="auto">
          <a:xfrm>
            <a:off x="8227659" y="527957"/>
            <a:ext cx="179904" cy="196220"/>
          </a:xfrm>
          <a:prstGeom prst="rect">
            <a:avLst/>
          </a:prstGeom>
          <a:solidFill>
            <a:schemeClr val="accent1">
              <a:lumMod val="75000"/>
            </a:schemeClr>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chemeClr val="bg1"/>
                </a:solidFill>
                <a:latin typeface="+mn-lt"/>
                <a:cs typeface="Calibri" pitchFamily="34" charset="0"/>
              </a:rPr>
              <a:t>  4      </a:t>
            </a:r>
            <a:r>
              <a:rPr lang="en-US" sz="900" b="1" dirty="0">
                <a:solidFill>
                  <a:schemeClr val="tx1"/>
                </a:solidFill>
                <a:latin typeface="+mn-lt"/>
                <a:cs typeface="Calibri" pitchFamily="34" charset="0"/>
              </a:rPr>
              <a:t>= Superior </a:t>
            </a:r>
          </a:p>
        </xdr:txBody>
      </xdr:sp>
      <xdr:sp macro="" textlink="" fLocksText="0">
        <xdr:nvSpPr>
          <xdr:cNvPr id="4" name="Rectangle 3">
            <a:extLst>
              <a:ext uri="{FF2B5EF4-FFF2-40B4-BE49-F238E27FC236}">
                <a16:creationId xmlns:a16="http://schemas.microsoft.com/office/drawing/2014/main" id="{2D03E668-EB97-477F-839A-35297D883038}"/>
              </a:ext>
            </a:extLst>
          </xdr:cNvPr>
          <xdr:cNvSpPr/>
        </xdr:nvSpPr>
        <xdr:spPr bwMode="auto">
          <a:xfrm>
            <a:off x="8226171" y="764155"/>
            <a:ext cx="182880" cy="182880"/>
          </a:xfrm>
          <a:prstGeom prst="rect">
            <a:avLst/>
          </a:prstGeom>
          <a:solidFill>
            <a:schemeClr val="accent1"/>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a:solidFill>
                  <a:schemeClr val="bg1"/>
                </a:solidFill>
                <a:effectLst/>
                <a:latin typeface="+mn-lt"/>
                <a:ea typeface="+mn-ea"/>
                <a:cs typeface="+mn-cs"/>
              </a:rPr>
              <a:t>  3   </a:t>
            </a:r>
            <a:r>
              <a:rPr lang="en-US" sz="900" b="1">
                <a:solidFill>
                  <a:sysClr val="windowText" lastClr="000000"/>
                </a:solidFill>
                <a:effectLst/>
                <a:latin typeface="+mn-lt"/>
                <a:ea typeface="+mn-ea"/>
                <a:cs typeface="+mn-cs"/>
              </a:rPr>
              <a:t>   </a:t>
            </a:r>
            <a:r>
              <a:rPr lang="en-US" sz="900" b="1">
                <a:solidFill>
                  <a:schemeClr val="tx1"/>
                </a:solidFill>
                <a:effectLst/>
                <a:latin typeface="+mn-lt"/>
                <a:ea typeface="+mn-ea"/>
                <a:cs typeface="+mn-cs"/>
              </a:rPr>
              <a:t>= Acceptable </a:t>
            </a:r>
            <a:endParaRPr lang="en-US" sz="600" b="1" dirty="0">
              <a:solidFill>
                <a:schemeClr val="tx1"/>
              </a:solidFill>
              <a:latin typeface="+mn-lt"/>
              <a:cs typeface="Calibri" pitchFamily="34" charset="0"/>
            </a:endParaRPr>
          </a:p>
        </xdr:txBody>
      </xdr:sp>
      <xdr:sp macro="" textlink="" fLocksText="0">
        <xdr:nvSpPr>
          <xdr:cNvPr id="5" name="Rectangle 4">
            <a:extLst>
              <a:ext uri="{FF2B5EF4-FFF2-40B4-BE49-F238E27FC236}">
                <a16:creationId xmlns:a16="http://schemas.microsoft.com/office/drawing/2014/main" id="{F099CD29-B489-4AE9-89B0-757177054EF0}"/>
              </a:ext>
            </a:extLst>
          </xdr:cNvPr>
          <xdr:cNvSpPr/>
        </xdr:nvSpPr>
        <xdr:spPr bwMode="auto">
          <a:xfrm>
            <a:off x="8227673" y="987013"/>
            <a:ext cx="179876" cy="182880"/>
          </a:xfrm>
          <a:prstGeom prst="rect">
            <a:avLst/>
          </a:prstGeom>
          <a:solidFill>
            <a:schemeClr val="accent1">
              <a:lumMod val="60000"/>
              <a:lumOff val="40000"/>
            </a:schemeClr>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chemeClr val="tx2"/>
                </a:solidFill>
                <a:latin typeface="+mn-lt"/>
                <a:cs typeface="Calibri" pitchFamily="34" charset="0"/>
              </a:rPr>
              <a:t>  2     </a:t>
            </a:r>
            <a:r>
              <a:rPr lang="en-US" sz="900" b="1" dirty="0">
                <a:solidFill>
                  <a:schemeClr val="tx1"/>
                </a:solidFill>
                <a:latin typeface="+mn-lt"/>
                <a:cs typeface="Calibri" pitchFamily="34" charset="0"/>
              </a:rPr>
              <a:t>= USE SPARINGLY - differentiator from "3"</a:t>
            </a:r>
          </a:p>
        </xdr:txBody>
      </xdr:sp>
      <xdr:sp macro="" textlink="" fLocksText="0">
        <xdr:nvSpPr>
          <xdr:cNvPr id="6" name="Rectangle 5">
            <a:extLst>
              <a:ext uri="{FF2B5EF4-FFF2-40B4-BE49-F238E27FC236}">
                <a16:creationId xmlns:a16="http://schemas.microsoft.com/office/drawing/2014/main" id="{D836ED46-C4B4-4F32-B371-EDDE18315F2B}"/>
              </a:ext>
            </a:extLst>
          </xdr:cNvPr>
          <xdr:cNvSpPr/>
        </xdr:nvSpPr>
        <xdr:spPr bwMode="auto">
          <a:xfrm>
            <a:off x="8226999" y="1209871"/>
            <a:ext cx="181224" cy="182880"/>
          </a:xfrm>
          <a:prstGeom prst="rect">
            <a:avLst/>
          </a:prstGeom>
          <a:solidFill>
            <a:schemeClr val="accent1">
              <a:lumMod val="20000"/>
              <a:lumOff val="80000"/>
            </a:schemeClr>
          </a:solidFill>
          <a:ln w="3175"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ysClr val="windowText" lastClr="000000"/>
                </a:solidFill>
                <a:latin typeface="+mn-lt"/>
                <a:cs typeface="Calibri" pitchFamily="34" charset="0"/>
              </a:rPr>
              <a:t>  </a:t>
            </a:r>
            <a:r>
              <a:rPr lang="en-US" sz="900" b="1" dirty="0">
                <a:solidFill>
                  <a:schemeClr val="tx2"/>
                </a:solidFill>
                <a:latin typeface="+mn-lt"/>
                <a:cs typeface="Calibri" pitchFamily="34" charset="0"/>
              </a:rPr>
              <a:t>1</a:t>
            </a:r>
            <a:r>
              <a:rPr lang="en-US" sz="900" b="1" dirty="0">
                <a:solidFill>
                  <a:sysClr val="windowText" lastClr="000000"/>
                </a:solidFill>
                <a:latin typeface="+mn-lt"/>
                <a:cs typeface="Calibri" pitchFamily="34" charset="0"/>
              </a:rPr>
              <a:t>     = Material Gaps</a:t>
            </a:r>
          </a:p>
        </xdr:txBody>
      </xdr:sp>
      <xdr:sp macro="" textlink="" fLocksText="0">
        <xdr:nvSpPr>
          <xdr:cNvPr id="7" name="Rectangle 6">
            <a:extLst>
              <a:ext uri="{FF2B5EF4-FFF2-40B4-BE49-F238E27FC236}">
                <a16:creationId xmlns:a16="http://schemas.microsoft.com/office/drawing/2014/main" id="{72F8CBEF-3676-44DC-B31A-EE08F6E52C9D}"/>
              </a:ext>
            </a:extLst>
          </xdr:cNvPr>
          <xdr:cNvSpPr/>
        </xdr:nvSpPr>
        <xdr:spPr bwMode="auto">
          <a:xfrm>
            <a:off x="8225651" y="1432728"/>
            <a:ext cx="183921" cy="182880"/>
          </a:xfrm>
          <a:prstGeom prst="rect">
            <a:avLst/>
          </a:prstGeom>
          <a:solidFill>
            <a:schemeClr val="bg1"/>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ysClr val="windowText" lastClr="000000"/>
                </a:solidFill>
                <a:latin typeface="+mn-lt"/>
                <a:cs typeface="Calibri" pitchFamily="34" charset="0"/>
              </a:rPr>
              <a:t>  </a:t>
            </a:r>
            <a:r>
              <a:rPr lang="en-US" sz="900" b="1" dirty="0">
                <a:solidFill>
                  <a:schemeClr val="accent2"/>
                </a:solidFill>
                <a:latin typeface="+mn-lt"/>
                <a:cs typeface="Calibri" pitchFamily="34" charset="0"/>
              </a:rPr>
              <a:t>0</a:t>
            </a:r>
            <a:r>
              <a:rPr lang="en-US" sz="900" b="1" dirty="0">
                <a:solidFill>
                  <a:sysClr val="windowText" lastClr="000000"/>
                </a:solidFill>
                <a:latin typeface="+mn-lt"/>
                <a:cs typeface="Calibri" pitchFamily="34" charset="0"/>
              </a:rPr>
              <a:t>     = No / Insufficient Capabilities</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937633" cy="605296"/>
    <xdr:pic>
      <xdr:nvPicPr>
        <xdr:cNvPr id="2" name="Picture 1">
          <a:extLst>
            <a:ext uri="{FF2B5EF4-FFF2-40B4-BE49-F238E27FC236}">
              <a16:creationId xmlns:a16="http://schemas.microsoft.com/office/drawing/2014/main" id="{026D6DA2-4626-4C77-BA46-85279BCA09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292" t="-13665" r="1"/>
        <a:stretch/>
      </xdr:blipFill>
      <xdr:spPr>
        <a:xfrm>
          <a:off x="0" y="0"/>
          <a:ext cx="937633" cy="605296"/>
        </a:xfrm>
        <a:prstGeom prst="rect">
          <a:avLst/>
        </a:prstGeom>
      </xdr:spPr>
    </xdr:pic>
    <xdr:clientData/>
  </xdr:oneCellAnchor>
  <xdr:twoCellAnchor>
    <xdr:from>
      <xdr:col>1</xdr:col>
      <xdr:colOff>60640</xdr:colOff>
      <xdr:row>3</xdr:row>
      <xdr:rowOff>25582</xdr:rowOff>
    </xdr:from>
    <xdr:to>
      <xdr:col>1</xdr:col>
      <xdr:colOff>251460</xdr:colOff>
      <xdr:row>4</xdr:row>
      <xdr:rowOff>0</xdr:rowOff>
    </xdr:to>
    <xdr:grpSp>
      <xdr:nvGrpSpPr>
        <xdr:cNvPr id="3" name="Group 2">
          <a:extLst>
            <a:ext uri="{FF2B5EF4-FFF2-40B4-BE49-F238E27FC236}">
              <a16:creationId xmlns:a16="http://schemas.microsoft.com/office/drawing/2014/main" id="{7175FB0C-C10F-4BC4-82FF-BB317A176399}"/>
            </a:ext>
          </a:extLst>
        </xdr:cNvPr>
        <xdr:cNvGrpSpPr/>
      </xdr:nvGrpSpPr>
      <xdr:grpSpPr>
        <a:xfrm>
          <a:off x="215862" y="999249"/>
          <a:ext cx="190820" cy="637640"/>
          <a:chOff x="8225651" y="527957"/>
          <a:chExt cx="183921" cy="1087651"/>
        </a:xfrm>
      </xdr:grpSpPr>
      <xdr:sp macro="" textlink="" fLocksText="0">
        <xdr:nvSpPr>
          <xdr:cNvPr id="4" name="Rectangle 3">
            <a:extLst>
              <a:ext uri="{FF2B5EF4-FFF2-40B4-BE49-F238E27FC236}">
                <a16:creationId xmlns:a16="http://schemas.microsoft.com/office/drawing/2014/main" id="{5104AEE0-C3D6-458B-92A5-AD8A3AE262C7}"/>
              </a:ext>
            </a:extLst>
          </xdr:cNvPr>
          <xdr:cNvSpPr/>
        </xdr:nvSpPr>
        <xdr:spPr bwMode="auto">
          <a:xfrm>
            <a:off x="8227659" y="527957"/>
            <a:ext cx="179904" cy="196220"/>
          </a:xfrm>
          <a:prstGeom prst="rect">
            <a:avLst/>
          </a:prstGeom>
          <a:solidFill>
            <a:schemeClr val="accent1">
              <a:lumMod val="75000"/>
            </a:schemeClr>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chemeClr val="bg1"/>
                </a:solidFill>
                <a:latin typeface="+mn-lt"/>
                <a:cs typeface="Calibri" pitchFamily="34" charset="0"/>
              </a:rPr>
              <a:t>  4      </a:t>
            </a:r>
            <a:r>
              <a:rPr lang="en-US" sz="900" b="1" dirty="0">
                <a:solidFill>
                  <a:schemeClr val="tx1"/>
                </a:solidFill>
                <a:latin typeface="+mn-lt"/>
                <a:cs typeface="Calibri" pitchFamily="34" charset="0"/>
              </a:rPr>
              <a:t>= Superior </a:t>
            </a:r>
          </a:p>
        </xdr:txBody>
      </xdr:sp>
      <xdr:sp macro="" textlink="" fLocksText="0">
        <xdr:nvSpPr>
          <xdr:cNvPr id="5" name="Rectangle 4">
            <a:extLst>
              <a:ext uri="{FF2B5EF4-FFF2-40B4-BE49-F238E27FC236}">
                <a16:creationId xmlns:a16="http://schemas.microsoft.com/office/drawing/2014/main" id="{C9570836-8C17-4918-8444-7342D35820FE}"/>
              </a:ext>
            </a:extLst>
          </xdr:cNvPr>
          <xdr:cNvSpPr/>
        </xdr:nvSpPr>
        <xdr:spPr bwMode="auto">
          <a:xfrm>
            <a:off x="8226171" y="764155"/>
            <a:ext cx="182880" cy="182880"/>
          </a:xfrm>
          <a:prstGeom prst="rect">
            <a:avLst/>
          </a:prstGeom>
          <a:solidFill>
            <a:schemeClr val="accent1"/>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a:solidFill>
                  <a:schemeClr val="bg1"/>
                </a:solidFill>
                <a:effectLst/>
                <a:latin typeface="+mn-lt"/>
                <a:ea typeface="+mn-ea"/>
                <a:cs typeface="+mn-cs"/>
              </a:rPr>
              <a:t>  3   </a:t>
            </a:r>
            <a:r>
              <a:rPr lang="en-US" sz="900" b="1">
                <a:solidFill>
                  <a:sysClr val="windowText" lastClr="000000"/>
                </a:solidFill>
                <a:effectLst/>
                <a:latin typeface="+mn-lt"/>
                <a:ea typeface="+mn-ea"/>
                <a:cs typeface="+mn-cs"/>
              </a:rPr>
              <a:t>   </a:t>
            </a:r>
            <a:r>
              <a:rPr lang="en-US" sz="900" b="1">
                <a:solidFill>
                  <a:schemeClr val="tx1"/>
                </a:solidFill>
                <a:effectLst/>
                <a:latin typeface="+mn-lt"/>
                <a:ea typeface="+mn-ea"/>
                <a:cs typeface="+mn-cs"/>
              </a:rPr>
              <a:t>= Acceptable </a:t>
            </a:r>
            <a:endParaRPr lang="en-US" sz="600" b="1" dirty="0">
              <a:solidFill>
                <a:schemeClr val="tx1"/>
              </a:solidFill>
              <a:latin typeface="+mn-lt"/>
              <a:cs typeface="Calibri" pitchFamily="34" charset="0"/>
            </a:endParaRPr>
          </a:p>
        </xdr:txBody>
      </xdr:sp>
      <xdr:sp macro="" textlink="" fLocksText="0">
        <xdr:nvSpPr>
          <xdr:cNvPr id="6" name="Rectangle 5">
            <a:extLst>
              <a:ext uri="{FF2B5EF4-FFF2-40B4-BE49-F238E27FC236}">
                <a16:creationId xmlns:a16="http://schemas.microsoft.com/office/drawing/2014/main" id="{C783AF9F-1F71-4455-ACFC-5AE69E816AA6}"/>
              </a:ext>
            </a:extLst>
          </xdr:cNvPr>
          <xdr:cNvSpPr/>
        </xdr:nvSpPr>
        <xdr:spPr bwMode="auto">
          <a:xfrm>
            <a:off x="8227673" y="987013"/>
            <a:ext cx="179876" cy="182880"/>
          </a:xfrm>
          <a:prstGeom prst="rect">
            <a:avLst/>
          </a:prstGeom>
          <a:solidFill>
            <a:schemeClr val="accent1">
              <a:lumMod val="60000"/>
              <a:lumOff val="40000"/>
            </a:schemeClr>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chemeClr val="tx2"/>
                </a:solidFill>
                <a:latin typeface="+mn-lt"/>
                <a:cs typeface="Calibri" pitchFamily="34" charset="0"/>
              </a:rPr>
              <a:t>  2     </a:t>
            </a:r>
            <a:r>
              <a:rPr lang="en-US" sz="900" b="1" dirty="0">
                <a:solidFill>
                  <a:schemeClr val="tx1"/>
                </a:solidFill>
                <a:latin typeface="+mn-lt"/>
                <a:cs typeface="Calibri" pitchFamily="34" charset="0"/>
              </a:rPr>
              <a:t>= USE SPARINGLY - differentiator from "3"</a:t>
            </a:r>
          </a:p>
        </xdr:txBody>
      </xdr:sp>
      <xdr:sp macro="" textlink="" fLocksText="0">
        <xdr:nvSpPr>
          <xdr:cNvPr id="7" name="Rectangle 6">
            <a:extLst>
              <a:ext uri="{FF2B5EF4-FFF2-40B4-BE49-F238E27FC236}">
                <a16:creationId xmlns:a16="http://schemas.microsoft.com/office/drawing/2014/main" id="{CF159B9D-C193-4386-B5C8-73F612383702}"/>
              </a:ext>
            </a:extLst>
          </xdr:cNvPr>
          <xdr:cNvSpPr/>
        </xdr:nvSpPr>
        <xdr:spPr bwMode="auto">
          <a:xfrm>
            <a:off x="8226999" y="1209871"/>
            <a:ext cx="181224" cy="182880"/>
          </a:xfrm>
          <a:prstGeom prst="rect">
            <a:avLst/>
          </a:prstGeom>
          <a:solidFill>
            <a:schemeClr val="accent1">
              <a:lumMod val="20000"/>
              <a:lumOff val="80000"/>
            </a:schemeClr>
          </a:solidFill>
          <a:ln w="3175"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ysClr val="windowText" lastClr="000000"/>
                </a:solidFill>
                <a:latin typeface="+mn-lt"/>
                <a:cs typeface="Calibri" pitchFamily="34" charset="0"/>
              </a:rPr>
              <a:t>  </a:t>
            </a:r>
            <a:r>
              <a:rPr lang="en-US" sz="900" b="1" dirty="0">
                <a:solidFill>
                  <a:schemeClr val="tx2"/>
                </a:solidFill>
                <a:latin typeface="+mn-lt"/>
                <a:cs typeface="Calibri" pitchFamily="34" charset="0"/>
              </a:rPr>
              <a:t>1</a:t>
            </a:r>
            <a:r>
              <a:rPr lang="en-US" sz="900" b="1" dirty="0">
                <a:solidFill>
                  <a:sysClr val="windowText" lastClr="000000"/>
                </a:solidFill>
                <a:latin typeface="+mn-lt"/>
                <a:cs typeface="Calibri" pitchFamily="34" charset="0"/>
              </a:rPr>
              <a:t>     = Material Gaps</a:t>
            </a:r>
          </a:p>
        </xdr:txBody>
      </xdr:sp>
      <xdr:sp macro="" textlink="" fLocksText="0">
        <xdr:nvSpPr>
          <xdr:cNvPr id="8" name="Rectangle 7">
            <a:extLst>
              <a:ext uri="{FF2B5EF4-FFF2-40B4-BE49-F238E27FC236}">
                <a16:creationId xmlns:a16="http://schemas.microsoft.com/office/drawing/2014/main" id="{78613400-9082-4C9D-88DF-0F234D1804C7}"/>
              </a:ext>
            </a:extLst>
          </xdr:cNvPr>
          <xdr:cNvSpPr/>
        </xdr:nvSpPr>
        <xdr:spPr bwMode="auto">
          <a:xfrm>
            <a:off x="8225651" y="1432728"/>
            <a:ext cx="183921" cy="182880"/>
          </a:xfrm>
          <a:prstGeom prst="rect">
            <a:avLst/>
          </a:prstGeom>
          <a:solidFill>
            <a:schemeClr val="bg1"/>
          </a:solidFill>
          <a:ln w="6350" cap="flat" cmpd="sng" algn="ctr">
            <a:solidFill>
              <a:schemeClr val="bg1">
                <a:lumMod val="75000"/>
              </a:schemeClr>
            </a:solidFill>
            <a:prstDash val="solid"/>
            <a:round/>
            <a:headEnd type="none" w="med" len="med"/>
            <a:tailEnd type="none" w="med" len="med"/>
          </a:ln>
          <a:effectLst/>
        </xdr:spPr>
        <xdr:txBody>
          <a:bodyPr vertOverflow="overflow" horzOverflow="overflow" vert="horz" wrap="none" lIns="0" tIns="0" rIns="0" bIns="0" numCol="1" rtlCol="0" anchor="ctr" anchorCtr="0" compatLnSpc="1">
            <a:prstTxWarp prst="textNoShape">
              <a:avLst/>
            </a:prstTxWarp>
          </a:bodyPr>
          <a:lstStyle/>
          <a:p>
            <a:pPr marL="0" marR="0" indent="0" algn="l" defTabSz="820738" latinLnBrk="0">
              <a:spcBef>
                <a:spcPts val="0"/>
              </a:spcBef>
              <a:spcAft>
                <a:spcPts val="300"/>
              </a:spcAft>
              <a:buClr>
                <a:srgbClr val="144578"/>
              </a:buClr>
              <a:buSzPct val="70000"/>
              <a:buFontTx/>
              <a:buNone/>
              <a:tabLst>
                <a:tab pos="0" algn="l"/>
              </a:tabLst>
            </a:pPr>
            <a:r>
              <a:rPr lang="en-US" sz="900" b="1" dirty="0">
                <a:solidFill>
                  <a:sysClr val="windowText" lastClr="000000"/>
                </a:solidFill>
                <a:latin typeface="+mn-lt"/>
                <a:cs typeface="Calibri" pitchFamily="34" charset="0"/>
              </a:rPr>
              <a:t>  </a:t>
            </a:r>
            <a:r>
              <a:rPr lang="en-US" sz="900" b="1" dirty="0">
                <a:solidFill>
                  <a:schemeClr val="accent2"/>
                </a:solidFill>
                <a:latin typeface="+mn-lt"/>
                <a:cs typeface="Calibri" pitchFamily="34" charset="0"/>
              </a:rPr>
              <a:t>0</a:t>
            </a:r>
            <a:r>
              <a:rPr lang="en-US" sz="900" b="1" dirty="0">
                <a:solidFill>
                  <a:sysClr val="windowText" lastClr="000000"/>
                </a:solidFill>
                <a:latin typeface="+mn-lt"/>
                <a:cs typeface="Calibri" pitchFamily="34" charset="0"/>
              </a:rPr>
              <a:t>     = No / Insufficient Capabilities</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61F7B-52B4-4F2B-BE37-5C242CD6541C}">
  <sheetPr>
    <pageSetUpPr fitToPage="1"/>
  </sheetPr>
  <dimension ref="A2:I26"/>
  <sheetViews>
    <sheetView workbookViewId="0">
      <selection activeCell="A2" sqref="A2:I2"/>
    </sheetView>
  </sheetViews>
  <sheetFormatPr baseColWidth="10" defaultColWidth="9.1640625" defaultRowHeight="15" x14ac:dyDescent="0.2"/>
  <cols>
    <col min="1" max="8" width="9.1640625" style="3"/>
    <col min="9" max="9" width="36.5" style="3" customWidth="1"/>
    <col min="10" max="16384" width="9.1640625" style="3"/>
  </cols>
  <sheetData>
    <row r="2" spans="1:9" ht="20" x14ac:dyDescent="0.2">
      <c r="A2" s="136" t="s">
        <v>0</v>
      </c>
      <c r="B2" s="136"/>
      <c r="C2" s="136"/>
      <c r="D2" s="136"/>
      <c r="E2" s="136"/>
      <c r="F2" s="136"/>
      <c r="G2" s="136"/>
      <c r="H2" s="136"/>
      <c r="I2" s="136"/>
    </row>
    <row r="4" spans="1:9" ht="45.75" customHeight="1" x14ac:dyDescent="0.2">
      <c r="A4" s="135" t="s">
        <v>75</v>
      </c>
      <c r="B4" s="135"/>
      <c r="C4" s="135"/>
      <c r="D4" s="135"/>
      <c r="E4" s="135"/>
      <c r="F4" s="135"/>
      <c r="G4" s="135"/>
      <c r="H4" s="135"/>
      <c r="I4" s="135"/>
    </row>
    <row r="5" spans="1:9" x14ac:dyDescent="0.2">
      <c r="A5" s="139" t="s">
        <v>76</v>
      </c>
      <c r="B5" s="139"/>
      <c r="C5" s="139"/>
      <c r="D5" s="139"/>
      <c r="E5" s="139"/>
      <c r="F5" s="139"/>
      <c r="G5" s="139"/>
      <c r="H5" s="139"/>
      <c r="I5" s="139"/>
    </row>
    <row r="6" spans="1:9" ht="69" customHeight="1" x14ac:dyDescent="0.2">
      <c r="B6" s="138" t="s">
        <v>72</v>
      </c>
      <c r="C6" s="138"/>
      <c r="D6" s="138"/>
      <c r="E6" s="138"/>
      <c r="F6" s="138"/>
      <c r="G6" s="138"/>
      <c r="H6" s="138"/>
      <c r="I6" s="138"/>
    </row>
    <row r="7" spans="1:9" ht="58.5" customHeight="1" x14ac:dyDescent="0.2">
      <c r="A7" s="137" t="s">
        <v>1</v>
      </c>
      <c r="B7" s="137"/>
      <c r="C7" s="137"/>
      <c r="D7" s="137"/>
      <c r="E7" s="137"/>
      <c r="F7" s="137"/>
      <c r="G7" s="137"/>
      <c r="H7" s="137"/>
      <c r="I7" s="137"/>
    </row>
    <row r="9" spans="1:9" ht="54" customHeight="1" x14ac:dyDescent="0.2">
      <c r="A9" s="134" t="s">
        <v>31</v>
      </c>
      <c r="B9" s="134"/>
      <c r="C9" s="134"/>
      <c r="D9" s="134"/>
      <c r="E9" s="134"/>
      <c r="F9" s="134"/>
      <c r="G9" s="134"/>
      <c r="H9" s="134"/>
      <c r="I9" s="134"/>
    </row>
    <row r="10" spans="1:9" ht="17" x14ac:dyDescent="0.2">
      <c r="A10" s="1" t="s">
        <v>2</v>
      </c>
    </row>
    <row r="11" spans="1:9" ht="16" x14ac:dyDescent="0.2">
      <c r="A11" s="2" t="s">
        <v>3</v>
      </c>
    </row>
    <row r="12" spans="1:9" ht="17" x14ac:dyDescent="0.2">
      <c r="A12" s="1" t="s">
        <v>4</v>
      </c>
    </row>
    <row r="13" spans="1:9" ht="16" x14ac:dyDescent="0.2">
      <c r="A13" s="2" t="s">
        <v>5</v>
      </c>
    </row>
    <row r="14" spans="1:9" ht="17" x14ac:dyDescent="0.2">
      <c r="A14" s="1" t="s">
        <v>6</v>
      </c>
    </row>
    <row r="15" spans="1:9" ht="16" x14ac:dyDescent="0.2">
      <c r="A15" s="2" t="s">
        <v>7</v>
      </c>
    </row>
    <row r="17" spans="1:9" ht="16" x14ac:dyDescent="0.2">
      <c r="A17" s="4" t="s">
        <v>8</v>
      </c>
    </row>
    <row r="18" spans="1:9" ht="16" x14ac:dyDescent="0.2">
      <c r="A18" s="4"/>
    </row>
    <row r="19" spans="1:9" ht="16" x14ac:dyDescent="0.2">
      <c r="A19" s="5"/>
    </row>
    <row r="20" spans="1:9" ht="16" x14ac:dyDescent="0.2">
      <c r="A20" s="5"/>
    </row>
    <row r="21" spans="1:9" ht="16" x14ac:dyDescent="0.2">
      <c r="A21" s="5"/>
    </row>
    <row r="22" spans="1:9" ht="16" x14ac:dyDescent="0.2">
      <c r="A22" s="5"/>
    </row>
    <row r="23" spans="1:9" ht="45.75" customHeight="1" x14ac:dyDescent="0.2">
      <c r="A23" s="134" t="s">
        <v>9</v>
      </c>
      <c r="B23" s="134"/>
      <c r="C23" s="134"/>
      <c r="D23" s="134"/>
      <c r="E23" s="134"/>
      <c r="F23" s="134"/>
      <c r="G23" s="134"/>
      <c r="H23" s="134"/>
    </row>
    <row r="24" spans="1:9" ht="81.75" customHeight="1" x14ac:dyDescent="0.2">
      <c r="A24" s="134" t="s">
        <v>74</v>
      </c>
      <c r="B24" s="134"/>
      <c r="C24" s="134"/>
      <c r="D24" s="134"/>
      <c r="E24" s="134"/>
      <c r="F24" s="134"/>
      <c r="G24" s="134"/>
      <c r="H24" s="134"/>
    </row>
    <row r="26" spans="1:9" ht="77.25" customHeight="1" x14ac:dyDescent="0.2">
      <c r="A26" s="134" t="s">
        <v>73</v>
      </c>
      <c r="B26" s="134"/>
      <c r="C26" s="134"/>
      <c r="D26" s="134"/>
      <c r="E26" s="134"/>
      <c r="F26" s="134"/>
      <c r="G26" s="134"/>
      <c r="H26" s="134"/>
      <c r="I26" s="134"/>
    </row>
  </sheetData>
  <mergeCells count="9">
    <mergeCell ref="A26:I26"/>
    <mergeCell ref="A4:I4"/>
    <mergeCell ref="A2:I2"/>
    <mergeCell ref="A7:I7"/>
    <mergeCell ref="A9:I9"/>
    <mergeCell ref="A23:H23"/>
    <mergeCell ref="A24:H24"/>
    <mergeCell ref="B6:I6"/>
    <mergeCell ref="A5:I5"/>
  </mergeCells>
  <pageMargins left="0.7" right="0.7" top="0.75" bottom="0.75" header="0.3" footer="0.3"/>
  <pageSetup scale="7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F402-9CF3-465D-B59B-6647A08D24E8}">
  <sheetPr>
    <tabColor theme="9" tint="-0.499984740745262"/>
  </sheetPr>
  <dimension ref="B2:P19"/>
  <sheetViews>
    <sheetView showGridLines="0" workbookViewId="0">
      <selection activeCell="E27" sqref="E27"/>
    </sheetView>
  </sheetViews>
  <sheetFormatPr baseColWidth="10" defaultColWidth="8.83203125" defaultRowHeight="15" x14ac:dyDescent="0.2"/>
  <cols>
    <col min="1" max="1" width="4.1640625" customWidth="1"/>
    <col min="4" max="4" width="21.33203125" customWidth="1"/>
    <col min="5" max="12" width="16.33203125" customWidth="1"/>
  </cols>
  <sheetData>
    <row r="2" spans="2:16" s="35" customFormat="1" ht="52.5" customHeight="1" x14ac:dyDescent="0.2">
      <c r="B2" s="140"/>
      <c r="C2" s="140"/>
      <c r="D2" s="38"/>
      <c r="E2" s="37" t="s">
        <v>19</v>
      </c>
      <c r="F2" s="37" t="s">
        <v>21</v>
      </c>
      <c r="G2" s="37" t="s">
        <v>20</v>
      </c>
      <c r="H2" s="37" t="s">
        <v>23</v>
      </c>
      <c r="I2" s="37" t="s">
        <v>24</v>
      </c>
      <c r="J2" s="37" t="s">
        <v>25</v>
      </c>
      <c r="K2" s="37" t="s">
        <v>26</v>
      </c>
      <c r="L2" s="63" t="s">
        <v>22</v>
      </c>
      <c r="M2" s="36"/>
      <c r="N2" s="36"/>
      <c r="O2" s="36"/>
      <c r="P2" s="36"/>
    </row>
    <row r="3" spans="2:16" s="17" customFormat="1" ht="24" customHeight="1" x14ac:dyDescent="0.2">
      <c r="B3" s="34"/>
      <c r="C3" s="33"/>
      <c r="D3" s="32"/>
      <c r="E3" s="31"/>
      <c r="F3" s="31"/>
      <c r="G3" s="31"/>
      <c r="H3" s="31"/>
      <c r="I3" s="31"/>
      <c r="J3" s="31"/>
      <c r="K3" s="31"/>
      <c r="L3" s="64"/>
    </row>
    <row r="5" spans="2:16" x14ac:dyDescent="0.2">
      <c r="C5" s="33"/>
      <c r="D5" s="32"/>
    </row>
    <row r="6" spans="2:16" ht="16" x14ac:dyDescent="0.2">
      <c r="C6" s="59"/>
      <c r="D6" s="59" t="s">
        <v>45</v>
      </c>
    </row>
    <row r="7" spans="2:16" ht="16" x14ac:dyDescent="0.2">
      <c r="C7" s="59"/>
      <c r="D7" s="59" t="s">
        <v>44</v>
      </c>
    </row>
    <row r="8" spans="2:16" x14ac:dyDescent="0.2">
      <c r="C8" s="6"/>
      <c r="D8" s="6"/>
    </row>
    <row r="9" spans="2:16" x14ac:dyDescent="0.2">
      <c r="C9" s="6"/>
      <c r="D9" s="6"/>
    </row>
    <row r="10" spans="2:16" x14ac:dyDescent="0.2">
      <c r="C10" s="33"/>
      <c r="D10" s="33"/>
    </row>
    <row r="11" spans="2:16" ht="16" x14ac:dyDescent="0.2">
      <c r="C11" s="59"/>
      <c r="D11" s="59" t="s">
        <v>45</v>
      </c>
    </row>
    <row r="12" spans="2:16" ht="16" x14ac:dyDescent="0.2">
      <c r="C12" s="59"/>
      <c r="D12" s="59" t="s">
        <v>43</v>
      </c>
    </row>
    <row r="13" spans="2:16" x14ac:dyDescent="0.2">
      <c r="C13" s="6"/>
      <c r="D13" s="6"/>
    </row>
    <row r="14" spans="2:16" x14ac:dyDescent="0.2">
      <c r="C14" s="6"/>
      <c r="D14" s="6"/>
    </row>
    <row r="15" spans="2:16" x14ac:dyDescent="0.2">
      <c r="C15" s="33"/>
      <c r="D15" s="33"/>
    </row>
    <row r="16" spans="2:16" ht="16" x14ac:dyDescent="0.2">
      <c r="C16" s="59"/>
      <c r="D16" s="59" t="s">
        <v>45</v>
      </c>
    </row>
    <row r="17" spans="3:4" ht="16" x14ac:dyDescent="0.2">
      <c r="C17" s="59"/>
      <c r="D17" s="59" t="s">
        <v>43</v>
      </c>
    </row>
    <row r="18" spans="3:4" ht="16" x14ac:dyDescent="0.2">
      <c r="C18" s="59"/>
      <c r="D18" s="59" t="s">
        <v>44</v>
      </c>
    </row>
    <row r="19" spans="3:4" x14ac:dyDescent="0.2">
      <c r="C19" s="6"/>
      <c r="D19" s="7"/>
    </row>
  </sheetData>
  <mergeCells count="1">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8C5B6-9D8C-4949-A2A5-BEAC92709819}">
  <sheetPr>
    <tabColor rgb="FFFFFF00"/>
    <pageSetUpPr fitToPage="1"/>
  </sheetPr>
  <dimension ref="B1:Q75"/>
  <sheetViews>
    <sheetView showGridLines="0" tabSelected="1" zoomScale="90" zoomScaleNormal="90" workbookViewId="0">
      <pane ySplit="6" topLeftCell="A18" activePane="bottomLeft" state="frozen"/>
      <selection pane="bottomLeft" activeCell="C3" sqref="C3"/>
    </sheetView>
  </sheetViews>
  <sheetFormatPr baseColWidth="10" defaultColWidth="9.5" defaultRowHeight="14" x14ac:dyDescent="0.2"/>
  <cols>
    <col min="1" max="1" width="2" style="6" customWidth="1"/>
    <col min="2" max="2" width="12" style="7" customWidth="1"/>
    <col min="3" max="3" width="55.6640625" style="6" customWidth="1"/>
    <col min="4" max="4" width="7.5" style="7" customWidth="1"/>
    <col min="5" max="12" width="11.83203125" style="7" customWidth="1"/>
    <col min="13" max="13" width="57.5" style="7" customWidth="1"/>
    <col min="14" max="16384" width="9.5" style="6"/>
  </cols>
  <sheetData>
    <row r="1" spans="2:17" ht="19.5" customHeight="1" x14ac:dyDescent="0.2">
      <c r="B1" s="140"/>
      <c r="C1" s="133" t="s">
        <v>77</v>
      </c>
      <c r="D1" s="45"/>
      <c r="E1" s="45"/>
      <c r="F1" s="45"/>
      <c r="G1" s="45"/>
      <c r="H1" s="45"/>
      <c r="I1" s="6"/>
      <c r="J1" s="45"/>
      <c r="K1" s="6"/>
      <c r="L1" s="45"/>
      <c r="M1" s="6"/>
      <c r="N1" s="40"/>
      <c r="O1" s="40"/>
      <c r="P1" s="40"/>
      <c r="Q1" s="40"/>
    </row>
    <row r="2" spans="2:17" s="42" customFormat="1" ht="44.25" customHeight="1" thickBot="1" x14ac:dyDescent="0.25">
      <c r="B2" s="148"/>
      <c r="C2" s="44" t="s">
        <v>78</v>
      </c>
      <c r="D2" s="147" t="s">
        <v>32</v>
      </c>
      <c r="E2" s="147"/>
      <c r="F2" s="147"/>
      <c r="G2" s="147"/>
      <c r="H2" s="147"/>
      <c r="I2" s="147"/>
      <c r="J2" s="147"/>
      <c r="K2" s="147"/>
      <c r="L2" s="147"/>
      <c r="M2" s="43"/>
      <c r="N2" s="40"/>
      <c r="O2" s="40"/>
      <c r="P2" s="40"/>
      <c r="Q2" s="40"/>
    </row>
    <row r="3" spans="2:17" s="39" customFormat="1" ht="13" x14ac:dyDescent="0.2">
      <c r="B3" s="41"/>
      <c r="N3" s="40"/>
      <c r="O3" s="40"/>
      <c r="P3" s="40"/>
      <c r="Q3" s="40"/>
    </row>
    <row r="4" spans="2:17" s="35" customFormat="1" ht="52.5" customHeight="1" x14ac:dyDescent="0.2">
      <c r="B4" s="140"/>
      <c r="C4" s="140"/>
      <c r="D4" s="38" t="s">
        <v>18</v>
      </c>
      <c r="E4" s="37" t="s">
        <v>19</v>
      </c>
      <c r="F4" s="37" t="s">
        <v>21</v>
      </c>
      <c r="G4" s="37" t="s">
        <v>20</v>
      </c>
      <c r="H4" s="37" t="s">
        <v>23</v>
      </c>
      <c r="I4" s="37" t="s">
        <v>24</v>
      </c>
      <c r="J4" s="37" t="s">
        <v>25</v>
      </c>
      <c r="K4" s="37" t="s">
        <v>26</v>
      </c>
      <c r="L4" s="63" t="s">
        <v>22</v>
      </c>
      <c r="M4" s="62" t="s">
        <v>17</v>
      </c>
      <c r="N4" s="36"/>
      <c r="O4" s="36"/>
      <c r="P4" s="36"/>
      <c r="Q4" s="36"/>
    </row>
    <row r="5" spans="2:17" s="17" customFormat="1" ht="24" customHeight="1" thickBot="1" x14ac:dyDescent="0.25">
      <c r="B5" s="34"/>
      <c r="C5" s="33" t="s">
        <v>16</v>
      </c>
      <c r="D5" s="32"/>
      <c r="E5" s="31"/>
      <c r="F5" s="31"/>
      <c r="G5" s="31"/>
      <c r="H5" s="31"/>
      <c r="I5" s="31"/>
      <c r="J5" s="31"/>
      <c r="K5" s="31"/>
      <c r="L5" s="64"/>
      <c r="M5" s="41"/>
    </row>
    <row r="6" spans="2:17" s="30" customFormat="1" ht="19" x14ac:dyDescent="0.2">
      <c r="B6" s="145" t="s">
        <v>15</v>
      </c>
      <c r="C6" s="146"/>
      <c r="D6" s="79"/>
      <c r="E6" s="80"/>
      <c r="F6" s="80"/>
      <c r="G6" s="80"/>
      <c r="H6" s="80"/>
      <c r="I6" s="80"/>
      <c r="J6" s="80"/>
      <c r="K6" s="80"/>
      <c r="L6" s="81"/>
      <c r="M6" s="122"/>
    </row>
    <row r="7" spans="2:17" s="17" customFormat="1" ht="12" customHeight="1" x14ac:dyDescent="0.2">
      <c r="B7" s="82" t="s">
        <v>14</v>
      </c>
      <c r="C7" s="26"/>
      <c r="D7" s="19"/>
      <c r="E7" s="18"/>
      <c r="F7" s="18"/>
      <c r="G7" s="18"/>
      <c r="H7" s="18"/>
      <c r="I7" s="18"/>
      <c r="J7" s="18"/>
      <c r="K7" s="18"/>
      <c r="L7" s="65"/>
      <c r="M7" s="115"/>
    </row>
    <row r="8" spans="2:17" s="13" customFormat="1" ht="27.75" customHeight="1" x14ac:dyDescent="0.2">
      <c r="B8" s="83"/>
      <c r="C8" s="48" t="s">
        <v>13</v>
      </c>
      <c r="D8" s="50">
        <v>0.3</v>
      </c>
      <c r="E8" s="49">
        <v>4</v>
      </c>
      <c r="F8" s="14">
        <v>4</v>
      </c>
      <c r="G8" s="14">
        <v>4</v>
      </c>
      <c r="H8" s="14">
        <v>4</v>
      </c>
      <c r="I8" s="14">
        <v>4</v>
      </c>
      <c r="J8" s="14">
        <v>4</v>
      </c>
      <c r="K8" s="14">
        <v>4</v>
      </c>
      <c r="L8" s="66">
        <v>4</v>
      </c>
      <c r="M8" s="84"/>
    </row>
    <row r="9" spans="2:17" s="13" customFormat="1" ht="25" customHeight="1" x14ac:dyDescent="0.2">
      <c r="B9" s="85"/>
      <c r="C9" s="48" t="s">
        <v>42</v>
      </c>
      <c r="D9" s="51">
        <v>0.4</v>
      </c>
      <c r="E9" s="49">
        <v>3</v>
      </c>
      <c r="F9" s="14">
        <v>3</v>
      </c>
      <c r="G9" s="14">
        <v>3</v>
      </c>
      <c r="H9" s="14">
        <v>3</v>
      </c>
      <c r="I9" s="14">
        <v>3</v>
      </c>
      <c r="J9" s="14">
        <v>3</v>
      </c>
      <c r="K9" s="14">
        <v>3</v>
      </c>
      <c r="L9" s="66">
        <v>3</v>
      </c>
      <c r="M9" s="84"/>
    </row>
    <row r="10" spans="2:17" s="13" customFormat="1" ht="12.5" customHeight="1" x14ac:dyDescent="0.2">
      <c r="B10" s="85"/>
      <c r="C10" s="48" t="s">
        <v>12</v>
      </c>
      <c r="D10" s="51">
        <v>0.3</v>
      </c>
      <c r="E10" s="49">
        <v>3</v>
      </c>
      <c r="F10" s="14">
        <v>3</v>
      </c>
      <c r="G10" s="14">
        <v>1</v>
      </c>
      <c r="H10" s="14">
        <v>3</v>
      </c>
      <c r="I10" s="14">
        <v>3</v>
      </c>
      <c r="J10" s="14">
        <v>1</v>
      </c>
      <c r="K10" s="14">
        <v>1</v>
      </c>
      <c r="L10" s="66">
        <v>1</v>
      </c>
      <c r="M10" s="84"/>
    </row>
    <row r="11" spans="2:17" s="11" customFormat="1" x14ac:dyDescent="0.2">
      <c r="B11" s="86"/>
      <c r="C11" s="29"/>
      <c r="D11" s="28">
        <f>SUM(D8:D10)</f>
        <v>1</v>
      </c>
      <c r="E11" s="12">
        <f t="shared" ref="E11:K11" si="0">IF(E8&lt;&gt;"N/A",SUMPRODUCT($D8:$D10,E8:E10),"N/A")</f>
        <v>3.3000000000000003</v>
      </c>
      <c r="F11" s="12">
        <f>IF(F8&lt;&gt;"N/A",SUMPRODUCT($D8:$D10,F8:F10),"N/A")</f>
        <v>3.3000000000000003</v>
      </c>
      <c r="G11" s="12">
        <f t="shared" si="0"/>
        <v>2.7</v>
      </c>
      <c r="H11" s="12">
        <f t="shared" si="0"/>
        <v>3.3000000000000003</v>
      </c>
      <c r="I11" s="12">
        <f t="shared" si="0"/>
        <v>3.3000000000000003</v>
      </c>
      <c r="J11" s="12">
        <f t="shared" si="0"/>
        <v>2.7</v>
      </c>
      <c r="K11" s="12">
        <f t="shared" si="0"/>
        <v>2.7</v>
      </c>
      <c r="L11" s="67">
        <f>IF(L8&lt;&gt;"N/A",SUMPRODUCT($D8:$D10,L8:L10),"N/A")</f>
        <v>2.7</v>
      </c>
      <c r="M11" s="118"/>
    </row>
    <row r="12" spans="2:17" s="17" customFormat="1" x14ac:dyDescent="0.2">
      <c r="B12" s="87" t="s">
        <v>11</v>
      </c>
      <c r="C12" s="26"/>
      <c r="D12" s="19"/>
      <c r="E12" s="18"/>
      <c r="F12" s="18"/>
      <c r="G12" s="18"/>
      <c r="H12" s="18"/>
      <c r="I12" s="18"/>
      <c r="J12" s="18"/>
      <c r="K12" s="18"/>
      <c r="L12" s="65"/>
      <c r="M12" s="115"/>
    </row>
    <row r="13" spans="2:17" s="13" customFormat="1" ht="30" x14ac:dyDescent="0.2">
      <c r="B13" s="88"/>
      <c r="C13" s="48" t="s">
        <v>34</v>
      </c>
      <c r="D13" s="129">
        <v>0.3</v>
      </c>
      <c r="E13" s="49">
        <v>4</v>
      </c>
      <c r="F13" s="14">
        <v>3</v>
      </c>
      <c r="G13" s="14">
        <v>3</v>
      </c>
      <c r="H13" s="14">
        <v>3</v>
      </c>
      <c r="I13" s="14">
        <v>3</v>
      </c>
      <c r="J13" s="14">
        <v>3</v>
      </c>
      <c r="K13" s="14">
        <v>3</v>
      </c>
      <c r="L13" s="66">
        <v>3</v>
      </c>
      <c r="M13" s="84"/>
    </row>
    <row r="14" spans="2:17" s="13" customFormat="1" ht="39" customHeight="1" x14ac:dyDescent="0.2">
      <c r="B14" s="89"/>
      <c r="C14" s="48" t="s">
        <v>36</v>
      </c>
      <c r="D14" s="129">
        <v>0.25</v>
      </c>
      <c r="E14" s="49">
        <v>4</v>
      </c>
      <c r="F14" s="14">
        <v>1</v>
      </c>
      <c r="G14" s="14">
        <v>1</v>
      </c>
      <c r="H14" s="14">
        <v>1</v>
      </c>
      <c r="I14" s="14">
        <v>1</v>
      </c>
      <c r="J14" s="14">
        <v>1</v>
      </c>
      <c r="K14" s="14">
        <v>1</v>
      </c>
      <c r="L14" s="66">
        <v>1</v>
      </c>
      <c r="M14" s="84"/>
    </row>
    <row r="15" spans="2:17" s="13" customFormat="1" ht="39" customHeight="1" x14ac:dyDescent="0.2">
      <c r="B15" s="91"/>
      <c r="C15" s="48" t="s">
        <v>39</v>
      </c>
      <c r="D15" s="129">
        <v>0.25</v>
      </c>
      <c r="E15" s="49">
        <v>4</v>
      </c>
      <c r="F15" s="14">
        <v>3</v>
      </c>
      <c r="G15" s="14">
        <v>3</v>
      </c>
      <c r="H15" s="14">
        <v>3</v>
      </c>
      <c r="I15" s="14">
        <v>1</v>
      </c>
      <c r="J15" s="14">
        <v>3</v>
      </c>
      <c r="K15" s="14">
        <v>3</v>
      </c>
      <c r="L15" s="66">
        <v>4</v>
      </c>
      <c r="M15" s="84"/>
    </row>
    <row r="16" spans="2:17" s="17" customFormat="1" ht="28.5" customHeight="1" x14ac:dyDescent="0.2">
      <c r="B16" s="89"/>
      <c r="C16" s="48" t="s">
        <v>71</v>
      </c>
      <c r="D16" s="129">
        <v>0.2</v>
      </c>
      <c r="E16" s="49">
        <v>4</v>
      </c>
      <c r="F16" s="14">
        <v>3</v>
      </c>
      <c r="G16" s="14">
        <v>4</v>
      </c>
      <c r="H16" s="14">
        <v>4</v>
      </c>
      <c r="I16" s="14">
        <v>3</v>
      </c>
      <c r="J16" s="14">
        <v>3</v>
      </c>
      <c r="K16" s="14">
        <v>4</v>
      </c>
      <c r="L16" s="68">
        <v>4</v>
      </c>
      <c r="M16" s="92"/>
    </row>
    <row r="17" spans="2:13" s="11" customFormat="1" x14ac:dyDescent="0.2">
      <c r="B17" s="93"/>
      <c r="C17" s="23"/>
      <c r="D17" s="22">
        <f>SUM(D13:D16)</f>
        <v>1</v>
      </c>
      <c r="E17" s="12">
        <f t="shared" ref="E17:L17" si="1">IF(E34&lt;&gt;"N/A",SUMPRODUCT($D13:$D16,E13:E16),"N/A")</f>
        <v>4</v>
      </c>
      <c r="F17" s="12">
        <f t="shared" si="1"/>
        <v>2.5</v>
      </c>
      <c r="G17" s="12">
        <f t="shared" si="1"/>
        <v>2.7</v>
      </c>
      <c r="H17" s="12">
        <f t="shared" si="1"/>
        <v>2.7</v>
      </c>
      <c r="I17" s="12">
        <f t="shared" si="1"/>
        <v>2</v>
      </c>
      <c r="J17" s="12">
        <f t="shared" si="1"/>
        <v>2.5</v>
      </c>
      <c r="K17" s="12">
        <f t="shared" si="1"/>
        <v>2.7</v>
      </c>
      <c r="L17" s="67">
        <f t="shared" si="1"/>
        <v>2.95</v>
      </c>
      <c r="M17" s="118"/>
    </row>
    <row r="18" spans="2:13" s="17" customFormat="1" x14ac:dyDescent="0.2">
      <c r="B18" s="94" t="s">
        <v>35</v>
      </c>
      <c r="C18" s="27"/>
      <c r="D18" s="19"/>
      <c r="E18" s="18"/>
      <c r="F18" s="18"/>
      <c r="G18" s="18"/>
      <c r="H18" s="18"/>
      <c r="I18" s="18"/>
      <c r="J18" s="18"/>
      <c r="K18" s="18"/>
      <c r="L18" s="65"/>
      <c r="M18" s="116"/>
    </row>
    <row r="19" spans="2:13" s="13" customFormat="1" ht="30" x14ac:dyDescent="0.2">
      <c r="B19" s="95"/>
      <c r="C19" s="47" t="s">
        <v>38</v>
      </c>
      <c r="D19" s="52">
        <v>0.25</v>
      </c>
      <c r="E19" s="49">
        <v>4</v>
      </c>
      <c r="F19" s="14">
        <v>4</v>
      </c>
      <c r="G19" s="14">
        <v>4</v>
      </c>
      <c r="H19" s="14">
        <v>4</v>
      </c>
      <c r="I19" s="14">
        <v>4</v>
      </c>
      <c r="J19" s="14">
        <v>4</v>
      </c>
      <c r="K19" s="14">
        <v>4</v>
      </c>
      <c r="L19" s="14">
        <v>4</v>
      </c>
      <c r="M19" s="92"/>
    </row>
    <row r="20" spans="2:13" s="13" customFormat="1" ht="31.5" customHeight="1" x14ac:dyDescent="0.2">
      <c r="B20" s="96"/>
      <c r="C20" s="130" t="s">
        <v>37</v>
      </c>
      <c r="D20" s="52">
        <v>0.1</v>
      </c>
      <c r="E20" s="49">
        <v>3</v>
      </c>
      <c r="F20" s="14">
        <v>1</v>
      </c>
      <c r="G20" s="14">
        <v>4</v>
      </c>
      <c r="H20" s="14">
        <v>3</v>
      </c>
      <c r="I20" s="14">
        <v>3</v>
      </c>
      <c r="J20" s="14">
        <v>4</v>
      </c>
      <c r="K20" s="14">
        <v>1</v>
      </c>
      <c r="L20" s="14">
        <v>4</v>
      </c>
      <c r="M20" s="92"/>
    </row>
    <row r="21" spans="2:13" s="13" customFormat="1" ht="27.75" customHeight="1" x14ac:dyDescent="0.2">
      <c r="B21" s="91"/>
      <c r="C21" s="47" t="s">
        <v>53</v>
      </c>
      <c r="D21" s="52">
        <v>0.1</v>
      </c>
      <c r="E21" s="49">
        <v>4</v>
      </c>
      <c r="F21" s="14">
        <v>3</v>
      </c>
      <c r="G21" s="14">
        <v>3</v>
      </c>
      <c r="H21" s="14">
        <v>3</v>
      </c>
      <c r="I21" s="14">
        <v>1</v>
      </c>
      <c r="J21" s="14">
        <v>3</v>
      </c>
      <c r="K21" s="14">
        <v>3</v>
      </c>
      <c r="L21" s="66">
        <v>4</v>
      </c>
      <c r="M21" s="92"/>
    </row>
    <row r="22" spans="2:13" s="13" customFormat="1" ht="30" x14ac:dyDescent="0.2">
      <c r="B22" s="91"/>
      <c r="C22" s="16" t="s">
        <v>55</v>
      </c>
      <c r="D22" s="57">
        <v>0.25</v>
      </c>
      <c r="E22" s="49">
        <v>3</v>
      </c>
      <c r="F22" s="14">
        <v>3</v>
      </c>
      <c r="G22" s="14">
        <v>3</v>
      </c>
      <c r="H22" s="14">
        <v>3</v>
      </c>
      <c r="I22" s="14">
        <v>3</v>
      </c>
      <c r="J22" s="14">
        <v>3</v>
      </c>
      <c r="K22" s="14">
        <v>3</v>
      </c>
      <c r="L22" s="14">
        <v>3</v>
      </c>
      <c r="M22" s="92"/>
    </row>
    <row r="23" spans="2:13" s="13" customFormat="1" ht="55.5" customHeight="1" x14ac:dyDescent="0.2">
      <c r="B23" s="97"/>
      <c r="C23" s="47" t="s">
        <v>54</v>
      </c>
      <c r="D23" s="53">
        <v>0.3</v>
      </c>
      <c r="E23" s="49">
        <v>4</v>
      </c>
      <c r="F23" s="14">
        <v>4</v>
      </c>
      <c r="G23" s="14">
        <v>4</v>
      </c>
      <c r="H23" s="14">
        <v>4</v>
      </c>
      <c r="I23" s="14">
        <v>4</v>
      </c>
      <c r="J23" s="14">
        <v>4</v>
      </c>
      <c r="K23" s="14">
        <v>4</v>
      </c>
      <c r="L23" s="14">
        <v>4</v>
      </c>
      <c r="M23" s="92"/>
    </row>
    <row r="24" spans="2:13" s="11" customFormat="1" ht="15" thickBot="1" x14ac:dyDescent="0.25">
      <c r="B24" s="98"/>
      <c r="C24" s="74"/>
      <c r="D24" s="60">
        <f>SUM(D19:D23)</f>
        <v>1</v>
      </c>
      <c r="E24" s="61">
        <f t="shared" ref="E24:L24" si="2">IF(E20&lt;&gt;"N/A",SUMPRODUCT($D19:$D23,E19:E23),"N/A")</f>
        <v>3.6500000000000004</v>
      </c>
      <c r="F24" s="61">
        <f t="shared" si="2"/>
        <v>3.3500000000000005</v>
      </c>
      <c r="G24" s="61">
        <f t="shared" si="2"/>
        <v>3.6500000000000004</v>
      </c>
      <c r="H24" s="61">
        <f t="shared" si="2"/>
        <v>3.55</v>
      </c>
      <c r="I24" s="61">
        <f t="shared" si="2"/>
        <v>3.3500000000000005</v>
      </c>
      <c r="J24" s="61">
        <f t="shared" si="2"/>
        <v>3.6500000000000004</v>
      </c>
      <c r="K24" s="61">
        <f t="shared" si="2"/>
        <v>3.3500000000000005</v>
      </c>
      <c r="L24" s="69">
        <f t="shared" si="2"/>
        <v>3.75</v>
      </c>
      <c r="M24" s="117"/>
    </row>
    <row r="25" spans="2:13" s="77" customFormat="1" ht="20" thickBot="1" x14ac:dyDescent="0.25">
      <c r="B25" s="150" t="s">
        <v>46</v>
      </c>
      <c r="C25" s="151"/>
      <c r="D25" s="75"/>
      <c r="E25" s="76">
        <f t="shared" ref="E25:L25" si="3">AVERAGE(E11, E17, E24)</f>
        <v>3.6500000000000004</v>
      </c>
      <c r="F25" s="76">
        <f t="shared" si="3"/>
        <v>3.0500000000000007</v>
      </c>
      <c r="G25" s="76">
        <f t="shared" si="3"/>
        <v>3.0166666666666671</v>
      </c>
      <c r="H25" s="76">
        <f t="shared" si="3"/>
        <v>3.1833333333333336</v>
      </c>
      <c r="I25" s="76">
        <f t="shared" si="3"/>
        <v>2.8833333333333342</v>
      </c>
      <c r="J25" s="76">
        <f t="shared" si="3"/>
        <v>2.9500000000000006</v>
      </c>
      <c r="K25" s="76">
        <f t="shared" si="3"/>
        <v>2.9166666666666665</v>
      </c>
      <c r="L25" s="76">
        <f t="shared" si="3"/>
        <v>3.1333333333333333</v>
      </c>
      <c r="M25" s="124"/>
    </row>
    <row r="26" spans="2:13" s="11" customFormat="1" ht="15" thickBot="1" x14ac:dyDescent="0.25">
      <c r="B26" s="6"/>
      <c r="C26" s="99"/>
      <c r="D26" s="71"/>
      <c r="E26" s="70"/>
      <c r="F26" s="70"/>
      <c r="G26" s="70"/>
      <c r="H26" s="70"/>
      <c r="I26" s="70"/>
      <c r="J26" s="70"/>
      <c r="K26" s="70"/>
      <c r="L26" s="72"/>
      <c r="M26" s="73"/>
    </row>
    <row r="27" spans="2:13" s="17" customFormat="1" ht="19" x14ac:dyDescent="0.2">
      <c r="B27" s="149" t="s">
        <v>29</v>
      </c>
      <c r="C27" s="146"/>
      <c r="D27" s="100"/>
      <c r="E27" s="101"/>
      <c r="F27" s="101"/>
      <c r="G27" s="101"/>
      <c r="H27" s="101"/>
      <c r="I27" s="101"/>
      <c r="J27" s="101"/>
      <c r="K27" s="101"/>
      <c r="L27" s="102"/>
      <c r="M27" s="123"/>
    </row>
    <row r="28" spans="2:13" s="17" customFormat="1" ht="24" customHeight="1" x14ac:dyDescent="0.2">
      <c r="B28" s="103"/>
      <c r="C28" s="33" t="s">
        <v>16</v>
      </c>
      <c r="D28" s="32"/>
      <c r="E28" s="31" t="s">
        <v>28</v>
      </c>
      <c r="F28" s="31" t="s">
        <v>28</v>
      </c>
      <c r="G28" s="31" t="s">
        <v>33</v>
      </c>
      <c r="H28" s="31" t="s">
        <v>33</v>
      </c>
      <c r="I28" s="31" t="s">
        <v>33</v>
      </c>
      <c r="J28" s="31" t="s">
        <v>33</v>
      </c>
      <c r="K28" s="31" t="s">
        <v>33</v>
      </c>
      <c r="L28" s="64" t="s">
        <v>27</v>
      </c>
      <c r="M28" s="120"/>
    </row>
    <row r="29" spans="2:13" s="17" customFormat="1" x14ac:dyDescent="0.2">
      <c r="B29" s="104" t="s">
        <v>40</v>
      </c>
      <c r="C29" s="21"/>
      <c r="D29" s="20"/>
      <c r="E29" s="18"/>
      <c r="F29" s="18"/>
      <c r="G29" s="18"/>
      <c r="H29" s="18"/>
      <c r="I29" s="18"/>
      <c r="J29" s="18"/>
      <c r="K29" s="18"/>
      <c r="L29" s="65"/>
      <c r="M29" s="116"/>
    </row>
    <row r="30" spans="2:13" s="13" customFormat="1" ht="45" x14ac:dyDescent="0.2">
      <c r="B30" s="95"/>
      <c r="C30" s="16" t="s">
        <v>57</v>
      </c>
      <c r="D30" s="131">
        <v>0.2</v>
      </c>
      <c r="E30" s="14">
        <v>4</v>
      </c>
      <c r="F30" s="14">
        <v>1</v>
      </c>
      <c r="G30" s="14">
        <v>1</v>
      </c>
      <c r="H30" s="14">
        <v>1</v>
      </c>
      <c r="I30" s="14">
        <v>1</v>
      </c>
      <c r="J30" s="14">
        <v>1</v>
      </c>
      <c r="K30" s="14">
        <v>1</v>
      </c>
      <c r="L30" s="68" t="s">
        <v>10</v>
      </c>
      <c r="M30" s="92"/>
    </row>
    <row r="31" spans="2:13" s="13" customFormat="1" ht="61.5" customHeight="1" x14ac:dyDescent="0.2">
      <c r="B31" s="105"/>
      <c r="C31" s="16" t="s">
        <v>56</v>
      </c>
      <c r="D31" s="131">
        <v>0.2</v>
      </c>
      <c r="E31" s="14">
        <v>4</v>
      </c>
      <c r="F31" s="14">
        <v>3</v>
      </c>
      <c r="G31" s="14">
        <v>3</v>
      </c>
      <c r="H31" s="14">
        <v>3</v>
      </c>
      <c r="I31" s="14">
        <v>3</v>
      </c>
      <c r="J31" s="14">
        <v>3</v>
      </c>
      <c r="K31" s="14">
        <v>3</v>
      </c>
      <c r="L31" s="68" t="s">
        <v>10</v>
      </c>
      <c r="M31" s="92"/>
    </row>
    <row r="32" spans="2:13" s="13" customFormat="1" ht="30" x14ac:dyDescent="0.2">
      <c r="B32" s="105"/>
      <c r="C32" s="16" t="s">
        <v>58</v>
      </c>
      <c r="D32" s="131">
        <v>0.2</v>
      </c>
      <c r="E32" s="14">
        <v>4</v>
      </c>
      <c r="F32" s="14">
        <v>3</v>
      </c>
      <c r="G32" s="14">
        <v>3</v>
      </c>
      <c r="H32" s="14">
        <v>3</v>
      </c>
      <c r="I32" s="14">
        <v>3</v>
      </c>
      <c r="J32" s="14">
        <v>3</v>
      </c>
      <c r="K32" s="14">
        <v>3</v>
      </c>
      <c r="L32" s="68" t="s">
        <v>10</v>
      </c>
      <c r="M32" s="92"/>
    </row>
    <row r="33" spans="2:13" s="13" customFormat="1" ht="71.25" customHeight="1" x14ac:dyDescent="0.2">
      <c r="B33" s="105"/>
      <c r="C33" s="127" t="s">
        <v>49</v>
      </c>
      <c r="D33" s="132">
        <v>0.2</v>
      </c>
      <c r="E33" s="49">
        <v>4</v>
      </c>
      <c r="F33" s="14">
        <v>3</v>
      </c>
      <c r="G33" s="14">
        <v>4</v>
      </c>
      <c r="H33" s="14">
        <v>3</v>
      </c>
      <c r="I33" s="14">
        <v>4</v>
      </c>
      <c r="J33" s="14">
        <v>4</v>
      </c>
      <c r="K33" s="14">
        <v>4</v>
      </c>
      <c r="L33" s="68" t="s">
        <v>10</v>
      </c>
      <c r="M33" s="92"/>
    </row>
    <row r="34" spans="2:13" s="13" customFormat="1" ht="25" customHeight="1" x14ac:dyDescent="0.2">
      <c r="B34" s="89"/>
      <c r="C34" s="128" t="s">
        <v>59</v>
      </c>
      <c r="D34" s="129">
        <v>0.2</v>
      </c>
      <c r="E34" s="49">
        <v>4</v>
      </c>
      <c r="F34" s="14">
        <v>3</v>
      </c>
      <c r="G34" s="14">
        <v>3</v>
      </c>
      <c r="H34" s="14">
        <v>3</v>
      </c>
      <c r="I34" s="14">
        <v>3</v>
      </c>
      <c r="J34" s="14">
        <v>3</v>
      </c>
      <c r="K34" s="14">
        <v>3</v>
      </c>
      <c r="L34" s="66">
        <v>3</v>
      </c>
      <c r="M34" s="90"/>
    </row>
    <row r="35" spans="2:13" s="11" customFormat="1" x14ac:dyDescent="0.2">
      <c r="B35" s="93"/>
      <c r="C35" s="25"/>
      <c r="D35" s="24">
        <f>SUM(D30:D34)</f>
        <v>1</v>
      </c>
      <c r="E35" s="12">
        <f>IF(E30&lt;&gt;"N/A",SUMPRODUCT($D30:$D34,E30:E34),"N/A")</f>
        <v>4</v>
      </c>
      <c r="F35" s="12">
        <f t="shared" ref="F35:L35" si="4">IF(F30&lt;&gt;"N/A",SUMPRODUCT($D30:$D34,F30:F34),"N/A")</f>
        <v>2.6</v>
      </c>
      <c r="G35" s="12">
        <f t="shared" si="4"/>
        <v>2.8000000000000003</v>
      </c>
      <c r="H35" s="12">
        <f t="shared" si="4"/>
        <v>2.6</v>
      </c>
      <c r="I35" s="12">
        <f t="shared" si="4"/>
        <v>2.8000000000000003</v>
      </c>
      <c r="J35" s="12">
        <f t="shared" si="4"/>
        <v>2.8000000000000003</v>
      </c>
      <c r="K35" s="12">
        <f t="shared" si="4"/>
        <v>2.8000000000000003</v>
      </c>
      <c r="L35" s="12" t="str">
        <f t="shared" si="4"/>
        <v>N/A</v>
      </c>
      <c r="M35" s="119"/>
    </row>
    <row r="36" spans="2:13" s="17" customFormat="1" x14ac:dyDescent="0.2">
      <c r="B36" s="104" t="s">
        <v>41</v>
      </c>
      <c r="C36" s="21"/>
      <c r="D36" s="20"/>
      <c r="E36" s="18"/>
      <c r="F36" s="18"/>
      <c r="G36" s="18"/>
      <c r="H36" s="18"/>
      <c r="I36" s="18"/>
      <c r="J36" s="18"/>
      <c r="K36" s="18"/>
      <c r="L36" s="65"/>
      <c r="M36" s="116"/>
    </row>
    <row r="37" spans="2:13" s="13" customFormat="1" ht="26.5" customHeight="1" x14ac:dyDescent="0.2">
      <c r="B37" s="106"/>
      <c r="C37" s="48" t="s">
        <v>60</v>
      </c>
      <c r="D37" s="50">
        <v>0.15</v>
      </c>
      <c r="E37" s="49">
        <v>1</v>
      </c>
      <c r="F37" s="14">
        <v>3</v>
      </c>
      <c r="G37" s="14">
        <v>3</v>
      </c>
      <c r="H37" s="14">
        <v>3</v>
      </c>
      <c r="I37" s="14">
        <v>3</v>
      </c>
      <c r="J37" s="14">
        <v>3</v>
      </c>
      <c r="K37" s="14">
        <v>3</v>
      </c>
      <c r="L37" s="68" t="s">
        <v>10</v>
      </c>
      <c r="M37" s="92"/>
    </row>
    <row r="38" spans="2:13" s="13" customFormat="1" ht="39.5" customHeight="1" x14ac:dyDescent="0.2">
      <c r="B38" s="105"/>
      <c r="C38" s="48" t="s">
        <v>61</v>
      </c>
      <c r="D38" s="50">
        <v>0.25</v>
      </c>
      <c r="E38" s="49">
        <v>1</v>
      </c>
      <c r="F38" s="14">
        <v>1</v>
      </c>
      <c r="G38" s="14">
        <v>1</v>
      </c>
      <c r="H38" s="14">
        <v>1</v>
      </c>
      <c r="I38" s="14">
        <v>1</v>
      </c>
      <c r="J38" s="14">
        <v>1</v>
      </c>
      <c r="K38" s="14">
        <v>1</v>
      </c>
      <c r="L38" s="68" t="s">
        <v>10</v>
      </c>
      <c r="M38" s="92"/>
    </row>
    <row r="39" spans="2:13" s="13" customFormat="1" ht="55.5" customHeight="1" x14ac:dyDescent="0.2">
      <c r="B39" s="105"/>
      <c r="C39" s="48" t="s">
        <v>62</v>
      </c>
      <c r="D39" s="50">
        <v>0.35</v>
      </c>
      <c r="E39" s="49">
        <v>1</v>
      </c>
      <c r="F39" s="14">
        <v>1</v>
      </c>
      <c r="G39" s="14">
        <v>1</v>
      </c>
      <c r="H39" s="14">
        <v>1</v>
      </c>
      <c r="I39" s="14">
        <v>1</v>
      </c>
      <c r="J39" s="14">
        <v>1</v>
      </c>
      <c r="K39" s="14">
        <v>1</v>
      </c>
      <c r="L39" s="68" t="s">
        <v>10</v>
      </c>
      <c r="M39" s="92"/>
    </row>
    <row r="40" spans="2:13" s="13" customFormat="1" ht="30" x14ac:dyDescent="0.2">
      <c r="B40" s="107"/>
      <c r="C40" s="48" t="s">
        <v>63</v>
      </c>
      <c r="D40" s="50">
        <v>0.25</v>
      </c>
      <c r="E40" s="49">
        <v>1</v>
      </c>
      <c r="F40" s="14">
        <v>1</v>
      </c>
      <c r="G40" s="14">
        <v>1</v>
      </c>
      <c r="H40" s="14">
        <v>1</v>
      </c>
      <c r="I40" s="14">
        <v>1</v>
      </c>
      <c r="J40" s="14">
        <v>1</v>
      </c>
      <c r="K40" s="14">
        <v>1</v>
      </c>
      <c r="L40" s="68" t="s">
        <v>10</v>
      </c>
      <c r="M40" s="92"/>
    </row>
    <row r="41" spans="2:13" s="11" customFormat="1" ht="15" thickBot="1" x14ac:dyDescent="0.25">
      <c r="B41" s="93"/>
      <c r="C41" s="23"/>
      <c r="D41" s="22">
        <f>SUM(D37:D40)</f>
        <v>1</v>
      </c>
      <c r="E41" s="12">
        <f t="shared" ref="E41:L41" si="5">IF(E40&lt;&gt;"N/A",SUMPRODUCT($D37:$D40,E37:E40),"N/A")</f>
        <v>1</v>
      </c>
      <c r="F41" s="12">
        <f t="shared" si="5"/>
        <v>1.2999999999999998</v>
      </c>
      <c r="G41" s="12">
        <f t="shared" si="5"/>
        <v>1.2999999999999998</v>
      </c>
      <c r="H41" s="12">
        <f t="shared" si="5"/>
        <v>1.2999999999999998</v>
      </c>
      <c r="I41" s="12">
        <f t="shared" si="5"/>
        <v>1.2999999999999998</v>
      </c>
      <c r="J41" s="12">
        <f t="shared" si="5"/>
        <v>1.2999999999999998</v>
      </c>
      <c r="K41" s="12">
        <f t="shared" si="5"/>
        <v>1.2999999999999998</v>
      </c>
      <c r="L41" s="67" t="str">
        <f t="shared" si="5"/>
        <v>N/A</v>
      </c>
      <c r="M41" s="119"/>
    </row>
    <row r="42" spans="2:13" s="77" customFormat="1" ht="18.5" customHeight="1" thickBot="1" x14ac:dyDescent="0.25">
      <c r="B42" s="141" t="s">
        <v>47</v>
      </c>
      <c r="C42" s="142"/>
      <c r="D42" s="75"/>
      <c r="E42" s="76">
        <f t="shared" ref="E42:K42" si="6">AVERAGE(E35, E41)</f>
        <v>2.5</v>
      </c>
      <c r="F42" s="76">
        <f t="shared" si="6"/>
        <v>1.95</v>
      </c>
      <c r="G42" s="76">
        <f t="shared" si="6"/>
        <v>2.0499999999999998</v>
      </c>
      <c r="H42" s="76">
        <f t="shared" si="6"/>
        <v>1.95</v>
      </c>
      <c r="I42" s="76">
        <f t="shared" si="6"/>
        <v>2.0499999999999998</v>
      </c>
      <c r="J42" s="76">
        <f t="shared" si="6"/>
        <v>2.0499999999999998</v>
      </c>
      <c r="K42" s="76">
        <f t="shared" si="6"/>
        <v>2.0499999999999998</v>
      </c>
      <c r="L42" s="76" t="s">
        <v>10</v>
      </c>
      <c r="M42" s="124"/>
    </row>
    <row r="43" spans="2:13" s="11" customFormat="1" ht="15" thickBot="1" x14ac:dyDescent="0.25">
      <c r="B43" s="6"/>
      <c r="C43" s="99"/>
      <c r="D43" s="71"/>
      <c r="E43" s="70"/>
      <c r="F43" s="70"/>
      <c r="G43" s="70"/>
      <c r="H43" s="70"/>
      <c r="I43" s="70"/>
      <c r="J43" s="70"/>
      <c r="K43" s="70"/>
      <c r="L43" s="72"/>
      <c r="M43" s="73"/>
    </row>
    <row r="44" spans="2:13" s="11" customFormat="1" ht="19" x14ac:dyDescent="0.2">
      <c r="B44" s="145" t="s">
        <v>30</v>
      </c>
      <c r="C44" s="146"/>
      <c r="D44" s="108"/>
      <c r="E44" s="109"/>
      <c r="F44" s="109"/>
      <c r="G44" s="109"/>
      <c r="H44" s="109"/>
      <c r="I44" s="109"/>
      <c r="J44" s="109"/>
      <c r="K44" s="109"/>
      <c r="L44" s="110"/>
      <c r="M44" s="121"/>
    </row>
    <row r="45" spans="2:13" s="17" customFormat="1" x14ac:dyDescent="0.2">
      <c r="B45" s="111" t="s">
        <v>40</v>
      </c>
      <c r="C45" s="21"/>
      <c r="D45" s="19"/>
      <c r="E45" s="18"/>
      <c r="F45" s="18"/>
      <c r="G45" s="18"/>
      <c r="H45" s="18"/>
      <c r="I45" s="18"/>
      <c r="J45" s="18"/>
      <c r="K45" s="18"/>
      <c r="L45" s="65"/>
      <c r="M45" s="115"/>
    </row>
    <row r="46" spans="2:13" s="17" customFormat="1" ht="54.75" customHeight="1" x14ac:dyDescent="0.2">
      <c r="B46" s="106"/>
      <c r="C46" s="16" t="s">
        <v>64</v>
      </c>
      <c r="D46" s="50">
        <v>0.3</v>
      </c>
      <c r="E46" s="54" t="s">
        <v>10</v>
      </c>
      <c r="F46" s="15" t="s">
        <v>10</v>
      </c>
      <c r="G46" s="14">
        <v>1</v>
      </c>
      <c r="H46" s="14">
        <v>1</v>
      </c>
      <c r="I46" s="14">
        <v>1</v>
      </c>
      <c r="J46" s="14">
        <v>1</v>
      </c>
      <c r="K46" s="14">
        <v>1</v>
      </c>
      <c r="L46" s="66">
        <v>1</v>
      </c>
      <c r="M46" s="92"/>
    </row>
    <row r="47" spans="2:13" s="17" customFormat="1" ht="25" customHeight="1" x14ac:dyDescent="0.2">
      <c r="B47" s="105"/>
      <c r="C47" s="16" t="s">
        <v>65</v>
      </c>
      <c r="D47" s="50">
        <v>0.3</v>
      </c>
      <c r="E47" s="54" t="s">
        <v>10</v>
      </c>
      <c r="F47" s="15" t="s">
        <v>10</v>
      </c>
      <c r="G47" s="14">
        <v>2</v>
      </c>
      <c r="H47" s="14">
        <v>2</v>
      </c>
      <c r="I47" s="14">
        <v>2</v>
      </c>
      <c r="J47" s="14">
        <v>2</v>
      </c>
      <c r="K47" s="14">
        <v>2</v>
      </c>
      <c r="L47" s="66">
        <v>2</v>
      </c>
      <c r="M47" s="92"/>
    </row>
    <row r="48" spans="2:13" s="17" customFormat="1" ht="30" x14ac:dyDescent="0.2">
      <c r="B48" s="105"/>
      <c r="C48" s="16" t="s">
        <v>66</v>
      </c>
      <c r="D48" s="50">
        <v>0.4</v>
      </c>
      <c r="E48" s="54" t="s">
        <v>10</v>
      </c>
      <c r="F48" s="15" t="s">
        <v>10</v>
      </c>
      <c r="G48" s="14">
        <v>3</v>
      </c>
      <c r="H48" s="14">
        <v>3</v>
      </c>
      <c r="I48" s="14">
        <v>3</v>
      </c>
      <c r="J48" s="14">
        <v>3</v>
      </c>
      <c r="K48" s="14">
        <v>3</v>
      </c>
      <c r="L48" s="66">
        <v>3</v>
      </c>
      <c r="M48" s="92"/>
    </row>
    <row r="49" spans="2:13" s="11" customFormat="1" ht="15" x14ac:dyDescent="0.2">
      <c r="B49" s="112"/>
      <c r="C49" s="23"/>
      <c r="D49" s="22">
        <f>SUM(D46:D48)</f>
        <v>1</v>
      </c>
      <c r="E49" s="12" t="str">
        <f>IF(E46&lt;&gt;"N/A",SUMPRODUCT($D46:$D48,E46:E48),"N/A")</f>
        <v>N/A</v>
      </c>
      <c r="F49" s="46" t="s">
        <v>10</v>
      </c>
      <c r="G49" s="12">
        <f t="shared" ref="G49:L49" si="7">IF(G46&lt;&gt;"N/A",SUMPRODUCT($D46:$D48,G46:G48),"N/A")</f>
        <v>2.1</v>
      </c>
      <c r="H49" s="12">
        <f t="shared" si="7"/>
        <v>2.1</v>
      </c>
      <c r="I49" s="12">
        <f t="shared" si="7"/>
        <v>2.1</v>
      </c>
      <c r="J49" s="12">
        <f t="shared" si="7"/>
        <v>2.1</v>
      </c>
      <c r="K49" s="12">
        <f t="shared" si="7"/>
        <v>2.1</v>
      </c>
      <c r="L49" s="67">
        <f t="shared" si="7"/>
        <v>2.1</v>
      </c>
      <c r="M49" s="118"/>
    </row>
    <row r="50" spans="2:13" s="17" customFormat="1" x14ac:dyDescent="0.2">
      <c r="B50" s="94" t="s">
        <v>41</v>
      </c>
      <c r="C50" s="27"/>
      <c r="D50" s="19"/>
      <c r="E50" s="18"/>
      <c r="F50" s="18"/>
      <c r="G50" s="18"/>
      <c r="H50" s="18"/>
      <c r="I50" s="18"/>
      <c r="J50" s="18"/>
      <c r="K50" s="18"/>
      <c r="L50" s="65"/>
      <c r="M50" s="115"/>
    </row>
    <row r="51" spans="2:13" s="13" customFormat="1" ht="45" customHeight="1" x14ac:dyDescent="0.2">
      <c r="B51" s="95"/>
      <c r="C51" s="55" t="s">
        <v>67</v>
      </c>
      <c r="D51" s="56">
        <v>0.3</v>
      </c>
      <c r="E51" s="54" t="s">
        <v>10</v>
      </c>
      <c r="F51" s="15" t="s">
        <v>10</v>
      </c>
      <c r="G51" s="14">
        <v>4</v>
      </c>
      <c r="H51" s="14">
        <v>4</v>
      </c>
      <c r="I51" s="14">
        <v>4</v>
      </c>
      <c r="J51" s="14">
        <v>4</v>
      </c>
      <c r="K51" s="14">
        <v>4</v>
      </c>
      <c r="L51" s="66">
        <v>4</v>
      </c>
      <c r="M51" s="92"/>
    </row>
    <row r="52" spans="2:13" s="13" customFormat="1" ht="43.5" customHeight="1" x14ac:dyDescent="0.2">
      <c r="B52" s="96"/>
      <c r="C52" s="55" t="s">
        <v>68</v>
      </c>
      <c r="D52" s="56">
        <v>0.3</v>
      </c>
      <c r="E52" s="54" t="s">
        <v>10</v>
      </c>
      <c r="F52" s="15" t="s">
        <v>10</v>
      </c>
      <c r="G52" s="14">
        <v>3</v>
      </c>
      <c r="H52" s="14">
        <v>3</v>
      </c>
      <c r="I52" s="14">
        <v>3</v>
      </c>
      <c r="J52" s="14">
        <v>3</v>
      </c>
      <c r="K52" s="14">
        <v>3</v>
      </c>
      <c r="L52" s="66">
        <v>3</v>
      </c>
      <c r="M52" s="92"/>
    </row>
    <row r="53" spans="2:13" s="13" customFormat="1" ht="48" customHeight="1" x14ac:dyDescent="0.2">
      <c r="B53" s="91"/>
      <c r="C53" s="55" t="s">
        <v>69</v>
      </c>
      <c r="D53" s="56">
        <v>0.25</v>
      </c>
      <c r="E53" s="54" t="s">
        <v>10</v>
      </c>
      <c r="F53" s="15" t="s">
        <v>10</v>
      </c>
      <c r="G53" s="14">
        <v>1</v>
      </c>
      <c r="H53" s="14">
        <v>2</v>
      </c>
      <c r="I53" s="14">
        <v>3</v>
      </c>
      <c r="J53" s="14">
        <v>4</v>
      </c>
      <c r="K53" s="14">
        <v>1</v>
      </c>
      <c r="L53" s="66">
        <v>2</v>
      </c>
      <c r="M53" s="92"/>
    </row>
    <row r="54" spans="2:13" s="13" customFormat="1" ht="37.5" customHeight="1" x14ac:dyDescent="0.2">
      <c r="B54" s="113"/>
      <c r="C54" s="58" t="s">
        <v>70</v>
      </c>
      <c r="D54" s="56">
        <v>0.15</v>
      </c>
      <c r="E54" s="54" t="s">
        <v>10</v>
      </c>
      <c r="F54" s="15" t="s">
        <v>10</v>
      </c>
      <c r="G54" s="14">
        <v>1</v>
      </c>
      <c r="H54" s="14">
        <v>1</v>
      </c>
      <c r="I54" s="14">
        <v>1</v>
      </c>
      <c r="J54" s="14">
        <v>1</v>
      </c>
      <c r="K54" s="14">
        <v>1</v>
      </c>
      <c r="L54" s="66">
        <v>1</v>
      </c>
      <c r="M54" s="92"/>
    </row>
    <row r="55" spans="2:13" s="11" customFormat="1" ht="16" thickBot="1" x14ac:dyDescent="0.25">
      <c r="B55" s="114"/>
      <c r="C55" s="23"/>
      <c r="D55" s="22">
        <f>SUM(D51:D54)</f>
        <v>1</v>
      </c>
      <c r="E55" s="12" t="str">
        <f>IF(E51&lt;&gt;"N/A",SUMPRODUCT($D51:$D54,E51:E54),"N/A")</f>
        <v>N/A</v>
      </c>
      <c r="F55" s="46" t="s">
        <v>10</v>
      </c>
      <c r="G55" s="12">
        <f t="shared" ref="G55:L55" si="8">IF(G51&lt;&gt;"N/A",SUMPRODUCT($D51:$D54,G51:G54),"N/A")</f>
        <v>2.4999999999999996</v>
      </c>
      <c r="H55" s="12">
        <f t="shared" si="8"/>
        <v>2.7499999999999996</v>
      </c>
      <c r="I55" s="12">
        <f t="shared" si="8"/>
        <v>2.9999999999999996</v>
      </c>
      <c r="J55" s="12">
        <f t="shared" si="8"/>
        <v>3.2499999999999996</v>
      </c>
      <c r="K55" s="12">
        <f t="shared" si="8"/>
        <v>2.4999999999999996</v>
      </c>
      <c r="L55" s="67">
        <f t="shared" si="8"/>
        <v>2.7499999999999996</v>
      </c>
      <c r="M55" s="118"/>
    </row>
    <row r="56" spans="2:13" s="77" customFormat="1" ht="18.5" customHeight="1" thickBot="1" x14ac:dyDescent="0.25">
      <c r="B56" s="143" t="s">
        <v>48</v>
      </c>
      <c r="C56" s="144"/>
      <c r="D56" s="75"/>
      <c r="E56" s="76" t="s">
        <v>10</v>
      </c>
      <c r="F56" s="76" t="s">
        <v>10</v>
      </c>
      <c r="G56" s="76">
        <f t="shared" ref="G56" si="9">AVERAGE(G49, G55)</f>
        <v>2.2999999999999998</v>
      </c>
      <c r="H56" s="76">
        <f t="shared" ref="H56" si="10">AVERAGE(H49, H55)</f>
        <v>2.4249999999999998</v>
      </c>
      <c r="I56" s="76">
        <f t="shared" ref="I56" si="11">AVERAGE(I49, I55)</f>
        <v>2.5499999999999998</v>
      </c>
      <c r="J56" s="76">
        <f t="shared" ref="J56" si="12">AVERAGE(J49, J55)</f>
        <v>2.6749999999999998</v>
      </c>
      <c r="K56" s="76">
        <f t="shared" ref="K56:L56" si="13">AVERAGE(K49, K55)</f>
        <v>2.2999999999999998</v>
      </c>
      <c r="L56" s="76">
        <f t="shared" si="13"/>
        <v>2.4249999999999998</v>
      </c>
      <c r="M56" s="124"/>
    </row>
    <row r="58" spans="2:13" s="17" customFormat="1" ht="24" customHeight="1" x14ac:dyDescent="0.2">
      <c r="B58" s="34"/>
      <c r="D58" s="38"/>
      <c r="E58" s="37" t="s">
        <v>19</v>
      </c>
      <c r="F58" s="37" t="s">
        <v>21</v>
      </c>
      <c r="G58" s="37" t="s">
        <v>20</v>
      </c>
      <c r="H58" s="37" t="s">
        <v>23</v>
      </c>
      <c r="I58" s="37" t="s">
        <v>24</v>
      </c>
      <c r="J58" s="37" t="s">
        <v>25</v>
      </c>
      <c r="K58" s="37" t="s">
        <v>26</v>
      </c>
      <c r="L58" s="63" t="s">
        <v>22</v>
      </c>
      <c r="M58" s="41"/>
    </row>
    <row r="59" spans="2:13" s="8" customFormat="1" ht="16" x14ac:dyDescent="0.2">
      <c r="B59" s="10"/>
      <c r="D59" s="32"/>
      <c r="E59" s="31"/>
      <c r="F59" s="31"/>
      <c r="G59" s="31"/>
      <c r="H59" s="31"/>
      <c r="I59" s="31"/>
      <c r="J59" s="31"/>
      <c r="K59" s="31"/>
      <c r="L59" s="64"/>
      <c r="M59" s="9"/>
    </row>
    <row r="60" spans="2:13" ht="15" x14ac:dyDescent="0.2">
      <c r="D60"/>
      <c r="E60"/>
      <c r="F60"/>
      <c r="G60"/>
      <c r="H60"/>
      <c r="I60"/>
      <c r="J60"/>
      <c r="K60"/>
      <c r="L60"/>
    </row>
    <row r="61" spans="2:13" ht="26" x14ac:dyDescent="0.2">
      <c r="D61" s="59" t="s">
        <v>51</v>
      </c>
      <c r="E61" s="125" t="s">
        <v>28</v>
      </c>
      <c r="F61" s="125" t="s">
        <v>28</v>
      </c>
      <c r="G61" s="125" t="s">
        <v>33</v>
      </c>
      <c r="H61" s="125" t="s">
        <v>33</v>
      </c>
      <c r="I61" s="125" t="s">
        <v>33</v>
      </c>
      <c r="J61" s="125" t="s">
        <v>33</v>
      </c>
      <c r="K61" s="125" t="s">
        <v>33</v>
      </c>
      <c r="L61" s="126" t="s">
        <v>27</v>
      </c>
    </row>
    <row r="62" spans="2:13" ht="16" x14ac:dyDescent="0.2">
      <c r="D62" s="59" t="s">
        <v>45</v>
      </c>
      <c r="E62" s="78">
        <f>MASTER!E25</f>
        <v>3.6500000000000004</v>
      </c>
      <c r="F62" s="78">
        <f>MASTER!F25</f>
        <v>3.0500000000000007</v>
      </c>
      <c r="G62" s="78">
        <f>MASTER!G25</f>
        <v>3.0166666666666671</v>
      </c>
      <c r="H62" s="78">
        <f>MASTER!H25</f>
        <v>3.1833333333333336</v>
      </c>
      <c r="I62" s="78">
        <f>MASTER!I25</f>
        <v>2.8833333333333342</v>
      </c>
      <c r="J62" s="78">
        <f>MASTER!J25</f>
        <v>2.9500000000000006</v>
      </c>
      <c r="K62" s="78">
        <f>MASTER!K25</f>
        <v>2.9166666666666665</v>
      </c>
      <c r="L62" s="78">
        <f>MASTER!L25</f>
        <v>3.1333333333333333</v>
      </c>
    </row>
    <row r="63" spans="2:13" s="17" customFormat="1" ht="24" customHeight="1" thickBot="1" x14ac:dyDescent="0.25">
      <c r="B63" s="34"/>
      <c r="D63" s="59" t="s">
        <v>44</v>
      </c>
      <c r="E63" s="78" t="str">
        <f>MASTER!E56</f>
        <v>N/A</v>
      </c>
      <c r="F63" s="78" t="str">
        <f>MASTER!F56</f>
        <v>N/A</v>
      </c>
      <c r="G63" s="78">
        <f>MASTER!G56</f>
        <v>2.2999999999999998</v>
      </c>
      <c r="H63" s="78">
        <f>MASTER!H56</f>
        <v>2.4249999999999998</v>
      </c>
      <c r="I63" s="78">
        <f>MASTER!I56</f>
        <v>2.5499999999999998</v>
      </c>
      <c r="J63" s="78">
        <f>MASTER!J56</f>
        <v>2.6749999999999998</v>
      </c>
      <c r="K63" s="78">
        <f>MASTER!K56</f>
        <v>2.2999999999999998</v>
      </c>
      <c r="L63" s="78">
        <f>MASTER!L56</f>
        <v>2.4249999999999998</v>
      </c>
      <c r="M63" s="41"/>
    </row>
    <row r="64" spans="2:13" s="8" customFormat="1" ht="20" thickBot="1" x14ac:dyDescent="0.25">
      <c r="B64" s="10"/>
      <c r="D64" s="6"/>
      <c r="E64" s="76">
        <f t="shared" ref="E64:L64" si="14">AVERAGE(E62,E63)</f>
        <v>3.6500000000000004</v>
      </c>
      <c r="F64" s="76">
        <f t="shared" si="14"/>
        <v>3.0500000000000007</v>
      </c>
      <c r="G64" s="76">
        <f t="shared" si="14"/>
        <v>2.6583333333333332</v>
      </c>
      <c r="H64" s="76">
        <f t="shared" si="14"/>
        <v>2.8041666666666667</v>
      </c>
      <c r="I64" s="76">
        <f t="shared" si="14"/>
        <v>2.7166666666666668</v>
      </c>
      <c r="J64" s="76">
        <f t="shared" si="14"/>
        <v>2.8125</v>
      </c>
      <c r="K64" s="76">
        <f t="shared" si="14"/>
        <v>2.6083333333333334</v>
      </c>
      <c r="L64" s="76">
        <f t="shared" si="14"/>
        <v>2.7791666666666668</v>
      </c>
      <c r="M64" s="9"/>
    </row>
    <row r="65" spans="2:13" s="8" customFormat="1" ht="16" x14ac:dyDescent="0.2">
      <c r="B65" s="10"/>
      <c r="D65" s="6"/>
      <c r="E65" s="7"/>
      <c r="F65" s="7"/>
      <c r="G65" s="7"/>
      <c r="H65" s="7"/>
      <c r="I65" s="7"/>
      <c r="J65" s="7"/>
      <c r="K65" s="7"/>
      <c r="L65" s="7"/>
      <c r="M65" s="9"/>
    </row>
    <row r="66" spans="2:13" ht="26" x14ac:dyDescent="0.2">
      <c r="D66" s="59" t="s">
        <v>50</v>
      </c>
      <c r="E66" s="125" t="s">
        <v>28</v>
      </c>
      <c r="F66" s="125" t="s">
        <v>28</v>
      </c>
      <c r="G66" s="125" t="s">
        <v>33</v>
      </c>
      <c r="H66" s="125" t="s">
        <v>33</v>
      </c>
      <c r="I66" s="125" t="s">
        <v>33</v>
      </c>
      <c r="J66" s="125" t="s">
        <v>33</v>
      </c>
      <c r="K66" s="125" t="s">
        <v>33</v>
      </c>
      <c r="L66" s="126" t="s">
        <v>27</v>
      </c>
    </row>
    <row r="67" spans="2:13" ht="16" x14ac:dyDescent="0.2">
      <c r="D67" s="59" t="s">
        <v>45</v>
      </c>
      <c r="E67" s="78">
        <f>MASTER!E25</f>
        <v>3.6500000000000004</v>
      </c>
      <c r="F67" s="78">
        <f>MASTER!F25</f>
        <v>3.0500000000000007</v>
      </c>
      <c r="G67" s="78">
        <f>MASTER!G25</f>
        <v>3.0166666666666671</v>
      </c>
      <c r="H67" s="78">
        <f>MASTER!H25</f>
        <v>3.1833333333333336</v>
      </c>
      <c r="I67" s="78">
        <f>MASTER!I25</f>
        <v>2.8833333333333342</v>
      </c>
      <c r="J67" s="78">
        <f>MASTER!J25</f>
        <v>2.9500000000000006</v>
      </c>
      <c r="K67" s="78">
        <f>MASTER!K25</f>
        <v>2.9166666666666665</v>
      </c>
      <c r="L67" s="78">
        <f>MASTER!L25</f>
        <v>3.1333333333333333</v>
      </c>
    </row>
    <row r="68" spans="2:13" s="17" customFormat="1" ht="24" customHeight="1" thickBot="1" x14ac:dyDescent="0.25">
      <c r="B68" s="34"/>
      <c r="D68" s="59" t="s">
        <v>43</v>
      </c>
      <c r="E68" s="78">
        <f>MASTER!E42</f>
        <v>2.5</v>
      </c>
      <c r="F68" s="78">
        <f>MASTER!F42</f>
        <v>1.95</v>
      </c>
      <c r="G68" s="78">
        <f>MASTER!G42</f>
        <v>2.0499999999999998</v>
      </c>
      <c r="H68" s="78">
        <f>MASTER!H42</f>
        <v>1.95</v>
      </c>
      <c r="I68" s="78">
        <f>MASTER!I42</f>
        <v>2.0499999999999998</v>
      </c>
      <c r="J68" s="78">
        <f>MASTER!J42</f>
        <v>2.0499999999999998</v>
      </c>
      <c r="K68" s="78">
        <f>MASTER!K42</f>
        <v>2.0499999999999998</v>
      </c>
      <c r="L68" s="78" t="str">
        <f>MASTER!L42</f>
        <v>N/A</v>
      </c>
      <c r="M68" s="41"/>
    </row>
    <row r="69" spans="2:13" s="8" customFormat="1" ht="20" thickBot="1" x14ac:dyDescent="0.25">
      <c r="B69" s="10"/>
      <c r="D69" s="6"/>
      <c r="E69" s="76">
        <f t="shared" ref="E69:L69" si="15">AVERAGE(E67,E68)</f>
        <v>3.0750000000000002</v>
      </c>
      <c r="F69" s="76">
        <f t="shared" si="15"/>
        <v>2.5000000000000004</v>
      </c>
      <c r="G69" s="76">
        <f t="shared" si="15"/>
        <v>2.5333333333333332</v>
      </c>
      <c r="H69" s="76">
        <f t="shared" si="15"/>
        <v>2.5666666666666669</v>
      </c>
      <c r="I69" s="76">
        <f t="shared" si="15"/>
        <v>2.4666666666666668</v>
      </c>
      <c r="J69" s="76">
        <f t="shared" si="15"/>
        <v>2.5</v>
      </c>
      <c r="K69" s="76">
        <f t="shared" si="15"/>
        <v>2.4833333333333334</v>
      </c>
      <c r="L69" s="76">
        <f t="shared" si="15"/>
        <v>3.1333333333333333</v>
      </c>
      <c r="M69" s="9"/>
    </row>
    <row r="70" spans="2:13" s="8" customFormat="1" ht="16" x14ac:dyDescent="0.2">
      <c r="B70" s="10"/>
      <c r="D70" s="6"/>
      <c r="E70" s="7"/>
      <c r="F70" s="7"/>
      <c r="G70" s="7"/>
      <c r="H70" s="7"/>
      <c r="I70" s="7"/>
      <c r="J70" s="7"/>
      <c r="K70" s="7"/>
      <c r="L70" s="7"/>
      <c r="M70" s="9"/>
    </row>
    <row r="71" spans="2:13" ht="26" x14ac:dyDescent="0.2">
      <c r="D71" s="59" t="s">
        <v>52</v>
      </c>
      <c r="E71" s="125" t="s">
        <v>28</v>
      </c>
      <c r="F71" s="125" t="s">
        <v>28</v>
      </c>
      <c r="G71" s="125" t="s">
        <v>33</v>
      </c>
      <c r="H71" s="125" t="s">
        <v>33</v>
      </c>
      <c r="I71" s="125" t="s">
        <v>33</v>
      </c>
      <c r="J71" s="125" t="s">
        <v>33</v>
      </c>
      <c r="K71" s="125" t="s">
        <v>33</v>
      </c>
      <c r="L71" s="126" t="s">
        <v>27</v>
      </c>
    </row>
    <row r="72" spans="2:13" ht="16" x14ac:dyDescent="0.2">
      <c r="D72" s="59" t="s">
        <v>45</v>
      </c>
      <c r="E72" s="78">
        <f>MASTER!E25</f>
        <v>3.6500000000000004</v>
      </c>
      <c r="F72" s="78">
        <f>MASTER!F25</f>
        <v>3.0500000000000007</v>
      </c>
      <c r="G72" s="78">
        <f>MASTER!G25</f>
        <v>3.0166666666666671</v>
      </c>
      <c r="H72" s="78">
        <f>MASTER!H25</f>
        <v>3.1833333333333336</v>
      </c>
      <c r="I72" s="78">
        <f>MASTER!I25</f>
        <v>2.8833333333333342</v>
      </c>
      <c r="J72" s="78">
        <f>MASTER!J25</f>
        <v>2.9500000000000006</v>
      </c>
      <c r="K72" s="78">
        <f>MASTER!K25</f>
        <v>2.9166666666666665</v>
      </c>
      <c r="L72" s="78">
        <f>MASTER!L25</f>
        <v>3.1333333333333333</v>
      </c>
    </row>
    <row r="73" spans="2:13" ht="16" x14ac:dyDescent="0.2">
      <c r="D73" s="59" t="s">
        <v>43</v>
      </c>
      <c r="E73" s="78">
        <f>MASTER!E42</f>
        <v>2.5</v>
      </c>
      <c r="F73" s="78">
        <f>MASTER!F42</f>
        <v>1.95</v>
      </c>
      <c r="G73" s="78">
        <f>MASTER!G42</f>
        <v>2.0499999999999998</v>
      </c>
      <c r="H73" s="78">
        <f>MASTER!H42</f>
        <v>1.95</v>
      </c>
      <c r="I73" s="78">
        <f>MASTER!I42</f>
        <v>2.0499999999999998</v>
      </c>
      <c r="J73" s="78">
        <f>MASTER!J42</f>
        <v>2.0499999999999998</v>
      </c>
      <c r="K73" s="78">
        <f>MASTER!K42</f>
        <v>2.0499999999999998</v>
      </c>
      <c r="L73" s="78" t="str">
        <f>MASTER!L42</f>
        <v>N/A</v>
      </c>
    </row>
    <row r="74" spans="2:13" ht="17" thickBot="1" x14ac:dyDescent="0.25">
      <c r="D74" s="59" t="s">
        <v>44</v>
      </c>
      <c r="E74" s="78" t="str">
        <f>MASTER!E56</f>
        <v>N/A</v>
      </c>
      <c r="F74" s="78" t="str">
        <f>MASTER!F56</f>
        <v>N/A</v>
      </c>
      <c r="G74" s="78">
        <f>MASTER!G56</f>
        <v>2.2999999999999998</v>
      </c>
      <c r="H74" s="78">
        <f>MASTER!H56</f>
        <v>2.4249999999999998</v>
      </c>
      <c r="I74" s="78">
        <f>MASTER!I56</f>
        <v>2.5499999999999998</v>
      </c>
      <c r="J74" s="78">
        <f>MASTER!J56</f>
        <v>2.6749999999999998</v>
      </c>
      <c r="K74" s="78">
        <f>MASTER!K56</f>
        <v>2.2999999999999998</v>
      </c>
      <c r="L74" s="78">
        <f>MASTER!L56</f>
        <v>2.4249999999999998</v>
      </c>
    </row>
    <row r="75" spans="2:13" ht="20" thickBot="1" x14ac:dyDescent="0.25">
      <c r="E75" s="76">
        <f t="shared" ref="E75:L75" si="16">AVERAGE(E72,E74)</f>
        <v>3.6500000000000004</v>
      </c>
      <c r="F75" s="76">
        <f t="shared" si="16"/>
        <v>3.0500000000000007</v>
      </c>
      <c r="G75" s="76">
        <f t="shared" si="16"/>
        <v>2.6583333333333332</v>
      </c>
      <c r="H75" s="76">
        <f t="shared" si="16"/>
        <v>2.8041666666666667</v>
      </c>
      <c r="I75" s="76">
        <f t="shared" si="16"/>
        <v>2.7166666666666668</v>
      </c>
      <c r="J75" s="76">
        <f t="shared" si="16"/>
        <v>2.8125</v>
      </c>
      <c r="K75" s="76">
        <f t="shared" si="16"/>
        <v>2.6083333333333334</v>
      </c>
      <c r="L75" s="76">
        <f t="shared" si="16"/>
        <v>2.7791666666666668</v>
      </c>
    </row>
  </sheetData>
  <sheetProtection selectLockedCells="1"/>
  <autoFilter ref="B6:M59" xr:uid="{B86B824D-4782-4718-A783-54A6A95045FF}">
    <filterColumn colId="0" showButton="0"/>
  </autoFilter>
  <mergeCells count="9">
    <mergeCell ref="B42:C42"/>
    <mergeCell ref="B56:C56"/>
    <mergeCell ref="B44:C44"/>
    <mergeCell ref="D2:L2"/>
    <mergeCell ref="B1:B2"/>
    <mergeCell ref="B6:C6"/>
    <mergeCell ref="B27:C27"/>
    <mergeCell ref="B4:C4"/>
    <mergeCell ref="B25:C25"/>
  </mergeCells>
  <conditionalFormatting sqref="E30:G34 E8:L10 E13:L16 E34:L34 G46:H48 G51:H54 L46:L48 L51:L54">
    <cfRule type="cellIs" dxfId="61" priority="355" operator="greaterThan">
      <formula>4</formula>
    </cfRule>
  </conditionalFormatting>
  <conditionalFormatting sqref="E30:G34 E13:L16 E34:L34 G46:H48 G51:H54 L46:L48 L51:L54">
    <cfRule type="cellIs" dxfId="60" priority="432" operator="equal">
      <formula>0</formula>
    </cfRule>
  </conditionalFormatting>
  <conditionalFormatting sqref="E30:G34 E34:L34 E13:M16 G46:H48 G51:H54 L46:L48 L51:L54">
    <cfRule type="cellIs" dxfId="59" priority="434" operator="equal">
      <formula>2</formula>
    </cfRule>
    <cfRule type="cellIs" dxfId="58" priority="433" operator="equal">
      <formula>1</formula>
    </cfRule>
    <cfRule type="cellIs" dxfId="57" priority="435" operator="equal">
      <formula>3</formula>
    </cfRule>
    <cfRule type="cellIs" dxfId="56" priority="436" operator="equal">
      <formula>4</formula>
    </cfRule>
  </conditionalFormatting>
  <conditionalFormatting sqref="E19:K40">
    <cfRule type="cellIs" dxfId="55" priority="223" operator="greaterThan">
      <formula>4</formula>
    </cfRule>
    <cfRule type="cellIs" dxfId="54" priority="224" operator="equal">
      <formula>0</formula>
    </cfRule>
    <cfRule type="cellIs" dxfId="53" priority="228" operator="equal">
      <formula>4</formula>
    </cfRule>
    <cfRule type="cellIs" dxfId="52" priority="227" operator="equal">
      <formula>3</formula>
    </cfRule>
    <cfRule type="cellIs" dxfId="51" priority="226" operator="equal">
      <formula>2</formula>
    </cfRule>
    <cfRule type="cellIs" dxfId="50" priority="225" operator="equal">
      <formula>1</formula>
    </cfRule>
  </conditionalFormatting>
  <conditionalFormatting sqref="E30:K34">
    <cfRule type="cellIs" dxfId="49" priority="244" stopIfTrue="1" operator="equal">
      <formula>"N/A"</formula>
    </cfRule>
  </conditionalFormatting>
  <conditionalFormatting sqref="E37:K40">
    <cfRule type="cellIs" dxfId="48" priority="222" stopIfTrue="1" operator="equal">
      <formula>"N/A"</formula>
    </cfRule>
  </conditionalFormatting>
  <conditionalFormatting sqref="E8:L10">
    <cfRule type="cellIs" dxfId="47" priority="407" operator="equal">
      <formula>0</formula>
    </cfRule>
  </conditionalFormatting>
  <conditionalFormatting sqref="E8:L23">
    <cfRule type="cellIs" dxfId="46" priority="13" stopIfTrue="1" operator="equal">
      <formula>"N/A"</formula>
    </cfRule>
  </conditionalFormatting>
  <conditionalFormatting sqref="E21:L21">
    <cfRule type="cellIs" dxfId="45" priority="1" stopIfTrue="1" operator="equal">
      <formula>"N/A"</formula>
    </cfRule>
    <cfRule type="cellIs" dxfId="44" priority="6" operator="equal">
      <formula>3</formula>
    </cfRule>
    <cfRule type="cellIs" dxfId="43" priority="2" operator="greaterThan">
      <formula>4</formula>
    </cfRule>
    <cfRule type="cellIs" dxfId="42" priority="3" operator="equal">
      <formula>0</formula>
    </cfRule>
    <cfRule type="cellIs" dxfId="41" priority="4" operator="equal">
      <formula>1</formula>
    </cfRule>
    <cfRule type="cellIs" dxfId="40" priority="5" operator="equal">
      <formula>2</formula>
    </cfRule>
    <cfRule type="cellIs" dxfId="39" priority="7" operator="equal">
      <formula>4</formula>
    </cfRule>
  </conditionalFormatting>
  <conditionalFormatting sqref="E34:L34 G46:H48 G51:H54 L46:L48 L51:L54">
    <cfRule type="cellIs" dxfId="38" priority="354" stopIfTrue="1" operator="equal">
      <formula>"N/A"</formula>
    </cfRule>
  </conditionalFormatting>
  <conditionalFormatting sqref="E61:L75">
    <cfRule type="cellIs" dxfId="37" priority="12" operator="equal">
      <formula>"n/a"</formula>
    </cfRule>
  </conditionalFormatting>
  <conditionalFormatting sqref="E8:M10">
    <cfRule type="cellIs" dxfId="36" priority="408" operator="equal">
      <formula>1</formula>
    </cfRule>
    <cfRule type="cellIs" dxfId="35" priority="409" operator="equal">
      <formula>2</formula>
    </cfRule>
    <cfRule type="cellIs" dxfId="34" priority="410" operator="equal">
      <formula>3</formula>
    </cfRule>
    <cfRule type="cellIs" dxfId="33" priority="411" operator="equal">
      <formula>4</formula>
    </cfRule>
  </conditionalFormatting>
  <conditionalFormatting sqref="H30:K34">
    <cfRule type="cellIs" dxfId="32" priority="245" operator="greaterThan">
      <formula>4</formula>
    </cfRule>
    <cfRule type="cellIs" dxfId="31" priority="246" operator="equal">
      <formula>0</formula>
    </cfRule>
    <cfRule type="cellIs" dxfId="30" priority="250" operator="equal">
      <formula>4</formula>
    </cfRule>
    <cfRule type="cellIs" dxfId="29" priority="247" operator="equal">
      <formula>1</formula>
    </cfRule>
    <cfRule type="cellIs" dxfId="28" priority="248" operator="equal">
      <formula>2</formula>
    </cfRule>
    <cfRule type="cellIs" dxfId="27" priority="249" operator="equal">
      <formula>3</formula>
    </cfRule>
  </conditionalFormatting>
  <conditionalFormatting sqref="I30:K40">
    <cfRule type="cellIs" dxfId="26" priority="217" operator="equal">
      <formula>4</formula>
    </cfRule>
    <cfRule type="cellIs" dxfId="25" priority="216" operator="equal">
      <formula>3</formula>
    </cfRule>
    <cfRule type="cellIs" dxfId="24" priority="215" operator="equal">
      <formula>2</formula>
    </cfRule>
    <cfRule type="cellIs" dxfId="23" priority="214" operator="equal">
      <formula>1</formula>
    </cfRule>
    <cfRule type="cellIs" dxfId="22" priority="212" operator="greaterThan">
      <formula>4</formula>
    </cfRule>
    <cfRule type="cellIs" dxfId="21" priority="213" operator="equal">
      <formula>0</formula>
    </cfRule>
    <cfRule type="cellIs" dxfId="20" priority="211" stopIfTrue="1" operator="equal">
      <formula>"N/A"</formula>
    </cfRule>
  </conditionalFormatting>
  <conditionalFormatting sqref="I46:K48">
    <cfRule type="cellIs" dxfId="19" priority="26" operator="equal">
      <formula>0</formula>
    </cfRule>
    <cfRule type="cellIs" dxfId="18" priority="25" operator="greaterThan">
      <formula>4</formula>
    </cfRule>
    <cfRule type="cellIs" dxfId="17" priority="27" operator="equal">
      <formula>1</formula>
    </cfRule>
    <cfRule type="cellIs" dxfId="16" priority="28" operator="equal">
      <formula>2</formula>
    </cfRule>
    <cfRule type="cellIs" dxfId="15" priority="29" operator="equal">
      <formula>3</formula>
    </cfRule>
    <cfRule type="cellIs" dxfId="14" priority="30" operator="equal">
      <formula>4</formula>
    </cfRule>
    <cfRule type="cellIs" dxfId="13" priority="24" stopIfTrue="1" operator="equal">
      <formula>"N/A"</formula>
    </cfRule>
  </conditionalFormatting>
  <conditionalFormatting sqref="I51:K54">
    <cfRule type="cellIs" dxfId="12" priority="39" operator="equal">
      <formula>2</formula>
    </cfRule>
    <cfRule type="cellIs" dxfId="11" priority="41" operator="equal">
      <formula>4</formula>
    </cfRule>
    <cfRule type="cellIs" dxfId="10" priority="40" operator="equal">
      <formula>3</formula>
    </cfRule>
    <cfRule type="cellIs" dxfId="9" priority="35" stopIfTrue="1" operator="equal">
      <formula>"N/A"</formula>
    </cfRule>
    <cfRule type="cellIs" dxfId="8" priority="38" operator="equal">
      <formula>1</formula>
    </cfRule>
    <cfRule type="cellIs" dxfId="7" priority="37" operator="equal">
      <formula>0</formula>
    </cfRule>
    <cfRule type="cellIs" dxfId="6" priority="36" operator="greaterThan">
      <formula>4</formula>
    </cfRule>
  </conditionalFormatting>
  <conditionalFormatting sqref="L19:L20 L22:L23">
    <cfRule type="cellIs" dxfId="5" priority="15" operator="equal">
      <formula>0</formula>
    </cfRule>
    <cfRule type="cellIs" dxfId="4" priority="19" operator="equal">
      <formula>4</formula>
    </cfRule>
    <cfRule type="cellIs" dxfId="3" priority="18" operator="equal">
      <formula>3</formula>
    </cfRule>
    <cfRule type="cellIs" dxfId="2" priority="14" operator="greaterThan">
      <formula>4</formula>
    </cfRule>
    <cfRule type="cellIs" dxfId="1" priority="16" operator="equal">
      <formula>1</formula>
    </cfRule>
    <cfRule type="cellIs" dxfId="0" priority="17" operator="equal">
      <formula>2</formula>
    </cfRule>
  </conditionalFormatting>
  <pageMargins left="0.25" right="0.25" top="0.75" bottom="0.75" header="0.3" footer="0.3"/>
  <pageSetup scale="58" fitToHeight="3" orientation="landscape" r:id="rId1"/>
  <rowBreaks count="2" manualBreakCount="2">
    <brk id="3" max="16383" man="1"/>
    <brk id="55" max="12" man="1"/>
  </rowBreaks>
  <colBreaks count="2" manualBreakCount="2">
    <brk id="12" max="55" man="1"/>
    <brk id="1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90018-1DAE-4393-9661-29CB0BF9CA71}">
  <sheetPr>
    <tabColor theme="8" tint="0.39997558519241921"/>
  </sheetPr>
  <dimension ref="A1"/>
  <sheetViews>
    <sheetView showGridLines="0" workbookViewId="0">
      <selection activeCell="K28" sqref="K28"/>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DASHBOARD</vt:lpstr>
      <vt:lpstr>MASTER</vt:lpstr>
      <vt:lpstr>EVALUATION#1</vt:lpstr>
      <vt:lpstr>MASTER!Print_Area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Leaman</dc:creator>
  <cp:lastModifiedBy>Anthony Perpetua</cp:lastModifiedBy>
  <cp:lastPrinted>2022-04-27T18:24:07Z</cp:lastPrinted>
  <dcterms:created xsi:type="dcterms:W3CDTF">2022-04-18T19:12:28Z</dcterms:created>
  <dcterms:modified xsi:type="dcterms:W3CDTF">2023-04-13T15:26:49Z</dcterms:modified>
</cp:coreProperties>
</file>