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977a44478b21da/Documents/GitHub/FlipClock/Calculation Stuff/"/>
    </mc:Choice>
  </mc:AlternateContent>
  <xr:revisionPtr revIDLastSave="3" documentId="13_ncr:1_{7D631EC8-766E-4425-B594-7DB6DE09236F}" xr6:coauthVersionLast="47" xr6:coauthVersionMax="47" xr10:uidLastSave="{F89BBC63-16A5-4900-B321-DF190B46BED3}"/>
  <bookViews>
    <workbookView xWindow="38280" yWindow="9915" windowWidth="29040" windowHeight="15990" activeTab="2" xr2:uid="{68B55EAD-10D6-4498-B2A9-CE665288B92C}"/>
  </bookViews>
  <sheets>
    <sheet name="Sheet1" sheetId="1" r:id="rId1"/>
    <sheet name="Failure Modes" sheetId="3" r:id="rId2"/>
    <sheet name="ISENSE" sheetId="4" r:id="rId3"/>
    <sheet name="Comm typ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4" l="1"/>
  <c r="G6" i="4"/>
  <c r="F6" i="4"/>
  <c r="B8" i="4" l="1"/>
  <c r="G7" i="4"/>
  <c r="F7" i="4"/>
  <c r="B3" i="4"/>
  <c r="B10" i="4" l="1"/>
  <c r="B7" i="4"/>
  <c r="A58" i="1"/>
  <c r="A59" i="1"/>
  <c r="A60" i="1"/>
  <c r="A61" i="1"/>
  <c r="A62" i="1"/>
  <c r="A63" i="1"/>
  <c r="A64" i="1"/>
  <c r="B64" i="1"/>
  <c r="A65" i="1"/>
  <c r="A66" i="1"/>
  <c r="A67" i="1"/>
  <c r="A68" i="1"/>
  <c r="A69" i="1"/>
  <c r="A57" i="1"/>
  <c r="B54" i="1"/>
  <c r="B69" i="1" s="1"/>
  <c r="B53" i="1"/>
  <c r="B68" i="1" s="1"/>
  <c r="B52" i="1"/>
  <c r="B67" i="1" s="1"/>
  <c r="B45" i="1"/>
  <c r="B60" i="1" s="1"/>
  <c r="B44" i="1"/>
  <c r="B59" i="1" s="1"/>
  <c r="A18" i="1"/>
  <c r="A19" i="1"/>
  <c r="B19" i="1"/>
  <c r="B43" i="1" s="1"/>
  <c r="B58" i="1" s="1"/>
  <c r="A20" i="1"/>
  <c r="B20" i="1"/>
  <c r="A21" i="1"/>
  <c r="A22" i="1"/>
  <c r="B22" i="1"/>
  <c r="B47" i="1" s="1"/>
  <c r="B62" i="1" s="1"/>
  <c r="A23" i="1"/>
  <c r="B23" i="1"/>
  <c r="B48" i="1" s="1"/>
  <c r="B63" i="1" s="1"/>
  <c r="A24" i="1"/>
  <c r="B24" i="1"/>
  <c r="B49" i="1" s="1"/>
  <c r="A25" i="1"/>
  <c r="A26" i="1"/>
  <c r="B26" i="1"/>
  <c r="B51" i="1" s="1"/>
  <c r="B66" i="1" s="1"/>
  <c r="B72" i="1" l="1"/>
</calcChain>
</file>

<file path=xl/sharedStrings.xml><?xml version="1.0" encoding="utf-8"?>
<sst xmlns="http://schemas.openxmlformats.org/spreadsheetml/2006/main" count="115" uniqueCount="80">
  <si>
    <t>Connector Usage</t>
  </si>
  <si>
    <t>Segments per digit</t>
  </si>
  <si>
    <t>Digits per thing</t>
  </si>
  <si>
    <t>PER SEGMENT</t>
  </si>
  <si>
    <t>JST XH</t>
  </si>
  <si>
    <t>4p</t>
  </si>
  <si>
    <t>2p</t>
  </si>
  <si>
    <t>100n SMD</t>
  </si>
  <si>
    <t>100n THT</t>
  </si>
  <si>
    <t>Caps</t>
  </si>
  <si>
    <t>IC</t>
  </si>
  <si>
    <t>HSD</t>
  </si>
  <si>
    <t>h bdg vcc and vmot, led</t>
  </si>
  <si>
    <t>PER DIGIT</t>
  </si>
  <si>
    <t>TOTAL FROM SEG PER DIGIT</t>
  </si>
  <si>
    <t>3p</t>
  </si>
  <si>
    <t>i/o data</t>
  </si>
  <si>
    <t>led data</t>
  </si>
  <si>
    <t>hsd in/out, io expander</t>
  </si>
  <si>
    <t>LED pwr</t>
  </si>
  <si>
    <t>H bridge</t>
  </si>
  <si>
    <t>IO Expander</t>
  </si>
  <si>
    <t>TOTAL PER DIGIT</t>
  </si>
  <si>
    <t>hsd including connector on master board</t>
  </si>
  <si>
    <t>Big Connector</t>
  </si>
  <si>
    <t xml:space="preserve">Big Connector </t>
  </si>
  <si>
    <t>TOTAL</t>
  </si>
  <si>
    <t>JST Pins</t>
  </si>
  <si>
    <t>10u THT</t>
  </si>
  <si>
    <t>FM+ I2C</t>
  </si>
  <si>
    <t>CAN</t>
  </si>
  <si>
    <t>Transceiver at TM4c</t>
  </si>
  <si>
    <t>CAN FM+ driver</t>
  </si>
  <si>
    <t>FM+ IO expander</t>
  </si>
  <si>
    <t>Conn</t>
  </si>
  <si>
    <t>JST2/3</t>
  </si>
  <si>
    <t>Pin</t>
  </si>
  <si>
    <t>SDA</t>
  </si>
  <si>
    <t>SCL</t>
  </si>
  <si>
    <t>RESET</t>
  </si>
  <si>
    <t>JST 4</t>
  </si>
  <si>
    <t>HSD In</t>
  </si>
  <si>
    <t>ISENSE</t>
  </si>
  <si>
    <t>TB 1/2</t>
  </si>
  <si>
    <t>12Vin</t>
  </si>
  <si>
    <t>GND</t>
  </si>
  <si>
    <t>5Vin</t>
  </si>
  <si>
    <t>JST8</t>
  </si>
  <si>
    <t>M+</t>
  </si>
  <si>
    <t>M-</t>
  </si>
  <si>
    <t>JST6</t>
  </si>
  <si>
    <t>5V</t>
  </si>
  <si>
    <t>LEDDIN</t>
  </si>
  <si>
    <t>LEDDOUT</t>
  </si>
  <si>
    <t>JST7</t>
  </si>
  <si>
    <t>LEDCLKIN</t>
  </si>
  <si>
    <t>LEDCLKOUT</t>
  </si>
  <si>
    <t>Open</t>
  </si>
  <si>
    <t>Short</t>
  </si>
  <si>
    <t>K</t>
  </si>
  <si>
    <t>Iout</t>
  </si>
  <si>
    <t>Isen</t>
  </si>
  <si>
    <t>Vout</t>
  </si>
  <si>
    <t>Vfault</t>
  </si>
  <si>
    <t>min</t>
  </si>
  <si>
    <t>max</t>
  </si>
  <si>
    <t>Isensh</t>
  </si>
  <si>
    <t>pmax</t>
  </si>
  <si>
    <t>Rt</t>
  </si>
  <si>
    <t>R1</t>
  </si>
  <si>
    <t>R2</t>
  </si>
  <si>
    <t>Vfaultout</t>
  </si>
  <si>
    <t>Vsense</t>
  </si>
  <si>
    <t>X</t>
  </si>
  <si>
    <t>RST</t>
  </si>
  <si>
    <t>Din</t>
  </si>
  <si>
    <t>Clkin</t>
  </si>
  <si>
    <t>C1</t>
  </si>
  <si>
    <t>LED</t>
  </si>
  <si>
    <t>Reverse 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</si>
</sst>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E435-F07D-4ABC-8833-E0E227EC99C9}">
  <dimension ref="A1:C72"/>
  <sheetViews>
    <sheetView topLeftCell="A40" workbookViewId="0">
      <selection activeCell="B65" sqref="B65"/>
    </sheetView>
  </sheetViews>
  <sheetFormatPr defaultRowHeight="15" x14ac:dyDescent="0.25"/>
  <cols>
    <col min="1" max="1" width="36.140625" bestFit="1" customWidth="1"/>
  </cols>
  <sheetData>
    <row r="1" spans="1:3" ht="18.75" x14ac:dyDescent="0.3">
      <c r="A1" s="2" t="s">
        <v>0</v>
      </c>
    </row>
    <row r="2" spans="1:3" x14ac:dyDescent="0.25">
      <c r="A2" t="s">
        <v>1</v>
      </c>
      <c r="B2">
        <v>8</v>
      </c>
    </row>
    <row r="3" spans="1:3" x14ac:dyDescent="0.25">
      <c r="A3" t="s">
        <v>2</v>
      </c>
      <c r="B3">
        <v>4</v>
      </c>
    </row>
    <row r="6" spans="1:3" ht="18.75" x14ac:dyDescent="0.3">
      <c r="A6" s="2" t="s">
        <v>3</v>
      </c>
    </row>
    <row r="7" spans="1:3" x14ac:dyDescent="0.25">
      <c r="A7" s="1" t="s">
        <v>4</v>
      </c>
    </row>
    <row r="8" spans="1:3" x14ac:dyDescent="0.25">
      <c r="A8" t="s">
        <v>5</v>
      </c>
      <c r="B8">
        <v>1</v>
      </c>
    </row>
    <row r="9" spans="1:3" x14ac:dyDescent="0.25">
      <c r="A9" t="s">
        <v>6</v>
      </c>
      <c r="B9">
        <v>2</v>
      </c>
    </row>
    <row r="10" spans="1:3" x14ac:dyDescent="0.25">
      <c r="A10" s="1" t="s">
        <v>9</v>
      </c>
    </row>
    <row r="11" spans="1:3" x14ac:dyDescent="0.25">
      <c r="A11" t="s">
        <v>7</v>
      </c>
      <c r="B11">
        <v>3</v>
      </c>
      <c r="C11" t="s">
        <v>12</v>
      </c>
    </row>
    <row r="12" spans="1:3" x14ac:dyDescent="0.25">
      <c r="A12" t="s">
        <v>8</v>
      </c>
      <c r="B12">
        <v>2</v>
      </c>
    </row>
    <row r="13" spans="1:3" x14ac:dyDescent="0.25">
      <c r="A13" t="s">
        <v>28</v>
      </c>
      <c r="B13">
        <v>1</v>
      </c>
    </row>
    <row r="14" spans="1:3" x14ac:dyDescent="0.25">
      <c r="A14" s="1" t="s">
        <v>10</v>
      </c>
    </row>
    <row r="15" spans="1:3" x14ac:dyDescent="0.25">
      <c r="A15" t="s">
        <v>20</v>
      </c>
      <c r="B15">
        <v>1</v>
      </c>
    </row>
    <row r="17" spans="1:3" ht="18.75" x14ac:dyDescent="0.3">
      <c r="A17" s="2" t="s">
        <v>14</v>
      </c>
    </row>
    <row r="18" spans="1:3" x14ac:dyDescent="0.25">
      <c r="A18" s="1" t="str">
        <f>A7</f>
        <v>JST XH</v>
      </c>
    </row>
    <row r="19" spans="1:3" x14ac:dyDescent="0.25">
      <c r="A19" t="str">
        <f t="shared" ref="A19:A26" si="0">A8</f>
        <v>4p</v>
      </c>
      <c r="B19">
        <f t="shared" ref="B19:B26" si="1">B8*$B$2</f>
        <v>8</v>
      </c>
    </row>
    <row r="20" spans="1:3" x14ac:dyDescent="0.25">
      <c r="A20" t="str">
        <f t="shared" si="0"/>
        <v>2p</v>
      </c>
      <c r="B20">
        <f t="shared" si="1"/>
        <v>16</v>
      </c>
    </row>
    <row r="21" spans="1:3" x14ac:dyDescent="0.25">
      <c r="A21" s="1" t="str">
        <f t="shared" si="0"/>
        <v>Caps</v>
      </c>
    </row>
    <row r="22" spans="1:3" x14ac:dyDescent="0.25">
      <c r="A22" t="str">
        <f t="shared" si="0"/>
        <v>100n SMD</v>
      </c>
      <c r="B22">
        <f t="shared" si="1"/>
        <v>24</v>
      </c>
    </row>
    <row r="23" spans="1:3" x14ac:dyDescent="0.25">
      <c r="A23" t="str">
        <f t="shared" si="0"/>
        <v>100n THT</v>
      </c>
      <c r="B23">
        <f t="shared" si="1"/>
        <v>16</v>
      </c>
    </row>
    <row r="24" spans="1:3" x14ac:dyDescent="0.25">
      <c r="A24" t="str">
        <f t="shared" si="0"/>
        <v>10u THT</v>
      </c>
      <c r="B24">
        <f t="shared" si="1"/>
        <v>8</v>
      </c>
    </row>
    <row r="25" spans="1:3" x14ac:dyDescent="0.25">
      <c r="A25" s="1" t="str">
        <f t="shared" si="0"/>
        <v>IC</v>
      </c>
    </row>
    <row r="26" spans="1:3" x14ac:dyDescent="0.25">
      <c r="A26" t="str">
        <f t="shared" si="0"/>
        <v>H bridge</v>
      </c>
      <c r="B26">
        <f t="shared" si="1"/>
        <v>8</v>
      </c>
    </row>
    <row r="28" spans="1:3" ht="18.75" x14ac:dyDescent="0.3">
      <c r="A28" s="2" t="s">
        <v>13</v>
      </c>
    </row>
    <row r="29" spans="1:3" x14ac:dyDescent="0.25">
      <c r="A29" s="3" t="s">
        <v>4</v>
      </c>
    </row>
    <row r="30" spans="1:3" x14ac:dyDescent="0.25">
      <c r="A30" t="s">
        <v>5</v>
      </c>
      <c r="B30">
        <v>2</v>
      </c>
      <c r="C30" t="s">
        <v>16</v>
      </c>
    </row>
    <row r="31" spans="1:3" x14ac:dyDescent="0.25">
      <c r="A31" t="s">
        <v>6</v>
      </c>
      <c r="B31">
        <v>2</v>
      </c>
      <c r="C31" t="s">
        <v>17</v>
      </c>
    </row>
    <row r="32" spans="1:3" x14ac:dyDescent="0.25">
      <c r="A32" t="s">
        <v>15</v>
      </c>
      <c r="B32">
        <v>2</v>
      </c>
      <c r="C32" t="s">
        <v>23</v>
      </c>
    </row>
    <row r="33" spans="1:3" x14ac:dyDescent="0.25">
      <c r="A33" s="1" t="s">
        <v>9</v>
      </c>
    </row>
    <row r="34" spans="1:3" x14ac:dyDescent="0.25">
      <c r="A34" t="s">
        <v>7</v>
      </c>
      <c r="B34">
        <v>3</v>
      </c>
      <c r="C34" t="s">
        <v>18</v>
      </c>
    </row>
    <row r="35" spans="1:3" x14ac:dyDescent="0.25">
      <c r="A35" t="s">
        <v>28</v>
      </c>
      <c r="B35">
        <v>1</v>
      </c>
      <c r="C35" t="s">
        <v>19</v>
      </c>
    </row>
    <row r="36" spans="1:3" x14ac:dyDescent="0.25">
      <c r="A36" s="1" t="s">
        <v>10</v>
      </c>
    </row>
    <row r="37" spans="1:3" x14ac:dyDescent="0.25">
      <c r="A37" t="s">
        <v>11</v>
      </c>
      <c r="B37">
        <v>1</v>
      </c>
    </row>
    <row r="38" spans="1:3" x14ac:dyDescent="0.25">
      <c r="A38" t="s">
        <v>21</v>
      </c>
      <c r="B38">
        <v>1</v>
      </c>
    </row>
    <row r="39" spans="1:3" x14ac:dyDescent="0.25">
      <c r="A39" s="1" t="s">
        <v>24</v>
      </c>
      <c r="B39">
        <v>2</v>
      </c>
    </row>
    <row r="41" spans="1:3" ht="18.75" x14ac:dyDescent="0.3">
      <c r="A41" s="2" t="s">
        <v>22</v>
      </c>
    </row>
    <row r="42" spans="1:3" x14ac:dyDescent="0.25">
      <c r="A42" s="1" t="s">
        <v>4</v>
      </c>
    </row>
    <row r="43" spans="1:3" x14ac:dyDescent="0.25">
      <c r="A43" t="s">
        <v>5</v>
      </c>
      <c r="B43">
        <f>B19+B30</f>
        <v>10</v>
      </c>
    </row>
    <row r="44" spans="1:3" x14ac:dyDescent="0.25">
      <c r="A44" t="s">
        <v>15</v>
      </c>
      <c r="B44">
        <f>B32</f>
        <v>2</v>
      </c>
    </row>
    <row r="45" spans="1:3" x14ac:dyDescent="0.25">
      <c r="A45" t="s">
        <v>6</v>
      </c>
      <c r="B45">
        <f>B20+B31</f>
        <v>18</v>
      </c>
    </row>
    <row r="46" spans="1:3" x14ac:dyDescent="0.25">
      <c r="A46" s="1" t="s">
        <v>9</v>
      </c>
    </row>
    <row r="47" spans="1:3" x14ac:dyDescent="0.25">
      <c r="A47" t="s">
        <v>7</v>
      </c>
      <c r="B47">
        <f>B22+B34</f>
        <v>27</v>
      </c>
    </row>
    <row r="48" spans="1:3" x14ac:dyDescent="0.25">
      <c r="A48" t="s">
        <v>8</v>
      </c>
      <c r="B48">
        <f>B23</f>
        <v>16</v>
      </c>
    </row>
    <row r="49" spans="1:2" x14ac:dyDescent="0.25">
      <c r="A49" t="s">
        <v>28</v>
      </c>
      <c r="B49">
        <f>B24+B35</f>
        <v>9</v>
      </c>
    </row>
    <row r="50" spans="1:2" x14ac:dyDescent="0.25">
      <c r="A50" s="1" t="s">
        <v>10</v>
      </c>
    </row>
    <row r="51" spans="1:2" x14ac:dyDescent="0.25">
      <c r="A51" t="s">
        <v>20</v>
      </c>
      <c r="B51">
        <f>B26</f>
        <v>8</v>
      </c>
    </row>
    <row r="52" spans="1:2" x14ac:dyDescent="0.25">
      <c r="A52" t="s">
        <v>11</v>
      </c>
      <c r="B52">
        <f>B37</f>
        <v>1</v>
      </c>
    </row>
    <row r="53" spans="1:2" x14ac:dyDescent="0.25">
      <c r="A53" t="s">
        <v>21</v>
      </c>
      <c r="B53">
        <f>B38</f>
        <v>1</v>
      </c>
    </row>
    <row r="54" spans="1:2" x14ac:dyDescent="0.25">
      <c r="A54" s="1" t="s">
        <v>25</v>
      </c>
      <c r="B54">
        <f>B39</f>
        <v>2</v>
      </c>
    </row>
    <row r="56" spans="1:2" ht="28.5" x14ac:dyDescent="0.45">
      <c r="A56" s="4" t="s">
        <v>26</v>
      </c>
    </row>
    <row r="57" spans="1:2" x14ac:dyDescent="0.25">
      <c r="A57" s="1" t="str">
        <f>A42</f>
        <v>JST XH</v>
      </c>
    </row>
    <row r="58" spans="1:2" x14ac:dyDescent="0.25">
      <c r="A58" t="str">
        <f t="shared" ref="A58:A69" si="2">A43</f>
        <v>4p</v>
      </c>
      <c r="B58">
        <f t="shared" ref="B58:B69" si="3">B43*$B$3</f>
        <v>40</v>
      </c>
    </row>
    <row r="59" spans="1:2" x14ac:dyDescent="0.25">
      <c r="A59" t="str">
        <f t="shared" si="2"/>
        <v>3p</v>
      </c>
      <c r="B59">
        <f t="shared" si="3"/>
        <v>8</v>
      </c>
    </row>
    <row r="60" spans="1:2" x14ac:dyDescent="0.25">
      <c r="A60" t="str">
        <f t="shared" si="2"/>
        <v>2p</v>
      </c>
      <c r="B60">
        <f t="shared" si="3"/>
        <v>72</v>
      </c>
    </row>
    <row r="61" spans="1:2" x14ac:dyDescent="0.25">
      <c r="A61" s="1" t="str">
        <f t="shared" si="2"/>
        <v>Caps</v>
      </c>
    </row>
    <row r="62" spans="1:2" x14ac:dyDescent="0.25">
      <c r="A62" t="str">
        <f t="shared" si="2"/>
        <v>100n SMD</v>
      </c>
      <c r="B62">
        <f t="shared" si="3"/>
        <v>108</v>
      </c>
    </row>
    <row r="63" spans="1:2" x14ac:dyDescent="0.25">
      <c r="A63" t="str">
        <f t="shared" si="2"/>
        <v>100n THT</v>
      </c>
      <c r="B63">
        <f t="shared" si="3"/>
        <v>64</v>
      </c>
    </row>
    <row r="64" spans="1:2" x14ac:dyDescent="0.25">
      <c r="A64" t="str">
        <f t="shared" si="2"/>
        <v>10u THT</v>
      </c>
      <c r="B64">
        <f t="shared" si="3"/>
        <v>36</v>
      </c>
    </row>
    <row r="65" spans="1:2" x14ac:dyDescent="0.25">
      <c r="A65" s="1" t="str">
        <f t="shared" si="2"/>
        <v>IC</v>
      </c>
    </row>
    <row r="66" spans="1:2" x14ac:dyDescent="0.25">
      <c r="A66" t="str">
        <f t="shared" si="2"/>
        <v>H bridge</v>
      </c>
      <c r="B66">
        <f t="shared" si="3"/>
        <v>32</v>
      </c>
    </row>
    <row r="67" spans="1:2" x14ac:dyDescent="0.25">
      <c r="A67" t="str">
        <f t="shared" si="2"/>
        <v>HSD</v>
      </c>
      <c r="B67">
        <f t="shared" si="3"/>
        <v>4</v>
      </c>
    </row>
    <row r="68" spans="1:2" x14ac:dyDescent="0.25">
      <c r="A68" t="str">
        <f t="shared" si="2"/>
        <v>IO Expander</v>
      </c>
      <c r="B68">
        <f t="shared" si="3"/>
        <v>4</v>
      </c>
    </row>
    <row r="69" spans="1:2" x14ac:dyDescent="0.25">
      <c r="A69" s="1" t="str">
        <f t="shared" si="2"/>
        <v xml:space="preserve">Big Connector </v>
      </c>
      <c r="B69">
        <f t="shared" si="3"/>
        <v>8</v>
      </c>
    </row>
    <row r="72" spans="1:2" x14ac:dyDescent="0.25">
      <c r="A72" t="s">
        <v>27</v>
      </c>
      <c r="B72">
        <f>B58*4+B59*3+B60*2</f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D326-F9E2-4455-B757-5F7634DF55E7}">
  <dimension ref="A1:E28"/>
  <sheetViews>
    <sheetView workbookViewId="0">
      <selection activeCell="C21" sqref="C21"/>
    </sheetView>
  </sheetViews>
  <sheetFormatPr defaultRowHeight="15" x14ac:dyDescent="0.25"/>
  <sheetData>
    <row r="1" spans="1:5" x14ac:dyDescent="0.25">
      <c r="A1" t="s">
        <v>34</v>
      </c>
      <c r="B1" t="s">
        <v>36</v>
      </c>
      <c r="C1" t="s">
        <v>57</v>
      </c>
      <c r="E1" t="s">
        <v>58</v>
      </c>
    </row>
    <row r="2" spans="1:5" x14ac:dyDescent="0.25">
      <c r="A2" t="s">
        <v>35</v>
      </c>
    </row>
    <row r="3" spans="1:5" x14ac:dyDescent="0.25">
      <c r="B3" t="s">
        <v>37</v>
      </c>
    </row>
    <row r="4" spans="1:5" x14ac:dyDescent="0.25">
      <c r="B4" t="s">
        <v>38</v>
      </c>
    </row>
    <row r="5" spans="1:5" x14ac:dyDescent="0.25">
      <c r="B5" t="s">
        <v>39</v>
      </c>
    </row>
    <row r="7" spans="1:5" x14ac:dyDescent="0.25">
      <c r="A7" t="s">
        <v>40</v>
      </c>
    </row>
    <row r="8" spans="1:5" x14ac:dyDescent="0.25">
      <c r="B8" t="s">
        <v>41</v>
      </c>
    </row>
    <row r="9" spans="1:5" x14ac:dyDescent="0.25">
      <c r="B9" t="s">
        <v>42</v>
      </c>
    </row>
    <row r="11" spans="1:5" x14ac:dyDescent="0.25">
      <c r="A11" t="s">
        <v>43</v>
      </c>
    </row>
    <row r="12" spans="1:5" x14ac:dyDescent="0.25">
      <c r="B12" t="s">
        <v>44</v>
      </c>
    </row>
    <row r="13" spans="1:5" x14ac:dyDescent="0.25">
      <c r="B13" t="s">
        <v>45</v>
      </c>
    </row>
    <row r="14" spans="1:5" x14ac:dyDescent="0.25">
      <c r="B14" t="s">
        <v>46</v>
      </c>
    </row>
    <row r="16" spans="1:5" x14ac:dyDescent="0.25">
      <c r="A16" t="s">
        <v>47</v>
      </c>
    </row>
    <row r="17" spans="1:2" x14ac:dyDescent="0.25">
      <c r="B17" t="s">
        <v>48</v>
      </c>
    </row>
    <row r="18" spans="1:2" x14ac:dyDescent="0.25">
      <c r="B18" t="s">
        <v>49</v>
      </c>
    </row>
    <row r="20" spans="1:2" x14ac:dyDescent="0.25">
      <c r="A20" t="s">
        <v>50</v>
      </c>
    </row>
    <row r="21" spans="1:2" x14ac:dyDescent="0.25">
      <c r="B21" t="s">
        <v>51</v>
      </c>
    </row>
    <row r="22" spans="1:2" x14ac:dyDescent="0.25">
      <c r="B22" t="s">
        <v>52</v>
      </c>
    </row>
    <row r="23" spans="1:2" x14ac:dyDescent="0.25">
      <c r="B23" t="s">
        <v>55</v>
      </c>
    </row>
    <row r="24" spans="1:2" x14ac:dyDescent="0.25">
      <c r="B24" t="s">
        <v>45</v>
      </c>
    </row>
    <row r="26" spans="1:2" x14ac:dyDescent="0.25">
      <c r="A26" t="s">
        <v>54</v>
      </c>
    </row>
    <row r="27" spans="1:2" x14ac:dyDescent="0.25">
      <c r="B27" t="s">
        <v>53</v>
      </c>
    </row>
    <row r="28" spans="1:2" x14ac:dyDescent="0.25">
      <c r="B2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21F9-A3F6-4BC0-8E61-027DB0CB0AD7}">
  <dimension ref="A1:G28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t="s">
        <v>60</v>
      </c>
      <c r="B1">
        <v>6</v>
      </c>
    </row>
    <row r="2" spans="1:7" x14ac:dyDescent="0.25">
      <c r="A2" t="s">
        <v>59</v>
      </c>
      <c r="B2">
        <v>1200</v>
      </c>
      <c r="F2" t="s">
        <v>64</v>
      </c>
      <c r="G2" t="s">
        <v>65</v>
      </c>
    </row>
    <row r="3" spans="1:7" x14ac:dyDescent="0.25">
      <c r="A3" t="s">
        <v>61</v>
      </c>
      <c r="B3">
        <f>B1/B2</f>
        <v>5.0000000000000001E-3</v>
      </c>
      <c r="E3" t="s">
        <v>63</v>
      </c>
      <c r="F3">
        <v>5</v>
      </c>
      <c r="G3">
        <v>6.6</v>
      </c>
    </row>
    <row r="4" spans="1:7" x14ac:dyDescent="0.25">
      <c r="A4" t="s">
        <v>69</v>
      </c>
      <c r="B4">
        <v>220</v>
      </c>
    </row>
    <row r="5" spans="1:7" x14ac:dyDescent="0.25">
      <c r="A5" t="s">
        <v>70</v>
      </c>
      <c r="B5">
        <v>510</v>
      </c>
    </row>
    <row r="6" spans="1:7" x14ac:dyDescent="0.25">
      <c r="A6" t="s">
        <v>68</v>
      </c>
      <c r="B6">
        <f>B4+B5</f>
        <v>730</v>
      </c>
      <c r="E6" t="s">
        <v>71</v>
      </c>
      <c r="F6">
        <f>F3*B5/(B4+B5)</f>
        <v>3.493150684931507</v>
      </c>
      <c r="G6">
        <f>G3*B5/(B4+B5)</f>
        <v>4.6109589041095891</v>
      </c>
    </row>
    <row r="7" spans="1:7" x14ac:dyDescent="0.25">
      <c r="A7" t="s">
        <v>62</v>
      </c>
      <c r="B7">
        <f>B3*B5</f>
        <v>2.5500000000000003</v>
      </c>
      <c r="E7" t="s">
        <v>66</v>
      </c>
      <c r="F7">
        <f>F3/B6</f>
        <v>6.8493150684931503E-3</v>
      </c>
      <c r="G7">
        <f>G3/B6</f>
        <v>9.0410958904109592E-3</v>
      </c>
    </row>
    <row r="8" spans="1:7" x14ac:dyDescent="0.25">
      <c r="A8" t="s">
        <v>67</v>
      </c>
      <c r="B8">
        <f>G3*G3/B6</f>
        <v>5.9671232876712325E-2</v>
      </c>
    </row>
    <row r="10" spans="1:7" x14ac:dyDescent="0.25">
      <c r="A10" t="s">
        <v>72</v>
      </c>
      <c r="B10">
        <f>B3*B6</f>
        <v>3.65</v>
      </c>
    </row>
    <row r="16" spans="1:7" x14ac:dyDescent="0.25">
      <c r="D16" t="s">
        <v>77</v>
      </c>
      <c r="E16" t="s">
        <v>78</v>
      </c>
    </row>
    <row r="17" spans="4:7" x14ac:dyDescent="0.25">
      <c r="D17" t="s">
        <v>37</v>
      </c>
      <c r="E17" t="s">
        <v>45</v>
      </c>
      <c r="G17" t="s">
        <v>79</v>
      </c>
    </row>
    <row r="18" spans="4:7" x14ac:dyDescent="0.25">
      <c r="D18" t="s">
        <v>38</v>
      </c>
      <c r="E18" t="s">
        <v>75</v>
      </c>
    </row>
    <row r="19" spans="4:7" x14ac:dyDescent="0.25">
      <c r="D19" t="s">
        <v>73</v>
      </c>
      <c r="E19" t="s">
        <v>76</v>
      </c>
    </row>
    <row r="20" spans="4:7" x14ac:dyDescent="0.25">
      <c r="D20" t="s">
        <v>74</v>
      </c>
      <c r="E20" t="s">
        <v>51</v>
      </c>
    </row>
    <row r="24" spans="4:7" x14ac:dyDescent="0.25">
      <c r="D24" t="s">
        <v>77</v>
      </c>
      <c r="E24" t="s">
        <v>78</v>
      </c>
    </row>
    <row r="25" spans="4:7" x14ac:dyDescent="0.25">
      <c r="D25" t="s">
        <v>74</v>
      </c>
      <c r="E25" t="s">
        <v>45</v>
      </c>
    </row>
    <row r="26" spans="4:7" x14ac:dyDescent="0.25">
      <c r="D26" t="s">
        <v>37</v>
      </c>
      <c r="E26" t="s">
        <v>75</v>
      </c>
    </row>
    <row r="27" spans="4:7" x14ac:dyDescent="0.25">
      <c r="D27" t="s">
        <v>38</v>
      </c>
      <c r="E27" t="s">
        <v>76</v>
      </c>
    </row>
    <row r="28" spans="4:7" x14ac:dyDescent="0.25">
      <c r="D28" t="s">
        <v>73</v>
      </c>
      <c r="E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8059-F5BE-4219-BC45-9079D0861A8B}">
  <dimension ref="A1:A11"/>
  <sheetViews>
    <sheetView workbookViewId="0">
      <selection activeCell="B27" sqref="A1:B27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29</v>
      </c>
    </row>
    <row r="2" spans="1:1" x14ac:dyDescent="0.25">
      <c r="A2" t="s">
        <v>32</v>
      </c>
    </row>
    <row r="3" spans="1:1" x14ac:dyDescent="0.25">
      <c r="A3" t="s">
        <v>33</v>
      </c>
    </row>
    <row r="8" spans="1:1" x14ac:dyDescent="0.25">
      <c r="A8" t="s">
        <v>30</v>
      </c>
    </row>
    <row r="9" spans="1:1" x14ac:dyDescent="0.25">
      <c r="A9" t="s">
        <v>31</v>
      </c>
    </row>
    <row r="11" spans="1:1" x14ac:dyDescent="0.25">
      <c r="A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Failure Modes</vt:lpstr>
      <vt:lpstr>ISENSE</vt:lpstr>
      <vt:lpstr>Comm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Nichols</dc:creator>
  <cp:lastModifiedBy>Dan Nichols</cp:lastModifiedBy>
  <dcterms:created xsi:type="dcterms:W3CDTF">2020-04-05T15:34:01Z</dcterms:created>
  <dcterms:modified xsi:type="dcterms:W3CDTF">2021-09-19T23:53:25Z</dcterms:modified>
</cp:coreProperties>
</file>