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tables/table13.xml" ContentType="application/vnd.openxmlformats-officedocument.spreadsheetml.table+xml"/>
  <Override PartName="/xl/queryTables/queryTable9.xml" ContentType="application/vnd.openxmlformats-officedocument.spreadsheetml.queryTable+xml"/>
  <Override PartName="/xl/tables/table14.xml" ContentType="application/vnd.openxmlformats-officedocument.spreadsheetml.table+xml"/>
  <Override PartName="/xl/queryTables/queryTable10.xml" ContentType="application/vnd.openxmlformats-officedocument.spreadsheetml.queryTable+xml"/>
  <Override PartName="/xl/tables/table15.xml" ContentType="application/vnd.openxmlformats-officedocument.spreadsheetml.table+xml"/>
  <Override PartName="/xl/queryTables/queryTable11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KHAVDA SITE\DRR\"/>
    </mc:Choice>
  </mc:AlternateContent>
  <xr:revisionPtr revIDLastSave="0" documentId="13_ncr:1_{AE232E51-A88B-4BE3-AF25-AA32B0A89CD0}" xr6:coauthVersionLast="36" xr6:coauthVersionMax="36" xr10:uidLastSave="{00000000-0000-0000-0000-000000000000}"/>
  <bookViews>
    <workbookView xWindow="0" yWindow="0" windowWidth="20496" windowHeight="7092" activeTab="1" xr2:uid="{00000000-000D-0000-FFFF-FFFF00000000}"/>
  </bookViews>
  <sheets>
    <sheet name="Master_sheet" sheetId="34" r:id="rId1"/>
    <sheet name="DRR" sheetId="1" r:id="rId2"/>
    <sheet name="HDPE_PIPE" sheetId="32" r:id="rId3"/>
    <sheet name="CONTROL_POWER_CABLE" sheetId="31" r:id="rId4"/>
    <sheet name="GIS_CABLES" sheetId="30" r:id="rId5"/>
    <sheet name="ACVS_1" sheetId="19" r:id="rId6"/>
    <sheet name="FPS_1" sheetId="29" r:id="rId7"/>
    <sheet name="GIS_TOSHIBA" sheetId="13" r:id="rId8"/>
    <sheet name="JVR_Toshiba" sheetId="15" r:id="rId9"/>
    <sheet name="REINFORCEMENT_STEEL" sheetId="5" r:id="rId10"/>
    <sheet name="CONDUCTOR" sheetId="7" r:id="rId11"/>
    <sheet name="WT" sheetId="8" r:id="rId12"/>
    <sheet name="Hardware" sheetId="9" r:id="rId13"/>
    <sheet name="MS Rod" sheetId="11" r:id="rId14"/>
    <sheet name="IPS TUBE" sheetId="12" r:id="rId15"/>
    <sheet name="GI FLAT" sheetId="14" r:id="rId16"/>
    <sheet name="open_store_layout" sheetId="22" r:id="rId17"/>
    <sheet name="cs__Layout" sheetId="23" r:id="rId18"/>
    <sheet name="CS_2" sheetId="24" r:id="rId19"/>
    <sheet name="LOT-1 PPL" sheetId="25" r:id="rId20"/>
    <sheet name="Bushings" sheetId="26" r:id="rId21"/>
    <sheet name="LOT-2 PPL" sheetId="27" r:id="rId22"/>
  </sheets>
  <definedNames>
    <definedName name="_xlnm._FilterDatabase" localSheetId="1" hidden="1">DRR!$A$9:$K$418</definedName>
    <definedName name="_xlnm._FilterDatabase" localSheetId="19" hidden="1">'LOT-1 PPL'!$A$2:$O$80</definedName>
    <definedName name="_xlnm._FilterDatabase" localSheetId="21" hidden="1">'LOT-2 PPL'!$A$2:$Q$194</definedName>
    <definedName name="ExternalData_1" localSheetId="5" hidden="1">ACVS_1!$A$5:$L$12</definedName>
    <definedName name="ExternalData_1" localSheetId="10" hidden="1">CONDUCTOR!$A$5:$L$6</definedName>
    <definedName name="ExternalData_1" localSheetId="3" hidden="1">CONTROL_POWER_CABLE!$A$5:$L$14</definedName>
    <definedName name="ExternalData_1" localSheetId="6" hidden="1">FPS_1!$A$6:$L$17</definedName>
    <definedName name="ExternalData_1" localSheetId="15" hidden="1">'GI FLAT'!$A$5:$L$8</definedName>
    <definedName name="ExternalData_1" localSheetId="7" hidden="1">GIS_TOSHIBA!$A$5:$L$196</definedName>
    <definedName name="ExternalData_1" localSheetId="12" hidden="1">Hardware!$A$6:$L$7</definedName>
    <definedName name="ExternalData_1" localSheetId="14" hidden="1">'IPS TUBE'!$A$5:$L$6</definedName>
    <definedName name="ExternalData_1" localSheetId="13" hidden="1">'MS Rod'!$A$6:$L$8</definedName>
    <definedName name="ExternalData_1" localSheetId="9" hidden="1">REINFORCEMENT_STEEL!$A$6:$L$10</definedName>
    <definedName name="ExternalData_1" localSheetId="11" hidden="1">WT!$A$5:$L$7</definedName>
    <definedName name="_xlnm.Print_Area" localSheetId="18">CS_2!$A$1:$AO$133</definedName>
    <definedName name="_xlnm.Print_Area" localSheetId="1">DRR!$A$1:$K$735</definedName>
    <definedName name="_xlnm.Print_Area" localSheetId="7">GIS_TOSHIBA!$A$1:$J$197</definedName>
    <definedName name="_xlnm.Print_Area" localSheetId="19">'LOT-1 PPL'!$A$1:$O$82</definedName>
    <definedName name="_xlnm.Print_Area" localSheetId="21">'LOT-2 PPL'!$A$1:$P$197</definedName>
    <definedName name="_xlnm.Print_Area" localSheetId="16">open_store_layout!$I$1:$DA$118</definedName>
    <definedName name="_xlnm.Print_Titles" localSheetId="7">GIS_TOSHIBA!$3:$3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EEL_AGRASEN_8690bf8d-1dab-47d6-84cd-244bd5f6c542" name="STEEL_AGRASEN" connection="Query - STEEL_AGRASEN"/>
          <x15:modelTable id="ACVS_83e6733d-94f7-4e29-ac95-d2d61556378f" name="ACVS" connection="Query - ACVS"/>
          <x15:modelTable id="CONDUCTOR_4506c698-53a5-42d4-aa4f-b24ab4679501" name="CONDUCTOR" connection="Query - CONDUCTOR"/>
          <x15:modelTable id="WT_4c86dbaa-bbd3-43b6-ba3c-473db0fa387e" name="WT" connection="Query - WT"/>
          <x15:modelTable id="SP PVT_7541539d-4730-4d71-be98-6b97080af9d6" name="SP PVT" connection="Query - SP PVT"/>
          <x15:modelTable id="IIE_1847b6a2-bff9-4b4e-92c6-4d60d3b69d1f" name="IIE" connection="Query - IIE"/>
          <x15:modelTable id="Table1_46dce13a-443c-4b83-afac-5c9c334baf8c" name="Table1" connection="Query - Table1"/>
        </x15:modelTables>
      </x15:dataModel>
    </ext>
  </extLst>
</workbook>
</file>

<file path=xl/calcChain.xml><?xml version="1.0" encoding="utf-8"?>
<calcChain xmlns="http://schemas.openxmlformats.org/spreadsheetml/2006/main">
  <c r="F14" i="14" l="1"/>
  <c r="AR24" i="24" l="1"/>
  <c r="E14" i="14" l="1"/>
  <c r="B212" i="27" l="1"/>
  <c r="B211" i="27"/>
  <c r="K192" i="27"/>
  <c r="K191" i="27"/>
  <c r="K190" i="27"/>
  <c r="K189" i="27"/>
  <c r="K188" i="27"/>
  <c r="K187" i="27"/>
  <c r="K186" i="27"/>
  <c r="K185" i="27"/>
  <c r="K184" i="27"/>
  <c r="K183" i="27"/>
  <c r="K182" i="27"/>
  <c r="K181" i="27"/>
  <c r="K180" i="27"/>
  <c r="K179" i="27"/>
  <c r="K178" i="27"/>
  <c r="K177" i="27"/>
  <c r="K176" i="27"/>
  <c r="K175" i="27"/>
  <c r="K174" i="27"/>
  <c r="K173" i="27"/>
  <c r="K172" i="27"/>
  <c r="K171" i="27"/>
  <c r="K170" i="27"/>
  <c r="K169" i="27"/>
  <c r="K168" i="27"/>
  <c r="K167" i="27"/>
  <c r="K166" i="27"/>
  <c r="K165" i="27"/>
  <c r="K164" i="27"/>
  <c r="K163" i="27"/>
  <c r="K162" i="27"/>
  <c r="K159" i="27"/>
  <c r="K112" i="27"/>
  <c r="K62" i="27"/>
  <c r="K61" i="27"/>
  <c r="K60" i="27"/>
  <c r="A4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ModelConnection_ExternalData_11" description="Data Model" type="5" refreshedVersion="6" minRefreshableVersion="5" saveData="1">
    <dbPr connection="Data Model Connection" command="STEEL_AGRASEN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keepAlive="1" name="ModelConnection_ExternalData_13" description="Data Model" type="5" refreshedVersion="6" minRefreshableVersion="5" saveData="1">
    <dbPr connection="Data Model Connection" command="CONDUCTO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keepAlive="1" name="ModelConnection_ExternalData_14" description="Data Model" type="5" refreshedVersion="6" minRefreshableVersion="5" saveData="1">
    <dbPr connection="Data Model Connection" command="W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3000000}" keepAlive="1" name="ModelConnection_ExternalData_15" description="Data Model" type="5" refreshedVersion="6" minRefreshableVersion="5" saveData="1">
    <dbPr connection="Data Model Connection" command="SP PVT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00000000-0015-0000-FFFF-FFFF04000000}" keepAlive="1" name="ModelConnection_ExternalData_16" description="Data Model" type="5" refreshedVersion="6" minRefreshableVersion="5" saveData="1">
    <dbPr connection="Data Model Connection" command="IIE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00000000-0015-0000-FFFF-FFFF05000000}" name="Query - ACVS" description="Connection to the 'ACVS' query in the workbook." type="100" refreshedVersion="6" minRefreshableVersion="5">
    <extLst>
      <ext xmlns:x15="http://schemas.microsoft.com/office/spreadsheetml/2010/11/main" uri="{DE250136-89BD-433C-8126-D09CA5730AF9}">
        <x15:connection id="ade715f9-b488-4e56-99ae-019654756387"/>
      </ext>
    </extLst>
  </connection>
  <connection id="7" xr16:uid="{00000000-0015-0000-FFFF-FFFF06000000}" keepAlive="1" name="Query - ACVS_1" description="Connection to the 'ACVS_1' query in the workbook." type="5" refreshedVersion="6" background="1" saveData="1">
    <dbPr connection="Provider=Microsoft.Mashup.OleDb.1;Data Source=$Workbook$;Location=ACVS_1;Extended Properties=&quot;&quot;" command="SELECT * FROM [ACVS_1]"/>
  </connection>
  <connection id="8" xr16:uid="{00000000-0015-0000-FFFF-FFFF07000000}" keepAlive="1" name="Query - ACVS_1 (2)" description="Connection to the 'ACVS_1 (2)' query in the workbook." type="5" refreshedVersion="6" background="1" saveData="1">
    <dbPr connection="Provider=Microsoft.Mashup.OleDb.1;Data Source=$Workbook$;Location=&quot;ACVS_1 (2)&quot;;Extended Properties=&quot;&quot;" command="SELECT * FROM [ACVS_1 (2)]"/>
  </connection>
  <connection id="9" xr16:uid="{00000000-0015-0000-FFFF-FFFF08000000}" name="Query - CONDUCTOR" description="Connection to the 'CONDUCTOR' query in the workbook." type="100" refreshedVersion="6" minRefreshableVersion="5">
    <extLst>
      <ext xmlns:x15="http://schemas.microsoft.com/office/spreadsheetml/2010/11/main" uri="{DE250136-89BD-433C-8126-D09CA5730AF9}">
        <x15:connection id="b855def4-ff22-429d-b989-8eab38a92451"/>
      </ext>
    </extLst>
  </connection>
  <connection id="10" xr16:uid="{00000000-0015-0000-FFFF-FFFF09000000}" keepAlive="1" name="Query - FPS_1" description="Connection to the 'FPS_1' query in the workbook." type="5" refreshedVersion="6" background="1" saveData="1">
    <dbPr connection="Provider=Microsoft.Mashup.OleDb.1;Data Source=$Workbook$;Location=FPS_1;Extended Properties=&quot;&quot;" command="SELECT * FROM [FPS_1]"/>
  </connection>
  <connection id="11" xr16:uid="{00000000-0015-0000-FFFF-FFFF0A000000}" keepAlive="1" name="Query - GI Flat" description="Connection to the 'GI Flat' query in the workbook." type="5" refreshedVersion="6" background="1" saveData="1">
    <dbPr connection="Provider=Microsoft.Mashup.OleDb.1;Data Source=$Workbook$;Location=GI Flat;Extended Properties=&quot;&quot;" command="SELECT * FROM [GI Flat]"/>
  </connection>
  <connection id="12" xr16:uid="{00000000-0015-0000-FFFF-FFFF0B000000}" keepAlive="1" name="Query - GIS TOSHIBA" description="Connection to the 'GIS TOSHIBA' query in the workbook." type="5" refreshedVersion="6" background="1" saveData="1">
    <dbPr connection="Provider=Microsoft.Mashup.OleDb.1;Data Source=$Workbook$;Location=GIS TOSHIBA;Extended Properties=&quot;&quot;" command="SELECT * FROM [GIS TOSHIBA]"/>
  </connection>
  <connection id="13" xr16:uid="{00000000-0015-0000-FFFF-FFFF0C000000}" name="Query - IIE" description="Connection to the 'IIE' query in the workbook." type="100" refreshedVersion="6" minRefreshableVersion="5">
    <extLst>
      <ext xmlns:x15="http://schemas.microsoft.com/office/spreadsheetml/2010/11/main" uri="{DE250136-89BD-433C-8126-D09CA5730AF9}">
        <x15:connection id="89565ce2-b3a2-4da4-9eb4-0e8d89983e4c"/>
      </ext>
    </extLst>
  </connection>
  <connection id="14" xr16:uid="{00000000-0015-0000-FFFF-FFFF0D000000}" keepAlive="1" name="Query - IPS TUBE" description="Connection to the 'IPS TUBE' query in the workbook." type="5" refreshedVersion="6" background="1" saveData="1">
    <dbPr connection="Provider=Microsoft.Mashup.OleDb.1;Data Source=$Workbook$;Location=IPS TUBE;Extended Properties=&quot;&quot;" command="SELECT * FROM [IPS TUBE]"/>
  </connection>
  <connection id="15" xr16:uid="{00000000-0015-0000-FFFF-FFFF0E000000}" name="Query - SP PVT" description="Connection to the 'SP PVT' query in the workbook." type="100" refreshedVersion="6" minRefreshableVersion="5">
    <extLst>
      <ext xmlns:x15="http://schemas.microsoft.com/office/spreadsheetml/2010/11/main" uri="{DE250136-89BD-433C-8126-D09CA5730AF9}">
        <x15:connection id="240fa930-45f7-4382-8ceb-d007a960b29d"/>
      </ext>
    </extLst>
  </connection>
  <connection id="16" xr16:uid="{00000000-0015-0000-FFFF-FFFF0F000000}" name="Query - STEEL_AGRASEN" description="Connection to the 'STEEL_AGRASEN' query in the workbook." type="100" refreshedVersion="6" minRefreshableVersion="5">
    <extLst>
      <ext xmlns:x15="http://schemas.microsoft.com/office/spreadsheetml/2010/11/main" uri="{DE250136-89BD-433C-8126-D09CA5730AF9}">
        <x15:connection id="6c2d9e77-aa3a-4406-80df-581b37d63035"/>
      </ext>
    </extLst>
  </connection>
  <connection id="17" xr16:uid="{00000000-0015-0000-FFFF-FFFF10000000}" name="Query - Table1" description="Connection to the 'Table1' query in the workbook." type="100" refreshedVersion="6" minRefreshableVersion="5">
    <extLst>
      <ext xmlns:x15="http://schemas.microsoft.com/office/spreadsheetml/2010/11/main" uri="{DE250136-89BD-433C-8126-D09CA5730AF9}">
        <x15:connection id="12071a9d-fed4-466f-a0dc-043b1d7a9a71"/>
      </ext>
    </extLst>
  </connection>
  <connection id="18" xr16:uid="{00000000-0015-0000-FFFF-FFFF11000000}" name="Query - WT" description="Connection to the 'WT' query in the workbook." type="100" refreshedVersion="6" minRefreshableVersion="5">
    <extLst>
      <ext xmlns:x15="http://schemas.microsoft.com/office/spreadsheetml/2010/11/main" uri="{DE250136-89BD-433C-8126-D09CA5730AF9}">
        <x15:connection id="6999dbcc-97ef-4dbc-8a7a-79ba4a97ba1c"/>
      </ext>
    </extLst>
  </connection>
  <connection id="19" xr16:uid="{00000000-0015-0000-FFFF-FFFF12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<sst xmlns="http://schemas.openxmlformats.org/spreadsheetml/2006/main" count="9338" uniqueCount="2152">
  <si>
    <t xml:space="preserve">Name of Project :- 400KV GIS KPS-2 Khavda Site </t>
  </si>
  <si>
    <t>Name of Customer :- PGCIL</t>
  </si>
  <si>
    <t>Dated :- 11.03.2024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</si>
  <si>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</si>
  <si>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</si>
  <si>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</si>
  <si>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</si>
  <si>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</si>
  <si>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</si>
  <si>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</si>
  <si>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</si>
  <si>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</si>
  <si>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</si>
  <si>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</si>
  <si>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Qty</t>
  </si>
  <si>
    <t>Sl. No</t>
  </si>
  <si>
    <t>BHEL DRR No.</t>
  </si>
  <si>
    <t>Description Of Material</t>
  </si>
  <si>
    <t>Quantity Received</t>
  </si>
  <si>
    <t>Date Of Receipt</t>
  </si>
  <si>
    <t>L.R. Number</t>
  </si>
  <si>
    <t>Transporter</t>
  </si>
  <si>
    <t>Vehicle Number</t>
  </si>
  <si>
    <t>Supplier</t>
  </si>
  <si>
    <t>Challan Number</t>
  </si>
  <si>
    <t>Damages / Shortages If Any</t>
  </si>
  <si>
    <t>1. 25MM TMT Bar- 29.96MT
2. 32mm TMT Bar- 8.07MT</t>
  </si>
  <si>
    <t>1- 29.96 MT
2. 8.07MT</t>
  </si>
  <si>
    <t>11.11.2023</t>
  </si>
  <si>
    <t>2824 dated 09.11.2023</t>
  </si>
  <si>
    <t>Rajvi Logistic</t>
  </si>
  <si>
    <t>GJ12BV9699</t>
  </si>
  <si>
    <t>Agrasen Ispat Pvt. Ltd.</t>
  </si>
  <si>
    <t>PSU/23-24/34 Dated 10.11.2023.</t>
  </si>
  <si>
    <t>40mm Dia MS Rod</t>
  </si>
  <si>
    <t>31.34 MT</t>
  </si>
  <si>
    <t>22.11.2023</t>
  </si>
  <si>
    <t>111507 Dated 09.11.2023</t>
  </si>
  <si>
    <t>Union Roadways Ltd.</t>
  </si>
  <si>
    <t>GJ12BY8290</t>
  </si>
  <si>
    <t>India Industrial Enterprises</t>
  </si>
  <si>
    <t>IIE/349/23-24 Daed 09.11.2023</t>
  </si>
  <si>
    <t>16mm Dia TMT Bar- 36.310 MT</t>
  </si>
  <si>
    <t>36.310 MT</t>
  </si>
  <si>
    <t>24.11.2023</t>
  </si>
  <si>
    <t>1562 Dated 20.11.2023</t>
  </si>
  <si>
    <t>Dharamjeet Roadlines</t>
  </si>
  <si>
    <t>GJ12AT7651</t>
  </si>
  <si>
    <t>PSU/23-24/44 Dated 21.11.2023.</t>
  </si>
  <si>
    <t>27.260MT</t>
  </si>
  <si>
    <t>25.11.2023</t>
  </si>
  <si>
    <t>111513 Dated 16.11.2023</t>
  </si>
  <si>
    <t>GJ12BY5670</t>
  </si>
  <si>
    <t>IIE/354/23-24 Dated 16.11.2023</t>
  </si>
  <si>
    <t>1. 8mm TMT Bar- 23.36MT
2. 12mm TMT Bar- 16.94MT</t>
  </si>
  <si>
    <t>1- 23.36MT
2- 16.94MT</t>
  </si>
  <si>
    <t>30.11.2023</t>
  </si>
  <si>
    <t>2914 Dated 26.11.2023</t>
  </si>
  <si>
    <t>PSU/23-24/50</t>
  </si>
  <si>
    <t>1. 10mm TMT Bar- 6.870MT
2. 20mm TMT Bar - 27.55MT</t>
  </si>
  <si>
    <t>1- 6.870MT
2. 27.55MT</t>
  </si>
  <si>
    <t>02.12.2023</t>
  </si>
  <si>
    <t>2941 Dated 29.11.2023</t>
  </si>
  <si>
    <t>GJ12AU7422</t>
  </si>
  <si>
    <t>PSU/23-24/51 dated 30.11.2023</t>
  </si>
  <si>
    <t>Hardware:-
1. 16x35 - 09 Bag
2. 16x40 - 22 Bag
3. 16x45- 14 Bag
4. 16x50 - 10 Bag
5. 16x55 - 5 Bag
6. 16x60 - 6 Bag
7. 16x65 - 1 Bag
8. 16x70 - 1 Bag
9. 16x 75 - 02 Bag
10. 16x 80- 1Bag
11. 16x 85 - 1 Bag.
Spring Washer:-
1. 3.5mm thick- 5Bag.
2. Pack Washer 06 mm- 1Bag
3. Pack Washer 08mm- 1Bag.
4. Pack washer 10mm- 1Bag.
5. Pack washer 12mm -1Bag
6. Step Bolt 16x175x60- 3Bag</t>
  </si>
  <si>
    <t>12.01.2024</t>
  </si>
  <si>
    <t>2345702090 Dated 03.01.2024</t>
  </si>
  <si>
    <t>Bharat Maharashtra Roadways.</t>
  </si>
  <si>
    <t>Kuchh Transport</t>
  </si>
  <si>
    <t>SP PVT. LTD.</t>
  </si>
  <si>
    <t>126942 Dated 10.01.24</t>
  </si>
  <si>
    <t>AAC BULL Conductor</t>
  </si>
  <si>
    <t>2km</t>
  </si>
  <si>
    <t>13.01.2024</t>
  </si>
  <si>
    <t>27165 dated 23.12.2023</t>
  </si>
  <si>
    <t>Jeerat Site diversion</t>
  </si>
  <si>
    <t>ST23TBES/00007</t>
  </si>
  <si>
    <t>1. 420KV SF6 to AIR Bushings- 2 w/case
2. Shield for SF6 Bushings - 01 lot</t>
  </si>
  <si>
    <t>08.02.2024</t>
  </si>
  <si>
    <t>255197 dated 30.01.2024</t>
  </si>
  <si>
    <t>Premier Road lines Ltd.</t>
  </si>
  <si>
    <t>GJ12BY 0984</t>
  </si>
  <si>
    <t>Toshiba</t>
  </si>
  <si>
    <t>G23000297E</t>
  </si>
  <si>
    <t>255208 Dated 30.01.2024</t>
  </si>
  <si>
    <t>GJ12BT2231</t>
  </si>
  <si>
    <t>G23000297A</t>
  </si>
  <si>
    <t>255209 Dated 30.01.2024</t>
  </si>
  <si>
    <t>GJ12AZ4429</t>
  </si>
  <si>
    <t>G23000297B</t>
  </si>
  <si>
    <t>255170 Dated 30.01.2024</t>
  </si>
  <si>
    <t>GJ12BT6461</t>
  </si>
  <si>
    <t>G23000297D</t>
  </si>
  <si>
    <t>255210 Dated 30.01.2024</t>
  </si>
  <si>
    <t>GJ12BZ4933</t>
  </si>
  <si>
    <t>G23000297C</t>
  </si>
  <si>
    <t>1. 420KV SF6 to AIR Bushings- 1 w/case
2. Shield for SF6 Bushings - 02 lot</t>
  </si>
  <si>
    <t>09.02.2024</t>
  </si>
  <si>
    <t>255238 Dated 31.01.2024</t>
  </si>
  <si>
    <t>HR73A5517</t>
  </si>
  <si>
    <t>G23000297F</t>
  </si>
  <si>
    <t>400KV GIS BUS DUCT(GIB)</t>
  </si>
  <si>
    <t>1 box  (56rmt)</t>
  </si>
  <si>
    <t>03.03.2024</t>
  </si>
  <si>
    <t>280135 Dated 28.02.2024</t>
  </si>
  <si>
    <t>Nissin ABC Logistics</t>
  </si>
  <si>
    <t>HR38Y0322</t>
  </si>
  <si>
    <t>G23000317H</t>
  </si>
  <si>
    <t>280127 Dated 27.02.2024</t>
  </si>
  <si>
    <t>HR74B0289</t>
  </si>
  <si>
    <t>G23000317A</t>
  </si>
  <si>
    <t>280129 Dated 27.02.2024</t>
  </si>
  <si>
    <t>H38AC5777</t>
  </si>
  <si>
    <t>G23000317C</t>
  </si>
  <si>
    <t>1 box (58.25 rmt)</t>
  </si>
  <si>
    <t>280128 Dated 27.02.2024</t>
  </si>
  <si>
    <t>HR74B3659</t>
  </si>
  <si>
    <t>G23000317B</t>
  </si>
  <si>
    <t>1 box (56 rmt)</t>
  </si>
  <si>
    <t>280136 Dated 27.02.2024</t>
  </si>
  <si>
    <t>HR38W8924</t>
  </si>
  <si>
    <t>G23000317I</t>
  </si>
  <si>
    <t>280131 Dated 27.02.2024</t>
  </si>
  <si>
    <t>HR73A3822</t>
  </si>
  <si>
    <t>G23000317D</t>
  </si>
  <si>
    <t>280132 Dated 27.02.2024</t>
  </si>
  <si>
    <t>HR74B6507</t>
  </si>
  <si>
    <t>G23000317E</t>
  </si>
  <si>
    <t>280133 Dated 27.02.2024</t>
  </si>
  <si>
    <t>HR38Y9398</t>
  </si>
  <si>
    <t>G23000317F</t>
  </si>
  <si>
    <t>280134 Dated 27.02.2024</t>
  </si>
  <si>
    <t>HR38Z0401</t>
  </si>
  <si>
    <t>G23000317G</t>
  </si>
  <si>
    <t>420KV Gas Circuit Breaker</t>
  </si>
  <si>
    <t>2 box</t>
  </si>
  <si>
    <t>05.03.2024</t>
  </si>
  <si>
    <t>280139 Dated 29.02.2024</t>
  </si>
  <si>
    <t>NL01Q3026</t>
  </si>
  <si>
    <t>G23000319A</t>
  </si>
  <si>
    <t>280140 Dated 29.02.2024</t>
  </si>
  <si>
    <t>HR73A4244</t>
  </si>
  <si>
    <t>G23000319B</t>
  </si>
  <si>
    <t>280174 Dated 01.03.2024</t>
  </si>
  <si>
    <t>HR38Z1604</t>
  </si>
  <si>
    <t>G23000319D</t>
  </si>
  <si>
    <t>280176 Dated 01.03.2024</t>
  </si>
  <si>
    <t>HR74B9901</t>
  </si>
  <si>
    <t>G23000319F</t>
  </si>
  <si>
    <t>420K GIS DSES Unit</t>
  </si>
  <si>
    <t>03 box</t>
  </si>
  <si>
    <t>280141 Dated 29.02.2024</t>
  </si>
  <si>
    <t>GJ12AZ9136</t>
  </si>
  <si>
    <t>G23000319C</t>
  </si>
  <si>
    <t>420KV VT unit</t>
  </si>
  <si>
    <t>280142 Dated 29.02.2024</t>
  </si>
  <si>
    <t>G23000320A</t>
  </si>
  <si>
    <t>06.03.2024</t>
  </si>
  <si>
    <t>280177 Dated 01.03.2024</t>
  </si>
  <si>
    <t>MH14JL9512</t>
  </si>
  <si>
    <t>G23000319G</t>
  </si>
  <si>
    <t>Single phase WT</t>
  </si>
  <si>
    <t>3 box</t>
  </si>
  <si>
    <t>07.03.2024</t>
  </si>
  <si>
    <t>B4000993949 Dated 29.02.2024</t>
  </si>
  <si>
    <t>Associate Road Carrier</t>
  </si>
  <si>
    <t>MH09FL7339</t>
  </si>
  <si>
    <t>Quality Power Electrical equipment.</t>
  </si>
  <si>
    <t>QA23NO5247</t>
  </si>
  <si>
    <t>08.03.2024</t>
  </si>
  <si>
    <t>280178 Dated 02.03.2024</t>
  </si>
  <si>
    <t>HR38Y6675</t>
  </si>
  <si>
    <t>G23000319H</t>
  </si>
  <si>
    <t>280175 Dated 01.03.2024</t>
  </si>
  <si>
    <t>MH46BB2571</t>
  </si>
  <si>
    <t>G23000319E</t>
  </si>
  <si>
    <t>280179 Dated 02.03.2024</t>
  </si>
  <si>
    <t>HR38AC6639</t>
  </si>
  <si>
    <t>G23000319L</t>
  </si>
  <si>
    <t>1 box (55.7 rmt)</t>
  </si>
  <si>
    <t>280183 Dated 03.03.2024</t>
  </si>
  <si>
    <t>KA09D5632</t>
  </si>
  <si>
    <t>G23000317K</t>
  </si>
  <si>
    <t>280180 Dated 03.03.2024</t>
  </si>
  <si>
    <t>HR38Y6453</t>
  </si>
  <si>
    <t>G23000319J</t>
  </si>
  <si>
    <t>280192 Dated 03.03.2024</t>
  </si>
  <si>
    <t>RJ01GC9741</t>
  </si>
  <si>
    <t>G23000319P</t>
  </si>
  <si>
    <t xml:space="preserve">420KV Gas Circuit Breaker
</t>
  </si>
  <si>
    <t>1 box</t>
  </si>
  <si>
    <t>280190 Dated 03.03.2024</t>
  </si>
  <si>
    <t>RJ14GN0845</t>
  </si>
  <si>
    <t>G23000317N</t>
  </si>
  <si>
    <t xml:space="preserve">420KV GIS DSES Unit
</t>
  </si>
  <si>
    <t>2 box (31.2 + 13.5 rmt)</t>
  </si>
  <si>
    <t xml:space="preserve">280181 Dated 03.03.2024 </t>
  </si>
  <si>
    <t>RJ14GP3241</t>
  </si>
  <si>
    <t>G23000317J</t>
  </si>
  <si>
    <t>280182 Dated 03.03.2024</t>
  </si>
  <si>
    <t>MH16CD8371</t>
  </si>
  <si>
    <t>G23000319K</t>
  </si>
  <si>
    <t>B4000993950 Dated 29.02.2024</t>
  </si>
  <si>
    <t>MH10DT3401</t>
  </si>
  <si>
    <t>1 box (40.34 rmt)</t>
  </si>
  <si>
    <t>280184 Dated 03.03.2024</t>
  </si>
  <si>
    <t>HR38X1547</t>
  </si>
  <si>
    <t>G23000137L</t>
  </si>
  <si>
    <t>280191 Dated 04.03.2024</t>
  </si>
  <si>
    <t>GJ06AX4314</t>
  </si>
  <si>
    <t>G23000319O</t>
  </si>
  <si>
    <t>280193 Dated 04.03.2024</t>
  </si>
  <si>
    <t>GJ06AX3263</t>
  </si>
  <si>
    <t>G23000319Q</t>
  </si>
  <si>
    <t>280188 Dated 04.03.2024</t>
  </si>
  <si>
    <t>GJ12AZ7697</t>
  </si>
  <si>
    <t>11.03.2024</t>
  </si>
  <si>
    <t>280189 Dated 04.03.2024</t>
  </si>
  <si>
    <t>MH40CD1218</t>
  </si>
  <si>
    <t>G23000319M</t>
  </si>
  <si>
    <t>GIS Bus Duct</t>
  </si>
  <si>
    <t>1 box (48.99 rmt)</t>
  </si>
  <si>
    <t>13.03.2024</t>
  </si>
  <si>
    <t>280199 Dated 06.03.2024</t>
  </si>
  <si>
    <t>GJ12BT 4396</t>
  </si>
  <si>
    <t>G23000317R</t>
  </si>
  <si>
    <t>3 box (21+3+21 rmt)</t>
  </si>
  <si>
    <t>280194 Dated 04.03.2024</t>
  </si>
  <si>
    <t>HR38X5515</t>
  </si>
  <si>
    <t>G23000317M</t>
  </si>
  <si>
    <t>1 box (64.73 rmt)</t>
  </si>
  <si>
    <t>280195 datd 04.03.2024</t>
  </si>
  <si>
    <t>GJ12BX3194</t>
  </si>
  <si>
    <t>420KV GIS CT unit</t>
  </si>
  <si>
    <t>06 box (03 nos. per box)</t>
  </si>
  <si>
    <t>280228 dated 08.03.2024</t>
  </si>
  <si>
    <t>GJ12BX3968</t>
  </si>
  <si>
    <t>G23000319W</t>
  </si>
  <si>
    <t>2 box (47.39 + 13.5 rmt)</t>
  </si>
  <si>
    <t>280185 Dated 05.03.2024</t>
  </si>
  <si>
    <t>PB05AN3006</t>
  </si>
  <si>
    <t>G23000317P</t>
  </si>
  <si>
    <t>280196 datd 04.03.2024</t>
  </si>
  <si>
    <t>HR74A6275</t>
  </si>
  <si>
    <t>G23000319S</t>
  </si>
  <si>
    <t>400kv GIS CT</t>
  </si>
  <si>
    <t>2 Box (03 nos. per box)</t>
  </si>
  <si>
    <t>280232 Dated 09.03.2024</t>
  </si>
  <si>
    <t>HR38Y2861</t>
  </si>
  <si>
    <t>G23000319Y</t>
  </si>
  <si>
    <t>1 box (06 nos.) (62.31 rmt)</t>
  </si>
  <si>
    <t>14.03.2024</t>
  </si>
  <si>
    <t>280186 Dated 05.03.2024</t>
  </si>
  <si>
    <t>RJ06GA9531</t>
  </si>
  <si>
    <t>G23000317O</t>
  </si>
  <si>
    <t>1 box (03 nos.)</t>
  </si>
  <si>
    <t>280229 Dated 08.03.2024</t>
  </si>
  <si>
    <t>RJ14GP2861</t>
  </si>
  <si>
    <t>G23000319X</t>
  </si>
  <si>
    <t>400KB GIS CT</t>
  </si>
  <si>
    <t>280230 Dated 08.03.2024</t>
  </si>
  <si>
    <t>G23000320C</t>
  </si>
  <si>
    <t>3 Box (03 nos.)</t>
  </si>
  <si>
    <t>280187 Dated 05.03.2024</t>
  </si>
  <si>
    <t>RJ30GA7171</t>
  </si>
  <si>
    <t>G23000319R</t>
  </si>
  <si>
    <t>400KB GIS VT</t>
  </si>
  <si>
    <t>10 box (10 nos.)</t>
  </si>
  <si>
    <t>280143 Dated 06.03.2024</t>
  </si>
  <si>
    <t>HR74B8427</t>
  </si>
  <si>
    <t>G23000320B</t>
  </si>
  <si>
    <t>280216 Dated 07.03.2024</t>
  </si>
  <si>
    <t>GJ12BV9336</t>
  </si>
  <si>
    <t>G23000319V</t>
  </si>
  <si>
    <t>280197 Dated 06.03.2024</t>
  </si>
  <si>
    <t>GJ12BX7736</t>
  </si>
  <si>
    <t>G23000319T</t>
  </si>
  <si>
    <t>5 box (03 nos.per box)</t>
  </si>
  <si>
    <t>280233 Dated 09.03.2024</t>
  </si>
  <si>
    <t>GJ12BV7336</t>
  </si>
  <si>
    <t>G23000319Z</t>
  </si>
  <si>
    <t>1 Box (06 nos.) (33.42 rmt)</t>
  </si>
  <si>
    <t>16.03.2024</t>
  </si>
  <si>
    <t>280214 Dated 07.03.2024</t>
  </si>
  <si>
    <t>GJ12BZ369</t>
  </si>
  <si>
    <t>G23000317T</t>
  </si>
  <si>
    <t>280215 Dated 07.03.2024</t>
  </si>
  <si>
    <t>G23000319U</t>
  </si>
  <si>
    <t>2 box (13 nos.) (31.4 + 18.33 rmt)</t>
  </si>
  <si>
    <t>280200 dated 06.03.2024</t>
  </si>
  <si>
    <t>GJ12AW5625</t>
  </si>
  <si>
    <t>G23000317S</t>
  </si>
  <si>
    <t>1 Box (06 nos.) (55.88 rmt)</t>
  </si>
  <si>
    <t>280198 dated 06.03.2024</t>
  </si>
  <si>
    <t>GJ12BT9179</t>
  </si>
  <si>
    <t>G23000317Q</t>
  </si>
  <si>
    <t>3 Box (20 nos.) (15 +15+10.4 rmt)</t>
  </si>
  <si>
    <t>18.03.2024</t>
  </si>
  <si>
    <t>280243 Dated 14.03.2024</t>
  </si>
  <si>
    <t>G23000337B</t>
  </si>
  <si>
    <t>SF6 Gas cylinder</t>
  </si>
  <si>
    <t>8 box (80 nos.)</t>
  </si>
  <si>
    <t>280245 Dated 14.03.2024</t>
  </si>
  <si>
    <t>HR74B5381</t>
  </si>
  <si>
    <t>G23000339B</t>
  </si>
  <si>
    <t>19.03.2024</t>
  </si>
  <si>
    <t>280247 dated 15.03.2024</t>
  </si>
  <si>
    <t>HR73B9586</t>
  </si>
  <si>
    <t>G23000339C</t>
  </si>
  <si>
    <t>7 box (70 nos.)</t>
  </si>
  <si>
    <t>280248 Dated 15.03.2024</t>
  </si>
  <si>
    <t>G23000339D</t>
  </si>
  <si>
    <t>280140 Dated 14.03.2024</t>
  </si>
  <si>
    <t>HR74B0583</t>
  </si>
  <si>
    <t>G23000339A</t>
  </si>
  <si>
    <t>02 Box  (5.1 + 1)</t>
  </si>
  <si>
    <t>20.03.2024</t>
  </si>
  <si>
    <t>280244 Dated 14.03.2024</t>
  </si>
  <si>
    <t>HR38W7674</t>
  </si>
  <si>
    <t>G23000337C</t>
  </si>
  <si>
    <t>01 Box (7.01rmt)</t>
  </si>
  <si>
    <t>280241 Dated 14.03.2024</t>
  </si>
  <si>
    <t>G23000337U</t>
  </si>
  <si>
    <t>01 Box (22.19 rmt)</t>
  </si>
  <si>
    <t>280242 Dated 14.03.2024</t>
  </si>
  <si>
    <t>HR38Y4768</t>
  </si>
  <si>
    <t>G23000337A</t>
  </si>
  <si>
    <t>04 Box (32.04 + 8.31+9.1+3.15rmt)</t>
  </si>
  <si>
    <t>280249 Dated 14.03.2024</t>
  </si>
  <si>
    <t>GJ12BV9295</t>
  </si>
  <si>
    <t>G23000337E</t>
  </si>
  <si>
    <t>01 Box (62 rmt)</t>
  </si>
  <si>
    <t>280246 Dated 14.03.2024</t>
  </si>
  <si>
    <t>GJ12BW5428</t>
  </si>
  <si>
    <t>G23000337D</t>
  </si>
  <si>
    <t>1. 4.5KG CO2 Wheel type portable kanex fire extinguisher- 04 box.
2. 6KG SBC CP Kanex fire extinguisher- 04 box</t>
  </si>
  <si>
    <t>Safexpress</t>
  </si>
  <si>
    <t>21.03.2024</t>
  </si>
  <si>
    <t>9972 dated 17.03.2024</t>
  </si>
  <si>
    <t>Prbhavati Logistics</t>
  </si>
  <si>
    <t>RJ39GA2881</t>
  </si>
  <si>
    <t>Discern Engg PVt ltd.</t>
  </si>
  <si>
    <t>400KV GIS DSES UNIT</t>
  </si>
  <si>
    <t>03 Nos. Box</t>
  </si>
  <si>
    <t>22.03.2024</t>
  </si>
  <si>
    <t>280267 Dated 17.03.2024</t>
  </si>
  <si>
    <t>GJ12AZ3613</t>
  </si>
  <si>
    <t>G23000342H</t>
  </si>
  <si>
    <t>420KV GIS DSES Unit</t>
  </si>
  <si>
    <t>280270 Dated 17.03.2024</t>
  </si>
  <si>
    <t>GJ12AZ9040</t>
  </si>
  <si>
    <t>G23000342K</t>
  </si>
  <si>
    <t>02 Nos. Box</t>
  </si>
  <si>
    <t>280261 Dated 16.03.2024</t>
  </si>
  <si>
    <t>HR38AG0149</t>
  </si>
  <si>
    <t>G23000342C</t>
  </si>
  <si>
    <t>280266 Dated 17.03.2024</t>
  </si>
  <si>
    <t>HR73A9028</t>
  </si>
  <si>
    <t>G23000342G</t>
  </si>
  <si>
    <t>280265 Dated 17.03.2024</t>
  </si>
  <si>
    <t>HR73A0775</t>
  </si>
  <si>
    <t>G23000342F</t>
  </si>
  <si>
    <t>280277 Dated 18.03.2024</t>
  </si>
  <si>
    <t>RJ14GB5228</t>
  </si>
  <si>
    <t>G23000342P</t>
  </si>
  <si>
    <t>400KV GIS AUX DSES UNIT</t>
  </si>
  <si>
    <t>01 No. Box</t>
  </si>
  <si>
    <t>280278 Dated 18.03.2024</t>
  </si>
  <si>
    <t>G23000344B</t>
  </si>
  <si>
    <t>280264 Dated 17.03.2024</t>
  </si>
  <si>
    <t>HR73A5076</t>
  </si>
  <si>
    <t>G23000342E</t>
  </si>
  <si>
    <t>280262 Dated 16.03.2024</t>
  </si>
  <si>
    <t>RJ14GB0794</t>
  </si>
  <si>
    <t>G23000342D</t>
  </si>
  <si>
    <t>280250 Dated 16.03.2024</t>
  </si>
  <si>
    <t>HR73B5484</t>
  </si>
  <si>
    <t>G23000342A</t>
  </si>
  <si>
    <t>280263 Dated 16.03.2024</t>
  </si>
  <si>
    <t>HR73A9088</t>
  </si>
  <si>
    <t>G23000343A</t>
  </si>
  <si>
    <t>280272 Dated 18.03.2024</t>
  </si>
  <si>
    <t>RJ06GD5573</t>
  </si>
  <si>
    <t>280269 Dated 17.03.2024</t>
  </si>
  <si>
    <t>GJ23AW6105</t>
  </si>
  <si>
    <t>G23000342J</t>
  </si>
  <si>
    <t>280273 Dated 18.03.2024</t>
  </si>
  <si>
    <t>RJ49GA5597</t>
  </si>
  <si>
    <t>G23000342N</t>
  </si>
  <si>
    <t>280274 Dated 18.03.2024</t>
  </si>
  <si>
    <t>RJ49GA4319</t>
  </si>
  <si>
    <t>G23000342O</t>
  </si>
  <si>
    <t>280271 Dated 18.03.2024</t>
  </si>
  <si>
    <t>G23000342L</t>
  </si>
  <si>
    <t>280288 Dated 19.03.2024</t>
  </si>
  <si>
    <t>GJ27TT8679</t>
  </si>
  <si>
    <t>280290 Dated 19.03.2024</t>
  </si>
  <si>
    <t>G23000344C</t>
  </si>
  <si>
    <t>4.5'' IPS Al. tube</t>
  </si>
  <si>
    <t xml:space="preserve">141 nos. </t>
  </si>
  <si>
    <t>36098390 dated 17.03.2024</t>
  </si>
  <si>
    <t>V-Trans India Ltd.</t>
  </si>
  <si>
    <t>RJ10GB8280</t>
  </si>
  <si>
    <t>Century Extrusions Ltd.</t>
  </si>
  <si>
    <t>23.03.2024</t>
  </si>
  <si>
    <t>280287 Dated 19.03.2024</t>
  </si>
  <si>
    <t>G23000343C</t>
  </si>
  <si>
    <t>02 No. Box</t>
  </si>
  <si>
    <t>280279 Dated 18.03.2024</t>
  </si>
  <si>
    <t>G23000342Q</t>
  </si>
  <si>
    <t>03 No. Box</t>
  </si>
  <si>
    <t>280289 Dated 19.03.2024</t>
  </si>
  <si>
    <t>MH46B2571</t>
  </si>
  <si>
    <t>G23000342U</t>
  </si>
  <si>
    <t>400KV GIS BUS BAR UNIT</t>
  </si>
  <si>
    <t>280280 Dated 19.03.2024</t>
  </si>
  <si>
    <t>RJ11GV5643</t>
  </si>
  <si>
    <t>G23000342R</t>
  </si>
  <si>
    <t>280281 Dated 19.03.2024</t>
  </si>
  <si>
    <t>HR74B1118</t>
  </si>
  <si>
    <t>G23000342S</t>
  </si>
  <si>
    <t>24.03.2024</t>
  </si>
  <si>
    <t>280260 DATED 16.03.2024</t>
  </si>
  <si>
    <t>HR38W3058</t>
  </si>
  <si>
    <t>G23000342B</t>
  </si>
  <si>
    <t>280268 dated 17.03.2024</t>
  </si>
  <si>
    <t>HR38AE7186</t>
  </si>
  <si>
    <t>G23000342I</t>
  </si>
  <si>
    <t>GIS Aux DSES Unit</t>
  </si>
  <si>
    <t>280276 dated 18.03.2024</t>
  </si>
  <si>
    <t>GJ27X7163</t>
  </si>
  <si>
    <t>G2300344A</t>
  </si>
  <si>
    <t>GIS DSES Unit</t>
  </si>
  <si>
    <t>280275 Dated 18.03.2024</t>
  </si>
  <si>
    <t>G2300343B</t>
  </si>
  <si>
    <t>GIS bus bar unit</t>
  </si>
  <si>
    <t>26.03.2024</t>
  </si>
  <si>
    <t>280951 dated 21.03.2024</t>
  </si>
  <si>
    <t>HR74B2299</t>
  </si>
  <si>
    <t>G23000344E</t>
  </si>
  <si>
    <t>GIS Aux Bus bars</t>
  </si>
  <si>
    <t>280953 Dated 21.03.2024</t>
  </si>
  <si>
    <t>HR38AC5640</t>
  </si>
  <si>
    <t>G23000344G</t>
  </si>
  <si>
    <t>280952 dated 21.03.2024</t>
  </si>
  <si>
    <t>HR38AC2965</t>
  </si>
  <si>
    <t>G23000344F</t>
  </si>
  <si>
    <t>280295 Dated 20.03.2024</t>
  </si>
  <si>
    <t>HR38Z6372</t>
  </si>
  <si>
    <t>G23000343F</t>
  </si>
  <si>
    <t>280297 dated 20.03.2024</t>
  </si>
  <si>
    <t>RJ14GQ2401</t>
  </si>
  <si>
    <t>G23000343G</t>
  </si>
  <si>
    <t>GIS DSES Unit and bus bar unit</t>
  </si>
  <si>
    <t>280296 dated 20.03.2024</t>
  </si>
  <si>
    <t>HR74B6068</t>
  </si>
  <si>
    <t>G23000342X</t>
  </si>
  <si>
    <t>400KV GIS CT Bus bar unit &amp; CT unit</t>
  </si>
  <si>
    <t>02 No. Box (03 nos. per box)</t>
  </si>
  <si>
    <t>280293 Dated 19.03.2024</t>
  </si>
  <si>
    <t>GJ12BW7695</t>
  </si>
  <si>
    <t>G23000342W</t>
  </si>
  <si>
    <t>01 No. Box (03 nos. per box)</t>
  </si>
  <si>
    <t>280294 Dated 19.03.2024</t>
  </si>
  <si>
    <t>G23000343E</t>
  </si>
  <si>
    <t>04 No. Box (03 nos. per box)</t>
  </si>
  <si>
    <t>280291 Dated 19.03.2024</t>
  </si>
  <si>
    <t>GJ12BW5976</t>
  </si>
  <si>
    <t>G23000342V</t>
  </si>
  <si>
    <t>01 No. Box(03 nos. per box)</t>
  </si>
  <si>
    <t>280292 Dated 19.03.2024</t>
  </si>
  <si>
    <t>G23000343D</t>
  </si>
  <si>
    <t>280954 Dated 22.03.2024</t>
  </si>
  <si>
    <t>GJ12BT4396</t>
  </si>
  <si>
    <t>G23000342Z</t>
  </si>
  <si>
    <t xml:space="preserve">04 Nos. Box(03 nos. per box) CT unit </t>
  </si>
  <si>
    <t>27.03.2024</t>
  </si>
  <si>
    <t>280955 Dated 22.03.2024</t>
  </si>
  <si>
    <t>G23000342Z-1</t>
  </si>
  <si>
    <t>400kv gis bus bar unit</t>
  </si>
  <si>
    <t>01 no. box (03 nos. per box).</t>
  </si>
  <si>
    <t>280299 Dated 20.03.2024</t>
  </si>
  <si>
    <t>DD01M9248</t>
  </si>
  <si>
    <t>G23000344D</t>
  </si>
  <si>
    <t>GIS  Bus Bar Unit</t>
  </si>
  <si>
    <t>280298 Dated 20.03.2024</t>
  </si>
  <si>
    <t>G23000342Y</t>
  </si>
  <si>
    <t>400KV Detachable Bus bar</t>
  </si>
  <si>
    <t>280966 Dated 23.03.2024</t>
  </si>
  <si>
    <t>HR38Z2923</t>
  </si>
  <si>
    <t>G23000346C</t>
  </si>
  <si>
    <t>28.03.2024</t>
  </si>
  <si>
    <t>280966 Dated 22.03.2024</t>
  </si>
  <si>
    <t>HR38AC9642</t>
  </si>
  <si>
    <t>G23000346A</t>
  </si>
  <si>
    <t>29.03.2024</t>
  </si>
  <si>
    <t>280968 Dated 23.03.2024</t>
  </si>
  <si>
    <t>GJ12BX9772</t>
  </si>
  <si>
    <t>G23000346D</t>
  </si>
  <si>
    <t>280969 Dated 23.03.2024</t>
  </si>
  <si>
    <t>GJ27TD3012</t>
  </si>
  <si>
    <t>G23000346F</t>
  </si>
  <si>
    <t>280970 Dated 24.03.2024</t>
  </si>
  <si>
    <t>MH14GD1511</t>
  </si>
  <si>
    <t>G23000346G</t>
  </si>
  <si>
    <t>280956 Dated 24.03.2024</t>
  </si>
  <si>
    <t>HR38Y7009</t>
  </si>
  <si>
    <t>G23000346E</t>
  </si>
  <si>
    <t>280973 Dated 24.03.2024</t>
  </si>
  <si>
    <t>HR38AC5186</t>
  </si>
  <si>
    <t>G23000346H</t>
  </si>
  <si>
    <t>30.03.2024</t>
  </si>
  <si>
    <t>280965 Dated 24.03.2024</t>
  </si>
  <si>
    <t>HR74B3264</t>
  </si>
  <si>
    <t>G23000346B</t>
  </si>
  <si>
    <t>280976 Dated 26.03.2024</t>
  </si>
  <si>
    <t>HR74B3376</t>
  </si>
  <si>
    <t>G23000346L</t>
  </si>
  <si>
    <t>31.03.2024</t>
  </si>
  <si>
    <t>280977 Dated 26.03.2024</t>
  </si>
  <si>
    <t>HR74B8165</t>
  </si>
  <si>
    <t>G23000346J</t>
  </si>
  <si>
    <t>14CX1.5</t>
  </si>
  <si>
    <t>1024 mtre (1 drum)</t>
  </si>
  <si>
    <t>280981 Dated 27.03.2024</t>
  </si>
  <si>
    <t>GJ04AT7717</t>
  </si>
  <si>
    <t>G23000351a</t>
  </si>
  <si>
    <t>1028 mtre (1 drum)</t>
  </si>
  <si>
    <t>14cx1.5</t>
  </si>
  <si>
    <t>147 mtre (1 drum)</t>
  </si>
  <si>
    <t>8cx2.5</t>
  </si>
  <si>
    <t>709 mte (01 dum)</t>
  </si>
  <si>
    <t>10cx 2.5</t>
  </si>
  <si>
    <t>868 mtre (01 dum)</t>
  </si>
  <si>
    <t>7cx1.5</t>
  </si>
  <si>
    <t>1015 mtre (01 drum)</t>
  </si>
  <si>
    <t>1025 mtre (01 dum)</t>
  </si>
  <si>
    <t>1020 mtre (1 drum)</t>
  </si>
  <si>
    <t>14cx2.5</t>
  </si>
  <si>
    <t>555mtre (01 drum)</t>
  </si>
  <si>
    <t>1003 mtre (01 drum)</t>
  </si>
  <si>
    <t>GIS LCC Cable</t>
  </si>
  <si>
    <t>02 nos. w/case</t>
  </si>
  <si>
    <t>27cx1.5</t>
  </si>
  <si>
    <t>988 mtre (01 drum)</t>
  </si>
  <si>
    <t>280982 Dated 27.03.2024</t>
  </si>
  <si>
    <t>GJ19X6651</t>
  </si>
  <si>
    <t>G23000351B</t>
  </si>
  <si>
    <t>27cx.5</t>
  </si>
  <si>
    <t>1030 mtre (01 drum)</t>
  </si>
  <si>
    <t>1032 mtre (01 drum)</t>
  </si>
  <si>
    <t>4cx1.5</t>
  </si>
  <si>
    <t>1039 mtre (01 drum)</t>
  </si>
  <si>
    <t>1034 mtre (01 drum)</t>
  </si>
  <si>
    <t>448 mtre (01 drum)</t>
  </si>
  <si>
    <t>1049 mtre (01 drum)</t>
  </si>
  <si>
    <t>773 mtre (1 drum)</t>
  </si>
  <si>
    <t>1034 mtre (1 drum)</t>
  </si>
  <si>
    <t>1037 mtre (1 drum)</t>
  </si>
  <si>
    <t>1029 mtre (1 drum)</t>
  </si>
  <si>
    <t>1023 mtre (1 drum)</t>
  </si>
  <si>
    <t>280980 Dated 27.03.2024</t>
  </si>
  <si>
    <t>GJ12BV1963</t>
  </si>
  <si>
    <t>280979 Dated 27.03.2024</t>
  </si>
  <si>
    <t>GJ12BY3305</t>
  </si>
  <si>
    <t>G23000346K</t>
  </si>
  <si>
    <t>280983 Dated 28.03.2024</t>
  </si>
  <si>
    <t>GJ12BZ4934</t>
  </si>
  <si>
    <t>G23000346M</t>
  </si>
  <si>
    <t>Cable Looseitems and accessories for LCC type A</t>
  </si>
  <si>
    <t>280978 Dated 27.03.2024</t>
  </si>
  <si>
    <t>GJ03AX5008</t>
  </si>
  <si>
    <t>G23000351C</t>
  </si>
  <si>
    <t>46CX1.5</t>
  </si>
  <si>
    <t>571 mtre (01 drum)</t>
  </si>
  <si>
    <t>1014 mtre (01 drum)</t>
  </si>
  <si>
    <t>32cx1.5</t>
  </si>
  <si>
    <t>1047 mtre (01 drum)</t>
  </si>
  <si>
    <t>32CX1.5</t>
  </si>
  <si>
    <t>810 mtre(01 drum)</t>
  </si>
  <si>
    <t>1043 mtre (01 drum)</t>
  </si>
  <si>
    <t>2.0Ton Inveter air conditioner Indoor</t>
  </si>
  <si>
    <t>10 nos.</t>
  </si>
  <si>
    <t>02.04.2024</t>
  </si>
  <si>
    <t>326391 dated 31.03.2024</t>
  </si>
  <si>
    <t>Cargo Escort</t>
  </si>
  <si>
    <t>GJ2231005899</t>
  </si>
  <si>
    <t>Fujitsu General Pvt. Ltd.</t>
  </si>
  <si>
    <t>2.0Ton Inveter air conditioner outdoor</t>
  </si>
  <si>
    <t>AC ventillation Centrifugal Fan</t>
  </si>
  <si>
    <t>2 Nos.</t>
  </si>
  <si>
    <t>04.04.2024</t>
  </si>
  <si>
    <t>3660 Dated 30.03.2024</t>
  </si>
  <si>
    <t>All India Logistics</t>
  </si>
  <si>
    <t>01P2400143</t>
  </si>
  <si>
    <t>Ankit air system</t>
  </si>
  <si>
    <t>Motor 14KW/4P Make-ABB</t>
  </si>
  <si>
    <t>02 NOS.</t>
  </si>
  <si>
    <t>Base frame with vibration isolator</t>
  </si>
  <si>
    <t>02 Nos.</t>
  </si>
  <si>
    <t>Motor slide rail, V Bel drive set</t>
  </si>
  <si>
    <t>02 nos.</t>
  </si>
  <si>
    <t>V-belt protection Guard</t>
  </si>
  <si>
    <t>GIS CSD</t>
  </si>
  <si>
    <t>280985 dated 31.03.2024</t>
  </si>
  <si>
    <t>G23000365</t>
  </si>
  <si>
    <t>280984 Dated 31.03.2024</t>
  </si>
  <si>
    <t>G23000364A</t>
  </si>
  <si>
    <t>400KV GIS Circuit Breaker</t>
  </si>
  <si>
    <t>281007 Dated 31.03.2024</t>
  </si>
  <si>
    <t>G23000363B</t>
  </si>
  <si>
    <t>281009 Dated02.04.2024</t>
  </si>
  <si>
    <t>HR38AC586</t>
  </si>
  <si>
    <t>G23000364B</t>
  </si>
  <si>
    <t>04.04.024</t>
  </si>
  <si>
    <t>281008 Dated 02.04.2024</t>
  </si>
  <si>
    <t>G23000363C</t>
  </si>
  <si>
    <t xml:space="preserve">Fire fighting equipment :-
</t>
  </si>
  <si>
    <t>05.04.2024</t>
  </si>
  <si>
    <t>233434342 dated 21.03.2024</t>
  </si>
  <si>
    <t>TCI freight</t>
  </si>
  <si>
    <t>Beam detector set</t>
  </si>
  <si>
    <t>Response indicator</t>
  </si>
  <si>
    <t>Manual Call point</t>
  </si>
  <si>
    <t>Conventional Hooter</t>
  </si>
  <si>
    <t>03.04.2024</t>
  </si>
  <si>
    <t>281011 dated 03.04.2024</t>
  </si>
  <si>
    <t>MH40CD5082</t>
  </si>
  <si>
    <t>G23000364C</t>
  </si>
  <si>
    <t>07.04.2024</t>
  </si>
  <si>
    <t>281012 Dated 03.04.2024</t>
  </si>
  <si>
    <t>RJ04GB2088</t>
  </si>
  <si>
    <t>G23000364D</t>
  </si>
  <si>
    <t>281013 Dated 03.04.2024</t>
  </si>
  <si>
    <t>G23000363E</t>
  </si>
  <si>
    <t>281010 Dated 02.04.2024</t>
  </si>
  <si>
    <t>HR73A3539</t>
  </si>
  <si>
    <t>G23000363D</t>
  </si>
  <si>
    <t xml:space="preserve">Fire fighting material High velocity water spray nozzle.
</t>
  </si>
  <si>
    <t>02 box.</t>
  </si>
  <si>
    <t>09.04.2024</t>
  </si>
  <si>
    <t>11461096 dated 28.03.2024</t>
  </si>
  <si>
    <t>Hd fire projects Pvt ltd.</t>
  </si>
  <si>
    <t>QB Detector</t>
  </si>
  <si>
    <t>01 box</t>
  </si>
  <si>
    <t>Deluge valve A 100NB with wet pilot trim bronze clapper and seat with gong bell.</t>
  </si>
  <si>
    <t>02 wooden box and 02 corugated box</t>
  </si>
  <si>
    <t>20635987 dated 31.03.2024</t>
  </si>
  <si>
    <t>281006 Dated 31.03.2024</t>
  </si>
  <si>
    <t>GJ27TD0433</t>
  </si>
  <si>
    <t>G23000363A</t>
  </si>
  <si>
    <t>281021 Dated 04.04.2024</t>
  </si>
  <si>
    <t>HR74B2988</t>
  </si>
  <si>
    <t>G23000363F</t>
  </si>
  <si>
    <t>Earthing mterial</t>
  </si>
  <si>
    <t>75X12 MM GI Flat</t>
  </si>
  <si>
    <t>20 MT</t>
  </si>
  <si>
    <t>MCG-5037 Dated 06.04.2024</t>
  </si>
  <si>
    <t>Hi Tech Engineers</t>
  </si>
  <si>
    <t>PB13AJ9898</t>
  </si>
  <si>
    <t>50x6 mm GI Flat</t>
  </si>
  <si>
    <t>2.5MT</t>
  </si>
  <si>
    <t>13.04.2024</t>
  </si>
  <si>
    <t>280987 DATED 08.04.2024</t>
  </si>
  <si>
    <t>GJ12AZ4357</t>
  </si>
  <si>
    <t>G23000364E</t>
  </si>
  <si>
    <t xml:space="preserve">Fire fighting material :-
</t>
  </si>
  <si>
    <t>2cx50sqmm copper cable</t>
  </si>
  <si>
    <t>550mtre</t>
  </si>
  <si>
    <t>16.04.2024</t>
  </si>
  <si>
    <t>100012628455 dated 11.04.024</t>
  </si>
  <si>
    <t>UP14LT8040</t>
  </si>
  <si>
    <t>02 No. Box (DSES) and 01 (Bus bar unit)</t>
  </si>
  <si>
    <t>1</t>
  </si>
  <si>
    <t>3</t>
  </si>
  <si>
    <t>5</t>
  </si>
  <si>
    <t>6</t>
  </si>
  <si>
    <t>8</t>
  </si>
  <si>
    <t>31</t>
  </si>
  <si>
    <t>41</t>
  </si>
  <si>
    <t>7</t>
  </si>
  <si>
    <t>2</t>
  </si>
  <si>
    <t>4</t>
  </si>
  <si>
    <t>ITEM</t>
  </si>
  <si>
    <t>BUSHING</t>
  </si>
  <si>
    <t>VT</t>
  </si>
  <si>
    <t xml:space="preserve">CT </t>
  </si>
  <si>
    <t>CB</t>
  </si>
  <si>
    <t>CSD</t>
  </si>
  <si>
    <t>GIB</t>
  </si>
  <si>
    <t>BUS BAR</t>
  </si>
  <si>
    <t>Name of Project :- 400KV GIS KPS-2 PGCIL Gujarat</t>
  </si>
  <si>
    <t>Name of executing agency :- BHEL</t>
  </si>
  <si>
    <t>Dated :- 24.04.2024</t>
  </si>
  <si>
    <t>Sl. No.</t>
  </si>
  <si>
    <t>Name of GIS Vendor :- M/S TOSHIBA T &amp; D SYSTEMS INDIA PVT LTD</t>
  </si>
  <si>
    <t>PO Ref:- PO No. 61P2400020 Date: 21-April-2023 Rev: 01 Dt: 14-02-2024</t>
  </si>
  <si>
    <t>JOINT VERIFICATION REPORT (GIS Supplied materials)</t>
  </si>
  <si>
    <t>Po item ref.</t>
  </si>
  <si>
    <t>Description of item</t>
  </si>
  <si>
    <t>Unit (Box)</t>
  </si>
  <si>
    <t>Ref. Sheet</t>
  </si>
  <si>
    <t>Remarks</t>
  </si>
  <si>
    <t>Invoice ref.</t>
  </si>
  <si>
    <t>Date</t>
  </si>
  <si>
    <t>SUPPLY- GIS : 400KV, 63KA FOR 1S, 3150A, SINGLE PHASE SF6 TO AIR BUSHING</t>
  </si>
  <si>
    <t>Box</t>
  </si>
  <si>
    <t>Qty. (No. of boxes) Received at site</t>
  </si>
  <si>
    <t xml:space="preserve">
1. 11 nos. Box-SF6 bushings.
2. 07nos. Boxes for Shield, accessories.
</t>
  </si>
  <si>
    <t xml:space="preserve">SUPPLY- GIS : 400KV, 63KA FOR 1S, 3000A, SINGLE PHASE GAS INSULATED BUS DUCT
SUPPLY- GIS : 3150A, SINGLE PHASE GAS INSULATED BUS DUCT
</t>
  </si>
  <si>
    <t xml:space="preserve">1.11000
1.20000
</t>
  </si>
  <si>
    <t>SUPPLY- GIS : 400KV, 63KA FOR 1S, 3150A, GIS TIE BAY WITHOUT PIR</t>
  </si>
  <si>
    <t>SUPPLY- GIS : 400KV, 63KA FOR 1S, 3150A, GIS TRANSFORMER FEEDER BAY</t>
  </si>
  <si>
    <t>SUPPLY- GIS : 400KV, 63KA FOR 1S, 3150A, GIS LINE FEEDER BAY WITHOUT PIR</t>
  </si>
  <si>
    <t>SUPPLY- GIS : 400KV, 63KA FOR 1S, 3150A, GIS SWITCHABLE LINE REACTOR BAY</t>
  </si>
  <si>
    <t>SUPPLY- GIS : 400KV, BUS SECTIONALISER BAY MODULE</t>
  </si>
  <si>
    <t>SUPPLY- GIS : 400KV, 63KA FOR 1S, 3150A, GIS BUS REACTOR FEEDER BAY</t>
  </si>
  <si>
    <t>SUPPLY- GIS : 400KV, CONTROLLED SWITCHING DEVICE (CSD) FOR GIS CB</t>
  </si>
  <si>
    <t>1. GIS CB-54 Nos. Box.
2. DSES Unit Box- 54 Nos. Box
3. CT unit- 36 Nos. Box</t>
  </si>
  <si>
    <t>Lot</t>
  </si>
  <si>
    <t>Set</t>
  </si>
  <si>
    <t>1. Total Qty.- 307 Cylinder</t>
  </si>
  <si>
    <t>SUPPLY- GIS : SINGLE PHASE POTENTIAL TRANSFORMER COMPLETE WITH MANUALOPERATED ISOLATING SWITCH DEVICE.</t>
  </si>
  <si>
    <t>SUPPLY- GIS : 400KV, SF6 GAS REQUIRED FOR PLACING GIS INTO SUCCESSFUL OPERATION.</t>
  </si>
  <si>
    <t>SUPPLY- GIS : CABLES, LOOSE ITEMS &amp; ACCESSORIES FOR LCC TYPE A.</t>
  </si>
  <si>
    <t>1. Cable drums -31 Nos.
2. LCC accessories - 02 nos. Box</t>
  </si>
  <si>
    <t>SDS42300084</t>
  </si>
  <si>
    <t>30.01.2024</t>
  </si>
  <si>
    <t xml:space="preserve">
SDS42300086
SDS42300090</t>
  </si>
  <si>
    <t xml:space="preserve">
27.02.2024
14.03.2024</t>
  </si>
  <si>
    <t>SDS42300091</t>
  </si>
  <si>
    <t>SDS42300112</t>
  </si>
  <si>
    <t>SDS42300087
SDS42300093
SDS42300094
SDS42300110</t>
  </si>
  <si>
    <t>29.02.2024
16.03.2024
16.03.2024
31.03.2024</t>
  </si>
  <si>
    <t>Annexure-A (DRR Register)</t>
  </si>
  <si>
    <t>1. Total 12 nos. of Boxes.</t>
  </si>
  <si>
    <t>1. Total 02 nos. of Boxes.</t>
  </si>
  <si>
    <t xml:space="preserve">Note :- </t>
  </si>
  <si>
    <t>1. JVR is being issued for payment purpose only, as supplied materials are covered in closed boxes/ packed items and placed in vacuum sealed condition.
2. Boxes/ covered/ packed items shall be opened during erection. Further final qty. shall be concluded after opening of boxes during erection works, as per packing list.</t>
  </si>
  <si>
    <t>DSES+BUS BAR</t>
  </si>
  <si>
    <t>Powe cable</t>
  </si>
  <si>
    <t>2cx06sqmm</t>
  </si>
  <si>
    <t>4cx06sqmm</t>
  </si>
  <si>
    <t>4cx16sqmm</t>
  </si>
  <si>
    <t>3.5cx35sqmm</t>
  </si>
  <si>
    <t>3.5cx70sqmm</t>
  </si>
  <si>
    <t>3.5cx300sqmm</t>
  </si>
  <si>
    <t>2539mtre (03 drum)</t>
  </si>
  <si>
    <t>3229mtre (4 drum)</t>
  </si>
  <si>
    <t>2988mtre (3 drum)</t>
  </si>
  <si>
    <t>988mtre (01 drum)</t>
  </si>
  <si>
    <t>1495mtre (3drum)</t>
  </si>
  <si>
    <t>338mtre (01 drum)</t>
  </si>
  <si>
    <t>25.04.2024</t>
  </si>
  <si>
    <t>17792 dated 19.04.2024</t>
  </si>
  <si>
    <t>FAR EASTERN ROADWAYS</t>
  </si>
  <si>
    <t>HR55AN9821</t>
  </si>
  <si>
    <t>Prime Cable Industries</t>
  </si>
  <si>
    <t>Bus bar unit box damaged.</t>
  </si>
  <si>
    <t>TENTATIVE PACKING LIST FOR  400KV GIS BHEL-KPS-2 PROJECT</t>
  </si>
  <si>
    <t>Sl.No.</t>
  </si>
  <si>
    <t>DESCRIPTION</t>
  </si>
  <si>
    <t xml:space="preserve">PO Line Item </t>
  </si>
  <si>
    <t>Shipping Mark</t>
  </si>
  <si>
    <t xml:space="preserve">Qty per Box </t>
  </si>
  <si>
    <t>PACKGE STYLE</t>
  </si>
  <si>
    <t>DIMENSION (CM)</t>
    <phoneticPr fontId="0"/>
  </si>
  <si>
    <t>NET WEIGHT(kg)</t>
  </si>
  <si>
    <t>GROSS WEIGHT(kg)</t>
  </si>
  <si>
    <t>Vehicle No</t>
  </si>
  <si>
    <t>LR No.</t>
  </si>
  <si>
    <t>Veh. Type</t>
  </si>
  <si>
    <t>Vehicle Plan</t>
  </si>
  <si>
    <t>L</t>
    <phoneticPr fontId="0"/>
  </si>
  <si>
    <t>W</t>
    <phoneticPr fontId="0"/>
  </si>
  <si>
    <t>H</t>
    <phoneticPr fontId="0"/>
  </si>
  <si>
    <t>420kV Gas Circuit Breaker   - [1-CB1-X]</t>
  </si>
  <si>
    <t>DIA-01-01(UPPER)(LINE-7 - (FUTURE) - BAY-416)</t>
  </si>
  <si>
    <t>GIS : 400KV, 63KA FOR 1S, 3150A, GIS LINE FEEDER BAY WITHOUT PIR</t>
  </si>
  <si>
    <t xml:space="preserve"> TTDI-23  420KV GIS- BHEL-KPS-2 - 19</t>
  </si>
  <si>
    <t>W/CASE</t>
  </si>
  <si>
    <t>HR38 Y 6675</t>
  </si>
  <si>
    <t>02.03.2024</t>
  </si>
  <si>
    <t>JCB</t>
  </si>
  <si>
    <t>JCB-1</t>
  </si>
  <si>
    <t>420kV Gas Circuit Breaker   - [1-CB1-Y]</t>
  </si>
  <si>
    <t xml:space="preserve"> TTDI-23  420KV GIS- BHEL-KPS-2 - 20</t>
  </si>
  <si>
    <t>HR38 AC 6639</t>
  </si>
  <si>
    <t>420kV Gas Circuit Breaker   - [1-CB1-Z]</t>
  </si>
  <si>
    <t xml:space="preserve"> TTDI-23  420KV GIS- BHEL-KPS-2 - 21</t>
  </si>
  <si>
    <t>JCB-2</t>
  </si>
  <si>
    <t>420kV GIS DSES Unit - [1-BDS2]</t>
  </si>
  <si>
    <t xml:space="preserve"> TTDI-23  420KV GIS- BHEL-KPS-2 - 22</t>
  </si>
  <si>
    <t>MH 16 CD 8371</t>
  </si>
  <si>
    <t>FBT</t>
  </si>
  <si>
    <t>TRAILER-1</t>
  </si>
  <si>
    <t>FBT-1</t>
  </si>
  <si>
    <t>420kV GIS DSES Unit - [1-ICDS6]</t>
  </si>
  <si>
    <t xml:space="preserve"> TTDI-23  420KV GIS- BHEL-KPS-2 - 23</t>
  </si>
  <si>
    <t>GJ 12 BX 7736</t>
  </si>
  <si>
    <t>JCB-15</t>
  </si>
  <si>
    <t>32FT SLBT</t>
  </si>
  <si>
    <t>420kV GIS DSES Unit - [1-LDS8]</t>
  </si>
  <si>
    <t xml:space="preserve"> TTDI-23  420KV GIS- BHEL-KPS-2 - 24</t>
  </si>
  <si>
    <t>420kV Gas Circuit Breaker   - [1-CB2-X]</t>
  </si>
  <si>
    <t>DIA-01-02(TIE)(TIE-6 - BAY-417)</t>
  </si>
  <si>
    <t xml:space="preserve"> GIS : 400KV, 63KA FOR 1S, 3150A, GIS TIE BAY WITHOUT PIR</t>
  </si>
  <si>
    <t xml:space="preserve"> TTDI-23  420KV GIS- BHEL-KPS-2 - 25</t>
  </si>
  <si>
    <t>GJ 06 AX 4314</t>
  </si>
  <si>
    <t>04.03.2024</t>
  </si>
  <si>
    <t>420kV Gas Circuit Breaker   - [1-CB2-Y]</t>
  </si>
  <si>
    <t xml:space="preserve"> TTDI-23  420KV GIS- BHEL-KPS-2 - 26</t>
  </si>
  <si>
    <t>32Ft JCB</t>
  </si>
  <si>
    <t>JCB-3</t>
  </si>
  <si>
    <t>420kV Gas Circuit Breaker   - [1-CB2-Z]</t>
  </si>
  <si>
    <t xml:space="preserve"> TTDI-23  420KV GIS- BHEL-KPS-2 - 27</t>
  </si>
  <si>
    <t>420kV GIS DSES Unit - [1-ICDS4]</t>
  </si>
  <si>
    <t xml:space="preserve"> TTDI-23  420KV GIS- BHEL-KPS-2 - 28</t>
  </si>
  <si>
    <t>GJ12 AZ 9136</t>
  </si>
  <si>
    <t>29.02.2024</t>
  </si>
  <si>
    <t>JCB-16</t>
  </si>
  <si>
    <t>420kV GIS DSES Unit - [1-ICDS5]</t>
  </si>
  <si>
    <t xml:space="preserve"> TTDI-23  420KV GIS- BHEL-KPS-2 - 29</t>
  </si>
  <si>
    <t>420kV Gas Circuit Breaker   - [1-CB3-X]</t>
  </si>
  <si>
    <t>DIA-01-03(LOWER)(LINE-8  -BAY-418)</t>
  </si>
  <si>
    <t xml:space="preserve"> TTDI-23  420KV GIS- BHEL-KPS-2 - 30</t>
  </si>
  <si>
    <t>HR73 A 4244</t>
  </si>
  <si>
    <t>JCB-10</t>
  </si>
  <si>
    <t>420kV Gas Circuit Breaker   - [1-CB3-Y]</t>
  </si>
  <si>
    <t xml:space="preserve"> TTDI-23  420KV GIS- BHEL-KPS-2 - 31</t>
  </si>
  <si>
    <t>HR38 Z 1604</t>
  </si>
  <si>
    <t>01.03.2024</t>
  </si>
  <si>
    <t>420kV Gas Circuit Breaker   - [1-CB3-Z]</t>
  </si>
  <si>
    <t xml:space="preserve"> TTDI-23  420KV GIS- BHEL-KPS-2 - 32</t>
  </si>
  <si>
    <t>JCB-11</t>
  </si>
  <si>
    <t>420kV GIS DSES Unit - [1-BDS1]</t>
  </si>
  <si>
    <t xml:space="preserve"> TTDI-23  420KV GIS- BHEL-KPS-2 - 33</t>
  </si>
  <si>
    <t>TRAILER-2</t>
  </si>
  <si>
    <t>420kV GIS DSES Unit - [1-ICDS3]</t>
  </si>
  <si>
    <t xml:space="preserve"> TTDI-23  420KV GIS- BHEL-KPS-2 - 34</t>
  </si>
  <si>
    <t>420kV GIS DSES Unit - [1-LDS7]</t>
  </si>
  <si>
    <t xml:space="preserve"> TTDI-23  420KV GIS- BHEL-KPS-2 - 35</t>
  </si>
  <si>
    <t>GJ 12 BV 9336</t>
  </si>
  <si>
    <t>JCB-9</t>
  </si>
  <si>
    <t>420kV Gas Circuit Breaker   - [1-CB4-X]</t>
  </si>
  <si>
    <t>DIA-01-04(REACTOR)(LINE  REACTOR (FUTURE) -BAY-416R)</t>
  </si>
  <si>
    <t>GIS: 400KV, 63KA FOR 1S, 3150A, GIS SWITCHABLE LINE REACTOR BAY</t>
  </si>
  <si>
    <t xml:space="preserve"> TTDI-23  420KV GIS- BHEL-KPS-2 - 36</t>
  </si>
  <si>
    <t>HR38 Y 6453</t>
  </si>
  <si>
    <t>JCB-4</t>
  </si>
  <si>
    <t>420kV Gas Circuit Breaker   - [1-CB4-Y]</t>
  </si>
  <si>
    <t xml:space="preserve"> TTDI-23  420KV GIS- BHEL-KPS-2 - 37</t>
  </si>
  <si>
    <t>420kV Gas Circuit Breaker   - [1-CB4-Z]</t>
  </si>
  <si>
    <t xml:space="preserve"> TTDI-23  420KV GIS- BHEL-KPS-2 - 38</t>
  </si>
  <si>
    <t>JCB-5</t>
  </si>
  <si>
    <t>420kV GIS DSES Unit - [1-ICDS9]</t>
  </si>
  <si>
    <t xml:space="preserve"> TTDI-23  420KV GIS- BHEL-KPS-2 - 39</t>
  </si>
  <si>
    <t>JCB-17</t>
  </si>
  <si>
    <t>420kV GIS Voltage Transformer -  (Sl.No : 08190)</t>
  </si>
  <si>
    <t>DIA-01 ( VT Unit )</t>
  </si>
  <si>
    <t>GIS : SINGLE PHASE POTENTIAL TRANSFORMER COMPLETE WITH MANUALOPERATED ISOLATING SWITCH DEVICE</t>
  </si>
  <si>
    <t xml:space="preserve"> TTDI-23  420KV GIS- BHEL-KPS-2 - 40</t>
  </si>
  <si>
    <t>420kV GIS Voltage Transformer  -  (Sl.No : 08191)</t>
  </si>
  <si>
    <t xml:space="preserve"> TTDI-23  420KV GIS- BHEL-KPS-2 - 41</t>
  </si>
  <si>
    <t>420kV Gas Circuit Breaker   - [2-CB1-X]</t>
  </si>
  <si>
    <t>DIA-02-01(UPPER)(765/400kV ICT-Bay-4  - BAY-419)</t>
  </si>
  <si>
    <t xml:space="preserve"> GIS : 400KV, 63KA FOR 1S, 3150A, GIS TRANSFORMER FEEDER BAY</t>
  </si>
  <si>
    <t xml:space="preserve"> TTDI-23  420KV GIS- BHEL-KPS-2 - 42</t>
  </si>
  <si>
    <t>NL01 Q 3026</t>
  </si>
  <si>
    <t>420kV Gas Circuit Breaker   - [2-CB1-Y]</t>
  </si>
  <si>
    <t xml:space="preserve"> TTDI-23  420KV GIS- BHEL-KPS-2 - 43</t>
  </si>
  <si>
    <t>29.02.2025</t>
  </si>
  <si>
    <t>JCB-12</t>
  </si>
  <si>
    <t>420kV Gas Circuit Breaker   - [2-CB1-Z]</t>
  </si>
  <si>
    <t xml:space="preserve"> TTDI-23  420KV GIS- BHEL-KPS-2 - 44</t>
  </si>
  <si>
    <t>420kV GIS DSES Unit - [2-BDS1]</t>
  </si>
  <si>
    <t xml:space="preserve"> TTDI-23  420KV GIS- BHEL-KPS-2 - 45</t>
  </si>
  <si>
    <t>420kV GIS DSES Unit - [2-ICDS3]</t>
  </si>
  <si>
    <t xml:space="preserve"> TTDI-23  420KV GIS- BHEL-KPS-2 - 46</t>
  </si>
  <si>
    <t>420kV Gas Circuit Breaker   - [2-CB2-X]</t>
  </si>
  <si>
    <t>DIA-02-02(TIE)(TIE-7  - BAY-420)</t>
  </si>
  <si>
    <t>GIS : 400KV, 63KA FOR 1S, 3150A, GIS TIE BAY WITHOUT PIR</t>
  </si>
  <si>
    <t xml:space="preserve"> TTDI-23  420KV GIS- BHEL-KPS-2 - 47</t>
  </si>
  <si>
    <t>MH14 JL 9512</t>
  </si>
  <si>
    <t>JCB-6</t>
  </si>
  <si>
    <t>420kV Gas Circuit Breaker   - [2-CB2-Y]</t>
  </si>
  <si>
    <t xml:space="preserve"> TTDI-23  420KV GIS- BHEL-KPS-2 - 48</t>
  </si>
  <si>
    <t>MH46 BB 2571</t>
  </si>
  <si>
    <t>420kV Gas Circuit Breaker   - [2-CB2-Z]</t>
  </si>
  <si>
    <t xml:space="preserve"> TTDI-23  420KV GIS- BHEL-KPS-2 - 49</t>
  </si>
  <si>
    <t>420kV GIS DSES Unit - [2-ICDS4]</t>
  </si>
  <si>
    <t xml:space="preserve"> TTDI-23  420KV GIS- BHEL-KPS-2 - 50</t>
  </si>
  <si>
    <t>420kV GIS DSES Unit - [2-ICDS5]</t>
  </si>
  <si>
    <t xml:space="preserve"> TTDI-23  420KV GIS- BHEL-KPS-2 - 51</t>
  </si>
  <si>
    <t>JCB-18</t>
  </si>
  <si>
    <t>420kV Gas Circuit Breaker   - [2-CB3-X]</t>
  </si>
  <si>
    <t>DIA-02-03(LOWER)(LINE-9  -BAY-421)</t>
  </si>
  <si>
    <t>GIS : 400KV, 63KA FOR 1S, 3150A, GIS LINE FEEDER BAY WITH PIR</t>
  </si>
  <si>
    <t xml:space="preserve"> TTDI-23  420KV GIS- BHEL-KPS-2 - 52</t>
  </si>
  <si>
    <t>MH 40 CD 1218</t>
  </si>
  <si>
    <t>JCB-13</t>
  </si>
  <si>
    <t>420kV Gas Circuit Breaker   - [2-CB3-Y]</t>
  </si>
  <si>
    <t xml:space="preserve"> TTDI-23  420KV GIS- BHEL-KPS-2 - 53</t>
  </si>
  <si>
    <t>420kV Gas Circuit Breaker   - [2-CB3-Z]</t>
  </si>
  <si>
    <t xml:space="preserve"> TTDI-23  420KV GIS- BHEL-KPS-2 - 54</t>
  </si>
  <si>
    <t>RJ 14 GN 0845</t>
  </si>
  <si>
    <t>JCB-14</t>
  </si>
  <si>
    <t>420kV GIS DSES Unit - [2-BDS2]</t>
  </si>
  <si>
    <t xml:space="preserve"> TTDI-23  420KV GIS- BHEL-KPS-2 - 55</t>
  </si>
  <si>
    <t>FBT-2</t>
  </si>
  <si>
    <t>420kV GIS DSES Unit - [2-ICDS6]</t>
  </si>
  <si>
    <t xml:space="preserve"> TTDI-23  420KV GIS- BHEL-KPS-2 - 56</t>
  </si>
  <si>
    <t>420kV GIS DSES Unit - [2-LDS7]</t>
  </si>
  <si>
    <t xml:space="preserve"> TTDI-23  420KV GIS- BHEL-KPS-2 - 57</t>
  </si>
  <si>
    <t>GJ 12 AZ 7697</t>
  </si>
  <si>
    <t>TRAILER-3</t>
  </si>
  <si>
    <t>FBT-3</t>
  </si>
  <si>
    <t>420kV GIS AUX DS Unit - [2-AUDS8]</t>
  </si>
  <si>
    <t>DIA-02-(ICBB UNIT) (BAY-419)</t>
  </si>
  <si>
    <t>GIS : 400KV, 63KA FOR 1S, 3150A, GIS TRANSFORMER FEEDER BAY</t>
  </si>
  <si>
    <t xml:space="preserve"> TTDI-23  420KV GIS- BHEL-KPS-2 - 58</t>
  </si>
  <si>
    <t>420kV GIS AUX DSES Unit - [2-AUDSES9]</t>
  </si>
  <si>
    <t xml:space="preserve"> TTDI-23  420KV GIS- BHEL-KPS-2 - 59</t>
  </si>
  <si>
    <t>420kV Gas Circuit Breaker   - [3-CB4-X]</t>
  </si>
  <si>
    <t>DIA-03-04(BUS SECTION -1)(BUS - BAY-425)</t>
  </si>
  <si>
    <t xml:space="preserve"> GIS : 400KV, BUS SECTIONALISER BAY MODULE</t>
  </si>
  <si>
    <t xml:space="preserve"> TTDI-23  420KV GIS- BHEL-KPS-2 - 60</t>
  </si>
  <si>
    <t>JCB-7</t>
  </si>
  <si>
    <t>420kV Gas Circuit Breaker   - [3-CB4-Y]</t>
  </si>
  <si>
    <t xml:space="preserve"> TTDI-23  420KV GIS- BHEL-KPS-2 - 61</t>
  </si>
  <si>
    <t>420kV Gas Circuit Breaker   - [3-CB4-Z]</t>
  </si>
  <si>
    <t xml:space="preserve"> TTDI-23  420KV GIS- BHEL-KPS-2 - 62</t>
  </si>
  <si>
    <t>JCB-8</t>
  </si>
  <si>
    <t>420kV GIS DSES Unit - [3-SDS10]</t>
  </si>
  <si>
    <t xml:space="preserve"> TTDI-23  420KV GIS- BHEL-KPS-2 - 63</t>
  </si>
  <si>
    <t>420kV GIS DSES Unit - [3-SDS11]</t>
  </si>
  <si>
    <t xml:space="preserve"> TTDI-23  420KV GIS- BHEL-KPS-2 - 64</t>
  </si>
  <si>
    <t>420kV Gas Circuit Breaker   - [3-CB5-X]</t>
  </si>
  <si>
    <t>DIA-03-05(BUS SECTION -2)(BUS - BAY-426)</t>
  </si>
  <si>
    <t xml:space="preserve"> TTDI-23  420KV GIS- BHEL-KPS-2 - 65</t>
  </si>
  <si>
    <t>HR74 B 9901</t>
  </si>
  <si>
    <t>420kV Gas Circuit Breaker   - [3-CB5-Y]</t>
  </si>
  <si>
    <t xml:space="preserve"> TTDI-23  420KV GIS- BHEL-KPS-2 - 66</t>
  </si>
  <si>
    <t>420kV Gas Circuit Breaker   - [3-CB5-Z]</t>
  </si>
  <si>
    <t xml:space="preserve"> TTDI-23  420KV GIS- BHEL-KPS-2 - 67</t>
  </si>
  <si>
    <t>420kV GIS DSES Unit - [3-SDS12]</t>
  </si>
  <si>
    <t xml:space="preserve"> TTDI-23  420KV GIS- BHEL-KPS-2 - 68</t>
  </si>
  <si>
    <t>420kV GIS DSES Unit - [3-SDS13]</t>
  </si>
  <si>
    <t xml:space="preserve"> TTDI-23  420KV GIS- BHEL-KPS-2 - 69</t>
  </si>
  <si>
    <t>420kV GIS Voltage Transformer -  (Sl.No : 08192)</t>
  </si>
  <si>
    <t xml:space="preserve"> TTDI-23  420KV GIS- BHEL-KPS-2 - 70</t>
  </si>
  <si>
    <t>HR 74 B 8427</t>
  </si>
  <si>
    <t>420kV GIS Voltage Transformer -  (Sl.No : 08193)</t>
  </si>
  <si>
    <t xml:space="preserve"> TTDI-23  420KV GIS- BHEL-KPS-2 - 71</t>
  </si>
  <si>
    <t>420kV GIS Voltage Transformer -  (Sl.No : 08194)</t>
  </si>
  <si>
    <t xml:space="preserve"> TTDI-23  420KV GIS- BHEL-KPS-2 - 72</t>
  </si>
  <si>
    <t>420kV GIS Voltage Transformer -  (Sl.No : 08195)</t>
  </si>
  <si>
    <t xml:space="preserve"> TTDI-23  420KV GIS- BHEL-KPS-2 - 73</t>
  </si>
  <si>
    <t>420kV GIS Voltage Transformer -  (Sl.No : 08196)</t>
  </si>
  <si>
    <t xml:space="preserve"> TTDI-23  420KV GIS- BHEL-KPS-2 - 74</t>
  </si>
  <si>
    <t>420kV GIS Voltage Transformer -  (Sl.No : 08197)</t>
  </si>
  <si>
    <t xml:space="preserve"> TTDI-23  420KV GIS- BHEL-KPS-2 - 75</t>
  </si>
  <si>
    <t>420kV GIS Voltage Transformer -  (Sl.No : 08198)</t>
  </si>
  <si>
    <t xml:space="preserve"> TTDI-23  420KV GIS- BHEL-KPS-2 - 76</t>
  </si>
  <si>
    <t>420kV GIS Voltage Transformer -  (Sl.No : 08199)</t>
  </si>
  <si>
    <t xml:space="preserve"> TTDI-23  420KV GIS- BHEL-KPS-2 - 77</t>
  </si>
  <si>
    <t>420kV GIS Voltage Transformer -  (Sl.No : 08189)</t>
  </si>
  <si>
    <t xml:space="preserve"> TTDI-23  420KV GIS- BHEL-KPS-2 - 78</t>
  </si>
  <si>
    <t>420kV GIS Voltage Transformer -  (Sl.No : 08200)</t>
  </si>
  <si>
    <t xml:space="preserve"> TTDI-23  420KV GIS- BHEL-KPS-2 - 79</t>
  </si>
  <si>
    <t>420kV GIS  CT Busbar Unit &amp; CT  Unit - [1- CTB1- X,Y,Z]</t>
  </si>
  <si>
    <t>GIS : 400KV, 63KA FOR 1S, 3150A, GIS SWITCHABLE LINE REACTOR BAY</t>
  </si>
  <si>
    <t xml:space="preserve"> TTDI-23  420KV GIS- BHEL-KPS-2 - 80</t>
  </si>
  <si>
    <t>HR 38 Y 2861</t>
  </si>
  <si>
    <t>09.03.2024</t>
  </si>
  <si>
    <t>420kV GIS  CT Busbar Unit &amp; CT  Unit - [1-CTB2- X,Y,Z]</t>
  </si>
  <si>
    <t xml:space="preserve"> TTDI-23  420KV GIS- BHEL-KPS-2 - 81</t>
  </si>
  <si>
    <t>GJ 12 BX 3968</t>
  </si>
  <si>
    <t>40 ft TRAILER</t>
  </si>
  <si>
    <t>420kV GIS  CT Busbar Unit &amp; CT  Unit - [1-CTB3- X,Y,Z]</t>
  </si>
  <si>
    <t xml:space="preserve"> TTDI-23  420KV GIS- BHEL-KPS-2 - 82</t>
  </si>
  <si>
    <t>420kV GIS  CT Busbar Unit &amp; CT  Unit - [1-CTB4- X,Y,Z]</t>
  </si>
  <si>
    <t xml:space="preserve"> TTDI-23  420KV GIS- BHEL-KPS-2 - 83</t>
  </si>
  <si>
    <t>420kV GIS  CT Busbar Unit &amp; CT  Unit - [1-CTB5- X,Y,Z]</t>
  </si>
  <si>
    <t xml:space="preserve"> TTDI-23  420KV GIS- BHEL-KPS-2 - 84</t>
  </si>
  <si>
    <t>40Ft FBT</t>
  </si>
  <si>
    <t>420kV GIS  CT Busbar Unit &amp; CT  Unit - [1-CTB6- X,Y,Z]</t>
  </si>
  <si>
    <t xml:space="preserve"> TTDI-23  420KV GIS- BHEL-KPS-2 - 85</t>
  </si>
  <si>
    <t>420kV GIS  CT Busbar Unit &amp; CT  Unit - [2-CTB1- X,Y,Z]</t>
  </si>
  <si>
    <t>DIA-02-01(UPPER)(765/400kV ICT Busbar Unit &amp; CT-Bay-4  - BAY-419)</t>
  </si>
  <si>
    <t xml:space="preserve"> TTDI-23  420KV GIS- BHEL-KPS-2 - 86</t>
  </si>
  <si>
    <t>420kV GIS  CT Busbar Unit &amp; CT  Unit - [2-CTB2- X,Y,Z]</t>
  </si>
  <si>
    <t xml:space="preserve"> TTDI-23  420KV GIS- BHEL-KPS-2 - 87</t>
  </si>
  <si>
    <t>420kV GIS  CT Busbar Unit &amp; CT  Unit - [2-CTB3- X,Y,Z]</t>
  </si>
  <si>
    <t xml:space="preserve"> TTDI-23  420KV GIS- BHEL-KPS-2 - 88</t>
  </si>
  <si>
    <t>420kV GIS  CT Busbar Unit &amp; CT  Unit - [2-CTB4- X,Y,Z]</t>
  </si>
  <si>
    <t xml:space="preserve"> TTDI-23  420KV GIS- BHEL-KPS-2 - 89</t>
  </si>
  <si>
    <t>420kV GIS  CT Busbar Unit &amp; CT  Unit - [2-CTB5- X,Y,Z]</t>
  </si>
  <si>
    <t xml:space="preserve"> TTDI-23  420KV GIS- BHEL-KPS-2 - 90</t>
  </si>
  <si>
    <t>GJ 12 BZ 3369</t>
  </si>
  <si>
    <t>40 ft FBT</t>
  </si>
  <si>
    <t>420kV GIS  CT Busbar Unit &amp; CT  Unit - [2-CTB6- X,Y,Z]</t>
  </si>
  <si>
    <t xml:space="preserve"> TTDI-23  420KV GIS- BHEL-KPS-2 - 91</t>
  </si>
  <si>
    <t>420kV GIS  CT Busbar Unit &amp; CT  Unit - [3-CTB7- X,Y,Z]</t>
  </si>
  <si>
    <t>BUS SECT Busbar Unit &amp; CTION-1 - BAY-425</t>
  </si>
  <si>
    <t>GIS : 400KV, BUS SECTIONALISER BAY MODULE</t>
  </si>
  <si>
    <t xml:space="preserve"> TTDI-23  420KV GIS- BHEL-KPS-2 - 92</t>
  </si>
  <si>
    <t xml:space="preserve">40Ft Trailer </t>
  </si>
  <si>
    <t>420kV GIS  CT Busbar Unit &amp; CT  Unit - [3-CTB8- X,Y,Z]</t>
  </si>
  <si>
    <t xml:space="preserve"> TTDI-23  420KV GIS- BHEL-KPS-2 - 93</t>
  </si>
  <si>
    <t>420kV GIS  CT Busbar Unit &amp; CT  Unit - [3-CTB9- X,Y,Z]</t>
  </si>
  <si>
    <t>BUS SECT Busbar Unit &amp; CTION-2 - BAY-426</t>
  </si>
  <si>
    <t xml:space="preserve"> TTDI-23  420KV GIS- BHEL-KPS-2 - 94</t>
  </si>
  <si>
    <t>420kV GIS  CT Busbar Unit &amp; CT  Unit - [3-CTB10- X,Y,Z]</t>
  </si>
  <si>
    <t xml:space="preserve"> TTDI-23  420KV GIS- BHEL-KPS-2 - 95</t>
  </si>
  <si>
    <t>40Ft Trailer</t>
  </si>
  <si>
    <t>32Ft JCB Trucks - 18 No's</t>
  </si>
  <si>
    <t>40Ft FBT- 3 No's</t>
  </si>
  <si>
    <t>Green Highlighted Packing Completed</t>
  </si>
  <si>
    <t>420kV SF6/Air Bushing  - (1L-BG-X,Z)</t>
  </si>
  <si>
    <t xml:space="preserve"> TTDI-23  420KV GIS- BHEL-KPS-2 - 01</t>
  </si>
  <si>
    <t>GJ12 BT 6461</t>
  </si>
  <si>
    <t>FBT-4</t>
  </si>
  <si>
    <t>420kV SF6/Air Bushing  - (4U-BG-Y/4L-BG-Y)</t>
  </si>
  <si>
    <t xml:space="preserve"> TTDI-23  420KV GIS- BHEL-KPS-2 - 02</t>
  </si>
  <si>
    <t>GJ12 BY 0984</t>
  </si>
  <si>
    <t>FBT-5</t>
  </si>
  <si>
    <t>420kV SF6/Air Bushing  - (2L-BG-Y/5U-BG-X)</t>
  </si>
  <si>
    <t xml:space="preserve"> TTDI-23  420KV GIS- BHEL-KPS-2 - 03</t>
  </si>
  <si>
    <t>420kV SF6/Air Bushing  - (4L-BG-X/5L-BG-Y)</t>
  </si>
  <si>
    <t xml:space="preserve"> TTDI-23  420KV GIS- BHEL-KPS-2 - 04</t>
  </si>
  <si>
    <t>420kV SF6/Air Bushing  - (3A-BG &amp; 4U-BG-Z)</t>
  </si>
  <si>
    <t xml:space="preserve"> TTDI-23  420KV GIS- BHEL-KPS-2 - 05</t>
  </si>
  <si>
    <t>31.01.2024</t>
  </si>
  <si>
    <t>420kV SF6/Air Bushing  - (2L-BG-X,Z/2U-BG-Z)</t>
  </si>
  <si>
    <t xml:space="preserve"> TTDI-23  420KV GIS- BHEL-KPS-2 - 06</t>
  </si>
  <si>
    <t>GJ12 AZ 4429</t>
  </si>
  <si>
    <t>420kV SF6/Air Bushing  - (3L-BG-X,Y,Z)</t>
  </si>
  <si>
    <t xml:space="preserve"> TTDI-23  420KV GIS- BHEL-KPS-2 - 07</t>
  </si>
  <si>
    <t>420kV SF6/Air Bushing  - (4U-BG-X/2U-BG-X,Y)</t>
  </si>
  <si>
    <t xml:space="preserve"> TTDI-23  420KV GIS- BHEL-KPS-2 - 08</t>
  </si>
  <si>
    <t>GJ12 BT 2231</t>
  </si>
  <si>
    <t>420kV SF6/Air Bushing  - (3U-BG-X,Y,Z)</t>
  </si>
  <si>
    <t xml:space="preserve"> TTDI-23  420KV GIS- BHEL-KPS-2 - 09</t>
  </si>
  <si>
    <t>GJ12 BZ 4933</t>
  </si>
  <si>
    <t>420kV SF6/Air Bushing  - (5L-BG-X/5U-BG-Y,Z)</t>
  </si>
  <si>
    <t xml:space="preserve"> TTDI-23  420KV GIS- BHEL-KPS-2 - 10</t>
  </si>
  <si>
    <t>420kV SF6/Air Bushing  - (4L-BG-Z/1L-BG-Y/5L-BG-Z)</t>
  </si>
  <si>
    <t xml:space="preserve"> TTDI-23  420KV GIS- BHEL-KPS-2 - 11</t>
  </si>
  <si>
    <t>SHIELD FOR 420kV SF6/Air Bushing - [4 No's]  &amp; (Drain Washer-48Nos, Bolt BLM20X160*8R - 40 Nos,Bolt BLM20X50**SR - 16 Nos  &amp; Spring washer WBM20*****SR - 16 Nos)</t>
  </si>
  <si>
    <t xml:space="preserve"> TTDI-23  420KV GIS- BHEL-KPS-2 - 12</t>
  </si>
  <si>
    <t xml:space="preserve"> TTDI-23  420KV GIS- BHEL-KPS-2 - 13</t>
  </si>
  <si>
    <t xml:space="preserve"> TTDI-23  420KV GIS- BHEL-KPS-2 - 14</t>
  </si>
  <si>
    <t xml:space="preserve"> TTDI-23  420KV GIS- BHEL-KPS-2 - 15</t>
  </si>
  <si>
    <t xml:space="preserve"> TTDI-23  420KV GIS- BHEL-KPS-2 - 16</t>
  </si>
  <si>
    <t xml:space="preserve"> TTDI-23  420KV GIS- BHEL-KPS-2 - 17</t>
  </si>
  <si>
    <t xml:space="preserve"> TTDI-23  420KV GIS- BHEL-KPS-2 - 18</t>
  </si>
  <si>
    <t>DRR No. 24 to 27 Gas CB</t>
  </si>
  <si>
    <t>DRR 35, 36, 37, 38, 39, 42, 43,44,45</t>
  </si>
  <si>
    <t>DRR 24,25,26,27,28,29,30,37,43,44,45,38,40,31,41,28,29,61,42,39, 35</t>
  </si>
  <si>
    <t>DRR  78,79,80,81,82,83,84,85,86,87,88,89, 90,91,92,93,94,95,97,98,99,100,101,116</t>
  </si>
  <si>
    <t>DRR 61,62,63,64,65,66,67,71,72,73,74,75,</t>
  </si>
  <si>
    <t>DRR No. 15 to 23 GIB Bus duct</t>
  </si>
  <si>
    <t>DRR 102 to 111,112,113,114,115,121,122,123,124,125,126,127,128,129,132</t>
  </si>
  <si>
    <t>DRR 52,53,54,55,56,57,59,60</t>
  </si>
  <si>
    <t>DRR 117 to 120</t>
  </si>
  <si>
    <t>DRR No. 09 to 14, 28 nos. SF6 to Air bushings, DRR 32,</t>
  </si>
  <si>
    <t>DRR 32, 33, 34,46</t>
  </si>
  <si>
    <t>DRR 47,48,49,50,51,58,54 (GIB, CT,s)</t>
  </si>
  <si>
    <t>64 Mtr</t>
  </si>
  <si>
    <t>50 Mtr</t>
  </si>
  <si>
    <t>DRR 31, 41 WT</t>
  </si>
  <si>
    <t>DRR 77 FPS PIPE</t>
  </si>
  <si>
    <t>DRR 96 IPS TUBE</t>
  </si>
  <si>
    <t>40 mtr</t>
  </si>
  <si>
    <t>DRR 130, 131 GIS Cables</t>
  </si>
  <si>
    <t>10 MTR</t>
  </si>
  <si>
    <r>
      <t xml:space="preserve">        </t>
    </r>
    <r>
      <rPr>
        <b/>
        <sz val="11"/>
        <color theme="1"/>
        <rFont val="Calibri"/>
        <family val="2"/>
        <scheme val="minor"/>
      </rPr>
      <t xml:space="preserve">1. ACVS System.
      </t>
    </r>
    <r>
      <rPr>
        <b/>
        <u val="double"/>
        <sz val="14"/>
        <color theme="1"/>
        <rFont val="Calibri"/>
        <family val="2"/>
        <scheme val="minor"/>
      </rPr>
      <t xml:space="preserve"> A </t>
    </r>
    <r>
      <rPr>
        <b/>
        <sz val="11"/>
        <color theme="1"/>
        <rFont val="Calibri"/>
        <family val="2"/>
        <scheme val="minor"/>
      </rPr>
      <t xml:space="preserve">              2. Fire fighting system.
3. LA parts.
                    4. Illumination system
            5. Cuppor items.</t>
    </r>
    <r>
      <rPr>
        <sz val="11"/>
        <color theme="1"/>
        <rFont val="Calibri"/>
        <family val="2"/>
        <scheme val="minor"/>
      </rPr>
      <t xml:space="preserve">
</t>
    </r>
  </si>
  <si>
    <r>
      <rPr>
        <b/>
        <u val="double"/>
        <sz val="18"/>
        <color theme="1"/>
        <rFont val="Calibri"/>
        <family val="2"/>
        <scheme val="minor"/>
      </rPr>
      <t xml:space="preserve">C  </t>
    </r>
    <r>
      <rPr>
        <b/>
        <sz val="11"/>
        <color theme="1"/>
        <rFont val="Calibri"/>
        <family val="2"/>
        <scheme val="minor"/>
      </rPr>
      <t xml:space="preserve">     
1. ICT accessories parts. 
2. Online DGA.
3. PMU.
4. Dry air system.</t>
    </r>
  </si>
  <si>
    <r>
      <rPr>
        <b/>
        <u val="double"/>
        <sz val="18"/>
        <color theme="1"/>
        <rFont val="Calibri"/>
        <family val="2"/>
        <scheme val="minor"/>
      </rPr>
      <t>B</t>
    </r>
    <r>
      <rPr>
        <b/>
        <sz val="14"/>
        <color theme="1"/>
        <rFont val="Calibri"/>
        <family val="2"/>
        <scheme val="minor"/>
      </rPr>
      <t xml:space="preserve">
1. Relay and SCADA items.</t>
    </r>
  </si>
  <si>
    <t xml:space="preserve"> 5MTR</t>
  </si>
  <si>
    <t>20 MTR</t>
  </si>
  <si>
    <r>
      <rPr>
        <b/>
        <u val="double"/>
        <sz val="16"/>
        <color theme="1"/>
        <rFont val="Calibri"/>
        <family val="2"/>
        <scheme val="minor"/>
      </rPr>
      <t>D</t>
    </r>
    <r>
      <rPr>
        <b/>
        <sz val="16"/>
        <color theme="1"/>
        <rFont val="Calibri"/>
        <family val="2"/>
        <scheme val="minor"/>
      </rPr>
      <t xml:space="preserve"> Store cum office</t>
    </r>
  </si>
  <si>
    <r>
      <t>Rolling Shutter</t>
    </r>
    <r>
      <rPr>
        <b/>
        <sz val="11"/>
        <color theme="1"/>
        <rFont val="Bahnschrift"/>
        <family val="2"/>
      </rPr>
      <t xml:space="preserve"> </t>
    </r>
  </si>
  <si>
    <r>
      <rPr>
        <b/>
        <u val="double"/>
        <sz val="18"/>
        <color theme="1"/>
        <rFont val="Calibri"/>
        <family val="2"/>
        <scheme val="minor"/>
      </rPr>
      <t xml:space="preserve">E 
</t>
    </r>
    <r>
      <rPr>
        <b/>
        <sz val="11"/>
        <color theme="1"/>
        <rFont val="Calibri"/>
        <family val="2"/>
        <scheme val="minor"/>
      </rPr>
      <t>1. Mandatory spares.
2. CLR Insultors.
3. GIS Parts.</t>
    </r>
  </si>
  <si>
    <r>
      <rPr>
        <b/>
        <u val="double"/>
        <sz val="18"/>
        <color theme="1"/>
        <rFont val="Calibri"/>
        <family val="2"/>
        <scheme val="minor"/>
      </rPr>
      <t xml:space="preserve">G 
</t>
    </r>
    <r>
      <rPr>
        <b/>
        <sz val="11"/>
        <color theme="1"/>
        <rFont val="Calibri"/>
        <family val="2"/>
        <scheme val="minor"/>
      </rPr>
      <t xml:space="preserve">
1. GIS Parts.
2. WT accessories.
3. Any other accessories.</t>
    </r>
  </si>
  <si>
    <r>
      <rPr>
        <b/>
        <u val="double"/>
        <sz val="18"/>
        <color theme="1"/>
        <rFont val="Calibri"/>
        <family val="2"/>
        <scheme val="minor"/>
      </rPr>
      <t xml:space="preserve">F </t>
    </r>
    <r>
      <rPr>
        <b/>
        <sz val="11"/>
        <color theme="1"/>
        <rFont val="Calibri"/>
        <family val="2"/>
        <scheme val="minor"/>
      </rPr>
      <t xml:space="preserve">
1. Relay and SCADA Parts.
2. PMU</t>
    </r>
  </si>
  <si>
    <r>
      <t>Rolling Shutter</t>
    </r>
    <r>
      <rPr>
        <b/>
        <u/>
        <sz val="14"/>
        <color theme="1"/>
        <rFont val="Bahnschrift"/>
        <family val="2"/>
      </rPr>
      <t xml:space="preserve"> </t>
    </r>
  </si>
  <si>
    <t>CS-1</t>
  </si>
  <si>
    <t>Hardware DRR-07</t>
  </si>
  <si>
    <t>CS-2</t>
  </si>
  <si>
    <t>DRR-09 to 14 SF6 to air bushing shields and accessories.
DRR 76 Fire fighting  item</t>
  </si>
  <si>
    <t>office use layout</t>
  </si>
  <si>
    <t>LR Details</t>
  </si>
  <si>
    <t>PLAN</t>
  </si>
  <si>
    <t>Bay Name</t>
  </si>
  <si>
    <t>PO Line Item Name</t>
  </si>
  <si>
    <t>420kV Gas Circuit Breaker   - [3-CB1-X]</t>
  </si>
  <si>
    <t>DIA-03-01(UPPER)(765/400kV ICT-Bay-5  - BAY-422)</t>
  </si>
  <si>
    <t>1.05000 SUPPLY- GIS : 400KV, 63KA FOR 1S, 3150A, GIS TRANSFORMER FEEDER BAY</t>
  </si>
  <si>
    <t xml:space="preserve"> TTDI-23  420KV GIS- BHEL-KPS-2 (Lot-2) - 96</t>
  </si>
  <si>
    <t>HR 73 B 5484</t>
  </si>
  <si>
    <t>420kV Gas Circuit Breaker   - [3-CB1-Y]</t>
  </si>
  <si>
    <t xml:space="preserve"> TTDI-23  420KV GIS- BHEL-KPS-2 (Lot-2) - 97</t>
  </si>
  <si>
    <t>420kV Gas Circuit Breaker   - [3-CB1-Z]</t>
  </si>
  <si>
    <t xml:space="preserve"> TTDI-23  420KV GIS- BHEL-KPS-2 (Lot-2) - 98</t>
  </si>
  <si>
    <t>HR 38 AE 7186</t>
  </si>
  <si>
    <t>17.03.2024</t>
  </si>
  <si>
    <t>420kV GIS DSES Unit - [3-BDS1]</t>
  </si>
  <si>
    <t xml:space="preserve"> TTDI-23  420KV GIS- BHEL-KPS-2 (Lot-2) - 99</t>
  </si>
  <si>
    <t>HR 74 B 6068</t>
  </si>
  <si>
    <t>420kV GIS DSES Unit - [3-ICDS3]</t>
  </si>
  <si>
    <t xml:space="preserve"> TTDI-23  420KV GIS- BHEL-KPS-2 (Lot-2) - 100</t>
  </si>
  <si>
    <t>GJ12AT9040</t>
  </si>
  <si>
    <t>420kV Gas Circuit Breaker   - [3-CB2-X]</t>
  </si>
  <si>
    <t>DIA-03-02(TIE)(TIE-8  - BAY-423)</t>
  </si>
  <si>
    <t>1.04000 SUPPLY- GIS : 400KV, 63KA FOR 1S, 3150A, GIS TIE BAY WITHOUT PIR</t>
  </si>
  <si>
    <t xml:space="preserve"> TTDI-23  420KV GIS- BHEL-KPS-2 (Lot-2) - 101</t>
  </si>
  <si>
    <t>420kV Gas Circuit Breaker   - [3-CB2-Y]</t>
  </si>
  <si>
    <t xml:space="preserve"> TTDI-23  420KV GIS- BHEL-KPS-2 (Lot-2) - 102</t>
  </si>
  <si>
    <t>420kV Gas Circuit Breaker   - [3-CB2-Z]</t>
  </si>
  <si>
    <t xml:space="preserve"> TTDI-23  420KV GIS- BHEL-KPS-2 (Lot-2) - 103</t>
  </si>
  <si>
    <t>GJ 23 AW 6105</t>
  </si>
  <si>
    <t>420kV GIS DSES Unit - [3-ICDS4]</t>
  </si>
  <si>
    <t xml:space="preserve"> TTDI-23  420KV GIS- BHEL-KPS-2 (Lot-2) - 104</t>
  </si>
  <si>
    <t>RJ 49 GA 4319</t>
  </si>
  <si>
    <t>420kV GIS DSES Unit - [3-ICDS5]</t>
  </si>
  <si>
    <t xml:space="preserve"> TTDI-23  420KV GIS- BHEL-KPS-2 (Lot-2) - 105</t>
  </si>
  <si>
    <t>420kV Gas Circuit Breaker   - [3-CB3-X]</t>
  </si>
  <si>
    <t>DIA-03-03(LOWER)(125 MVAR B/R-1  -BAY-424)</t>
  </si>
  <si>
    <t>1.02000 SUPPLY- GIS : 400KV, 63KA FOR 1S, 3150A, GIS BUS REACTOR FEEDER BAY</t>
  </si>
  <si>
    <t xml:space="preserve"> TTDI-23  420KV GIS- BHEL-KPS-2 (Lot-2) - 106</t>
  </si>
  <si>
    <t>420kV Gas Circuit Breaker   - [3-CB3-Y]</t>
  </si>
  <si>
    <t xml:space="preserve"> TTDI-23  420KV GIS- BHEL-KPS-2 (Lot-2) - 107</t>
  </si>
  <si>
    <t>420kV Gas Circuit Breaker   - [3-CB3-Z]</t>
  </si>
  <si>
    <t xml:space="preserve"> TTDI-23  420KV GIS- BHEL-KPS-2 (Lot-2) - 108</t>
  </si>
  <si>
    <t>420kV GIS DSES Unit - [3-BDS2]</t>
  </si>
  <si>
    <t xml:space="preserve"> TTDI-23  420KV GIS- BHEL-KPS-2 (Lot-2) - 109</t>
  </si>
  <si>
    <t>420kV GIS DSES Unit - [3-ICDS6]</t>
  </si>
  <si>
    <t xml:space="preserve"> TTDI-23  420KV GIS- BHEL-KPS-2 (Lot-2) - 110</t>
  </si>
  <si>
    <t>RJ14GQ5228</t>
  </si>
  <si>
    <t>420kV GIS DSES Unit - [3-LDS7]</t>
  </si>
  <si>
    <t xml:space="preserve"> TTDI-23  420KV GIS- BHEL-KPS-2 (Lot-2) - 111</t>
  </si>
  <si>
    <t>420kV GIS AUX DS Unit - [3-AUDS8]</t>
  </si>
  <si>
    <t>DIA-03-(ICBB UNIT) (BAY-422)</t>
  </si>
  <si>
    <t xml:space="preserve"> TTDI-23  420KV GIS- BHEL-KPS-2 (Lot-2) - 112</t>
  </si>
  <si>
    <t>420kV GIS AUX DSES Unit - [3-AUDSES9]</t>
  </si>
  <si>
    <t xml:space="preserve"> TTDI-23  420KV GIS- BHEL-KPS-2 (Lot-2) - 113</t>
  </si>
  <si>
    <t>GJ27 X 7163</t>
  </si>
  <si>
    <t>420kV Gas Circuit Breaker   - [4-CB1-X]</t>
  </si>
  <si>
    <t>DIA-04-01(UPPER)(765/400kV ICT-Bay-6  - BAY-427)</t>
  </si>
  <si>
    <t xml:space="preserve"> TTDI-23  420KV GIS- BHEL-KPS-2 (Lot-2) - 114</t>
  </si>
  <si>
    <t>GJ 27 TD 0433</t>
  </si>
  <si>
    <t>420kV Gas Circuit Breaker   - [4-CB1-Y]</t>
  </si>
  <si>
    <t xml:space="preserve"> TTDI-23  420KV GIS- BHEL-KPS-2 (Lot-2) - 115</t>
  </si>
  <si>
    <t>HR 73 B 9586</t>
  </si>
  <si>
    <t>32 Ft JCB</t>
  </si>
  <si>
    <t>420kV Gas Circuit Breaker   - [4-CB1-Z]</t>
  </si>
  <si>
    <t xml:space="preserve"> TTDI-23  420KV GIS- BHEL-KPS-2 (Lot-2) - 116</t>
  </si>
  <si>
    <t>420kV GIS DSES Unit - [4-BDS1]</t>
  </si>
  <si>
    <t xml:space="preserve"> TTDI-23  420KV GIS- BHEL-KPS-2 (Lot-2) - 117</t>
  </si>
  <si>
    <t>420kV GIS DSES Unit - [4-ICDS3]</t>
  </si>
  <si>
    <t xml:space="preserve"> TTDI-23  420KV GIS- BHEL-KPS-2 (Lot-2) - 118</t>
  </si>
  <si>
    <t>420kV Gas Circuit Breaker   - [4-CB2-X]</t>
  </si>
  <si>
    <t>DIA-04-02(TIE)(TIE-9  - BAY-428)</t>
  </si>
  <si>
    <t xml:space="preserve"> TTDI-23  420KV GIS- BHEL-KPS-2 (Lot-2) - 119</t>
  </si>
  <si>
    <t>RJ14GQ0794</t>
  </si>
  <si>
    <t>420kV Gas Circuit Breaker   - [4-CB2-Y]</t>
  </si>
  <si>
    <t xml:space="preserve"> TTDI-23  420KV GIS- BHEL-KPS-2 (Lot-2) - 120</t>
  </si>
  <si>
    <t>420kV Gas Circuit Breaker   - [4-CB2-Z]</t>
  </si>
  <si>
    <t xml:space="preserve"> TTDI-23  420KV GIS- BHEL-KPS-2 (Lot-2) - 121</t>
  </si>
  <si>
    <t>420kV GIS DSES Unit - [4-ICDS4]</t>
  </si>
  <si>
    <t xml:space="preserve"> TTDI-23  420KV GIS- BHEL-KPS-2 (Lot-2) - 122</t>
  </si>
  <si>
    <t>420kV GIS DSES Unit - [4-ICDS5]</t>
  </si>
  <si>
    <t xml:space="preserve"> TTDI-23  420KV GIS- BHEL-KPS-2 (Lot-2) - 123</t>
  </si>
  <si>
    <t>420kV Gas Circuit Breaker   - [4-CB3-X]</t>
  </si>
  <si>
    <t>DIA-04-03(LOWER)(LINE-10  -BAY-429)</t>
  </si>
  <si>
    <t>1.06000 SUPPLY- GIS : 400KV, 63KA FOR 1S, 3150A, GIS LINE FEEDER BAY WITHOUT PIR</t>
  </si>
  <si>
    <t xml:space="preserve"> TTDI-23  420KV GIS- BHEL-KPS-2 (Lot-2) - 124</t>
  </si>
  <si>
    <t>420kV Gas Circuit Breaker   - [4-CB3-Y]</t>
  </si>
  <si>
    <t xml:space="preserve"> TTDI-23  420KV GIS- BHEL-KPS-2 (Lot-2) - 125</t>
  </si>
  <si>
    <t>420kV Gas Circuit Breaker   - [4-CB3-Z]</t>
  </si>
  <si>
    <t xml:space="preserve"> TTDI-23  420KV GIS- BHEL-KPS-2 (Lot-2) - 126</t>
  </si>
  <si>
    <t>420kV GIS DSES Unit - [4-BDS2]</t>
  </si>
  <si>
    <t xml:space="preserve"> TTDI-23  420KV GIS- BHEL-KPS-2 (Lot-2) - 127</t>
  </si>
  <si>
    <t>420kV GIS DSES Unit - [4-ICDS6]</t>
  </si>
  <si>
    <t xml:space="preserve"> TTDI-23  420KV GIS- BHEL-KPS-2 (Lot-2) - 128</t>
  </si>
  <si>
    <t>420kV GIS DSES Unit - [4-LDS7]</t>
  </si>
  <si>
    <t xml:space="preserve"> TTDI-23  420KV GIS- BHEL-KPS-2 (Lot-2) - 129</t>
  </si>
  <si>
    <t>420kV GIS AUX DS Unit - [4-AUDS8]</t>
  </si>
  <si>
    <t>DIA-04-(ICBB UNIT) (BAY-427)</t>
  </si>
  <si>
    <t xml:space="preserve"> TTDI-23  420KV GIS- BHEL-KPS-2 (Lot-2) - 130</t>
  </si>
  <si>
    <t>420kV GIS AUX DSES Unit - [4-AUDSES9]</t>
  </si>
  <si>
    <t xml:space="preserve"> TTDI-23  420KV GIS- BHEL-KPS-2 (Lot-2) - 131</t>
  </si>
  <si>
    <t>420kV Gas Circuit Breaker   - [5-CB1-X]</t>
  </si>
  <si>
    <t>DIA-05-01(UPPER)(765/400kV ICT-Bay-7 - BAY-430)</t>
  </si>
  <si>
    <t xml:space="preserve"> TTDI-23  420KV GIS- BHEL-KPS-2 (Lot-2) - 132</t>
  </si>
  <si>
    <t>RJ 06 GD 5573</t>
  </si>
  <si>
    <t>420kV Gas Circuit Breaker   - [5-CB1-Y]</t>
  </si>
  <si>
    <t xml:space="preserve"> TTDI-23  420KV GIS- BHEL-KPS-2 (Lot-2) - 133</t>
  </si>
  <si>
    <t>420kV Gas Circuit Breaker   - [5-CB1-Z]</t>
  </si>
  <si>
    <t xml:space="preserve"> TTDI-23  420KV GIS- BHEL-KPS-2 (Lot-2) - 134</t>
  </si>
  <si>
    <t>420kV GIS DSES Unit - [5-BDS1]</t>
  </si>
  <si>
    <t xml:space="preserve"> TTDI-23  420KV GIS- BHEL-KPS-2 (Lot-2) - 135</t>
  </si>
  <si>
    <t>420kV GIS DSES Unit - [5-ICDS3]</t>
  </si>
  <si>
    <t xml:space="preserve"> TTDI-23  420KV GIS- BHEL-KPS-2 (Lot-2) - 136</t>
  </si>
  <si>
    <t>420kV Gas Circuit Breaker   - [5-CB2-X]</t>
  </si>
  <si>
    <t>DIA-05-02(TIE)(TIE - BAY-431)</t>
  </si>
  <si>
    <t xml:space="preserve"> TTDI-23  420KV GIS- BHEL-KPS-2 (Lot-2) - 137</t>
  </si>
  <si>
    <t>420kV Gas Circuit Breaker   - [5-CB2-Y]</t>
  </si>
  <si>
    <t xml:space="preserve"> TTDI-23  420KV GIS- BHEL-KPS-2 (Lot-2) - 138</t>
  </si>
  <si>
    <t>420kV Gas Circuit Breaker   - [5-CB2-Z]</t>
  </si>
  <si>
    <t xml:space="preserve"> TTDI-23  420KV GIS- BHEL-KPS-2 (Lot-2) - 139</t>
  </si>
  <si>
    <t>RJ 49 GA 5597</t>
  </si>
  <si>
    <t>420kV GIS DSES Unit - [5-ICDS4]</t>
  </si>
  <si>
    <t xml:space="preserve"> TTDI-23  420KV GIS- BHEL-KPS-2 (Lot-2) - 140</t>
  </si>
  <si>
    <t>420kV GIS DSES Unit - [5-ICDS5]</t>
  </si>
  <si>
    <t xml:space="preserve"> TTDI-23  420KV GIS- BHEL-KPS-2 (Lot-2) - 141</t>
  </si>
  <si>
    <t>420kV Gas Circuit Breaker   - [5-CB3-X]</t>
  </si>
  <si>
    <t>DIA-05-03(LOWER)(125 MVAR B/R-2  -BAY-432)</t>
  </si>
  <si>
    <t xml:space="preserve"> TTDI-23  420KV GIS- BHEL-KPS-2 (Lot-2) - 142</t>
  </si>
  <si>
    <t>420kV Gas Circuit Breaker   - [5-CB3-Y]</t>
  </si>
  <si>
    <t xml:space="preserve"> TTDI-23  420KV GIS- BHEL-KPS-2 (Lot-2) - 143</t>
  </si>
  <si>
    <t>420kV Gas Circuit Breaker   - [5-CB3-Z]</t>
  </si>
  <si>
    <t xml:space="preserve"> TTDI-23  420KV GIS- BHEL-KPS-2 (Lot-2) - 144</t>
  </si>
  <si>
    <t>JCB-19</t>
  </si>
  <si>
    <t>420kV GIS DSES Unit - [5-BDS2]</t>
  </si>
  <si>
    <t xml:space="preserve"> TTDI-23  420KV GIS- BHEL-KPS-2 (Lot-2) - 145</t>
  </si>
  <si>
    <t>420kV GIS DSES Unit - [5-ICDS6]</t>
  </si>
  <si>
    <t xml:space="preserve"> TTDI-23  420KV GIS- BHEL-KPS-2 (Lot-2) - 146</t>
  </si>
  <si>
    <t>420kV GIS DSES Unit - [5-LDS7]</t>
  </si>
  <si>
    <t xml:space="preserve"> TTDI-23  420KV GIS- BHEL-KPS-2 (Lot-2) - 147</t>
  </si>
  <si>
    <t>420kV GIS AUX DS Unit - [5-AUDS8]</t>
  </si>
  <si>
    <t>DIA-05-(ICBB UNIT) (BAY-430)</t>
  </si>
  <si>
    <t xml:space="preserve"> TTDI-23  420KV GIS- BHEL-KPS-2 (Lot-2) - 148</t>
  </si>
  <si>
    <t>420kV GIS AUX DSES Unit - [5-AUDSES9]</t>
  </si>
  <si>
    <t xml:space="preserve"> TTDI-23  420KV GIS- BHEL-KPS-2 (Lot-2) - 149</t>
  </si>
  <si>
    <t>420kV GIS AUX ES Unit - [5-AUES10]</t>
  </si>
  <si>
    <t xml:space="preserve"> TTDI-23  420KV GIS- BHEL-KPS-2 (Lot-2) - 150</t>
  </si>
  <si>
    <t>420kV GIS DSES Unit - [5-VDS3]</t>
  </si>
  <si>
    <t>DIA-05 (METERING UNIT - 3)</t>
  </si>
  <si>
    <t>Metering bay which is not a separate line item.</t>
  </si>
  <si>
    <t xml:space="preserve"> TTDI-23  420KV GIS- BHEL-KPS-2 (Lot-2) - 151</t>
  </si>
  <si>
    <t>JCB-20</t>
  </si>
  <si>
    <t>SLBT-1</t>
  </si>
  <si>
    <t>420kV GIS DSES Unit - [5-VDS4]</t>
  </si>
  <si>
    <t>DIA-05 (METERING UNIT - 4)</t>
  </si>
  <si>
    <t xml:space="preserve"> TTDI-23  420KV GIS- BHEL-KPS-2 (Lot-2) - 152</t>
  </si>
  <si>
    <t>420kV GIS DSES Unit - [1-VDS1]</t>
  </si>
  <si>
    <t>DIA-01 (METERING UNIT - 1)</t>
  </si>
  <si>
    <t xml:space="preserve"> TTDI-23  420KV GIS- BHEL-KPS-2 (Lot-2) - 153</t>
  </si>
  <si>
    <t>JCB-21</t>
  </si>
  <si>
    <t>SLBT-2</t>
  </si>
  <si>
    <t>420kV GIS DSES Unit - [1-VDS2]</t>
  </si>
  <si>
    <t>DIA-01 (METERING UNIT - 2)</t>
  </si>
  <si>
    <t xml:space="preserve"> TTDI-23  420KV GIS- BHEL-KPS-2 (Lot-2) - 154</t>
  </si>
  <si>
    <t>420kV GIS  CT Busbar Unit &amp; CT  Unit - [3-CTB1- X,Y,Z]</t>
  </si>
  <si>
    <t>DIA-03-01(UPPER)(765/400kV ICT Busbar Unit &amp; CT-Bay-5  - BAY-422)</t>
  </si>
  <si>
    <t xml:space="preserve"> TTDI-23  420KV GIS- BHEL-KPS-2 (Lot-2) - 155</t>
  </si>
  <si>
    <t>GJ 12 BW 7695</t>
  </si>
  <si>
    <t>420kV GIS  CT Busbar Unit &amp; CT  Unit - [3-CTB2- X,Y,Z]</t>
  </si>
  <si>
    <t xml:space="preserve"> TTDI-23  420KV GIS- BHEL-KPS-2 (Lot-2) - 156</t>
  </si>
  <si>
    <t>FBT -1</t>
  </si>
  <si>
    <t>420kV GIS  CT Busbar Unit &amp; CT  Unit - [3-CTB3- X,Y,Z]</t>
  </si>
  <si>
    <t xml:space="preserve"> TTDI-23  420KV GIS- BHEL-KPS-2 (Lot-2) - 157</t>
  </si>
  <si>
    <t>420kV GIS  CT Busbar Unit &amp; CT  Unit - [3-CTB4- X,Y,Z]</t>
  </si>
  <si>
    <t xml:space="preserve"> TTDI-23  420KV GIS- BHEL-KPS-2 (Lot-2) - 158</t>
  </si>
  <si>
    <t>420kV GIS  CT Busbar Unit &amp; CT  Unit - [3-CTB5- X,Y,Z]</t>
  </si>
  <si>
    <t xml:space="preserve"> TTDI-23  420KV GIS- BHEL-KPS-2 (Lot-2) - 159</t>
  </si>
  <si>
    <t>420kV GIS  CT Busbar Unit &amp; CT  Unit - [3-CTB6- X,Y,Z]</t>
  </si>
  <si>
    <t xml:space="preserve"> TTDI-23  420KV GIS- BHEL-KPS-2 (Lot-2) - 160</t>
  </si>
  <si>
    <t>420kV GIS  CT Busbar Unit &amp; CT  Unit - [4-CTB1- X,Y,Z]</t>
  </si>
  <si>
    <t>DIA-04-01(UPPER)(765/400kV ICT Busbar Unit &amp; CT-Bay-6  - BAY-427)</t>
  </si>
  <si>
    <t xml:space="preserve"> TTDI-23  420KV GIS- BHEL-KPS-2 (Lot-2) - 161</t>
  </si>
  <si>
    <t>HR 74 B 2988</t>
  </si>
  <si>
    <t>FBT -2</t>
  </si>
  <si>
    <t>420kV GIS  CT Busbar Unit &amp; CT  Unit - [4-CTB2- X,Y,Z]</t>
  </si>
  <si>
    <t xml:space="preserve"> TTDI-23  420KV GIS- BHEL-KPS-2 (Lot-2) - 162</t>
  </si>
  <si>
    <t>420kV GIS  CT Busbar Unit &amp; CT  Unit - [4-CTB3- X,Y,Z]</t>
  </si>
  <si>
    <t xml:space="preserve"> TTDI-23  420KV GIS- BHEL-KPS-2 (Lot-2) - 163</t>
  </si>
  <si>
    <t>420kV GIS  CT Busbar Unit &amp; CT  Unit - [4-CTB4- X,Y,Z]</t>
  </si>
  <si>
    <t xml:space="preserve"> TTDI-23  420KV GIS- BHEL-KPS-2 (Lot-2) - 164</t>
  </si>
  <si>
    <t>420kV GIS  CT Busbar Unit &amp; CT  Unit - [4-CTB5- X,Y,Z]</t>
  </si>
  <si>
    <t xml:space="preserve"> TTDI-23  420KV GIS- BHEL-KPS-2 (Lot-2) - 165</t>
  </si>
  <si>
    <t>420kV GIS  CT Busbar Unit &amp; CT  Unit - [4-CTB6- X,Y,Z]</t>
  </si>
  <si>
    <t xml:space="preserve"> TTDI-23  420KV GIS- BHEL-KPS-2 (Lot-2) - 166</t>
  </si>
  <si>
    <t>GJ12 BW 5976</t>
  </si>
  <si>
    <t>420kV GIS  CT Busbar Unit &amp; CT  Unit - [5-CTB1- X,Y,Z]</t>
  </si>
  <si>
    <t>DIA-05-01(UPPER)(765/400kV ICT Busbar Unit &amp; CT-Bay-7 - BAY-430)</t>
  </si>
  <si>
    <t xml:space="preserve"> TTDI-23  420KV GIS- BHEL-KPS-2 (Lot-2) - 167</t>
  </si>
  <si>
    <t>420kV GIS  CT Busbar Unit &amp; CT  Unit - [5-CTB2- X,Y,Z]</t>
  </si>
  <si>
    <t xml:space="preserve"> TTDI-23  420KV GIS- BHEL-KPS-2 (Lot-2) - 168</t>
  </si>
  <si>
    <t>420kV GIS  CT Busbar Unit &amp; CT  Unit - [5-CTB3- X,Y,Z]</t>
  </si>
  <si>
    <t xml:space="preserve"> TTDI-23  420KV GIS- BHEL-KPS-2 (Lot-2) - 169</t>
  </si>
  <si>
    <t>420kV GIS  CT Busbar Unit &amp; CT  Unit - [5-CTB4- X,Y,Z]</t>
  </si>
  <si>
    <t xml:space="preserve"> TTDI-23  420KV GIS- BHEL-KPS-2 (Lot-2) - 170</t>
  </si>
  <si>
    <t>420kV GIS  CT Busbar Unit &amp; CT  Unit - [5-CTB5- X,Y,Z]</t>
  </si>
  <si>
    <t xml:space="preserve"> TTDI-23  420KV GIS- BHEL-KPS-2 (Lot-2) - 171</t>
  </si>
  <si>
    <t>420kV GIS  CT Busbar Unit &amp; CT  Unit - [5-CTB6- X,Y,Z]</t>
  </si>
  <si>
    <t xml:space="preserve"> TTDI-23  420KV GIS- BHEL-KPS-2 (Lot-2) - 172</t>
  </si>
  <si>
    <t>420kV GIS Busbar Unit - 2-AUB1-X,Y,Z/3-AUB1-X,Y,Z</t>
  </si>
  <si>
    <t>-</t>
  </si>
  <si>
    <t>1.01000 SUPPLY- GIS : 420KV, 63KA FOR 1S, 3150A, SF6 GIS AUXILIARY BUS MODULE FOR SPARETRANSFORMER</t>
  </si>
  <si>
    <t xml:space="preserve"> TTDI-23  420KV GIS- BHEL-KPS-2 (Lot-2) - 173</t>
  </si>
  <si>
    <t>JCB-22</t>
  </si>
  <si>
    <t>420kV GIS Busbar Unit - 4-AUB1-X,Y,Z/5-AUB1-X,Y,Z</t>
  </si>
  <si>
    <t xml:space="preserve"> TTDI-23  420KV GIS- BHEL-KPS-2 (Lot-2) - 174</t>
  </si>
  <si>
    <t>420kV GIS Busbar Unit - 2-ICB1-X/3-ICB1-X</t>
  </si>
  <si>
    <t>These are interconnecting Bus Bars. There no separate line item. Supplied along with Bays</t>
  </si>
  <si>
    <t xml:space="preserve"> TTDI-23  420KV GIS- BHEL-KPS-2 (Lot-2) - 175</t>
  </si>
  <si>
    <t>RJ11GC5643</t>
  </si>
  <si>
    <t>JCB-23</t>
  </si>
  <si>
    <t>420kV GIS Busbar Unit - 4-ICB1-X/4-ICB1-Z</t>
  </si>
  <si>
    <t xml:space="preserve"> TTDI-23  420KV GIS- BHEL-KPS-2 (Lot-2) - 176</t>
  </si>
  <si>
    <t>420kV GIS Busbar Unit - 2-ICB1-Y/3-ICB1-Y</t>
  </si>
  <si>
    <t xml:space="preserve"> TTDI-23  420KV GIS- BHEL-KPS-2 (Lot-2) - 177</t>
  </si>
  <si>
    <t>HR 38 Z 6372</t>
  </si>
  <si>
    <t>420kV GIS Busbar Unit - 4-ICB1-Y/5-ICB1-Y</t>
  </si>
  <si>
    <t xml:space="preserve"> TTDI-23  420KV GIS- BHEL-KPS-2 (Lot-2) - 178</t>
  </si>
  <si>
    <t>420kV GIS Busbar Unit - 2-ICB1-Z/3-ICB1-Z</t>
  </si>
  <si>
    <t xml:space="preserve"> TTDI-23  420KV GIS- BHEL-KPS-2 (Lot-2) - 179</t>
  </si>
  <si>
    <t>JCB-25</t>
  </si>
  <si>
    <t>420kV GIS Busbar Unit - 5-ICB1-X/5-ICB1-Z</t>
  </si>
  <si>
    <t xml:space="preserve"> TTDI-23  420KV GIS- BHEL-KPS-2 (Lot-2) - 180</t>
  </si>
  <si>
    <t>RJ 14 GQ 2401</t>
  </si>
  <si>
    <t>420kV GIS Busbar Unit - 2-ICB3-X,Y,Z/3-ICB3-X,Y,Z</t>
  </si>
  <si>
    <t xml:space="preserve"> TTDI-23  420KV GIS- BHEL-KPS-2 (Lot-2) - 181</t>
  </si>
  <si>
    <t>420kV GIS Busbar Unit - 4-ICB3-X,Y,Z/5-ICB3-X,Y,Z</t>
  </si>
  <si>
    <t xml:space="preserve"> TTDI-23  420KV GIS- BHEL-KPS-2 (Lot-2) - 182</t>
  </si>
  <si>
    <t>420kV GIS Busbar Unit - 1-ICB2-X,Y,Z</t>
  </si>
  <si>
    <t xml:space="preserve"> TTDI-23  420KV GIS- BHEL-KPS-2 (Lot-2) - 183</t>
  </si>
  <si>
    <t>JCB-24</t>
  </si>
  <si>
    <t>420kV GIS Busbar Unit - 1-ICB1-X,Y,Z</t>
  </si>
  <si>
    <t xml:space="preserve"> TTDI-23  420KV GIS- BHEL-KPS-2 (Lot-2) - 184</t>
  </si>
  <si>
    <t>420kV GIS Busbar Unit - 2-ICB2-X,Y,Z/3-ICB2-X,Y,Z</t>
  </si>
  <si>
    <t xml:space="preserve"> TTDI-23  420KV GIS- BHEL-KPS-2 (Lot-2) - 185</t>
  </si>
  <si>
    <t>420kV GIS Busbar Unit - 4-ICB2-X,Y,Z/5-ICB2-X,Y,Z</t>
  </si>
  <si>
    <t xml:space="preserve"> TTDI-23  420KV GIS- BHEL-KPS-2 (Lot-2) - 186</t>
  </si>
  <si>
    <t>JCB-26</t>
  </si>
  <si>
    <t>420kV GIS Busbar Unit - 1-ICB3-X</t>
  </si>
  <si>
    <t xml:space="preserve"> TTDI-23  420KV GIS- BHEL-KPS-2 (Lot-2) - 187</t>
  </si>
  <si>
    <t>GJ 12 BT 4396</t>
  </si>
  <si>
    <t>420kV GIS Busbar Unit - 1-ICB3-Y</t>
  </si>
  <si>
    <t xml:space="preserve"> TTDI-23  420KV GIS- BHEL-KPS-2 (Lot-2) - 188</t>
  </si>
  <si>
    <t>420kV GIS Busbar Unit - 1-ICB3-Z</t>
  </si>
  <si>
    <t xml:space="preserve"> TTDI-23  420KV GIS- BHEL-KPS-2 (Lot-2) - 189</t>
  </si>
  <si>
    <t>420kV GIS Busbar Unit - 1-ICB4-X,Y,Z</t>
  </si>
  <si>
    <t xml:space="preserve"> TTDI-23  420KV GIS- BHEL-KPS-2 (Lot-2) - 190</t>
  </si>
  <si>
    <t>420kV GIS Detachable busbar - 1-MB5-X/1-MB6-X</t>
  </si>
  <si>
    <t>1.03000 SUPPLY- GIS : 400KV, 63KA FOR 1S, 4000A, ONE &amp; HALF CIRCUIT BREAKER SCHEME -GISBUS BAR MODULE</t>
  </si>
  <si>
    <t xml:space="preserve"> TTDI-23  420KV GIS- BHEL-KPS-2 (Lot-2) - 191</t>
  </si>
  <si>
    <t>FBT-7</t>
  </si>
  <si>
    <t>420kV GIS Detachable busbar - 2-MB1-X/2-MB2-X</t>
  </si>
  <si>
    <t xml:space="preserve"> TTDI-23  420KV GIS- BHEL-KPS-2 (Lot-2) - 192</t>
  </si>
  <si>
    <t>420kV GIS Detachable busbar - 4-MB6-X/4-MB7-X</t>
  </si>
  <si>
    <t xml:space="preserve"> TTDI-23  420KV GIS- BHEL-KPS-2 (Lot-2) - 193</t>
  </si>
  <si>
    <t>FBT-12</t>
  </si>
  <si>
    <t>420kV GIS Detachable busbar - 1-MB5-Z/1-MB6-Z</t>
  </si>
  <si>
    <t xml:space="preserve"> TTDI-23  420KV GIS- BHEL-KPS-2 (Lot-2) - 194</t>
  </si>
  <si>
    <t>FBT-13</t>
  </si>
  <si>
    <t>420kV GIS Detachable busbar - 2-MB1-Z/2-MB2-Z</t>
  </si>
  <si>
    <t xml:space="preserve"> TTDI-23  420KV GIS- BHEL-KPS-2 (Lot-2) - 195</t>
  </si>
  <si>
    <t>JCB-33</t>
  </si>
  <si>
    <t>420kV GIS Detachable busbar - 4-MB6-Z/4-MB7-Z</t>
  </si>
  <si>
    <t xml:space="preserve"> TTDI-23  420KV GIS- BHEL-KPS-2 (Lot-2) - 196</t>
  </si>
  <si>
    <t>JCB-34</t>
  </si>
  <si>
    <t>420kV GIS Detachable busbar - 1-MB4-Y/5-MB1-Y</t>
  </si>
  <si>
    <t xml:space="preserve"> TTDI-23  420KV GIS- BHEL-KPS-2 (Lot-2) - 197</t>
  </si>
  <si>
    <t>GJ 12 BY 3305</t>
  </si>
  <si>
    <t>420kV GIS Detachable busbar - 1-MB3-Y/1-MB5-Y</t>
  </si>
  <si>
    <t xml:space="preserve"> TTDI-23  420KV GIS- BHEL-KPS-2 (Lot-2) - 198</t>
  </si>
  <si>
    <t>JCB-35</t>
  </si>
  <si>
    <t>420kV GIS Detachable busbar - 1-MB6-Y/2-MB1-Y</t>
  </si>
  <si>
    <t xml:space="preserve"> TTDI-23  420KV GIS- BHEL-KPS-2 (Lot-2) - 199</t>
  </si>
  <si>
    <t>HR 38 Z 2923</t>
  </si>
  <si>
    <t>420kV GIS Detachable busbar - 2-MB2-Y/4-MB6-Y</t>
  </si>
  <si>
    <t xml:space="preserve"> TTDI-23  420KV GIS- BHEL-KPS-2 (Lot-2) - 200</t>
  </si>
  <si>
    <t>JCB-37</t>
  </si>
  <si>
    <t>420kV GIS Detachable busbar - 4-MB7-Y/5-MB2-Y</t>
  </si>
  <si>
    <t xml:space="preserve"> TTDI-23  420KV GIS- BHEL-KPS-2 (Lot-2) - 201</t>
  </si>
  <si>
    <t>JCB-31</t>
  </si>
  <si>
    <t>420kV GIS Detachable busbar - 3-MB3-X,Z/3-MB4-X,Z/4-MB1-X,Z/4-MB3-X,Z</t>
  </si>
  <si>
    <t xml:space="preserve"> TTDI-23  420KV GIS- BHEL-KPS-2 (Lot-2) - 202</t>
  </si>
  <si>
    <t>420kV GIS Detachable busbar - 5-MB3-X/5-MB3-Y</t>
  </si>
  <si>
    <t xml:space="preserve"> TTDI-23  420KV GIS- BHEL-KPS-2 (Lot-2) - 203</t>
  </si>
  <si>
    <t>GJ 12 BV 1963</t>
  </si>
  <si>
    <t>420kV GIS Detachable busbar - 5-MB4-X,Y,Z/5-MB3-Z</t>
  </si>
  <si>
    <t xml:space="preserve"> TTDI-23  420KV GIS- BHEL-KPS-2 (Lot-2) - 204</t>
  </si>
  <si>
    <t>420kV GIS Detachable busbar - 3-AUB-1/5-AUB1</t>
  </si>
  <si>
    <t xml:space="preserve"> TTDI-23  420KV GIS- BHEL-KPS-2 (Lot-2) - 205</t>
  </si>
  <si>
    <t>FBT-8</t>
  </si>
  <si>
    <t>420kV GIS Detachable busbar - 3-MB2-Z/3-MB1-Z</t>
  </si>
  <si>
    <t xml:space="preserve"> TTDI-23  420KV GIS- BHEL-KPS-2 (Lot-2) - 206</t>
  </si>
  <si>
    <t>420kV GIS Detachable busbar - 5-MB2-X/5-MB2-Z</t>
  </si>
  <si>
    <t xml:space="preserve"> TTDI-23  420KV GIS- BHEL-KPS-2 (Lot-2) - 207</t>
  </si>
  <si>
    <t>FBT-9</t>
  </si>
  <si>
    <t>420kV GIS Detachable busbar - 5-MB1-X/5-MB1-Z</t>
  </si>
  <si>
    <t xml:space="preserve"> TTDI-23  420KV GIS- BHEL-KPS-2 (Lot-2) - 208</t>
  </si>
  <si>
    <t>420kV GIS Detachable busbar - 1-MB1-X/1-MB2-X</t>
  </si>
  <si>
    <t xml:space="preserve"> TTDI-23  420KV GIS- BHEL-KPS-2 (Lot-2) - 209</t>
  </si>
  <si>
    <t>420kV GIS Detachable busbar - 1-MB1-Y/1-MB2-Y</t>
  </si>
  <si>
    <t xml:space="preserve"> TTDI-23  420KV GIS- BHEL-KPS-2 (Lot-2) - 210</t>
  </si>
  <si>
    <t>420kV GIS Detachable busbar - 1-MB1-Z/1-MB2-Z</t>
  </si>
  <si>
    <t xml:space="preserve"> TTDI-23  420KV GIS- BHEL-KPS-2 (Lot-2) - 211</t>
  </si>
  <si>
    <t>420kV GIS Detachable busbar - 3-MB4-Y/3-MB5-X/3-MB5-Y/3-MB5-Z/4-MB1-Y /4-MB2-X/4-MB2-Y/4-MB2-Z</t>
  </si>
  <si>
    <t xml:space="preserve"> TTDI-23  420KV GIS- BHEL-KPS-2 (Lot-2) - 212</t>
  </si>
  <si>
    <t>JCB-32</t>
  </si>
  <si>
    <t>420kV GIS Detachable busbar - 3-MB1-X/3-MB1-Y/4-MB5-Y/4-MB4-Y</t>
  </si>
  <si>
    <t xml:space="preserve"> TTDI-23  420KV GIS- BHEL-KPS-2 (Lot-2) - 213</t>
  </si>
  <si>
    <t>420kV GIS Detachable busbar - 3-MB2-X/3-MB2-Y/</t>
  </si>
  <si>
    <t xml:space="preserve"> TTDI-23  420KV GIS- BHEL-KPS-2 (Lot-2) - 214</t>
  </si>
  <si>
    <t>420kV GIS Detachable busbar - 1-MB3-X/1-MB3-Z</t>
  </si>
  <si>
    <t xml:space="preserve"> TTDI-23  420KV GIS- BHEL-KPS-2 (Lot-2) - 215</t>
  </si>
  <si>
    <t>FBT-10</t>
  </si>
  <si>
    <t>420kV GIS Detachable busbar - 1-MB4-X/1-MB4-Z</t>
  </si>
  <si>
    <t xml:space="preserve"> TTDI-23  420KV GIS- BHEL-KPS-2 (Lot-2) - 216</t>
  </si>
  <si>
    <t>420kV GIS Detachable busbar - 4-MB4-Z/4-MB4-X</t>
  </si>
  <si>
    <t xml:space="preserve"> TTDI-23  420KV GIS- BHEL-KPS-2 (Lot-2) - 217</t>
  </si>
  <si>
    <t>GJ 12 AZ 4357</t>
  </si>
  <si>
    <t>420kV GIS Detachable busbar - 4-MB5-Z/4-MB5-X</t>
  </si>
  <si>
    <t xml:space="preserve"> TTDI-23  420KV GIS- BHEL-KPS-2 (Lot-2) - 218</t>
  </si>
  <si>
    <t>420kV GIS Detachable busbar - 2-AUB-1/2-AUB-2/3-AUB-2</t>
  </si>
  <si>
    <t xml:space="preserve"> TTDI-23  420KV GIS- BHEL-KPS-2 (Lot-2) - 219</t>
  </si>
  <si>
    <t>FBT-15</t>
  </si>
  <si>
    <t>420kV GIS Detachable busbar - 3-AUB-3/4-AUB1</t>
  </si>
  <si>
    <t xml:space="preserve"> TTDI-23  420KV GIS- BHEL-KPS-2 (Lot-2) - 220</t>
  </si>
  <si>
    <t>FBT-14</t>
  </si>
  <si>
    <t>SF6 Gas(Cylinder-50kg) Sl.No: H1B40B-36232,36257,36276,36284,36290,36317,36425,36468,36479,36499</t>
  </si>
  <si>
    <t>1.14000
SUPPLY- GIS : 400KV, SF6 GAS REQUIRED FOR PLACING GIS INTO SUCCESSFULOPERATION</t>
  </si>
  <si>
    <t xml:space="preserve"> TTDI-23  420KV GIS- BHEL-KPS-2 (Lot-2) - 221</t>
  </si>
  <si>
    <t>SF6 Gas(Cylinder-50kg) Sl.No: H1B40B-36124,36141,36157,36188,36231,36288,36334,36395,36414,36486</t>
  </si>
  <si>
    <t xml:space="preserve"> TTDI-23  420KV GIS- BHEL-KPS-2 (Lot-2) - 222</t>
  </si>
  <si>
    <t>SF6 Gas(Cylinder-50kg) Sl.No: H1B40B-36173,36195,36224,36234,36239,36254,36260,36427,36428,36429</t>
  </si>
  <si>
    <t xml:space="preserve"> TTDI-23  420KV GIS- BHEL-KPS-2 (Lot-2) - 223</t>
  </si>
  <si>
    <t>SF6 Gas(Cylinder-50kg) Sl.No: H1B40B-36128,36131,36159,36305,36352,36374,36390,36404,36443,36441</t>
  </si>
  <si>
    <t xml:space="preserve"> TTDI-23  420KV GIS- BHEL-KPS-2 (Lot-2) - 224</t>
  </si>
  <si>
    <t>SF6 Gas(Cylinder-50kg) Sl.No: H1B40B-36116,36148,36225,36227,36312,36342,36380,36432,36444,36495</t>
  </si>
  <si>
    <t xml:space="preserve"> TTDI-23  420KV GIS- BHEL-KPS-2 (Lot-2) - 225</t>
  </si>
  <si>
    <t>SF6 Gas(Cylinder-50kg) Sl.No: H1B40B-36135,36175,36216,36258,36300,36353,36358,36448,36453,36487</t>
  </si>
  <si>
    <t xml:space="preserve"> TTDI-23  420KV GIS- BHEL-KPS-2 (Lot-2) - 226</t>
  </si>
  <si>
    <t>SF6 Gas(Cylinder-50kg) Sl.No: H1B40B-36166,36178,36241,36263,36321,36339,36341,36362,36429,36481</t>
  </si>
  <si>
    <t xml:space="preserve"> TTDI-23  420KV GIS- BHEL-KPS-2 (Lot-2) - 227</t>
  </si>
  <si>
    <t>SF6 Gas(Cylinder-50kg) Sl.No: H1B40B-36132,36211,36259,36261,36265,36335,36343,36424,36452,36466</t>
  </si>
  <si>
    <t xml:space="preserve"> TTDI-23  420KV GIS- BHEL-KPS-2 (Lot-2) - 228</t>
  </si>
  <si>
    <t>SF6 Gas(Cylinder-50kg) Sl.No: H1B40B- 36105,36121,36137,36168,36171,36194,36240,36354,36371,36488</t>
  </si>
  <si>
    <t xml:space="preserve"> TTDI-23  420KV GIS- BHEL-KPS-2 (Lot-2) - 229</t>
  </si>
  <si>
    <t>SF6 Gas(Cylinder-50kg) Sl.No: H1B40B- 36103,36117,36127,36183,36245,36344,36351,36360,36387,36469</t>
  </si>
  <si>
    <t xml:space="preserve"> TTDI-23  420KV GIS- BHEL-KPS-2 (Lot-2) - 230</t>
  </si>
  <si>
    <t>SF6 Gas(Cylinder-50kg) Sl.No: H1B40B- 36130,36158,36170,36198,36214,36226,36408,36420,36455,36473</t>
  </si>
  <si>
    <t xml:space="preserve"> TTDI-23  420KV GIS- BHEL-KPS-2 (Lot-2) - 231</t>
  </si>
  <si>
    <t>SF6 Gas(Cylinder-50kg) Sl.No: H1B40B- 36126,36152,36192,36196,36326,36340,36376,36450,36491,36500</t>
  </si>
  <si>
    <t xml:space="preserve"> TTDI-23  420KV GIS- BHEL-KPS-2 (Lot-2) - 232</t>
  </si>
  <si>
    <t>SF6 Gas(Cylinder-50kg) Sl.No: H1B40B- 36104,36144,36155,36205,36237,36363,36365,36386,36436,36464</t>
  </si>
  <si>
    <t xml:space="preserve"> TTDI-23  420KV GIS- BHEL-KPS-2 (Lot-2) - 233</t>
  </si>
  <si>
    <t>SF6 Gas(Cylinder-50kg) Sl.No: H1B40B- 36164,36185,36222,36228,36250,36251,36271,36370,36396,36407</t>
  </si>
  <si>
    <t xml:space="preserve"> TTDI-23  420KV GIS- BHEL-KPS-2 (Lot-2) - 234</t>
  </si>
  <si>
    <t>SF6 Gas(Cylinder-50kg) Sl.No: H1B40B- 16449,16679,17118,17152,17173,17318,18065,18123,18405,26233</t>
  </si>
  <si>
    <t xml:space="preserve"> TTDI-23  420KV GIS- BHEL-KPS-2 (Lot-2) - 235</t>
  </si>
  <si>
    <t>SF6 Gas(Cylinder-50kg) Sl.No: H1B40B- 15952,16522,18113,18215,21098,26231,26297,26307,26344,26353</t>
  </si>
  <si>
    <t xml:space="preserve"> TTDI-23  420KV GIS- BHEL-KPS-2 (Lot-2) - 236</t>
  </si>
  <si>
    <t>SF6 Gas(Cylinder-50kg) Sl.No: H1B40B- 2065,2266,4793,7287,11792,11938,17450,18196,22452,23306</t>
  </si>
  <si>
    <t xml:space="preserve"> TTDI-23  420KV GIS- BHEL-KPS-2 (Lot-2) - 237</t>
  </si>
  <si>
    <t>15.03.2024</t>
  </si>
  <si>
    <t>SF6 Gas(Cylinder-50kg) Sl.No: H1B40B- 15986,16540,16617,16936,17078,17102,17220,18163,18176,18222</t>
  </si>
  <si>
    <t xml:space="preserve"> TTDI-23  420KV GIS- BHEL-KPS-2 (Lot-2) - 238</t>
  </si>
  <si>
    <t>SF6 Gas(Cylinder-50kg) Sl.No: H1B40B- 16897,17076,17193,17199,17212,17499,18139,18259,18401,26364</t>
  </si>
  <si>
    <t xml:space="preserve"> TTDI-23  420KV GIS- BHEL-KPS-2 (Lot-2) - 239</t>
  </si>
  <si>
    <t>SF6 Gas(Cylinder-50kg) Sl.No: H1B40B- 4712,16666,17217,18155,19428,26046,26338,26346,26374,26770</t>
  </si>
  <si>
    <t xml:space="preserve"> TTDI-23  420KV GIS- BHEL-KPS-2 (Lot-2) - 240</t>
  </si>
  <si>
    <t>SF6 Gas(Cylinder-50kg) Sl.No: H1B40B- 17561,17864,20454,20964,21145,22669,22955,23091,23348,23391</t>
  </si>
  <si>
    <t xml:space="preserve"> TTDI-23  420KV GIS- BHEL-KPS-2 (Lot-2) - 241</t>
  </si>
  <si>
    <t>SF6 Gas(Cylinder-50kg) Sl.No: H1B40B- 2221,2254,20781,20829,21163,21398,21454,26059,26068,26267</t>
  </si>
  <si>
    <t xml:space="preserve"> TTDI-23  420KV GIS- BHEL-KPS-2 (Lot-2) - 242</t>
  </si>
  <si>
    <t>SF6 Gas(Cylinder-50kg) Sl.No: H1B40B- 36179,36212,36217,36283,36329,36416,36421,36438,36475,36476</t>
  </si>
  <si>
    <t xml:space="preserve"> TTDI-23  420KV GIS- BHEL-KPS-2 (Lot-2) - 243</t>
  </si>
  <si>
    <t>SF6 Gas(Cylinder-50kg) Sl.No: H1B40B- 16639,17525,18431,19390,22394,23151,24030,24459,24700,25959</t>
  </si>
  <si>
    <t xml:space="preserve"> TTDI-23  420KV GIS- BHEL-KPS-2 (Lot-2) - 244</t>
  </si>
  <si>
    <t>SF6 Gas(Cylinder-50kg) Sl.No: H1B40B- 16219,17042,17143,17630,18005,18341,18376,18774,22483,22856,23131</t>
  </si>
  <si>
    <t xml:space="preserve"> TTDI-23  420KV GIS- BHEL-KPS-2 (Lot-2) - 245</t>
  </si>
  <si>
    <t>SF6 Gas(Cylinder-50kg) Sl.No: H1B40B- 17919,18313,18362,18676,18743,18770,18830,19369,19686,19703,23067</t>
  </si>
  <si>
    <t xml:space="preserve"> TTDI-23  420KV GIS- BHEL-KPS-2 (Lot-2) - 246</t>
  </si>
  <si>
    <t>SF6 Gas(Cylinder-50kg) Sl.No: H1B40B- 13727,17197,17383,17432,17445,17502,17551,18582,18755,18760,18607</t>
  </si>
  <si>
    <t xml:space="preserve"> TTDI-23  420KV GIS- BHEL-KPS-2 (Lot-2) - 247</t>
  </si>
  <si>
    <t>SF6 Gas(Cylinder-50kg) Sl.No: H1B40B- 17218,17435,17532,17879,17844,18248,18406,18757,18759,19692,22480</t>
  </si>
  <si>
    <t xml:space="preserve"> TTDI-23  420KV GIS- BHEL-KPS-2 (Lot-2) - 248</t>
  </si>
  <si>
    <t>SF6 Gas(Cylinder-50kg) Sl.No: D1B40B- 3261,H1B40B-2051,4100,7691,11903,13867,16848,17146,17479,26325</t>
  </si>
  <si>
    <t xml:space="preserve"> TTDI-23  420KV GIS- BHEL-KPS-2 (Lot-2) - 249</t>
  </si>
  <si>
    <t>SF6 Gas(Cylinder-50kg) Sl.No: H1B40B- 2116,2240,16869,17217,20839,21152,21605,21628,21641,25891</t>
  </si>
  <si>
    <t xml:space="preserve"> TTDI-23  420KV GIS- BHEL-KPS-2 (Lot-2) - 250</t>
  </si>
  <si>
    <t>SF6 Gas(Cylinder-50kg) Sl.No: H1B40B- 7875,11768,16763</t>
  </si>
  <si>
    <t xml:space="preserve"> TTDI-23  420KV GIS- BHEL-KPS-2 (Lot-2) - 251</t>
  </si>
  <si>
    <t>420kV GIS  CT Busbar Unit - [1-CTB7- X,Y,Z]</t>
  </si>
  <si>
    <t xml:space="preserve"> TTDI-23  420KV GIS- BHEL-KPS-2 (Lot-2) - 252</t>
  </si>
  <si>
    <t>420kV GIS  CT Busbar Unit - [1-CTB8- X,Y,Z]</t>
  </si>
  <si>
    <t xml:space="preserve"> TTDI-23  420KV GIS- BHEL-KPS-2 (Lot-2) - 253</t>
  </si>
  <si>
    <t>14Cx1.5 PVC Unarmour</t>
  </si>
  <si>
    <t>1.18000 SUPPLY- GIS : CABLES, LOOSE ITEMS &amp; ACCESSORIES FOR LCC TYPE A</t>
  </si>
  <si>
    <t xml:space="preserve"> TTDI-23  420KV GIS- BHEL-KPS-2 (Lot-2) - 254</t>
  </si>
  <si>
    <t>1024 Mtrs</t>
  </si>
  <si>
    <t>Drum</t>
  </si>
  <si>
    <t>GJ 04 AT 7717</t>
  </si>
  <si>
    <t>DCM-1</t>
  </si>
  <si>
    <t xml:space="preserve"> TTDI-23  420KV GIS- BHEL-KPS-2 (Lot-2) - 255</t>
  </si>
  <si>
    <t>1029 Mtrs</t>
  </si>
  <si>
    <t xml:space="preserve"> TTDI-23  420KV GIS- BHEL-KPS-2 (Lot-2) - 256</t>
  </si>
  <si>
    <t>147 Mtrs</t>
  </si>
  <si>
    <t>8Cx2.5 PVC Unarmour</t>
  </si>
  <si>
    <t xml:space="preserve"> TTDI-23  420KV GIS- BHEL-KPS-2 (Lot-2) - 257</t>
  </si>
  <si>
    <t>709 Mtrs</t>
  </si>
  <si>
    <t>10Cx2.5 PVC Unarmour</t>
  </si>
  <si>
    <t xml:space="preserve"> TTDI-23  420KV GIS- BHEL-KPS-2 (Lot-2) - 258</t>
  </si>
  <si>
    <t>868 Mtrs</t>
  </si>
  <si>
    <t>46Cx1.5 PVC Unarmour</t>
  </si>
  <si>
    <t xml:space="preserve"> TTDI-23  420KV GIS- BHEL-KPS-2 (Lot-2) - 259</t>
  </si>
  <si>
    <t>571 Mtrs</t>
  </si>
  <si>
    <t>GJ 03 AX 5008</t>
  </si>
  <si>
    <t>DCM-2</t>
  </si>
  <si>
    <t xml:space="preserve"> TTDI-23  420KV GIS- BHEL-KPS-2 (Lot-2) - 260</t>
  </si>
  <si>
    <t>1015 Mtrs</t>
  </si>
  <si>
    <t xml:space="preserve"> TTDI-23  420KV GIS- BHEL-KPS-2 (Lot-2) - 261</t>
  </si>
  <si>
    <t>1014 Mtrs</t>
  </si>
  <si>
    <t>32Cx1.5 PVC Unarmour</t>
  </si>
  <si>
    <t xml:space="preserve"> TTDI-23  420KV GIS- BHEL-KPS-2 (Lot-2) - 262</t>
  </si>
  <si>
    <t>1047 Mtrs</t>
  </si>
  <si>
    <t xml:space="preserve"> TTDI-23  420KV GIS- BHEL-KPS-2 (Lot-2) - 263</t>
  </si>
  <si>
    <t>810 Mtrs</t>
  </si>
  <si>
    <t xml:space="preserve"> TTDI-23  420KV GIS- BHEL-KPS-2 (Lot-2) - 264</t>
  </si>
  <si>
    <t>1043 Mtrs</t>
  </si>
  <si>
    <t>27Cx1.5 PVC Unarmour</t>
  </si>
  <si>
    <t xml:space="preserve"> TTDI-23  420KV GIS- BHEL-KPS-2 (Lot-2) - 265</t>
  </si>
  <si>
    <t>988 Mtrs</t>
  </si>
  <si>
    <t>GJ 19 X 6651</t>
  </si>
  <si>
    <t>DCM-3</t>
  </si>
  <si>
    <t xml:space="preserve"> TTDI-23  420KV GIS- BHEL-KPS-2 (Lot-2) - 266</t>
  </si>
  <si>
    <t>1030 Mtrs</t>
  </si>
  <si>
    <t xml:space="preserve"> TTDI-23  420KV GIS- BHEL-KPS-2 (Lot-2) - 267</t>
  </si>
  <si>
    <t>1032 Mtrs</t>
  </si>
  <si>
    <t>4Cx1.5 PVC Unarmour</t>
  </si>
  <si>
    <t xml:space="preserve"> TTDI-23  420KV GIS- BHEL-KPS-2 (Lot-2) - 268</t>
  </si>
  <si>
    <t>1039 Mtrs</t>
  </si>
  <si>
    <t xml:space="preserve"> TTDI-23  420KV GIS- BHEL-KPS-2 (Lot-2) - 269</t>
  </si>
  <si>
    <t>1034 Mtrs</t>
  </si>
  <si>
    <t xml:space="preserve"> TTDI-23  420KV GIS- BHEL-KPS-2 (Lot-2) - 270</t>
  </si>
  <si>
    <t>448 Mtrs</t>
  </si>
  <si>
    <t xml:space="preserve"> TTDI-23  420KV GIS- BHEL-KPS-2 (Lot-2) - 271</t>
  </si>
  <si>
    <t xml:space="preserve"> TTDI-23  420KV GIS- BHEL-KPS-2 (Lot-2) - 272</t>
  </si>
  <si>
    <t>1049 Mtrs</t>
  </si>
  <si>
    <t>7Cx1.5 PVC Unarmour</t>
  </si>
  <si>
    <t xml:space="preserve"> TTDI-23  420KV GIS- BHEL-KPS-2 (Lot-2) - 273</t>
  </si>
  <si>
    <t xml:space="preserve"> TTDI-23  420KV GIS- BHEL-KPS-2 (Lot-2) - 274</t>
  </si>
  <si>
    <t>1020 Mtrs</t>
  </si>
  <si>
    <t xml:space="preserve"> TTDI-23  420KV GIS- BHEL-KPS-2 (Lot-2) - 275</t>
  </si>
  <si>
    <t>1025 Mtrs</t>
  </si>
  <si>
    <t xml:space="preserve"> TTDI-23  420KV GIS- BHEL-KPS-2 (Lot-2) - 276</t>
  </si>
  <si>
    <t xml:space="preserve"> TTDI-23  420KV GIS- BHEL-KPS-2 (Lot-2) - 277</t>
  </si>
  <si>
    <t>773 Mtrs</t>
  </si>
  <si>
    <t xml:space="preserve"> TTDI-23  420KV GIS- BHEL-KPS-2 (Lot-2) - 278</t>
  </si>
  <si>
    <t xml:space="preserve"> TTDI-23  420KV GIS- BHEL-KPS-2 (Lot-2) - 279</t>
  </si>
  <si>
    <t xml:space="preserve"> TTDI-23  420KV GIS- BHEL-KPS-2 (Lot-2) - 280</t>
  </si>
  <si>
    <t>1037 Mtrs</t>
  </si>
  <si>
    <t xml:space="preserve"> TTDI-23  420KV GIS- BHEL-KPS-2 (Lot-2) - 281</t>
  </si>
  <si>
    <t xml:space="preserve"> TTDI-23  420KV GIS- BHEL-KPS-2 (Lot-2) - 282</t>
  </si>
  <si>
    <t>1023 Mtrs</t>
  </si>
  <si>
    <t>14Cx2.5 PVC Unarmour</t>
  </si>
  <si>
    <t xml:space="preserve"> TTDI-23  420KV GIS- BHEL-KPS-2 (Lot-2) - 283</t>
  </si>
  <si>
    <t>555 Mtrs</t>
  </si>
  <si>
    <t xml:space="preserve"> TTDI-23  420KV GIS- BHEL-KPS-2 (Lot-2) - 284</t>
  </si>
  <si>
    <t>1003 Mtrs</t>
  </si>
  <si>
    <t>GIS &amp; LCC Cable Accessories (As per Annexure - 1)</t>
  </si>
  <si>
    <t xml:space="preserve"> TTDI-23  420KV GIS- BHEL-KPS-2 (Lot-2) - 285</t>
  </si>
  <si>
    <t>As per Annex</t>
  </si>
  <si>
    <t>GIS &amp; LCC Cable Accessories (As per Annexure - 2)</t>
  </si>
  <si>
    <t xml:space="preserve"> TTDI-23  420KV GIS- BHEL-KPS-2 (Lot-2) - 286</t>
  </si>
  <si>
    <t>TOSHIBA CONTROL SWITCHING SYS (CDS) (HCPC00000521 - 05 Nos, HCPC00000514 - 02 Nos)</t>
  </si>
  <si>
    <t xml:space="preserve"> TTDI-23  420KV GIS- BHEL-KPS-2 (Lot-2) - 287</t>
  </si>
  <si>
    <t>TOSHIBA CONTROL SWITCHING SYS (CDS) (HCPC00000514 - 06 Nos)</t>
  </si>
  <si>
    <t xml:space="preserve"> TTDI-23  420KV GIS- BHEL-KPS-2 (Lot-2) - 288</t>
  </si>
  <si>
    <t>420kV GIS Separately Shipping Parts As per Annexure - 3</t>
  </si>
  <si>
    <t xml:space="preserve"> TTDI-23  420KV GIS- BHEL-KPS-2 (Lot-2) - 289</t>
  </si>
  <si>
    <t>LOT-2 VEHICLE DETAIILS</t>
  </si>
  <si>
    <t>24 Nos GCB :- 12 nos JCB</t>
  </si>
  <si>
    <t>26 Nos DSES :- 8 nos JCB, 1 nos FBT</t>
  </si>
  <si>
    <t>04 Nos Metering Bay :- 02 nos SLBT</t>
  </si>
  <si>
    <t>60 Nos Bus Bars :- 06 nos JCB</t>
  </si>
  <si>
    <t>77 Nos Detch Bus Bars :- 05 nos FBT, 12 nos JCB</t>
  </si>
  <si>
    <t>55 Nos GIB :- 02 nos FBT, 03 nos JCB</t>
  </si>
  <si>
    <t>307 Nos SF6 Gas: 03 nos JCB, 1 nos DCM</t>
  </si>
  <si>
    <t>54 nos CT's :- 04 nos FBT</t>
  </si>
  <si>
    <t>40X1000MM Dia Foundation bolt</t>
  </si>
  <si>
    <t>40x1250mm Dia Foundation Bolt</t>
  </si>
  <si>
    <t>28x800mm Dia Foundation Bolt</t>
  </si>
  <si>
    <t>28x1250mm Dia Foundation Bolt</t>
  </si>
  <si>
    <t>03.05.2024</t>
  </si>
  <si>
    <t>1013 Dated 30.04.2024</t>
  </si>
  <si>
    <t>All India Packers &amp; Movers</t>
  </si>
  <si>
    <t>GJ11VV8747</t>
  </si>
  <si>
    <t>Namdhari Industrial Traders</t>
  </si>
  <si>
    <t>Deluge Valve control panel</t>
  </si>
  <si>
    <t>02 nos. (01 wooden box)</t>
  </si>
  <si>
    <t>10.05.2024</t>
  </si>
  <si>
    <t>100013151679 dated 27.04.2024</t>
  </si>
  <si>
    <t>Safex express</t>
  </si>
  <si>
    <t>336KV LA Poly</t>
  </si>
  <si>
    <t>60W/C</t>
  </si>
  <si>
    <t>Insulating Base</t>
  </si>
  <si>
    <t>15 nos.</t>
  </si>
  <si>
    <t>15 w/c</t>
  </si>
  <si>
    <t>Surge Monitor</t>
  </si>
  <si>
    <t>15C/B</t>
  </si>
  <si>
    <t>Accessories</t>
  </si>
  <si>
    <t>01 W/B</t>
  </si>
  <si>
    <t>Corona rings</t>
  </si>
  <si>
    <t>G. Rings</t>
  </si>
  <si>
    <t>21870 dated 20.07.2024</t>
  </si>
  <si>
    <t>Pavan Road Lines</t>
  </si>
  <si>
    <t>GJBV8750</t>
  </si>
  <si>
    <t>LAMCO Industries PVT. Ltd.</t>
  </si>
  <si>
    <t>1 no.</t>
  </si>
  <si>
    <t>13.05.2024</t>
  </si>
  <si>
    <t>WL-00179249 Dated 09.05.2024</t>
  </si>
  <si>
    <t>Wheelseye logistics Pvt. Ltd.</t>
  </si>
  <si>
    <t>HR61E1853</t>
  </si>
  <si>
    <t>ACVS Power Distribution Board</t>
  </si>
  <si>
    <t>Pre filter -610x610x50mm</t>
  </si>
  <si>
    <t>18 nos. (03 box)</t>
  </si>
  <si>
    <t>Fine filter- 610x610x200mm</t>
  </si>
  <si>
    <t>18 nos. (09 box)</t>
  </si>
  <si>
    <t>Pre and fine filter holding frame(1876x1876)</t>
  </si>
  <si>
    <t>20 w/c</t>
  </si>
  <si>
    <t>5 w/c</t>
  </si>
  <si>
    <t>7c/b</t>
  </si>
  <si>
    <t>1w/b</t>
  </si>
  <si>
    <t>24.05.2024</t>
  </si>
  <si>
    <t>22321 dated 15.05.2024</t>
  </si>
  <si>
    <t>GJ01BY5399</t>
  </si>
  <si>
    <t>40 w/c</t>
  </si>
  <si>
    <t>10 w/c</t>
  </si>
  <si>
    <t>10c/b</t>
  </si>
  <si>
    <t>20 nos.</t>
  </si>
  <si>
    <t>22320 dated 15.05.2024</t>
  </si>
  <si>
    <t>23.05.2024</t>
  </si>
  <si>
    <t>Fire-fighting Pressure switch</t>
  </si>
  <si>
    <t>04 nos.</t>
  </si>
  <si>
    <t>233469062 dated 02/05/2024</t>
  </si>
  <si>
    <t>02 box. (176nos.)</t>
  </si>
  <si>
    <t>01 box (92 nos.)</t>
  </si>
  <si>
    <t xml:space="preserve">Fire fighting equipment :-
1. MS pipe 250NB- 324 Mtre
2. MSERW Pipe 150NB- 48 Mtre
3. MS ERW 100NB pipe:- 102 mtre
4. Pylon pipe 65NB :- 160 Mtre.
5. GI Pipe 100 NB :-36 MTRE
6. GI Pioe 65 NB::_84Mtre
7. GI Pipe 50NB :- 108 MTRE
8. GI Pipe 25NB :-240 mtre
09.Gate valve100NB -06 nos.
10.Y-TYPE STRAINER-100NB - 2NOS.
11. MS ERW PIPE-80NB-72mtre.
12.smoke detector-16 nos.
</t>
  </si>
  <si>
    <t>Fdn bolt M20X800 - 08 nos.
Fdn Bolt M32X 800- 12 nos.
M36X 1600- 34nos.
M40X1700- 208 nos.</t>
  </si>
  <si>
    <t>06.06.2024</t>
  </si>
  <si>
    <t>4154 dated 30.05.24</t>
  </si>
  <si>
    <t>Satya Roadlines</t>
  </si>
  <si>
    <t>HR649471</t>
  </si>
  <si>
    <t>AV FORGINGS</t>
  </si>
  <si>
    <t>SS-63MM SH HY. VALVE- 05 NOS.
HOSE PIPE 63X15MM TYPE-A- 10 NOS (150mtre)
SS 63MM SBP with Nozzle- 5nos.
M.S. DOUBLE HOSE BOX (750X600X250MM)- 05 NOS.</t>
  </si>
  <si>
    <t>12.06.2024</t>
  </si>
  <si>
    <t>203 DATED 22.05.2024</t>
  </si>
  <si>
    <t>TRANSLOGISTIC</t>
  </si>
  <si>
    <t>GIS LCP PANEL</t>
  </si>
  <si>
    <t>281051 Dated 08.06.2024</t>
  </si>
  <si>
    <t>08 nos.</t>
  </si>
  <si>
    <t>14.06.2024</t>
  </si>
  <si>
    <t>GJ23Y8651</t>
  </si>
  <si>
    <t>Shield wire</t>
  </si>
  <si>
    <t>1.2km</t>
  </si>
  <si>
    <t>A7001860731 dated 11.06.24</t>
  </si>
  <si>
    <t>20.06.2024</t>
  </si>
  <si>
    <t>ARC</t>
  </si>
  <si>
    <t>GIS insert Plates</t>
  </si>
  <si>
    <t>04 nos</t>
  </si>
  <si>
    <t>25.06.2024</t>
  </si>
  <si>
    <t>281936 dated 19.06.24</t>
  </si>
  <si>
    <t>GJ03BY7421</t>
  </si>
  <si>
    <t>PEB templates</t>
  </si>
  <si>
    <t>14 nos.</t>
  </si>
  <si>
    <t>836100 dated 13.06.2024</t>
  </si>
  <si>
    <t>Core Logistic pvvt Ltd.</t>
  </si>
  <si>
    <t>21.06.2024</t>
  </si>
  <si>
    <t>RJ01GB4225</t>
  </si>
  <si>
    <t>SUPERTECH</t>
  </si>
  <si>
    <t>400KV GIS Detachable Bus bar</t>
  </si>
  <si>
    <t>28.06.2024</t>
  </si>
  <si>
    <t>281937 dated 20.06.2024</t>
  </si>
  <si>
    <t>RJ05GB3564</t>
  </si>
  <si>
    <t>01 Nos.wooden case</t>
  </si>
  <si>
    <t>281935 dated 20.06.2024</t>
  </si>
  <si>
    <t>RJ27GE2476</t>
  </si>
  <si>
    <t>281061 dated 21.06.2024</t>
  </si>
  <si>
    <t>06 nos.</t>
  </si>
  <si>
    <t>RJ05GB2737</t>
  </si>
  <si>
    <t>Control Cables:-
1. 3cx2.5sqmm- 4000mtre
2. 5cx.5sqmm- 10,000 mtre.
3. 10cx2.5sqmm - 7000mtre
4. 19cx1.5sqmm- 4000mte
5. 27cx1.5sqmm- 1000mtre</t>
  </si>
  <si>
    <t>05.07.2024</t>
  </si>
  <si>
    <t>2660 dated 30.06.2024</t>
  </si>
  <si>
    <t>Basant Logistics</t>
  </si>
  <si>
    <t>RJ01GB4875</t>
  </si>
  <si>
    <t>GEMSCAB INDUSTRIES</t>
  </si>
  <si>
    <t>6C FO 62.5/125 CABLE-1000mte
HDPE pipe- 01 roll</t>
  </si>
  <si>
    <t>10.07.2024</t>
  </si>
  <si>
    <t>303252185 dated 04.07.2024</t>
  </si>
  <si>
    <t>SIEMENS</t>
  </si>
  <si>
    <t>400KV LINE-8 PROTECTION &amp; CB RELAY PANEL WITH AR PANEL</t>
  </si>
  <si>
    <t>01 BOX</t>
  </si>
  <si>
    <t>400KV LINE-9 PROTECTION &amp; CB RELAY PANEL WITH AR PANEL</t>
  </si>
  <si>
    <t>400KV BUS REACTOR-1 PROTECTION &amp; CB PANEL</t>
  </si>
  <si>
    <t>400KV LINE-10 PROTECTION &amp; CB RELAY PANEL WITH AR PANEL</t>
  </si>
  <si>
    <t>400KV BUS REACTOR-2 PROTECTION &amp; CB PANEL</t>
  </si>
  <si>
    <t>400KV BUS BAR PROTECTION PANEL</t>
  </si>
  <si>
    <t>400KV FUTURE LINE CB RELAY PANEL WITH A/R</t>
  </si>
  <si>
    <t>400KV FUTURE LINE REACTOR CB RELAY PANEL</t>
  </si>
  <si>
    <t>400KV ICT-5 CB RELAY PANEL</t>
  </si>
  <si>
    <t>400KV TIE 08 CB RELAY PANEL WITH AR</t>
  </si>
  <si>
    <t>LOOSE &amp; SPARE MATERIAL</t>
  </si>
  <si>
    <t>303252176 DATED 30.06.2024</t>
  </si>
  <si>
    <t>400KV TIE 06 CB RELAY PANEL WITH AR</t>
  </si>
  <si>
    <t>400KV ICT-4 CB RELAY PANEL</t>
  </si>
  <si>
    <t>400KV BUS SECTIONALISER-01 RELAY PANEL</t>
  </si>
  <si>
    <t>400KV BUS SECTIONALISER-02 RELAY PANEL</t>
  </si>
  <si>
    <t>400KV ICT-6 CB RELAY PANEL</t>
  </si>
  <si>
    <t>400KV ICT-7 CB RELAY PANEL</t>
  </si>
  <si>
    <t>400KV TIE 09 CB RELAY PANEL WITH AR</t>
  </si>
  <si>
    <t>400KV TIE 10 CB RELAY PANEL WITH AR</t>
  </si>
  <si>
    <t>303252179 DATED 30.06.2024</t>
  </si>
  <si>
    <t>Powe cable :- 
1. 2cx06sqmm- 979mtre.
2. 4cx06sqmm- 10993 mtre.
3. 3.5cx35sqmm- 481mtre
4. 3.5cx70sqmm- 492mtre</t>
  </si>
  <si>
    <t>12.07.2024</t>
  </si>
  <si>
    <t>166593943 dated 30.06.2024</t>
  </si>
  <si>
    <t>4cx06- 10 drums.
2cx06sqmm- 01 drum.</t>
  </si>
  <si>
    <t>400KV GIS SPARES:-
1. SF6 Gas- 01 Pallat.
2. SF6 GAS- 01 Pallat.
3. UHF PD Sensor with BNC connector &amp; Gas barrier -01pkg.
4. Support insulator- 01 pkg
5. SF6 to air bushing- 01pkg
6. CT-B type- 01.
7. CT-B busbar unit-01pjg.
8. GIS VT-01 pkg.
9. DS-01 UNIT, ESunit-01, HES-01 unit.
10. GIS spares-01 lot.
11. LCC spares-1 lot</t>
  </si>
  <si>
    <t>19.07.2024</t>
  </si>
  <si>
    <t>281617 DATED 11.07.2024</t>
  </si>
  <si>
    <t>GJ27X0347</t>
  </si>
  <si>
    <t>GIS LCP Panel</t>
  </si>
  <si>
    <t>22.07.2024</t>
  </si>
  <si>
    <t>281553 dated 16.07.2024</t>
  </si>
  <si>
    <t>GJ23U8931</t>
  </si>
  <si>
    <t>PEB Material</t>
  </si>
  <si>
    <t>18.93 MT</t>
  </si>
  <si>
    <t>25SG00061-00010 dated 16.07.2024</t>
  </si>
  <si>
    <t>Gro digital platforms limited</t>
  </si>
  <si>
    <t>GJ12BV2802</t>
  </si>
  <si>
    <t>SUPERTECH INDIA</t>
  </si>
  <si>
    <t xml:space="preserve">Single ph fast earthing switch </t>
  </si>
  <si>
    <t>25.07.2024</t>
  </si>
  <si>
    <t>281570 dated 19.07.2024</t>
  </si>
  <si>
    <t>GJ12BT7913</t>
  </si>
  <si>
    <t>01 set</t>
  </si>
  <si>
    <t>GIS Spares :-
1. SF6 to air bushing-01 no.
2. GIS CB- 01 no.
3. DSES unit- 01 no.
4. DSES unit-01 no.
5. DS/HES unit-01 no.
6. DSES unit-01 no.</t>
  </si>
  <si>
    <t>281568 dated 19.07.2024</t>
  </si>
  <si>
    <t>01 no.</t>
  </si>
  <si>
    <t>3321 dated 31.05.2024</t>
  </si>
  <si>
    <t>PRC Carriers</t>
  </si>
  <si>
    <t>KA01AB0388</t>
  </si>
  <si>
    <t>23.07.2024</t>
  </si>
  <si>
    <t>BHEL Bhopal</t>
  </si>
  <si>
    <t>Reactor (6008218) tank with accessories</t>
  </si>
  <si>
    <t>ACVS items</t>
  </si>
  <si>
    <t>LA/ Surge counter</t>
  </si>
  <si>
    <t>FIRE FIGHTING ACCESSORIES (QB detector, pressure switch, deluge valve, hose pipe, fire detection system)</t>
  </si>
  <si>
    <t>Relay panels and SAS system</t>
  </si>
  <si>
    <t>GIS mandatory spares (DRR 177 Mandatory spares)</t>
  </si>
  <si>
    <t>New Office</t>
  </si>
  <si>
    <t>SF6 Cylinder (307 cylinder)</t>
  </si>
  <si>
    <t>LCP panels (15nos.)</t>
  </si>
  <si>
    <t>03 nos. LCP panel</t>
  </si>
  <si>
    <t>DRR 180, 181</t>
  </si>
  <si>
    <t>30 NOS. LA with accessories.</t>
  </si>
  <si>
    <t>FO cable with HDPE pipe</t>
  </si>
  <si>
    <t>Shield Wire</t>
  </si>
  <si>
    <t>Power &amp; control cables</t>
  </si>
  <si>
    <t>DRR no. 186,187,188 Reactor 556 nos. Oil drums</t>
  </si>
  <si>
    <t xml:space="preserve">CRP Spares :-
1. PMU-03 NOS.
2. Time system (GPS)- 3nos.
3. 3 Layer switch- 04 nos.
4. Power supply unit for 3 layer switch- 04 nos.
5. LIU - 02 nos.
6. CAT-6 STP Cable- 150mtre
7. RJ-45 Conector- 20nos.
8. FO Patch cable (non-ruggedised)- 3nos.
9. FO Patch cable (ruggedised)- 3 no.
10. MCB- 01 no.
</t>
  </si>
  <si>
    <t>01.08.2024</t>
  </si>
  <si>
    <t>GJ23AT9342</t>
  </si>
  <si>
    <t>PEB material</t>
  </si>
  <si>
    <t>19.63MT</t>
  </si>
  <si>
    <t>31.07.2024</t>
  </si>
  <si>
    <t>PEB/24-25/0443</t>
  </si>
  <si>
    <t>RJ36GA9111</t>
  </si>
  <si>
    <t>SHUBHOM PREFAB</t>
  </si>
  <si>
    <t>25SG00061-00013 dated 27.07.2024</t>
  </si>
  <si>
    <t>RJ51GA3383</t>
  </si>
  <si>
    <t>POWEROIL</t>
  </si>
  <si>
    <t>140 NOS.</t>
  </si>
  <si>
    <t>12087 dated 27.07.24</t>
  </si>
  <si>
    <t>APAR INDUSTRIES</t>
  </si>
  <si>
    <t>GJ12BV2680</t>
  </si>
  <si>
    <t>KRISHNA TRANSPORT</t>
  </si>
  <si>
    <t>02.08.2024</t>
  </si>
  <si>
    <t>12088 dated 27.07.24</t>
  </si>
  <si>
    <t>GJ39T9535</t>
  </si>
  <si>
    <t>142 NOS.</t>
  </si>
  <si>
    <t>04.08.2024</t>
  </si>
  <si>
    <t>12089 dated 29.07.24</t>
  </si>
  <si>
    <t>GJ12CT6426</t>
  </si>
  <si>
    <t>134 NOS.</t>
  </si>
  <si>
    <t>05.08.2024</t>
  </si>
  <si>
    <t>12090 dated 30.07.24</t>
  </si>
  <si>
    <t>GJ12BY8126</t>
  </si>
  <si>
    <t>18.925MT</t>
  </si>
  <si>
    <t>06.08.2024</t>
  </si>
  <si>
    <t>PEB/24-25/03557</t>
  </si>
  <si>
    <t>RJ01GC1148</t>
  </si>
  <si>
    <t>19.907MT</t>
  </si>
  <si>
    <t>08.08.2024</t>
  </si>
  <si>
    <t>PEB/24-25/0377</t>
  </si>
  <si>
    <t>RJ09GD0242</t>
  </si>
  <si>
    <t>18.42MT</t>
  </si>
  <si>
    <t>11.08.2024</t>
  </si>
  <si>
    <t>PEB/24-25/0378</t>
  </si>
  <si>
    <t>RJ09GB1954</t>
  </si>
  <si>
    <t>GIS &amp; GIB Structure</t>
  </si>
  <si>
    <t>125MVAR Reactor tank(sl no. 6008217)</t>
  </si>
  <si>
    <t>14.08.2024</t>
  </si>
  <si>
    <t>3319 dated 30.05.2024</t>
  </si>
  <si>
    <t>MH06AQ5179</t>
  </si>
  <si>
    <t>24.08.2024</t>
  </si>
  <si>
    <t>275062 dated 14.08.24</t>
  </si>
  <si>
    <t>MH45AF4417</t>
  </si>
  <si>
    <t>275060 dated 14.08.24</t>
  </si>
  <si>
    <t>MH50 1269</t>
  </si>
  <si>
    <t>275063 dated 14.08.24</t>
  </si>
  <si>
    <t>MH16CE7079</t>
  </si>
  <si>
    <t>275061 dated 14.08.24</t>
  </si>
  <si>
    <t>MH16CD7371</t>
  </si>
  <si>
    <t>PEB hardware
1. M12X40 -2900
2. M12X50- 1100
3. M16X60- 1960
4 M20X60- 18 
5. M24X95- 440
6. M30X120- 225</t>
  </si>
  <si>
    <t>29.08.24</t>
  </si>
  <si>
    <t>5002 DATED 22.08.24</t>
  </si>
  <si>
    <t>Shree Radhey Shyam</t>
  </si>
  <si>
    <t>NEXO INFRA</t>
  </si>
  <si>
    <t>02.09.2024</t>
  </si>
  <si>
    <t>275232 Dated 21.08.2024</t>
  </si>
  <si>
    <t>MH19CW7451</t>
  </si>
  <si>
    <t>275233 Dated 21.08.2024</t>
  </si>
  <si>
    <t>MH13DQ0424</t>
  </si>
  <si>
    <t>275228 dated 21.08.2024</t>
  </si>
  <si>
    <t>MH04FU7613</t>
  </si>
  <si>
    <t>GI Pipe Electrode (40NB)</t>
  </si>
  <si>
    <t>N6002455064</t>
  </si>
  <si>
    <t>Screen cable</t>
  </si>
  <si>
    <t>1012mtre</t>
  </si>
  <si>
    <t>05.09.2024</t>
  </si>
  <si>
    <t>0116262785 dated 27.08.2024</t>
  </si>
  <si>
    <t>safe express</t>
  </si>
  <si>
    <t>Diverted from Neemuch site</t>
  </si>
  <si>
    <t>GIS Spares:
1. DS/HES-01
2. CTA- 01
3. CTA- 01
4. GIS CB -01
5. 420KV Transducer- 01</t>
  </si>
  <si>
    <t>04.09.2024</t>
  </si>
  <si>
    <t>283904 dated 30.08.24</t>
  </si>
  <si>
    <t>GJ12BY6652</t>
  </si>
  <si>
    <t xml:space="preserve">BPI:-
1. 400KV BPI with corona -08
2. 400KV BPI w/o corona - 18
</t>
  </si>
  <si>
    <t>207803 dated 20.08.24</t>
  </si>
  <si>
    <t>Agrawal Transport</t>
  </si>
  <si>
    <t>GJ03BY4614</t>
  </si>
  <si>
    <t>BHEL BANGALORE</t>
  </si>
  <si>
    <t>Double Girder EOT crane- 01 no</t>
  </si>
  <si>
    <t>6340 dated 23.08.24</t>
  </si>
  <si>
    <t>DTS Logistics</t>
  </si>
  <si>
    <t>RJ48GA2625</t>
  </si>
  <si>
    <t>MNGLA HOISTS</t>
  </si>
  <si>
    <t>PEB STRUCTURE</t>
  </si>
  <si>
    <t>25SGG0006100023 Dated 26.08.24</t>
  </si>
  <si>
    <t>07.09.2024</t>
  </si>
  <si>
    <t>836291 dated 31.08.24</t>
  </si>
  <si>
    <t>07.09.24</t>
  </si>
  <si>
    <t>147858 dated 29.08.24</t>
  </si>
  <si>
    <t>central transport</t>
  </si>
  <si>
    <t>UP17T9371</t>
  </si>
  <si>
    <t xml:space="preserve">PEB hardware
1. M32x120- 461
</t>
  </si>
  <si>
    <t>0.8MT</t>
  </si>
  <si>
    <t>19.09.2024</t>
  </si>
  <si>
    <t>147873 dated 13.09.2024</t>
  </si>
  <si>
    <t>RJ47GA1597</t>
  </si>
  <si>
    <t>400KV Double tension w/o turn buckle- 06
400kv double tensionw/o turn buckle Quad ACSR- 03 NOS.
400KV SS with drop type quad moose - 03 nos.</t>
  </si>
  <si>
    <t>9019861956 dated 30.08.24</t>
  </si>
  <si>
    <t>VRL LOGISTICS</t>
  </si>
  <si>
    <t>1. 400KV Double tension w/o turn buckle- 06
2. 400kv double tensionw/o turn buckle Quad ACSR- 03 NOS.
3. 400KV SS with drop type quad moose - 03 nos.</t>
  </si>
  <si>
    <t>1 .400KV DT W/O TB  TWIN HTLS ASS CONDUCTOR</t>
  </si>
  <si>
    <t xml:space="preserve"> 400 KV DT W/ TBTWIN HTLS ACSS CONDUCTOR</t>
  </si>
  <si>
    <t>VRL LOGISTICS 20.09.24</t>
  </si>
  <si>
    <t>9019861957DTE 30.08.24</t>
  </si>
  <si>
    <t>9019861957 DATWE 30/08/2024</t>
  </si>
  <si>
    <t xml:space="preserve">1.400 KV  DT W/O TB twin HTLS ACSS conductor- 03
</t>
  </si>
  <si>
    <t xml:space="preserve"> VRL LOGISTICS 20.09.2024</t>
  </si>
  <si>
    <t>2cx06sqmm 01 drum
4cx06sqmm 10 drum</t>
  </si>
  <si>
    <t>Far Eastern Roadways</t>
  </si>
  <si>
    <t>18374 dated13.09.24</t>
  </si>
  <si>
    <t>21.09.2024</t>
  </si>
  <si>
    <t>1. HDPE PIPE 355MM- 180mtr
2. HDPE PIPE 110MM- 180mtr
3. DPE pipe 250mm- 360mtr
4. HDPE Pipe 50mm- 180mtr</t>
  </si>
  <si>
    <t>23.09.2024</t>
  </si>
  <si>
    <t>10996 dated 19.09.2024</t>
  </si>
  <si>
    <t>J. S. Transsystems</t>
  </si>
  <si>
    <t>AARAM PLASTICS PVT. LTD.</t>
  </si>
  <si>
    <t>Clamps &amp; connector 1st lot</t>
  </si>
  <si>
    <t>19 box(6wooden, 12 wooden, 1 cartoon)</t>
  </si>
  <si>
    <t>1208 dated 12.09.2024</t>
  </si>
  <si>
    <t>Divine Roadlines</t>
  </si>
  <si>
    <t>Exalt Engg</t>
  </si>
  <si>
    <t>Lattice structure</t>
  </si>
  <si>
    <t>16.861MT</t>
  </si>
  <si>
    <t>24.09.2024</t>
  </si>
  <si>
    <t>2390 dated 19.09.2024</t>
  </si>
  <si>
    <t>Saket Road carriers</t>
  </si>
  <si>
    <t>RJ09GC1116</t>
  </si>
  <si>
    <t>Encorp power</t>
  </si>
  <si>
    <t>21.807MT</t>
  </si>
  <si>
    <t>2389 dated 19.09.2024</t>
  </si>
  <si>
    <t>Fire fighting wrapping coating material</t>
  </si>
  <si>
    <t>60sqm</t>
  </si>
  <si>
    <t>233481920 dated 06.09.2024</t>
  </si>
  <si>
    <t>Fire fighting SOLENOID VALVE</t>
  </si>
  <si>
    <t>2 nos.</t>
  </si>
  <si>
    <t>233576626 dated 02.09.2024</t>
  </si>
  <si>
    <t>1. HDPE PIPE 255MM- 590mtr
2. HDPE PIPE 110MM- 620mtr
3. DPE pipe 50mm- 520mtr
4. HDPE socket 355mm- 05 nos.
250mm- 15pcs
355mm - 15pcs
Bend 110mm- 30pcs
50mm- 65 pcs
TEE 110mm- 10pcs
50mm- 10pcs</t>
  </si>
  <si>
    <t>10998 dated 20.09.2024</t>
  </si>
  <si>
    <t>JS Transsystems</t>
  </si>
  <si>
    <t>RJ14GQ1427</t>
  </si>
  <si>
    <t>Aaaram Plastics pvt. Ltd.</t>
  </si>
  <si>
    <t>420KV RIS Bushing -02 nos.(sl no. 83,86)
Oil and shield- 02
Electrode with hardware- 02 sets</t>
  </si>
  <si>
    <t>27.09.2024</t>
  </si>
  <si>
    <t>32SI03873 dated 24.09.2024</t>
  </si>
  <si>
    <t>M/S Siemens</t>
  </si>
  <si>
    <t>32SI03874 dated 24.09.2024</t>
  </si>
  <si>
    <t>420KV RIS Bushing -02 nos.(sl no. 85,87)
Oil and shield- 02
Electrode with hardware- 02 sets</t>
  </si>
  <si>
    <t>26.2837MT</t>
  </si>
  <si>
    <t>28.09.2024</t>
  </si>
  <si>
    <t>2393 dated 23.09.2024</t>
  </si>
  <si>
    <t>RJ50GB9673</t>
  </si>
  <si>
    <t>210.755MT</t>
  </si>
  <si>
    <t>2392 dated 23.09.2024</t>
  </si>
  <si>
    <t>420KV RIS Bushing -02 nos.(sl no. 82,84)
Oil and shield- 02
Electrode with hardware- 02 sets</t>
  </si>
  <si>
    <t>30.09.2024</t>
  </si>
  <si>
    <t>32SI03875 dated 24509.2024</t>
  </si>
  <si>
    <t>DRR208 BPI</t>
  </si>
  <si>
    <t>DRR 218 Clamps connector</t>
  </si>
  <si>
    <t>DRR 217, 223 HDPE PIPE</t>
  </si>
  <si>
    <t>DRR 226,227 EQUIPMNT LATTICE STR</t>
  </si>
  <si>
    <t>DRR 222 SOLENOID VALVE IN OFFICE</t>
  </si>
  <si>
    <t>DRR 221 FF Wrapping coating</t>
  </si>
  <si>
    <t>DRR214, 215 Stringing hardware</t>
  </si>
  <si>
    <t>DRR 207 Screen cable</t>
  </si>
  <si>
    <t xml:space="preserve">ACVS items </t>
  </si>
  <si>
    <t>DRR 206 GIS SPARES</t>
  </si>
  <si>
    <t>DRR 186, 187, 188, 191 OIL DRUM</t>
  </si>
  <si>
    <t>DRR 183 CRP SPARES</t>
  </si>
  <si>
    <t>DRR 176, 216 Power cable</t>
  </si>
  <si>
    <t>ACVS :-
1. Copper refrigerent piping including insulation- 28mtr
2. Air intake louver- 6.92sqmt
3. Volume Control Damper-2.55sqmt
4. Fire Damper- 1.55sqmt
5. Motorized actutor for fire damper - 02 nos.
6. Non return damper - 2.55sqmt
7. Pressure relief damper - 2nos.</t>
  </si>
  <si>
    <t>01crate</t>
  </si>
  <si>
    <t xml:space="preserve">8. Air grills -  5.1sqmt
9. DP switch - 2nos.
</t>
  </si>
  <si>
    <t>05 cartoon</t>
  </si>
  <si>
    <t>03.10.2024</t>
  </si>
  <si>
    <t>WL00222934 DTED 30.09.2024</t>
  </si>
  <si>
    <t xml:space="preserve">250NB Gate valave </t>
  </si>
  <si>
    <t>233598330 dated 19.09.2024</t>
  </si>
  <si>
    <t>05.10.2024</t>
  </si>
  <si>
    <t xml:space="preserve">145KV RIS Bushing </t>
  </si>
  <si>
    <t>32SI03887 DATED 30.09.2024</t>
  </si>
  <si>
    <t>GIS STRUCTURE</t>
  </si>
  <si>
    <t>5.7MT</t>
  </si>
  <si>
    <t>283931 DATED 30.09.2024</t>
  </si>
  <si>
    <t>DD01S9560</t>
  </si>
  <si>
    <t>DRR 229 ACVS items</t>
  </si>
  <si>
    <t>DRR 230 GATE VALVE- 01 NO.</t>
  </si>
  <si>
    <t xml:space="preserve">Control Cables:-
1. 3cx2.5sqmm- 4000mtre
</t>
  </si>
  <si>
    <t>2. 5cx.5sqmm- 10,000 mtre.</t>
  </si>
  <si>
    <t>3. 10cx2.5sqmm - 7000mtre</t>
  </si>
  <si>
    <t>4. 19cx1.5sqmm- 4000mte</t>
  </si>
  <si>
    <t>5. 27cx1.5sqmm- 1000mtre</t>
  </si>
  <si>
    <t xml:space="preserve">Powe cable :- 
1. 2cx06sqmm- 979mtre.
</t>
  </si>
  <si>
    <t>2. 4cx06sqmm- 10993 mtre.</t>
  </si>
  <si>
    <t>3. 3.5cx35sqmm- 481mtre</t>
  </si>
  <si>
    <t>4. 3.5cx70sqmm- 492mtre</t>
  </si>
  <si>
    <t>Summary :-</t>
  </si>
  <si>
    <t xml:space="preserve">Sl no. </t>
  </si>
  <si>
    <t>Power cable</t>
  </si>
  <si>
    <t>Drums (Nos.)</t>
  </si>
  <si>
    <t>Length (mtre)</t>
  </si>
  <si>
    <t>2. 5cx2.5sqmm- 10,000 mtre.</t>
  </si>
  <si>
    <t>Control Cables:-</t>
  </si>
  <si>
    <t xml:space="preserve">
3cx2.5sqmm
</t>
  </si>
  <si>
    <t>5cx2.5sqmm</t>
  </si>
  <si>
    <t>10cx2.5sqmm</t>
  </si>
  <si>
    <t xml:space="preserve"> 19cx1.5sqmm</t>
  </si>
  <si>
    <t>27cx1.5sqmm</t>
  </si>
  <si>
    <t xml:space="preserve">
4000
</t>
  </si>
  <si>
    <t>03.09.2024</t>
  </si>
  <si>
    <t>Radiator main item</t>
  </si>
  <si>
    <t>14.10.2024</t>
  </si>
  <si>
    <t>10701130002 dated 30.09.2024</t>
  </si>
  <si>
    <t>Sriniwas Roadways</t>
  </si>
  <si>
    <t>GJ12BT8849</t>
  </si>
  <si>
    <t>Loose structure</t>
  </si>
  <si>
    <t>04.10.2024</t>
  </si>
  <si>
    <t>278074 dated 14.10.2024</t>
  </si>
  <si>
    <t>MH23AU4257</t>
  </si>
  <si>
    <t>GIS Loose structure</t>
  </si>
  <si>
    <t>69 loose</t>
  </si>
  <si>
    <t>5.10.2024</t>
  </si>
  <si>
    <t>278075 dated 14.10.2024</t>
  </si>
  <si>
    <t>GJ12AU5530</t>
  </si>
  <si>
    <t>Foundation bolts</t>
  </si>
  <si>
    <t>15.10.2024</t>
  </si>
  <si>
    <t>2495 dated 30.09.2024</t>
  </si>
  <si>
    <t>GJ27TD6125</t>
  </si>
  <si>
    <t>EM Unit alongwith bottom housing Capacitor 6206909-C</t>
  </si>
  <si>
    <t>33Case</t>
  </si>
  <si>
    <t>12354 dated 23.08.24</t>
  </si>
  <si>
    <t>GJ12BV0373</t>
  </si>
  <si>
    <t>Essel Trans PVT Ltd.</t>
  </si>
  <si>
    <t>16.10,2024</t>
  </si>
  <si>
    <t>694 dated 31.05.2024</t>
  </si>
  <si>
    <t>Ritik  Transport</t>
  </si>
  <si>
    <t>CG07CA2646</t>
  </si>
  <si>
    <t>GIS Structure</t>
  </si>
  <si>
    <t>loose 3349</t>
  </si>
  <si>
    <t>17.10.2024</t>
  </si>
  <si>
    <t>278087 dated 09.10.2024</t>
  </si>
  <si>
    <t>GJ01HT1422</t>
  </si>
  <si>
    <t>loose 671</t>
  </si>
  <si>
    <t>278085 dated 08.10.2024</t>
  </si>
  <si>
    <t>GJ17XX1278</t>
  </si>
  <si>
    <t>loose 1089</t>
  </si>
  <si>
    <t>18.10.2024</t>
  </si>
  <si>
    <t>278086 dated 08.10.2024</t>
  </si>
  <si>
    <t>GJ17XX0799</t>
  </si>
  <si>
    <t>336KV LA Poly
1. 5WC LA IB-05
2. Surge monitor- 01
3. W/B Accessories-01
4. Rings-02</t>
  </si>
  <si>
    <t>21.10.2024</t>
  </si>
  <si>
    <t>22618 dated 15.10.24</t>
  </si>
  <si>
    <t>Pavan Road lines</t>
  </si>
  <si>
    <t>GJ04AJ7717</t>
  </si>
  <si>
    <t>Junction Box for LA</t>
  </si>
  <si>
    <t>21.10.24</t>
  </si>
  <si>
    <t>22619 DATED 15.10.24</t>
  </si>
  <si>
    <t>GJ04AT 7717</t>
  </si>
  <si>
    <t xml:space="preserve">Reinforcement steel diverted from Vataman
</t>
  </si>
  <si>
    <t>32MT</t>
  </si>
  <si>
    <t>2024/25 DATED 19.10.2024</t>
  </si>
  <si>
    <t>Anjani Road lines</t>
  </si>
  <si>
    <t>GJ12 BV5600</t>
  </si>
  <si>
    <t>Conservator</t>
  </si>
  <si>
    <t>24.10.2024</t>
  </si>
  <si>
    <t>0006801 dated 30.05.2024</t>
  </si>
  <si>
    <t>RJ01GA6392</t>
  </si>
  <si>
    <t>Toshiba items</t>
  </si>
  <si>
    <t>283950 dated 19.10.2024</t>
  </si>
  <si>
    <t>MH32AU2013</t>
  </si>
  <si>
    <t>GI Structure</t>
  </si>
  <si>
    <t>1.537 + 24.236MT</t>
  </si>
  <si>
    <t>26.10.2024</t>
  </si>
  <si>
    <t>GJ03AT4211</t>
  </si>
  <si>
    <t>200020 DATED 21.10.2024</t>
  </si>
  <si>
    <t>PUFF PANEL</t>
  </si>
  <si>
    <t>30.10.2024</t>
  </si>
  <si>
    <t>2425144994  Dated 22.10.2024</t>
  </si>
  <si>
    <t>isolloyed engg</t>
  </si>
  <si>
    <t>HP12F6192</t>
  </si>
  <si>
    <t>ISOLLOYD</t>
  </si>
  <si>
    <t>3.11.2024</t>
  </si>
  <si>
    <t>148255 dated 28.10.2024</t>
  </si>
  <si>
    <t>control transport</t>
  </si>
  <si>
    <t>336KV LA Items</t>
  </si>
  <si>
    <t>05.11.2024</t>
  </si>
  <si>
    <t>100018253315 dated 28.10.2024</t>
  </si>
  <si>
    <t>safeexpress</t>
  </si>
  <si>
    <t>Fire fighting items</t>
  </si>
  <si>
    <t>07.11.2024</t>
  </si>
  <si>
    <t>570-580186 dated 24.10.2024</t>
  </si>
  <si>
    <t>Jaipur Logistics</t>
  </si>
  <si>
    <t>11.11.2024</t>
  </si>
  <si>
    <t>2425106146 Dated 6.11.2024</t>
  </si>
  <si>
    <t>HP12L3330</t>
  </si>
  <si>
    <t>2425153407 Dated 6.11.2024</t>
  </si>
  <si>
    <t>HP12C2470</t>
  </si>
  <si>
    <t>Illumination item</t>
  </si>
  <si>
    <t>01 lot</t>
  </si>
  <si>
    <t>14.11.2024</t>
  </si>
  <si>
    <t>3656 dated 09.11.2024</t>
  </si>
  <si>
    <t>shiv shakti</t>
  </si>
  <si>
    <t>HR58C1391</t>
  </si>
  <si>
    <t>AVAIDS</t>
  </si>
  <si>
    <t>56MM DIA FDN BOLT</t>
  </si>
  <si>
    <t>15.11.2024</t>
  </si>
  <si>
    <t>154252 DATED 05.11.2024</t>
  </si>
  <si>
    <t>Green Roadways</t>
  </si>
  <si>
    <t>PB10HS5997</t>
  </si>
  <si>
    <t>Namdhari Industrial</t>
  </si>
  <si>
    <t>128938 dated 04.11.2024</t>
  </si>
  <si>
    <t>Bombay south</t>
  </si>
  <si>
    <t>HR63D7549</t>
  </si>
  <si>
    <t>Avaids</t>
  </si>
  <si>
    <t>16.11.2024</t>
  </si>
  <si>
    <t>2425107726 dated 09.11.2024</t>
  </si>
  <si>
    <t>Nalagrah truck operator</t>
  </si>
  <si>
    <t>HP12Q8531</t>
  </si>
  <si>
    <t>Online oil dry system</t>
  </si>
  <si>
    <t>1 lot</t>
  </si>
  <si>
    <t>18.11.2024</t>
  </si>
  <si>
    <t>13190 dated 13.11.2024</t>
  </si>
  <si>
    <t>MP21ZA8729</t>
  </si>
  <si>
    <t>Nut bolt</t>
  </si>
  <si>
    <t>20.11.2024</t>
  </si>
  <si>
    <t>5389 dated 05.11.2024</t>
  </si>
  <si>
    <t>toshiba</t>
  </si>
  <si>
    <t>Copper earthing flat</t>
  </si>
  <si>
    <t>1387.55kg</t>
  </si>
  <si>
    <t>1825 dated 20.11.2024</t>
  </si>
  <si>
    <t>Shri Agwani Cargo Movers</t>
  </si>
  <si>
    <t>26.11.2024</t>
  </si>
  <si>
    <t>128940 dated 20.11.2024</t>
  </si>
  <si>
    <t>DL1LY 7572</t>
  </si>
  <si>
    <t>361.940SQM</t>
  </si>
  <si>
    <t>2425114443 Dated 22.11.2024</t>
  </si>
  <si>
    <t>HP12N8573</t>
  </si>
  <si>
    <t>2425114443 Dated 22.11.2025</t>
  </si>
  <si>
    <t>HP12N8574</t>
  </si>
  <si>
    <t>FIRE FIGHTING PIPE FITTING</t>
  </si>
  <si>
    <t>7 Box</t>
  </si>
  <si>
    <t>30.11.2024</t>
  </si>
  <si>
    <t>57058154 dated 22.11.2024</t>
  </si>
  <si>
    <t>02.12.2024</t>
  </si>
  <si>
    <t>233656942 dated 15.11.2024</t>
  </si>
  <si>
    <t xml:space="preserve">Junction Box </t>
  </si>
  <si>
    <t>06.12.2024</t>
  </si>
  <si>
    <t>821529796 dated 24.11.2024</t>
  </si>
  <si>
    <t>RST Electricals</t>
  </si>
  <si>
    <t>Power connector</t>
  </si>
  <si>
    <t>354027332 dated 19.10.2024</t>
  </si>
  <si>
    <t>TN19A0061</t>
  </si>
  <si>
    <t>Clamps connector</t>
  </si>
  <si>
    <t>11.12.2024</t>
  </si>
  <si>
    <t>1002241015632 dated 22.11.2024</t>
  </si>
  <si>
    <t>13.12.2024</t>
  </si>
  <si>
    <t>640898661 dated 28.11.2024</t>
  </si>
  <si>
    <t>Rolling shutter</t>
  </si>
  <si>
    <t>20.12.2024</t>
  </si>
  <si>
    <t>UPVC Pipes &amp; fittings</t>
  </si>
  <si>
    <t>23.12.2024</t>
  </si>
  <si>
    <t>WL-00256107 DATED 19.12.24</t>
  </si>
  <si>
    <t>SHUBHOM Prefabs</t>
  </si>
  <si>
    <t>Door window</t>
  </si>
  <si>
    <t>WL-00256216 DATED 19.12.24</t>
  </si>
  <si>
    <t>31.12.2024</t>
  </si>
  <si>
    <t>WL-131705  Dated 20.12.2024</t>
  </si>
  <si>
    <t>HR-46D-3922</t>
  </si>
  <si>
    <t>WL-131706  Dated 20.12.2025</t>
  </si>
  <si>
    <t>Cable sealing system</t>
  </si>
  <si>
    <t>31.01.2025</t>
  </si>
  <si>
    <t>0124409229 dated 24.01.2025</t>
  </si>
  <si>
    <t>HR38Y8654</t>
  </si>
  <si>
    <t>DELSEAL INDIA</t>
  </si>
  <si>
    <t>Cable transit system</t>
  </si>
  <si>
    <t>012440923 dated 24.01.2025</t>
  </si>
  <si>
    <t>Earthing material</t>
  </si>
  <si>
    <t>Name of Project :- 400KV GIS KPS-2 Khavda site</t>
  </si>
  <si>
    <t>Dated :- 16.04.2026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</si>
</sst>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.00000"/>
    <numFmt numFmtId="165" formatCode="#,##0_ 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4"/>
      <color theme="1"/>
      <name val="Calibri"/>
      <family val="2"/>
      <scheme val="minor"/>
    </font>
    <font>
      <sz val="11"/>
      <color theme="1"/>
      <name val="Bahnschrift"/>
      <family val="2"/>
    </font>
    <font>
      <sz val="16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b/>
      <u val="double"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 val="double"/>
      <sz val="16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Bahnschrift"/>
      <family val="2"/>
    </font>
    <font>
      <b/>
      <u/>
      <sz val="14"/>
      <color theme="1"/>
      <name val="Bahnschrift"/>
      <family val="2"/>
    </font>
    <font>
      <sz val="11"/>
      <color rgb="FFFF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theme="9" tint="0.79998168889431442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 diagonalUp="1" diagonalDown="1">
      <left/>
      <right/>
      <top style="medium">
        <color indexed="64"/>
      </top>
      <bottom/>
      <diagonal style="medium">
        <color indexed="64"/>
      </diagonal>
    </border>
    <border diagonalUp="1" diagonalDown="1">
      <left/>
      <right style="medium">
        <color indexed="64"/>
      </right>
      <top style="medium">
        <color indexed="64"/>
      </top>
      <bottom/>
      <diagonal style="medium">
        <color indexed="64"/>
      </diagonal>
    </border>
    <border diagonalUp="1" diagonalDown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Up="1" diagonalDown="1">
      <left/>
      <right/>
      <top/>
      <bottom style="medium">
        <color indexed="64"/>
      </bottom>
      <diagonal style="medium">
        <color indexed="64"/>
      </diagonal>
    </border>
    <border diagonalUp="1"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0" fontId="8" fillId="0" borderId="0"/>
    <xf numFmtId="0" fontId="25" fillId="0" borderId="0"/>
  </cellStyleXfs>
  <cellXfs count="71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0" xfId="0" applyFont="1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0" fillId="0" borderId="15" xfId="0" applyBorder="1"/>
    <xf numFmtId="0" fontId="0" fillId="0" borderId="15" xfId="0" applyBorder="1" applyAlignment="1">
      <alignment horizontal="center"/>
    </xf>
    <xf numFmtId="0" fontId="0" fillId="0" borderId="15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5" xfId="0" applyFill="1" applyBorder="1" applyAlignment="1">
      <alignment horizontal="center" vertical="center"/>
    </xf>
    <xf numFmtId="0" fontId="0" fillId="0" borderId="15" xfId="0" applyFill="1" applyBorder="1" applyAlignment="1">
      <alignment horizontal="left" vertical="center"/>
    </xf>
    <xf numFmtId="0" fontId="0" fillId="0" borderId="15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0" fontId="0" fillId="0" borderId="15" xfId="0" applyBorder="1" applyAlignment="1">
      <alignment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NumberFormat="1" applyBorder="1"/>
    <xf numFmtId="0" fontId="0" fillId="0" borderId="21" xfId="0" applyNumberFormat="1" applyBorder="1"/>
    <xf numFmtId="0" fontId="0" fillId="0" borderId="15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16" xfId="0" applyNumberFormat="1" applyBorder="1"/>
    <xf numFmtId="0" fontId="0" fillId="0" borderId="24" xfId="0" applyNumberFormat="1" applyBorder="1"/>
    <xf numFmtId="0" fontId="0" fillId="0" borderId="0" xfId="0" applyAlignment="1">
      <alignment wrapText="1"/>
    </xf>
    <xf numFmtId="0" fontId="0" fillId="0" borderId="19" xfId="0" applyNumberFormat="1" applyBorder="1" applyAlignment="1">
      <alignment wrapText="1"/>
    </xf>
    <xf numFmtId="0" fontId="0" fillId="0" borderId="15" xfId="0" applyNumberFormat="1" applyBorder="1" applyAlignment="1">
      <alignment wrapText="1"/>
    </xf>
    <xf numFmtId="0" fontId="0" fillId="0" borderId="16" xfId="0" applyNumberFormat="1" applyBorder="1" applyAlignment="1">
      <alignment wrapText="1"/>
    </xf>
    <xf numFmtId="0" fontId="0" fillId="0" borderId="23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/>
    </xf>
    <xf numFmtId="0" fontId="0" fillId="0" borderId="16" xfId="0" applyNumberFormat="1" applyBorder="1" applyAlignment="1">
      <alignment horizontal="center" vertical="center" wrapText="1"/>
    </xf>
    <xf numFmtId="0" fontId="0" fillId="0" borderId="24" xfId="0" applyNumberFormat="1" applyBorder="1" applyAlignment="1">
      <alignment horizontal="center" vertical="center" wrapText="1"/>
    </xf>
    <xf numFmtId="0" fontId="0" fillId="0" borderId="15" xfId="0" applyNumberFormat="1" applyBorder="1" applyAlignment="1">
      <alignment horizontal="center" vertical="center" wrapText="1"/>
    </xf>
    <xf numFmtId="0" fontId="4" fillId="0" borderId="18" xfId="0" applyNumberFormat="1" applyFont="1" applyBorder="1" applyAlignment="1">
      <alignment horizontal="center" vertical="center"/>
    </xf>
    <xf numFmtId="0" fontId="4" fillId="0" borderId="19" xfId="0" applyNumberFormat="1" applyFont="1" applyBorder="1" applyAlignment="1">
      <alignment horizontal="center" vertical="center"/>
    </xf>
    <xf numFmtId="0" fontId="4" fillId="0" borderId="20" xfId="0" applyNumberFormat="1" applyFont="1" applyBorder="1" applyAlignment="1">
      <alignment horizontal="center" vertical="center"/>
    </xf>
    <xf numFmtId="0" fontId="5" fillId="0" borderId="16" xfId="0" applyNumberFormat="1" applyFont="1" applyBorder="1" applyAlignment="1">
      <alignment horizontal="center" vertical="center" wrapText="1"/>
    </xf>
    <xf numFmtId="0" fontId="3" fillId="0" borderId="26" xfId="0" applyNumberFormat="1" applyFont="1" applyBorder="1" applyAlignment="1">
      <alignment horizontal="center" vertical="center"/>
    </xf>
    <xf numFmtId="0" fontId="3" fillId="0" borderId="17" xfId="0" applyNumberFormat="1" applyFont="1" applyBorder="1" applyAlignment="1">
      <alignment horizontal="center" vertical="center"/>
    </xf>
    <xf numFmtId="0" fontId="3" fillId="0" borderId="25" xfId="0" applyNumberFormat="1" applyFon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 wrapText="1"/>
    </xf>
    <xf numFmtId="0" fontId="0" fillId="0" borderId="13" xfId="0" applyNumberFormat="1" applyBorder="1" applyAlignment="1">
      <alignment horizontal="center" vertical="center" wrapText="1"/>
    </xf>
    <xf numFmtId="0" fontId="0" fillId="0" borderId="14" xfId="0" applyNumberFormat="1" applyBorder="1" applyAlignment="1">
      <alignment horizontal="center" vertical="center" wrapText="1"/>
    </xf>
    <xf numFmtId="0" fontId="0" fillId="0" borderId="15" xfId="0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15" xfId="0" applyNumberFormat="1" applyBorder="1" applyAlignment="1">
      <alignment horizontal="left"/>
    </xf>
    <xf numFmtId="0" fontId="0" fillId="0" borderId="15" xfId="0" applyBorder="1" applyAlignment="1">
      <alignment horizontal="left" wrapText="1"/>
    </xf>
    <xf numFmtId="0" fontId="0" fillId="0" borderId="19" xfId="0" applyBorder="1" applyAlignment="1">
      <alignment horizontal="left" vertical="center" wrapText="1"/>
    </xf>
    <xf numFmtId="0" fontId="0" fillId="0" borderId="17" xfId="0" applyNumberFormat="1" applyBorder="1" applyAlignment="1">
      <alignment horizontal="left"/>
    </xf>
    <xf numFmtId="0" fontId="0" fillId="0" borderId="15" xfId="0" applyNumberFormat="1" applyFill="1" applyBorder="1" applyAlignment="1">
      <alignment horizontal="left" vertical="center" wrapText="1"/>
    </xf>
    <xf numFmtId="0" fontId="0" fillId="0" borderId="18" xfId="0" applyNumberFormat="1" applyBorder="1" applyAlignment="1">
      <alignment horizontal="center" vertical="center" wrapText="1"/>
    </xf>
    <xf numFmtId="0" fontId="0" fillId="0" borderId="19" xfId="0" applyNumberFormat="1" applyBorder="1" applyAlignment="1">
      <alignment horizontal="center" vertical="center" wrapText="1"/>
    </xf>
    <xf numFmtId="0" fontId="0" fillId="0" borderId="20" xfId="0" applyNumberFormat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 wrapText="1"/>
    </xf>
    <xf numFmtId="0" fontId="0" fillId="0" borderId="22" xfId="0" applyNumberFormat="1" applyBorder="1" applyAlignment="1">
      <alignment horizontal="center" vertical="center" wrapText="1"/>
    </xf>
    <xf numFmtId="0" fontId="0" fillId="0" borderId="23" xfId="0" applyNumberFormat="1" applyBorder="1" applyAlignment="1">
      <alignment horizontal="center" vertical="center" wrapText="1"/>
    </xf>
    <xf numFmtId="0" fontId="0" fillId="2" borderId="15" xfId="0" applyNumberFormat="1" applyFill="1" applyBorder="1" applyAlignment="1">
      <alignment horizontal="left" vertical="center" wrapText="1"/>
    </xf>
    <xf numFmtId="0" fontId="1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5" fillId="0" borderId="0" xfId="0" applyFont="1"/>
    <xf numFmtId="0" fontId="7" fillId="0" borderId="4" xfId="0" applyFont="1" applyBorder="1"/>
    <xf numFmtId="0" fontId="7" fillId="0" borderId="0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8" xfId="0" applyFont="1" applyBorder="1"/>
    <xf numFmtId="0" fontId="5" fillId="0" borderId="15" xfId="0" applyFont="1" applyBorder="1"/>
    <xf numFmtId="0" fontId="5" fillId="0" borderId="15" xfId="0" applyFont="1" applyBorder="1" applyAlignment="1">
      <alignment horizontal="center" vertical="center"/>
    </xf>
    <xf numFmtId="164" fontId="5" fillId="0" borderId="15" xfId="0" applyNumberFormat="1" applyFont="1" applyBorder="1" applyAlignment="1">
      <alignment horizontal="left" vertical="center"/>
    </xf>
    <xf numFmtId="0" fontId="5" fillId="0" borderId="15" xfId="0" applyFont="1" applyBorder="1" applyAlignment="1">
      <alignment wrapText="1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horizontal="center" vertical="center" wrapText="1"/>
    </xf>
    <xf numFmtId="0" fontId="5" fillId="0" borderId="17" xfId="0" applyFont="1" applyBorder="1"/>
    <xf numFmtId="0" fontId="7" fillId="0" borderId="30" xfId="0" applyFont="1" applyBorder="1" applyAlignment="1">
      <alignment horizontal="center" vertical="center"/>
    </xf>
    <xf numFmtId="164" fontId="5" fillId="0" borderId="31" xfId="0" applyNumberFormat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top" wrapText="1"/>
    </xf>
    <xf numFmtId="0" fontId="7" fillId="0" borderId="33" xfId="0" applyFont="1" applyBorder="1" applyAlignment="1">
      <alignment horizontal="center" vertical="center"/>
    </xf>
    <xf numFmtId="0" fontId="5" fillId="0" borderId="34" xfId="0" applyFont="1" applyBorder="1"/>
    <xf numFmtId="0" fontId="5" fillId="0" borderId="34" xfId="0" applyFont="1" applyBorder="1" applyAlignment="1">
      <alignment vertical="center"/>
    </xf>
    <xf numFmtId="0" fontId="5" fillId="0" borderId="34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left" vertical="center"/>
    </xf>
    <xf numFmtId="0" fontId="5" fillId="0" borderId="36" xfId="0" applyFont="1" applyBorder="1" applyAlignment="1">
      <alignment horizontal="left" wrapText="1"/>
    </xf>
    <xf numFmtId="0" fontId="5" fillId="0" borderId="3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15" xfId="0" applyFont="1" applyBorder="1" applyAlignment="1">
      <alignment vertical="top" wrapText="1"/>
    </xf>
    <xf numFmtId="0" fontId="5" fillId="0" borderId="31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36" xfId="0" applyBorder="1" applyAlignment="1">
      <alignment horizontal="center" vertical="center"/>
    </xf>
    <xf numFmtId="0" fontId="5" fillId="0" borderId="37" xfId="0" applyFont="1" applyBorder="1" applyAlignment="1">
      <alignment vertical="center"/>
    </xf>
    <xf numFmtId="0" fontId="0" fillId="5" borderId="15" xfId="0" applyNumberFormat="1" applyFill="1" applyBorder="1" applyAlignment="1">
      <alignment horizontal="left" vertical="center" wrapText="1"/>
    </xf>
    <xf numFmtId="0" fontId="0" fillId="0" borderId="15" xfId="0" applyNumberFormat="1" applyBorder="1" applyAlignment="1">
      <alignment horizontal="left" vertical="center" wrapText="1"/>
    </xf>
    <xf numFmtId="0" fontId="0" fillId="0" borderId="15" xfId="0" applyNumberFormat="1" applyBorder="1" applyAlignment="1">
      <alignment horizontal="left" vertical="center"/>
    </xf>
    <xf numFmtId="0" fontId="10" fillId="0" borderId="0" xfId="0" applyFont="1" applyFill="1"/>
    <xf numFmtId="0" fontId="11" fillId="0" borderId="15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left" vertical="center" wrapText="1"/>
    </xf>
    <xf numFmtId="0" fontId="12" fillId="2" borderId="41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vertical="center"/>
    </xf>
    <xf numFmtId="0" fontId="10" fillId="2" borderId="15" xfId="0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/>
    </xf>
    <xf numFmtId="0" fontId="10" fillId="0" borderId="15" xfId="0" applyFont="1" applyFill="1" applyBorder="1"/>
    <xf numFmtId="0" fontId="10" fillId="2" borderId="15" xfId="0" applyFont="1" applyFill="1" applyBorder="1" applyAlignment="1">
      <alignment horizontal="left" vertical="center" wrapText="1"/>
    </xf>
    <xf numFmtId="0" fontId="10" fillId="2" borderId="41" xfId="0" applyFont="1" applyFill="1" applyBorder="1" applyAlignment="1">
      <alignment horizontal="left" vertical="center" wrapText="1"/>
    </xf>
    <xf numFmtId="165" fontId="10" fillId="2" borderId="15" xfId="0" applyNumberFormat="1" applyFont="1" applyFill="1" applyBorder="1" applyAlignment="1">
      <alignment horizontal="center" vertical="center"/>
    </xf>
    <xf numFmtId="14" fontId="10" fillId="2" borderId="15" xfId="0" applyNumberFormat="1" applyFont="1" applyFill="1" applyBorder="1" applyAlignment="1">
      <alignment horizontal="center" vertical="center"/>
    </xf>
    <xf numFmtId="0" fontId="10" fillId="2" borderId="15" xfId="1" applyNumberFormat="1" applyFont="1" applyFill="1" applyBorder="1" applyAlignment="1">
      <alignment horizontal="center" vertical="center"/>
    </xf>
    <xf numFmtId="165" fontId="12" fillId="2" borderId="15" xfId="0" applyNumberFormat="1" applyFont="1" applyFill="1" applyBorder="1" applyAlignment="1">
      <alignment horizontal="center" vertical="center"/>
    </xf>
    <xf numFmtId="0" fontId="12" fillId="2" borderId="1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vertical="center"/>
    </xf>
    <xf numFmtId="14" fontId="12" fillId="2" borderId="1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left" vertical="center" wrapText="1"/>
    </xf>
    <xf numFmtId="0" fontId="12" fillId="2" borderId="45" xfId="0" applyFont="1" applyFill="1" applyBorder="1" applyAlignment="1">
      <alignment horizontal="left" vertical="center" wrapText="1"/>
    </xf>
    <xf numFmtId="0" fontId="10" fillId="2" borderId="16" xfId="0" applyFont="1" applyFill="1" applyBorder="1" applyAlignment="1">
      <alignment vertical="center"/>
    </xf>
    <xf numFmtId="0" fontId="10" fillId="2" borderId="16" xfId="0" applyNumberFormat="1" applyFont="1" applyFill="1" applyBorder="1" applyAlignment="1">
      <alignment horizontal="center" vertical="center"/>
    </xf>
    <xf numFmtId="0" fontId="10" fillId="0" borderId="16" xfId="0" applyFont="1" applyFill="1" applyBorder="1"/>
    <xf numFmtId="0" fontId="10" fillId="2" borderId="0" xfId="0" applyFont="1" applyFill="1"/>
    <xf numFmtId="0" fontId="10" fillId="0" borderId="0" xfId="0" applyFont="1" applyFill="1" applyBorder="1"/>
    <xf numFmtId="0" fontId="10" fillId="0" borderId="0" xfId="0" applyFont="1" applyBorder="1"/>
    <xf numFmtId="0" fontId="10" fillId="2" borderId="15" xfId="2" applyFont="1" applyFill="1" applyBorder="1" applyAlignment="1">
      <alignment horizontal="center" vertical="center"/>
    </xf>
    <xf numFmtId="0" fontId="10" fillId="2" borderId="15" xfId="2" applyNumberFormat="1" applyFont="1" applyFill="1" applyBorder="1" applyAlignment="1">
      <alignment horizontal="center" vertical="center"/>
    </xf>
    <xf numFmtId="0" fontId="10" fillId="2" borderId="15" xfId="0" applyFont="1" applyFill="1" applyBorder="1" applyAlignment="1"/>
    <xf numFmtId="0" fontId="10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16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left"/>
    </xf>
    <xf numFmtId="0" fontId="10" fillId="2" borderId="15" xfId="0" applyFont="1" applyFill="1" applyBorder="1" applyAlignment="1">
      <alignment horizontal="left" vertical="center"/>
    </xf>
    <xf numFmtId="0" fontId="10" fillId="2" borderId="15" xfId="0" applyFont="1" applyFill="1" applyBorder="1"/>
    <xf numFmtId="0" fontId="15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0" xfId="0" applyBorder="1" applyAlignment="1"/>
    <xf numFmtId="0" fontId="0" fillId="0" borderId="5" xfId="0" applyBorder="1" applyAlignment="1"/>
    <xf numFmtId="0" fontId="0" fillId="0" borderId="4" xfId="0" applyBorder="1"/>
    <xf numFmtId="0" fontId="0" fillId="9" borderId="1" xfId="0" applyFill="1" applyBorder="1"/>
    <xf numFmtId="0" fontId="0" fillId="9" borderId="3" xfId="0" applyFill="1" applyBorder="1"/>
    <xf numFmtId="0" fontId="0" fillId="9" borderId="6" xfId="0" applyFill="1" applyBorder="1"/>
    <xf numFmtId="0" fontId="0" fillId="9" borderId="8" xfId="0" applyFill="1" applyBorder="1"/>
    <xf numFmtId="0" fontId="0" fillId="0" borderId="7" xfId="0" applyBorder="1" applyAlignment="1">
      <alignment vertical="center"/>
    </xf>
    <xf numFmtId="0" fontId="6" fillId="0" borderId="7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9" borderId="2" xfId="0" applyFill="1" applyBorder="1"/>
    <xf numFmtId="0" fontId="0" fillId="0" borderId="0" xfId="0" applyFill="1" applyBorder="1" applyAlignment="1"/>
    <xf numFmtId="0" fontId="0" fillId="9" borderId="7" xfId="0" applyFill="1" applyBorder="1"/>
    <xf numFmtId="0" fontId="1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0" fillId="0" borderId="0" xfId="0" applyFill="1" applyAlignment="1"/>
    <xf numFmtId="0" fontId="21" fillId="0" borderId="0" xfId="0" applyFont="1" applyAlignment="1">
      <alignment horizontal="center" vertical="center"/>
    </xf>
    <xf numFmtId="0" fontId="10" fillId="7" borderId="15" xfId="0" applyFont="1" applyFill="1" applyBorder="1" applyAlignment="1">
      <alignment horizontal="left" vertical="center" wrapText="1"/>
    </xf>
    <xf numFmtId="0" fontId="10" fillId="5" borderId="15" xfId="0" applyFont="1" applyFill="1" applyBorder="1" applyAlignment="1">
      <alignment vertical="center"/>
    </xf>
    <xf numFmtId="0" fontId="10" fillId="5" borderId="15" xfId="0" applyFont="1" applyFill="1" applyBorder="1" applyAlignment="1">
      <alignment horizontal="center" vertical="center"/>
    </xf>
    <xf numFmtId="0" fontId="10" fillId="5" borderId="15" xfId="0" applyNumberFormat="1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left" vertical="center" wrapText="1"/>
    </xf>
    <xf numFmtId="0" fontId="13" fillId="16" borderId="15" xfId="0" applyFont="1" applyFill="1" applyBorder="1" applyAlignment="1">
      <alignment horizontal="left" vertical="center" wrapText="1"/>
    </xf>
    <xf numFmtId="0" fontId="9" fillId="0" borderId="38" xfId="0" applyFont="1" applyFill="1" applyBorder="1" applyAlignment="1">
      <alignment horizontal="left" vertical="center"/>
    </xf>
    <xf numFmtId="0" fontId="9" fillId="0" borderId="38" xfId="0" applyFont="1" applyFill="1" applyBorder="1" applyAlignment="1">
      <alignment vertical="center"/>
    </xf>
    <xf numFmtId="0" fontId="9" fillId="0" borderId="38" xfId="0" applyFont="1" applyFill="1" applyBorder="1" applyAlignment="1">
      <alignment horizontal="center" vertical="center"/>
    </xf>
    <xf numFmtId="0" fontId="9" fillId="0" borderId="38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left"/>
    </xf>
    <xf numFmtId="0" fontId="11" fillId="0" borderId="16" xfId="0" applyFont="1" applyFill="1" applyBorder="1" applyAlignment="1">
      <alignment horizontal="left" vertical="center"/>
    </xf>
    <xf numFmtId="0" fontId="11" fillId="0" borderId="16" xfId="0" applyFont="1" applyFill="1" applyBorder="1" applyAlignment="1">
      <alignment vertical="center"/>
    </xf>
    <xf numFmtId="0" fontId="11" fillId="0" borderId="19" xfId="0" applyFont="1" applyFill="1" applyBorder="1" applyAlignment="1">
      <alignment vertical="center"/>
    </xf>
    <xf numFmtId="0" fontId="12" fillId="2" borderId="52" xfId="0" applyFont="1" applyFill="1" applyBorder="1" applyAlignment="1">
      <alignment horizontal="left" vertical="center" wrapText="1"/>
    </xf>
    <xf numFmtId="0" fontId="12" fillId="2" borderId="52" xfId="0" applyFont="1" applyFill="1" applyBorder="1" applyAlignment="1">
      <alignment horizontal="left" vertical="center"/>
    </xf>
    <xf numFmtId="0" fontId="10" fillId="2" borderId="52" xfId="0" applyFont="1" applyFill="1" applyBorder="1" applyAlignment="1">
      <alignment horizontal="left" vertical="center" wrapText="1"/>
    </xf>
    <xf numFmtId="0" fontId="10" fillId="2" borderId="52" xfId="0" applyFont="1" applyFill="1" applyBorder="1" applyAlignment="1">
      <alignment horizontal="left" vertical="center"/>
    </xf>
    <xf numFmtId="0" fontId="24" fillId="0" borderId="0" xfId="0" applyFont="1" applyFill="1" applyAlignment="1">
      <alignment horizontal="left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6" xfId="0" applyNumberFormat="1" applyFont="1" applyFill="1" applyBorder="1" applyAlignment="1">
      <alignment horizontal="center" vertical="center"/>
    </xf>
    <xf numFmtId="0" fontId="10" fillId="0" borderId="15" xfId="0" applyFont="1" applyFill="1" applyBorder="1" applyAlignment="1">
      <alignment horizontal="left"/>
    </xf>
    <xf numFmtId="0" fontId="12" fillId="16" borderId="15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/>
    </xf>
    <xf numFmtId="1" fontId="26" fillId="2" borderId="45" xfId="3" applyNumberFormat="1" applyFont="1" applyFill="1" applyBorder="1" applyAlignment="1">
      <alignment horizontal="center" vertical="center" shrinkToFit="1"/>
    </xf>
    <xf numFmtId="0" fontId="26" fillId="2" borderId="45" xfId="3" applyNumberFormat="1" applyFont="1" applyFill="1" applyBorder="1" applyAlignment="1">
      <alignment horizontal="center" vertical="center" shrinkToFit="1"/>
    </xf>
    <xf numFmtId="0" fontId="10" fillId="18" borderId="15" xfId="0" applyFont="1" applyFill="1" applyBorder="1" applyAlignment="1">
      <alignment horizontal="left"/>
    </xf>
    <xf numFmtId="0" fontId="10" fillId="2" borderId="22" xfId="0" applyFont="1" applyFill="1" applyBorder="1" applyAlignment="1">
      <alignment horizontal="center"/>
    </xf>
    <xf numFmtId="0" fontId="10" fillId="19" borderId="15" xfId="0" applyFont="1" applyFill="1" applyBorder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0" fontId="27" fillId="18" borderId="15" xfId="0" applyFont="1" applyFill="1" applyBorder="1" applyAlignment="1">
      <alignment horizontal="left" vertical="center"/>
    </xf>
    <xf numFmtId="0" fontId="12" fillId="18" borderId="15" xfId="0" applyFont="1" applyFill="1" applyBorder="1" applyAlignment="1">
      <alignment horizontal="left"/>
    </xf>
    <xf numFmtId="0" fontId="10" fillId="2" borderId="15" xfId="0" applyNumberFormat="1" applyFont="1" applyFill="1" applyBorder="1" applyAlignment="1">
      <alignment horizontal="center" vertical="center" wrapText="1"/>
    </xf>
    <xf numFmtId="0" fontId="10" fillId="15" borderId="15" xfId="0" applyFont="1" applyFill="1" applyBorder="1" applyAlignment="1">
      <alignment vertical="center" wrapText="1"/>
    </xf>
    <xf numFmtId="0" fontId="10" fillId="0" borderId="15" xfId="0" applyFont="1" applyFill="1" applyBorder="1" applyAlignment="1">
      <alignment horizontal="left" vertical="center"/>
    </xf>
    <xf numFmtId="0" fontId="10" fillId="0" borderId="15" xfId="0" applyFont="1" applyFill="1" applyBorder="1" applyAlignment="1">
      <alignment horizontal="center"/>
    </xf>
    <xf numFmtId="0" fontId="10" fillId="0" borderId="15" xfId="0" applyFont="1" applyFill="1" applyBorder="1" applyAlignment="1">
      <alignment horizontal="center" vertical="center"/>
    </xf>
    <xf numFmtId="0" fontId="10" fillId="0" borderId="15" xfId="0" applyNumberFormat="1" applyFont="1" applyFill="1" applyBorder="1" applyAlignment="1">
      <alignment horizontal="center" vertical="center"/>
    </xf>
    <xf numFmtId="0" fontId="12" fillId="18" borderId="15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left" vertical="center"/>
    </xf>
    <xf numFmtId="0" fontId="26" fillId="2" borderId="15" xfId="3" applyNumberFormat="1" applyFont="1" applyFill="1" applyBorder="1" applyAlignment="1">
      <alignment horizontal="center" vertical="center" shrinkToFit="1"/>
    </xf>
    <xf numFmtId="1" fontId="26" fillId="2" borderId="15" xfId="3" applyNumberFormat="1" applyFont="1" applyFill="1" applyBorder="1" applyAlignment="1">
      <alignment horizontal="center" vertical="center" shrinkToFit="1"/>
    </xf>
    <xf numFmtId="0" fontId="10" fillId="0" borderId="15" xfId="0" applyFont="1" applyFill="1" applyBorder="1" applyAlignment="1"/>
    <xf numFmtId="0" fontId="10" fillId="0" borderId="15" xfId="0" applyFont="1" applyFill="1" applyBorder="1" applyAlignment="1">
      <alignment vertical="center"/>
    </xf>
    <xf numFmtId="0" fontId="10" fillId="0" borderId="15" xfId="0" applyFont="1" applyFill="1" applyBorder="1" applyAlignment="1">
      <alignment horizontal="center" vertical="center" wrapText="1"/>
    </xf>
    <xf numFmtId="0" fontId="10" fillId="0" borderId="0" xfId="0" applyFont="1" applyFill="1" applyAlignment="1"/>
    <xf numFmtId="0" fontId="10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 vertical="center"/>
    </xf>
    <xf numFmtId="0" fontId="10" fillId="0" borderId="0" xfId="0" applyNumberFormat="1" applyFont="1" applyFill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" fillId="0" borderId="15" xfId="0" applyNumberFormat="1" applyFont="1" applyFill="1" applyBorder="1" applyAlignment="1">
      <alignment horizontal="center" vertical="center" wrapText="1"/>
    </xf>
    <xf numFmtId="0" fontId="0" fillId="0" borderId="15" xfId="0" applyNumberFormat="1" applyFont="1" applyFill="1" applyBorder="1" applyAlignment="1">
      <alignment horizontal="center" vertical="center" wrapText="1"/>
    </xf>
    <xf numFmtId="0" fontId="0" fillId="0" borderId="15" xfId="0" applyNumberFormat="1" applyFont="1" applyFill="1" applyBorder="1" applyAlignment="1">
      <alignment horizontal="center" vertical="center"/>
    </xf>
    <xf numFmtId="0" fontId="0" fillId="0" borderId="15" xfId="0" applyNumberFormat="1" applyFill="1" applyBorder="1" applyAlignment="1">
      <alignment horizontal="center" vertical="center" wrapText="1"/>
    </xf>
    <xf numFmtId="0" fontId="0" fillId="0" borderId="21" xfId="0" applyNumberFormat="1" applyBorder="1" applyAlignment="1">
      <alignment horizontal="center" vertical="center"/>
    </xf>
    <xf numFmtId="0" fontId="0" fillId="0" borderId="15" xfId="0" applyNumberFormat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 wrapText="1"/>
    </xf>
    <xf numFmtId="0" fontId="1" fillId="0" borderId="19" xfId="0" applyNumberFormat="1" applyFont="1" applyBorder="1" applyAlignment="1">
      <alignment horizontal="center" vertical="center" wrapText="1"/>
    </xf>
    <xf numFmtId="0" fontId="1" fillId="0" borderId="20" xfId="0" applyNumberFormat="1" applyFont="1" applyBorder="1" applyAlignment="1">
      <alignment horizontal="center" vertical="center" wrapText="1"/>
    </xf>
    <xf numFmtId="0" fontId="0" fillId="0" borderId="22" xfId="0" applyNumberFormat="1" applyBorder="1" applyAlignment="1">
      <alignment horizontal="left" vertical="center"/>
    </xf>
    <xf numFmtId="0" fontId="0" fillId="0" borderId="16" xfId="0" applyNumberFormat="1" applyBorder="1" applyAlignment="1">
      <alignment horizontal="left" vertical="center"/>
    </xf>
    <xf numFmtId="0" fontId="0" fillId="0" borderId="24" xfId="0" applyNumberFormat="1" applyBorder="1" applyAlignment="1">
      <alignment horizontal="left" vertical="center"/>
    </xf>
    <xf numFmtId="0" fontId="0" fillId="2" borderId="15" xfId="0" applyFill="1" applyBorder="1" applyAlignment="1">
      <alignment wrapText="1"/>
    </xf>
    <xf numFmtId="0" fontId="0" fillId="2" borderId="15" xfId="0" applyFill="1" applyBorder="1" applyAlignment="1">
      <alignment horizontal="center" wrapText="1"/>
    </xf>
    <xf numFmtId="0" fontId="0" fillId="0" borderId="15" xfId="0" applyBorder="1" applyAlignment="1">
      <alignment horizontal="center" vertical="center" wrapText="1"/>
    </xf>
    <xf numFmtId="0" fontId="0" fillId="3" borderId="15" xfId="0" applyFont="1" applyFill="1" applyBorder="1"/>
    <xf numFmtId="0" fontId="0" fillId="0" borderId="15" xfId="0" applyBorder="1" applyAlignment="1">
      <alignment horizontal="left"/>
    </xf>
    <xf numFmtId="0" fontId="0" fillId="0" borderId="16" xfId="0" applyBorder="1"/>
    <xf numFmtId="0" fontId="0" fillId="0" borderId="19" xfId="0" applyBorder="1"/>
    <xf numFmtId="0" fontId="0" fillId="0" borderId="19" xfId="0" applyBorder="1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3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5" xfId="0" applyFont="1" applyBorder="1"/>
    <xf numFmtId="0" fontId="0" fillId="3" borderId="15" xfId="0" applyFont="1" applyFill="1" applyBorder="1" applyAlignment="1">
      <alignment horizontal="center" vertical="center"/>
    </xf>
    <xf numFmtId="0" fontId="0" fillId="3" borderId="15" xfId="0" applyFont="1" applyFill="1" applyBorder="1" applyAlignment="1">
      <alignment horizontal="left" vertical="center" wrapText="1"/>
    </xf>
    <xf numFmtId="0" fontId="0" fillId="0" borderId="15" xfId="0" applyFont="1" applyBorder="1" applyAlignment="1">
      <alignment horizontal="center" vertical="center"/>
    </xf>
    <xf numFmtId="0" fontId="0" fillId="3" borderId="15" xfId="0" applyFont="1" applyFill="1" applyBorder="1" applyAlignment="1">
      <alignment horizontal="left" vertical="center"/>
    </xf>
    <xf numFmtId="0" fontId="0" fillId="3" borderId="15" xfId="0" applyFont="1" applyFill="1" applyBorder="1" applyAlignment="1">
      <alignment horizontal="left" vertical="top"/>
    </xf>
    <xf numFmtId="0" fontId="0" fillId="0" borderId="15" xfId="0" applyFont="1" applyBorder="1" applyAlignment="1">
      <alignment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0" fillId="3" borderId="16" xfId="0" applyFont="1" applyFill="1" applyBorder="1" applyAlignment="1">
      <alignment horizontal="center" vertical="center"/>
    </xf>
    <xf numFmtId="0" fontId="0" fillId="3" borderId="16" xfId="0" applyFont="1" applyFill="1" applyBorder="1"/>
    <xf numFmtId="0" fontId="30" fillId="3" borderId="15" xfId="0" applyFont="1" applyFill="1" applyBorder="1" applyAlignment="1">
      <alignment horizontal="center" vertical="center"/>
    </xf>
    <xf numFmtId="0" fontId="30" fillId="3" borderId="15" xfId="0" applyFont="1" applyFill="1" applyBorder="1"/>
    <xf numFmtId="0" fontId="30" fillId="3" borderId="16" xfId="0" applyFont="1" applyFill="1" applyBorder="1" applyAlignment="1">
      <alignment horizontal="center" vertical="center"/>
    </xf>
    <xf numFmtId="0" fontId="30" fillId="3" borderId="16" xfId="0" applyFont="1" applyFill="1" applyBorder="1"/>
    <xf numFmtId="0" fontId="0" fillId="3" borderId="15" xfId="0" applyFont="1" applyFill="1" applyBorder="1" applyAlignment="1">
      <alignment wrapText="1"/>
    </xf>
    <xf numFmtId="0" fontId="0" fillId="2" borderId="15" xfId="0" applyFill="1" applyBorder="1" applyAlignment="1">
      <alignment horizontal="left" vertical="center"/>
    </xf>
    <xf numFmtId="0" fontId="0" fillId="3" borderId="15" xfId="0" applyFont="1" applyFill="1" applyBorder="1" applyAlignment="1">
      <alignment vertical="center" wrapText="1"/>
    </xf>
    <xf numFmtId="0" fontId="0" fillId="6" borderId="15" xfId="0" applyFill="1" applyBorder="1" applyAlignment="1">
      <alignment horizontal="center" vertical="center"/>
    </xf>
    <xf numFmtId="0" fontId="0" fillId="6" borderId="15" xfId="0" applyFont="1" applyFill="1" applyBorder="1" applyAlignment="1">
      <alignment horizontal="center" vertical="center"/>
    </xf>
    <xf numFmtId="0" fontId="0" fillId="3" borderId="21" xfId="0" applyFont="1" applyFill="1" applyBorder="1"/>
    <xf numFmtId="0" fontId="0" fillId="0" borderId="33" xfId="0" applyNumberFormat="1" applyBorder="1"/>
    <xf numFmtId="0" fontId="0" fillId="0" borderId="34" xfId="0" applyNumberFormat="1" applyBorder="1"/>
    <xf numFmtId="0" fontId="1" fillId="3" borderId="53" xfId="0" applyFont="1" applyFill="1" applyBorder="1" applyAlignment="1">
      <alignment horizontal="center" vertical="center" wrapText="1"/>
    </xf>
    <xf numFmtId="0" fontId="1" fillId="3" borderId="54" xfId="0" applyFont="1" applyFill="1" applyBorder="1" applyAlignment="1">
      <alignment horizontal="center" vertical="center" wrapText="1"/>
    </xf>
    <xf numFmtId="0" fontId="0" fillId="3" borderId="22" xfId="0" applyFont="1" applyFill="1" applyBorder="1"/>
    <xf numFmtId="0" fontId="1" fillId="3" borderId="55" xfId="0" applyFont="1" applyFill="1" applyBorder="1" applyAlignment="1">
      <alignment horizontal="center" vertical="center" wrapText="1"/>
    </xf>
    <xf numFmtId="0" fontId="1" fillId="3" borderId="56" xfId="0" applyFont="1" applyFill="1" applyBorder="1" applyAlignment="1">
      <alignment horizontal="center" vertical="center" wrapText="1"/>
    </xf>
    <xf numFmtId="0" fontId="0" fillId="0" borderId="26" xfId="0" applyNumberFormat="1" applyBorder="1"/>
    <xf numFmtId="0" fontId="0" fillId="0" borderId="17" xfId="0" applyNumberFormat="1" applyBorder="1"/>
    <xf numFmtId="0" fontId="0" fillId="0" borderId="25" xfId="0" applyNumberFormat="1" applyBorder="1"/>
    <xf numFmtId="0" fontId="0" fillId="0" borderId="30" xfId="0" applyNumberFormat="1" applyBorder="1"/>
    <xf numFmtId="0" fontId="0" fillId="0" borderId="31" xfId="0" applyBorder="1" applyAlignment="1">
      <alignment wrapText="1"/>
    </xf>
    <xf numFmtId="0" fontId="0" fillId="0" borderId="31" xfId="0" applyBorder="1"/>
    <xf numFmtId="0" fontId="0" fillId="0" borderId="32" xfId="0" applyNumberFormat="1" applyBorder="1"/>
    <xf numFmtId="0" fontId="0" fillId="0" borderId="33" xfId="0" applyBorder="1"/>
    <xf numFmtId="0" fontId="0" fillId="0" borderId="34" xfId="0" applyBorder="1"/>
    <xf numFmtId="0" fontId="0" fillId="0" borderId="36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21" borderId="15" xfId="0" applyFont="1" applyFill="1" applyBorder="1" applyAlignment="1">
      <alignment horizontal="center" vertical="center"/>
    </xf>
    <xf numFmtId="0" fontId="0" fillId="21" borderId="36" xfId="0" applyFont="1" applyFill="1" applyBorder="1"/>
    <xf numFmtId="0" fontId="0" fillId="0" borderId="15" xfId="0" applyFont="1" applyFill="1" applyBorder="1"/>
    <xf numFmtId="0" fontId="0" fillId="23" borderId="15" xfId="0" applyFont="1" applyFill="1" applyBorder="1"/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7" xfId="0" applyBorder="1"/>
    <xf numFmtId="0" fontId="0" fillId="0" borderId="57" xfId="0" applyBorder="1" applyAlignment="1">
      <alignment horizontal="center"/>
    </xf>
    <xf numFmtId="0" fontId="0" fillId="0" borderId="19" xfId="0" applyFont="1" applyFill="1" applyBorder="1"/>
    <xf numFmtId="0" fontId="0" fillId="0" borderId="58" xfId="0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21" borderId="36" xfId="0" applyFont="1" applyFill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Font="1" applyBorder="1" applyAlignment="1">
      <alignment horizontal="center" vertical="center" wrapText="1"/>
    </xf>
    <xf numFmtId="3" fontId="0" fillId="0" borderId="34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7" xfId="0" applyFont="1" applyBorder="1" applyAlignment="1">
      <alignment horizontal="center" vertical="center" wrapText="1"/>
    </xf>
    <xf numFmtId="0" fontId="0" fillId="0" borderId="21" xfId="0" applyBorder="1" applyAlignment="1">
      <alignment horizontal="left" vertical="center" wrapText="1"/>
    </xf>
    <xf numFmtId="0" fontId="0" fillId="3" borderId="15" xfId="0" applyFont="1" applyFill="1" applyBorder="1" applyAlignment="1">
      <alignment horizontal="left"/>
    </xf>
    <xf numFmtId="14" fontId="0" fillId="0" borderId="15" xfId="0" applyNumberFormat="1" applyBorder="1" applyAlignment="1">
      <alignment horizontal="left" vertical="center"/>
    </xf>
    <xf numFmtId="0" fontId="0" fillId="2" borderId="15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6" xfId="0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9" xfId="0" applyBorder="1" applyAlignment="1">
      <alignment horizontal="left"/>
    </xf>
    <xf numFmtId="0" fontId="0" fillId="0" borderId="0" xfId="0" applyAlignment="1">
      <alignment horizontal="left" wrapText="1"/>
    </xf>
    <xf numFmtId="0" fontId="0" fillId="2" borderId="15" xfId="0" applyFill="1" applyBorder="1" applyAlignment="1">
      <alignment horizontal="left" vertical="top"/>
    </xf>
    <xf numFmtId="0" fontId="0" fillId="2" borderId="15" xfId="0" applyFill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2" borderId="15" xfId="0" applyFill="1" applyBorder="1" applyAlignment="1">
      <alignment horizontal="left" wrapText="1"/>
    </xf>
    <xf numFmtId="0" fontId="0" fillId="22" borderId="15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/>
    </xf>
    <xf numFmtId="0" fontId="7" fillId="0" borderId="28" xfId="0" applyFont="1" applyBorder="1" applyAlignment="1">
      <alignment horizontal="left" vertical="center"/>
    </xf>
    <xf numFmtId="0" fontId="7" fillId="0" borderId="29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34" xfId="0" applyFont="1" applyBorder="1" applyAlignment="1">
      <alignment horizontal="left" vertical="center" wrapText="1"/>
    </xf>
    <xf numFmtId="0" fontId="5" fillId="0" borderId="34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0" fontId="1" fillId="20" borderId="3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0" xfId="0" applyFont="1" applyFill="1" applyBorder="1" applyAlignment="1">
      <alignment horizontal="center" vertical="center" wrapText="1"/>
    </xf>
    <xf numFmtId="0" fontId="1" fillId="20" borderId="5" xfId="0" applyFont="1" applyFill="1" applyBorder="1" applyAlignment="1">
      <alignment horizontal="center" vertical="center" wrapText="1"/>
    </xf>
    <xf numFmtId="0" fontId="1" fillId="20" borderId="6" xfId="0" applyFont="1" applyFill="1" applyBorder="1" applyAlignment="1">
      <alignment horizontal="center" vertical="center" wrapText="1"/>
    </xf>
    <xf numFmtId="0" fontId="1" fillId="20" borderId="7" xfId="0" applyFont="1" applyFill="1" applyBorder="1" applyAlignment="1">
      <alignment horizontal="center" vertical="center" wrapText="1"/>
    </xf>
    <xf numFmtId="0" fontId="1" fillId="20" borderId="8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7" xfId="0" applyFont="1" applyFill="1" applyBorder="1" applyAlignment="1">
      <alignment horizontal="center" wrapText="1"/>
    </xf>
    <xf numFmtId="0" fontId="7" fillId="2" borderId="8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top" wrapText="1"/>
    </xf>
    <xf numFmtId="0" fontId="1" fillId="7" borderId="2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center" vertical="top" wrapText="1"/>
    </xf>
    <xf numFmtId="0" fontId="1" fillId="7" borderId="4" xfId="0" applyFont="1" applyFill="1" applyBorder="1" applyAlignment="1">
      <alignment horizontal="center" vertical="top" wrapText="1"/>
    </xf>
    <xf numFmtId="0" fontId="1" fillId="7" borderId="0" xfId="0" applyFont="1" applyFill="1" applyBorder="1" applyAlignment="1">
      <alignment horizontal="center" vertical="top" wrapText="1"/>
    </xf>
    <xf numFmtId="0" fontId="1" fillId="7" borderId="5" xfId="0" applyFont="1" applyFill="1" applyBorder="1" applyAlignment="1">
      <alignment horizontal="center" vertical="top" wrapText="1"/>
    </xf>
    <xf numFmtId="0" fontId="1" fillId="7" borderId="6" xfId="0" applyFont="1" applyFill="1" applyBorder="1" applyAlignment="1">
      <alignment horizontal="center" vertical="top" wrapText="1"/>
    </xf>
    <xf numFmtId="0" fontId="1" fillId="7" borderId="7" xfId="0" applyFont="1" applyFill="1" applyBorder="1" applyAlignment="1">
      <alignment horizontal="center" vertical="top" wrapText="1"/>
    </xf>
    <xf numFmtId="0" fontId="1" fillId="7" borderId="8" xfId="0" applyFont="1" applyFill="1" applyBorder="1" applyAlignment="1">
      <alignment horizontal="center" vertical="top" wrapText="1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wrapText="1"/>
    </xf>
    <xf numFmtId="0" fontId="19" fillId="2" borderId="2" xfId="0" applyFont="1" applyFill="1" applyBorder="1" applyAlignment="1">
      <alignment horizontal="center" wrapText="1"/>
    </xf>
    <xf numFmtId="0" fontId="19" fillId="2" borderId="3" xfId="0" applyFont="1" applyFill="1" applyBorder="1" applyAlignment="1">
      <alignment horizontal="center" wrapText="1"/>
    </xf>
    <xf numFmtId="0" fontId="19" fillId="2" borderId="4" xfId="0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center" wrapText="1"/>
    </xf>
    <xf numFmtId="0" fontId="19" fillId="2" borderId="5" xfId="0" applyFont="1" applyFill="1" applyBorder="1" applyAlignment="1">
      <alignment horizontal="center" wrapText="1"/>
    </xf>
    <xf numFmtId="0" fontId="19" fillId="2" borderId="6" xfId="0" applyFont="1" applyFill="1" applyBorder="1" applyAlignment="1">
      <alignment horizontal="center" wrapText="1"/>
    </xf>
    <xf numFmtId="0" fontId="19" fillId="2" borderId="7" xfId="0" applyFont="1" applyFill="1" applyBorder="1" applyAlignment="1">
      <alignment horizontal="center" wrapText="1"/>
    </xf>
    <xf numFmtId="0" fontId="19" fillId="2" borderId="8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19" fillId="10" borderId="2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center" vertical="center"/>
    </xf>
    <xf numFmtId="0" fontId="19" fillId="10" borderId="0" xfId="0" applyFont="1" applyFill="1" applyBorder="1" applyAlignment="1">
      <alignment horizontal="center" vertical="center"/>
    </xf>
    <xf numFmtId="0" fontId="19" fillId="10" borderId="5" xfId="0" applyFont="1" applyFill="1" applyBorder="1" applyAlignment="1">
      <alignment horizontal="center" vertical="center"/>
    </xf>
    <xf numFmtId="0" fontId="19" fillId="10" borderId="6" xfId="0" applyFont="1" applyFill="1" applyBorder="1" applyAlignment="1">
      <alignment horizontal="center" vertical="center"/>
    </xf>
    <xf numFmtId="0" fontId="19" fillId="10" borderId="7" xfId="0" applyFont="1" applyFill="1" applyBorder="1" applyAlignment="1">
      <alignment horizontal="center" vertical="center"/>
    </xf>
    <xf numFmtId="0" fontId="19" fillId="10" borderId="8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center" vertical="center"/>
    </xf>
    <xf numFmtId="0" fontId="28" fillId="0" borderId="4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28" fillId="0" borderId="5" xfId="0" applyFont="1" applyFill="1" applyBorder="1" applyAlignment="1">
      <alignment horizontal="center" vertical="center"/>
    </xf>
    <xf numFmtId="0" fontId="28" fillId="0" borderId="6" xfId="0" applyFont="1" applyFill="1" applyBorder="1" applyAlignment="1">
      <alignment horizontal="center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8" xfId="0" applyFont="1" applyFill="1" applyBorder="1" applyAlignment="1">
      <alignment horizontal="center" vertical="center"/>
    </xf>
    <xf numFmtId="0" fontId="12" fillId="16" borderId="16" xfId="0" applyFont="1" applyFill="1" applyBorder="1" applyAlignment="1">
      <alignment horizontal="left" vertical="center" wrapText="1"/>
    </xf>
    <xf numFmtId="0" fontId="12" fillId="16" borderId="19" xfId="0" applyFont="1" applyFill="1" applyBorder="1" applyAlignment="1">
      <alignment horizontal="left" vertical="center"/>
    </xf>
    <xf numFmtId="0" fontId="12" fillId="12" borderId="16" xfId="0" applyFont="1" applyFill="1" applyBorder="1" applyAlignment="1">
      <alignment horizontal="left" vertical="center" wrapText="1"/>
    </xf>
    <xf numFmtId="0" fontId="12" fillId="12" borderId="19" xfId="0" applyFont="1" applyFill="1" applyBorder="1" applyAlignment="1">
      <alignment horizontal="left" vertical="center"/>
    </xf>
    <xf numFmtId="0" fontId="12" fillId="7" borderId="16" xfId="0" applyFont="1" applyFill="1" applyBorder="1" applyAlignment="1">
      <alignment horizontal="left" vertical="center" wrapText="1"/>
    </xf>
    <xf numFmtId="0" fontId="12" fillId="7" borderId="19" xfId="0" applyFont="1" applyFill="1" applyBorder="1" applyAlignment="1">
      <alignment horizontal="left" vertical="center"/>
    </xf>
    <xf numFmtId="0" fontId="12" fillId="14" borderId="16" xfId="0" applyFont="1" applyFill="1" applyBorder="1" applyAlignment="1">
      <alignment horizontal="left" vertical="center" wrapText="1"/>
    </xf>
    <xf numFmtId="0" fontId="12" fillId="14" borderId="19" xfId="0" applyFont="1" applyFill="1" applyBorder="1" applyAlignment="1">
      <alignment horizontal="left" vertical="center"/>
    </xf>
    <xf numFmtId="0" fontId="12" fillId="15" borderId="16" xfId="0" applyFont="1" applyFill="1" applyBorder="1" applyAlignment="1">
      <alignment horizontal="left" vertical="center" wrapText="1"/>
    </xf>
    <xf numFmtId="0" fontId="12" fillId="15" borderId="19" xfId="0" applyFont="1" applyFill="1" applyBorder="1" applyAlignment="1">
      <alignment horizontal="left" vertical="center"/>
    </xf>
    <xf numFmtId="0" fontId="12" fillId="13" borderId="16" xfId="0" applyFont="1" applyFill="1" applyBorder="1" applyAlignment="1">
      <alignment horizontal="left" vertical="center" wrapText="1"/>
    </xf>
    <xf numFmtId="0" fontId="12" fillId="13" borderId="19" xfId="0" applyFont="1" applyFill="1" applyBorder="1" applyAlignment="1">
      <alignment horizontal="left" vertical="center"/>
    </xf>
    <xf numFmtId="0" fontId="12" fillId="7" borderId="15" xfId="0" applyFont="1" applyFill="1" applyBorder="1" applyAlignment="1">
      <alignment horizontal="left" vertical="center" wrapText="1"/>
    </xf>
    <xf numFmtId="0" fontId="12" fillId="7" borderId="15" xfId="0" applyFont="1" applyFill="1" applyBorder="1" applyAlignment="1">
      <alignment horizontal="left" vertical="center"/>
    </xf>
    <xf numFmtId="0" fontId="10" fillId="12" borderId="15" xfId="0" applyFont="1" applyFill="1" applyBorder="1" applyAlignment="1">
      <alignment horizontal="left" vertical="center" wrapText="1"/>
    </xf>
    <xf numFmtId="0" fontId="10" fillId="12" borderId="15" xfId="0" applyFont="1" applyFill="1" applyBorder="1" applyAlignment="1">
      <alignment horizontal="left" vertical="center"/>
    </xf>
    <xf numFmtId="0" fontId="10" fillId="7" borderId="42" xfId="0" applyFont="1" applyFill="1" applyBorder="1" applyAlignment="1">
      <alignment horizontal="left" vertical="center" wrapText="1"/>
    </xf>
    <xf numFmtId="0" fontId="10" fillId="7" borderId="43" xfId="0" applyFont="1" applyFill="1" applyBorder="1" applyAlignment="1">
      <alignment horizontal="left" vertical="center"/>
    </xf>
    <xf numFmtId="0" fontId="10" fillId="13" borderId="15" xfId="0" applyFont="1" applyFill="1" applyBorder="1" applyAlignment="1">
      <alignment horizontal="left" vertical="center" wrapText="1"/>
    </xf>
    <xf numFmtId="0" fontId="10" fillId="13" borderId="15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 wrapText="1"/>
    </xf>
    <xf numFmtId="0" fontId="10" fillId="2" borderId="15" xfId="0" applyFont="1" applyFill="1" applyBorder="1" applyAlignment="1">
      <alignment horizontal="left" vertical="center"/>
    </xf>
    <xf numFmtId="0" fontId="10" fillId="14" borderId="15" xfId="0" applyFont="1" applyFill="1" applyBorder="1" applyAlignment="1">
      <alignment horizontal="left" vertical="center" wrapText="1"/>
    </xf>
    <xf numFmtId="0" fontId="12" fillId="15" borderId="15" xfId="0" applyFont="1" applyFill="1" applyBorder="1" applyAlignment="1">
      <alignment horizontal="left" vertical="center" wrapText="1"/>
    </xf>
    <xf numFmtId="0" fontId="12" fillId="15" borderId="15" xfId="0" applyFont="1" applyFill="1" applyBorder="1" applyAlignment="1">
      <alignment horizontal="left" vertical="center"/>
    </xf>
    <xf numFmtId="0" fontId="12" fillId="14" borderId="43" xfId="0" applyFont="1" applyFill="1" applyBorder="1" applyAlignment="1">
      <alignment horizontal="left" vertical="center" wrapText="1"/>
    </xf>
    <xf numFmtId="0" fontId="12" fillId="14" borderId="44" xfId="0" applyFont="1" applyFill="1" applyBorder="1" applyAlignment="1">
      <alignment horizontal="left" vertical="center"/>
    </xf>
    <xf numFmtId="0" fontId="12" fillId="16" borderId="15" xfId="0" applyFont="1" applyFill="1" applyBorder="1" applyAlignment="1">
      <alignment horizontal="left" vertical="center" wrapText="1"/>
    </xf>
    <xf numFmtId="0" fontId="12" fillId="16" borderId="15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>
      <alignment horizontal="left" vertical="center"/>
    </xf>
    <xf numFmtId="0" fontId="10" fillId="0" borderId="15" xfId="0" applyFont="1" applyFill="1" applyBorder="1" applyAlignment="1">
      <alignment horizontal="center" vertical="center" wrapText="1"/>
    </xf>
    <xf numFmtId="0" fontId="9" fillId="0" borderId="38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1" fillId="0" borderId="19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 wrapText="1"/>
    </xf>
    <xf numFmtId="0" fontId="11" fillId="0" borderId="19" xfId="0" applyFont="1" applyFill="1" applyBorder="1" applyAlignment="1">
      <alignment horizontal="center" vertical="center" wrapText="1"/>
    </xf>
    <xf numFmtId="0" fontId="11" fillId="0" borderId="40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/>
    </xf>
    <xf numFmtId="0" fontId="11" fillId="0" borderId="21" xfId="0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16" xfId="0" applyNumberFormat="1" applyFont="1" applyFill="1" applyBorder="1" applyAlignment="1">
      <alignment horizontal="center" vertical="center"/>
    </xf>
    <xf numFmtId="0" fontId="10" fillId="0" borderId="19" xfId="0" applyNumberFormat="1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/>
    </xf>
    <xf numFmtId="0" fontId="10" fillId="2" borderId="19" xfId="0" applyFont="1" applyFill="1" applyBorder="1" applyAlignment="1">
      <alignment vertical="center"/>
    </xf>
    <xf numFmtId="0" fontId="10" fillId="2" borderId="17" xfId="0" applyFont="1" applyFill="1" applyBorder="1" applyAlignment="1">
      <alignment vertical="center" wrapText="1"/>
    </xf>
    <xf numFmtId="0" fontId="10" fillId="2" borderId="19" xfId="0" applyFont="1" applyFill="1" applyBorder="1" applyAlignment="1">
      <alignment vertical="center" wrapText="1"/>
    </xf>
    <xf numFmtId="0" fontId="10" fillId="2" borderId="15" xfId="0" applyFont="1" applyFill="1" applyBorder="1" applyAlignment="1">
      <alignment vertical="center" wrapText="1"/>
    </xf>
    <xf numFmtId="0" fontId="10" fillId="2" borderId="15" xfId="0" applyFont="1" applyFill="1" applyBorder="1" applyAlignment="1">
      <alignment vertical="center"/>
    </xf>
    <xf numFmtId="0" fontId="10" fillId="15" borderId="15" xfId="0" applyFont="1" applyFill="1" applyBorder="1" applyAlignment="1">
      <alignment vertical="center" wrapText="1"/>
    </xf>
    <xf numFmtId="0" fontId="10" fillId="15" borderId="15" xfId="0" applyFont="1" applyFill="1" applyBorder="1" applyAlignment="1">
      <alignment vertical="center"/>
    </xf>
    <xf numFmtId="0" fontId="10" fillId="17" borderId="16" xfId="0" applyFont="1" applyFill="1" applyBorder="1" applyAlignment="1">
      <alignment wrapText="1"/>
    </xf>
    <xf numFmtId="0" fontId="10" fillId="17" borderId="19" xfId="0" applyFont="1" applyFill="1" applyBorder="1" applyAlignment="1">
      <alignment wrapText="1"/>
    </xf>
    <xf numFmtId="0" fontId="10" fillId="14" borderId="16" xfId="0" applyFont="1" applyFill="1" applyBorder="1" applyAlignment="1">
      <alignment vertical="center" wrapText="1"/>
    </xf>
    <xf numFmtId="0" fontId="10" fillId="14" borderId="19" xfId="0" applyFont="1" applyFill="1" applyBorder="1" applyAlignment="1">
      <alignment vertical="center" wrapText="1"/>
    </xf>
    <xf numFmtId="0" fontId="12" fillId="14" borderId="16" xfId="0" applyFont="1" applyFill="1" applyBorder="1" applyAlignment="1">
      <alignment vertical="center" wrapText="1"/>
    </xf>
    <xf numFmtId="0" fontId="12" fillId="14" borderId="17" xfId="0" applyFont="1" applyFill="1" applyBorder="1" applyAlignment="1">
      <alignment vertical="center" wrapText="1"/>
    </xf>
    <xf numFmtId="0" fontId="12" fillId="14" borderId="19" xfId="0" applyFont="1" applyFill="1" applyBorder="1" applyAlignment="1">
      <alignment vertical="center" wrapText="1"/>
    </xf>
    <xf numFmtId="0" fontId="12" fillId="12" borderId="16" xfId="0" applyFont="1" applyFill="1" applyBorder="1" applyAlignment="1">
      <alignment vertical="center" wrapText="1"/>
    </xf>
    <xf numFmtId="0" fontId="12" fillId="12" borderId="17" xfId="0" applyFont="1" applyFill="1" applyBorder="1" applyAlignment="1">
      <alignment vertical="center" wrapText="1"/>
    </xf>
    <xf numFmtId="0" fontId="12" fillId="12" borderId="19" xfId="0" applyFont="1" applyFill="1" applyBorder="1" applyAlignment="1">
      <alignment vertical="center" wrapText="1"/>
    </xf>
    <xf numFmtId="0" fontId="10" fillId="15" borderId="16" xfId="0" applyFont="1" applyFill="1" applyBorder="1" applyAlignment="1">
      <alignment vertical="center" wrapText="1"/>
    </xf>
    <xf numFmtId="0" fontId="10" fillId="15" borderId="19" xfId="0" applyFont="1" applyFill="1" applyBorder="1" applyAlignment="1">
      <alignment vertical="center" wrapText="1"/>
    </xf>
    <xf numFmtId="0" fontId="12" fillId="15" borderId="16" xfId="0" applyFont="1" applyFill="1" applyBorder="1" applyAlignment="1">
      <alignment vertical="center"/>
    </xf>
    <xf numFmtId="0" fontId="12" fillId="15" borderId="17" xfId="0" applyFont="1" applyFill="1" applyBorder="1" applyAlignment="1">
      <alignment vertical="center"/>
    </xf>
    <xf numFmtId="0" fontId="12" fillId="15" borderId="19" xfId="0" applyFont="1" applyFill="1" applyBorder="1" applyAlignment="1">
      <alignment vertical="center"/>
    </xf>
    <xf numFmtId="0" fontId="12" fillId="17" borderId="16" xfId="0" applyFont="1" applyFill="1" applyBorder="1" applyAlignment="1">
      <alignment vertical="center" wrapText="1"/>
    </xf>
    <xf numFmtId="0" fontId="12" fillId="17" borderId="19" xfId="0" applyFont="1" applyFill="1" applyBorder="1" applyAlignment="1">
      <alignment vertical="center" wrapText="1"/>
    </xf>
    <xf numFmtId="0" fontId="12" fillId="7" borderId="16" xfId="0" applyFont="1" applyFill="1" applyBorder="1" applyAlignment="1">
      <alignment vertical="center" wrapText="1"/>
    </xf>
    <xf numFmtId="0" fontId="12" fillId="7" borderId="19" xfId="0" applyFont="1" applyFill="1" applyBorder="1" applyAlignment="1">
      <alignment vertical="center" wrapText="1"/>
    </xf>
    <xf numFmtId="0" fontId="12" fillId="17" borderId="1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horizontal="left" vertical="center"/>
    </xf>
    <xf numFmtId="0" fontId="11" fillId="0" borderId="16" xfId="0" applyNumberFormat="1" applyFont="1" applyFill="1" applyBorder="1" applyAlignment="1">
      <alignment horizontal="center" vertical="center" wrapText="1"/>
    </xf>
    <xf numFmtId="0" fontId="11" fillId="0" borderId="19" xfId="0" applyNumberFormat="1" applyFont="1" applyFill="1" applyBorder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/>
    </xf>
    <xf numFmtId="0" fontId="12" fillId="12" borderId="17" xfId="0" applyFont="1" applyFill="1" applyBorder="1" applyAlignment="1">
      <alignment vertical="center"/>
    </xf>
    <xf numFmtId="0" fontId="12" fillId="12" borderId="19" xfId="0" applyFont="1" applyFill="1" applyBorder="1" applyAlignment="1">
      <alignment vertical="center"/>
    </xf>
    <xf numFmtId="0" fontId="12" fillId="7" borderId="17" xfId="0" applyFont="1" applyFill="1" applyBorder="1" applyAlignment="1">
      <alignment vertical="center" wrapText="1"/>
    </xf>
    <xf numFmtId="0" fontId="11" fillId="0" borderId="16" xfId="0" applyFont="1" applyFill="1" applyBorder="1" applyAlignment="1">
      <alignment horizontal="left" vertical="center"/>
    </xf>
    <xf numFmtId="0" fontId="11" fillId="0" borderId="19" xfId="0" applyFont="1" applyFill="1" applyBorder="1" applyAlignment="1">
      <alignment horizontal="left" vertical="center"/>
    </xf>
    <xf numFmtId="0" fontId="10" fillId="14" borderId="17" xfId="0" applyFont="1" applyFill="1" applyBorder="1" applyAlignment="1">
      <alignment vertical="center" wrapText="1"/>
    </xf>
    <xf numFmtId="0" fontId="12" fillId="17" borderId="17" xfId="0" applyFont="1" applyFill="1" applyBorder="1" applyAlignment="1">
      <alignment vertical="center"/>
    </xf>
    <xf numFmtId="0" fontId="12" fillId="17" borderId="19" xfId="0" applyFont="1" applyFill="1" applyBorder="1" applyAlignment="1">
      <alignment vertical="center"/>
    </xf>
    <xf numFmtId="0" fontId="1" fillId="0" borderId="3" xfId="0" applyFont="1" applyBorder="1"/>
    <xf numFmtId="0" fontId="1" fillId="0" borderId="5" xfId="0" applyFont="1" applyBorder="1"/>
  </cellXfs>
  <cellStyles count="4">
    <cellStyle name="Comma" xfId="1" builtinId="3"/>
    <cellStyle name="Normal" xfId="0" builtinId="0"/>
    <cellStyle name="Normal 2 5" xfId="3" xr:uid="{00000000-0005-0000-0000-000002000000}"/>
    <cellStyle name="Normal 3 2" xfId="2" xr:uid="{00000000-0005-0000-0000-000003000000}"/>
  </cellStyles>
  <dxfs count="210"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4"/>
        <color auto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left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owerPivotData" Target="model/item.data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68035</xdr:colOff>
      <xdr:row>42</xdr:row>
      <xdr:rowOff>192768</xdr:rowOff>
    </xdr:from>
    <xdr:to>
      <xdr:col>68</xdr:col>
      <xdr:colOff>192769</xdr:colOff>
      <xdr:row>55</xdr:row>
      <xdr:rowOff>0</xdr:rowOff>
    </xdr:to>
    <xdr:sp macro="" textlink="">
      <xdr:nvSpPr>
        <xdr:cNvPr id="2" name="Arc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14460310" y="8308068"/>
          <a:ext cx="1077234" cy="2264682"/>
        </a:xfrm>
        <a:prstGeom prst="arc">
          <a:avLst>
            <a:gd name="adj1" fmla="val 15831516"/>
            <a:gd name="adj2" fmla="val 21105296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71</xdr:col>
      <xdr:colOff>230757</xdr:colOff>
      <xdr:row>42</xdr:row>
      <xdr:rowOff>133521</xdr:rowOff>
    </xdr:from>
    <xdr:to>
      <xdr:col>79</xdr:col>
      <xdr:colOff>86742</xdr:colOff>
      <xdr:row>52</xdr:row>
      <xdr:rowOff>36567</xdr:rowOff>
    </xdr:to>
    <xdr:sp macro="" textlink="">
      <xdr:nvSpPr>
        <xdr:cNvPr id="3" name="Arc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 rot="14056709">
          <a:off x="16399727" y="8196151"/>
          <a:ext cx="1788996" cy="1894335"/>
        </a:xfrm>
        <a:prstGeom prst="arc">
          <a:avLst>
            <a:gd name="adj1" fmla="val 16844122"/>
            <a:gd name="adj2" fmla="val 606078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48</xdr:col>
      <xdr:colOff>33866</xdr:colOff>
      <xdr:row>36</xdr:row>
      <xdr:rowOff>79537</xdr:rowOff>
    </xdr:from>
    <xdr:to>
      <xdr:col>50</xdr:col>
      <xdr:colOff>250428</xdr:colOff>
      <xdr:row>43</xdr:row>
      <xdr:rowOff>5310</xdr:rowOff>
    </xdr:to>
    <xdr:sp macro="" textlink="">
      <xdr:nvSpPr>
        <xdr:cNvPr id="4" name="Arc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 rot="9993115">
          <a:off x="10311341" y="7023262"/>
          <a:ext cx="730912" cy="1297373"/>
        </a:xfrm>
        <a:prstGeom prst="arc">
          <a:avLst>
            <a:gd name="adj1" fmla="val 15807006"/>
            <a:gd name="adj2" fmla="val 2661474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93</xdr:col>
      <xdr:colOff>33319</xdr:colOff>
      <xdr:row>40</xdr:row>
      <xdr:rowOff>121272</xdr:rowOff>
    </xdr:from>
    <xdr:to>
      <xdr:col>93</xdr:col>
      <xdr:colOff>208599</xdr:colOff>
      <xdr:row>43</xdr:row>
      <xdr:rowOff>19815</xdr:rowOff>
    </xdr:to>
    <xdr:sp macro="" textlink="">
      <xdr:nvSpPr>
        <xdr:cNvPr id="5" name="Arc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 rot="2277044">
          <a:off x="22055119" y="7846047"/>
          <a:ext cx="175280" cy="489093"/>
        </a:xfrm>
        <a:prstGeom prst="arc">
          <a:avLst>
            <a:gd name="adj1" fmla="val 15767619"/>
            <a:gd name="adj2" fmla="val 6186855"/>
          </a:avLst>
        </a:prstGeom>
        <a:noFill/>
        <a:ln w="6350" cap="flat" cmpd="sng" algn="ctr">
          <a:solidFill>
            <a:srgbClr val="5B9BD5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IN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twoCellAnchor>
  <xdr:twoCellAnchor>
    <xdr:from>
      <xdr:col>45</xdr:col>
      <xdr:colOff>147411</xdr:colOff>
      <xdr:row>21</xdr:row>
      <xdr:rowOff>192768</xdr:rowOff>
    </xdr:from>
    <xdr:to>
      <xdr:col>48</xdr:col>
      <xdr:colOff>11339</xdr:colOff>
      <xdr:row>24</xdr:row>
      <xdr:rowOff>170089</xdr:rowOff>
    </xdr:to>
    <xdr:cxnSp macro="">
      <xdr:nvCxnSpPr>
        <xdr:cNvPr id="6" name="Elbow Connector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CxnSpPr/>
      </xdr:nvCxnSpPr>
      <xdr:spPr>
        <a:xfrm rot="16200000" flipH="1">
          <a:off x="9768115" y="4278539"/>
          <a:ext cx="539296" cy="502103"/>
        </a:xfrm>
        <a:prstGeom prst="bentConnector3">
          <a:avLst>
            <a:gd name="adj1" fmla="val 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226787</xdr:colOff>
      <xdr:row>21</xdr:row>
      <xdr:rowOff>192766</xdr:rowOff>
    </xdr:from>
    <xdr:to>
      <xdr:col>96</xdr:col>
      <xdr:colOff>2</xdr:colOff>
      <xdr:row>29</xdr:row>
      <xdr:rowOff>2</xdr:rowOff>
    </xdr:to>
    <xdr:cxnSp macro="">
      <xdr:nvCxnSpPr>
        <xdr:cNvPr id="7" name="Elbow Connector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CxnSpPr/>
      </xdr:nvCxnSpPr>
      <xdr:spPr>
        <a:xfrm rot="5400000">
          <a:off x="21864864" y="4643664"/>
          <a:ext cx="1331236" cy="563790"/>
        </a:xfrm>
        <a:prstGeom prst="bentConnector3">
          <a:avLst>
            <a:gd name="adj1" fmla="val 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0</xdr:colOff>
      <xdr:row>47</xdr:row>
      <xdr:rowOff>0</xdr:rowOff>
    </xdr:from>
    <xdr:to>
      <xdr:col>70</xdr:col>
      <xdr:colOff>192768</xdr:colOff>
      <xdr:row>47</xdr:row>
      <xdr:rowOff>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CxnSpPr/>
      </xdr:nvCxnSpPr>
      <xdr:spPr>
        <a:xfrm flipV="1">
          <a:off x="10277475" y="9001125"/>
          <a:ext cx="5755368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0</xdr:colOff>
      <xdr:row>46</xdr:row>
      <xdr:rowOff>147410</xdr:rowOff>
    </xdr:from>
    <xdr:to>
      <xdr:col>94</xdr:col>
      <xdr:colOff>34018</xdr:colOff>
      <xdr:row>47</xdr:row>
      <xdr:rowOff>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CxnSpPr/>
      </xdr:nvCxnSpPr>
      <xdr:spPr>
        <a:xfrm flipV="1">
          <a:off x="16116300" y="8977085"/>
          <a:ext cx="6215743" cy="2404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127000</xdr:colOff>
      <xdr:row>71</xdr:row>
      <xdr:rowOff>0</xdr:rowOff>
    </xdr:from>
    <xdr:to>
      <xdr:col>66</xdr:col>
      <xdr:colOff>0</xdr:colOff>
      <xdr:row>71</xdr:row>
      <xdr:rowOff>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CxnSpPr/>
      </xdr:nvCxnSpPr>
      <xdr:spPr>
        <a:xfrm>
          <a:off x="4851400" y="13620750"/>
          <a:ext cx="100552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190500</xdr:colOff>
      <xdr:row>74</xdr:row>
      <xdr:rowOff>79375</xdr:rowOff>
    </xdr:from>
    <xdr:to>
      <xdr:col>15</xdr:col>
      <xdr:colOff>15875</xdr:colOff>
      <xdr:row>112</xdr:row>
      <xdr:rowOff>111125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CxnSpPr/>
      </xdr:nvCxnSpPr>
      <xdr:spPr>
        <a:xfrm>
          <a:off x="3657600" y="14271625"/>
          <a:ext cx="34925" cy="73850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58700</xdr:colOff>
      <xdr:row>19</xdr:row>
      <xdr:rowOff>74575</xdr:rowOff>
    </xdr:from>
    <xdr:to>
      <xdr:col>39</xdr:col>
      <xdr:colOff>58701</xdr:colOff>
      <xdr:row>31</xdr:row>
      <xdr:rowOff>14029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CxnSpPr/>
      </xdr:nvCxnSpPr>
      <xdr:spPr>
        <a:xfrm flipH="1">
          <a:off x="6459500" y="2608225"/>
          <a:ext cx="1" cy="153965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66453</xdr:colOff>
      <xdr:row>5</xdr:row>
      <xdr:rowOff>0</xdr:rowOff>
    </xdr:from>
    <xdr:to>
      <xdr:col>38</xdr:col>
      <xdr:colOff>0</xdr:colOff>
      <xdr:row>5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CxnSpPr/>
      </xdr:nvCxnSpPr>
      <xdr:spPr>
        <a:xfrm flipH="1">
          <a:off x="676053" y="666750"/>
          <a:ext cx="557234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</xdr:colOff>
      <xdr:row>7</xdr:row>
      <xdr:rowOff>1</xdr:rowOff>
    </xdr:from>
    <xdr:to>
      <xdr:col>40</xdr:col>
      <xdr:colOff>11076</xdr:colOff>
      <xdr:row>59</xdr:row>
      <xdr:rowOff>66453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CxnSpPr/>
      </xdr:nvCxnSpPr>
      <xdr:spPr>
        <a:xfrm flipH="1" flipV="1">
          <a:off x="6734176" y="933451"/>
          <a:ext cx="11075" cy="698160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11075</xdr:colOff>
      <xdr:row>85</xdr:row>
      <xdr:rowOff>11075</xdr:rowOff>
    </xdr:from>
    <xdr:to>
      <xdr:col>39</xdr:col>
      <xdr:colOff>11076</xdr:colOff>
      <xdr:row>96</xdr:row>
      <xdr:rowOff>77529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CxnSpPr/>
      </xdr:nvCxnSpPr>
      <xdr:spPr>
        <a:xfrm flipH="1">
          <a:off x="6411875" y="11326775"/>
          <a:ext cx="1" cy="153330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66453</xdr:colOff>
      <xdr:row>69</xdr:row>
      <xdr:rowOff>0</xdr:rowOff>
    </xdr:from>
    <xdr:to>
      <xdr:col>38</xdr:col>
      <xdr:colOff>0</xdr:colOff>
      <xdr:row>69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CxnSpPr/>
      </xdr:nvCxnSpPr>
      <xdr:spPr>
        <a:xfrm flipH="1">
          <a:off x="676053" y="9182100"/>
          <a:ext cx="557234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31751</xdr:colOff>
      <xdr:row>70</xdr:row>
      <xdr:rowOff>95251</xdr:rowOff>
    </xdr:from>
    <xdr:to>
      <xdr:col>40</xdr:col>
      <xdr:colOff>42826</xdr:colOff>
      <xdr:row>125</xdr:row>
      <xdr:rowOff>34703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CxnSpPr/>
      </xdr:nvCxnSpPr>
      <xdr:spPr>
        <a:xfrm flipH="1" flipV="1">
          <a:off x="6765926" y="9410701"/>
          <a:ext cx="11075" cy="727370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58700</xdr:colOff>
      <xdr:row>19</xdr:row>
      <xdr:rowOff>74575</xdr:rowOff>
    </xdr:from>
    <xdr:to>
      <xdr:col>39</xdr:col>
      <xdr:colOff>58701</xdr:colOff>
      <xdr:row>31</xdr:row>
      <xdr:rowOff>14029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CxnSpPr/>
      </xdr:nvCxnSpPr>
      <xdr:spPr>
        <a:xfrm flipH="1">
          <a:off x="6459500" y="2608225"/>
          <a:ext cx="1" cy="153965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66453</xdr:colOff>
      <xdr:row>5</xdr:row>
      <xdr:rowOff>0</xdr:rowOff>
    </xdr:from>
    <xdr:to>
      <xdr:col>38</xdr:col>
      <xdr:colOff>0</xdr:colOff>
      <xdr:row>5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CxnSpPr/>
      </xdr:nvCxnSpPr>
      <xdr:spPr>
        <a:xfrm flipH="1">
          <a:off x="676053" y="666750"/>
          <a:ext cx="557234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</xdr:colOff>
      <xdr:row>7</xdr:row>
      <xdr:rowOff>1</xdr:rowOff>
    </xdr:from>
    <xdr:to>
      <xdr:col>40</xdr:col>
      <xdr:colOff>11076</xdr:colOff>
      <xdr:row>59</xdr:row>
      <xdr:rowOff>66453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CxnSpPr/>
      </xdr:nvCxnSpPr>
      <xdr:spPr>
        <a:xfrm flipH="1" flipV="1">
          <a:off x="6734176" y="933451"/>
          <a:ext cx="11075" cy="698160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11075</xdr:colOff>
      <xdr:row>89</xdr:row>
      <xdr:rowOff>11075</xdr:rowOff>
    </xdr:from>
    <xdr:to>
      <xdr:col>39</xdr:col>
      <xdr:colOff>11076</xdr:colOff>
      <xdr:row>100</xdr:row>
      <xdr:rowOff>77529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CxnSpPr/>
      </xdr:nvCxnSpPr>
      <xdr:spPr>
        <a:xfrm flipH="1">
          <a:off x="6411875" y="11860175"/>
          <a:ext cx="1" cy="153330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66453</xdr:colOff>
      <xdr:row>73</xdr:row>
      <xdr:rowOff>0</xdr:rowOff>
    </xdr:from>
    <xdr:to>
      <xdr:col>38</xdr:col>
      <xdr:colOff>0</xdr:colOff>
      <xdr:row>73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CxnSpPr/>
      </xdr:nvCxnSpPr>
      <xdr:spPr>
        <a:xfrm flipH="1">
          <a:off x="676053" y="9715500"/>
          <a:ext cx="5572347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31751</xdr:colOff>
      <xdr:row>74</xdr:row>
      <xdr:rowOff>95251</xdr:rowOff>
    </xdr:from>
    <xdr:to>
      <xdr:col>40</xdr:col>
      <xdr:colOff>42826</xdr:colOff>
      <xdr:row>129</xdr:row>
      <xdr:rowOff>34703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CxnSpPr/>
      </xdr:nvCxnSpPr>
      <xdr:spPr>
        <a:xfrm flipH="1" flipV="1">
          <a:off x="6765926" y="9944101"/>
          <a:ext cx="11075" cy="727370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00000000-0016-0000-0200-000000000000}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Column1" tableColumnId="25"/>
      <queryTableField id="2" name="Column2" tableColumnId="26"/>
      <queryTableField id="3" name="Column3" tableColumnId="27"/>
      <queryTableField id="4" name="Column4" tableColumnId="28"/>
      <queryTableField id="5" name="Column5" tableColumnId="29"/>
      <queryTableField id="6" name="Column6" tableColumnId="30"/>
      <queryTableField id="7" name="Column7" tableColumnId="31"/>
      <queryTableField id="8" name="Column8" tableColumnId="32"/>
      <queryTableField id="9" name="Column9" tableColumnId="33"/>
      <queryTableField id="10" name="Column10" tableColumnId="34"/>
      <queryTableField id="11" name="Column11" tableColumnId="35"/>
      <queryTableField id="12" name="Qty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0000000-0016-0000-0400-000001000000}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Column1" tableColumnId="25"/>
      <queryTableField id="2" name="Column2" tableColumnId="26"/>
      <queryTableField id="3" name="Column3" tableColumnId="27"/>
      <queryTableField id="4" name="Column4" tableColumnId="28"/>
      <queryTableField id="5" name="Column5" tableColumnId="29"/>
      <queryTableField id="6" name="Column6" tableColumnId="30"/>
      <queryTableField id="7" name="Column7" tableColumnId="31"/>
      <queryTableField id="8" name="Column8" tableColumnId="32"/>
      <queryTableField id="9" name="Column9" tableColumnId="33"/>
      <queryTableField id="10" name="Column10" tableColumnId="34"/>
      <queryTableField id="11" name="Column11" tableColumnId="35"/>
      <queryTableField id="12" name="Qty" tableColumnId="3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00000000-0016-0000-0500-000002000000}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Column1" tableColumnId="25"/>
      <queryTableField id="2" name="Column2" tableColumnId="26"/>
      <queryTableField id="3" name="Column3" tableColumnId="27"/>
      <queryTableField id="4" name="Column4" tableColumnId="28"/>
      <queryTableField id="5" name="Column5" tableColumnId="29"/>
      <queryTableField id="6" name="Column6" tableColumnId="30"/>
      <queryTableField id="7" name="Column7" tableColumnId="31"/>
      <queryTableField id="8" name="Column8" tableColumnId="32"/>
      <queryTableField id="9" name="Column9" tableColumnId="33"/>
      <queryTableField id="10" name="Column10" tableColumnId="34"/>
      <queryTableField id="11" name="Column11" tableColumnId="35"/>
      <queryTableField id="12" name="Qty" tableColumnId="3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0000000-0016-0000-0600-000003000000}" autoFormatId="0" applyNumberFormats="0" applyBorderFormats="0" applyFontFormats="1" applyPatternFormats="1" applyAlignmentFormats="0" applyWidthHeightFormats="0">
  <queryTableRefresh preserveSortFilterLayout="0" nextId="14" unboundColumnsRight="1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Qty" tableColumnId="12"/>
      <queryTableField id="13" dataBound="0" tableColumnId="1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0000000-0016-0000-0800-000004000000}" autoFormatId="16" applyNumberFormats="0" applyBorderFormats="0" applyFontFormats="0" applyPatternFormats="0" applyAlignmentFormats="0" applyWidthHeightFormats="0">
  <queryTableRefresh preserveSortFilterLayout="0"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Qty" tableColumnId="12"/>
    </queryTableFields>
  </queryTableRefresh>
  <extLst>
    <ext xmlns:x15="http://schemas.microsoft.com/office/spreadsheetml/2010/11/main" uri="{883FBD77-0823-4a55-B5E3-86C4891E6966}">
      <x15:queryTable sourceDataName="Query - STEEL_AGRASEN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0000000-0016-0000-0900-000005000000}" autoFormatId="16" applyNumberFormats="0" applyBorderFormats="0" applyFontFormats="0" applyPatternFormats="0" applyAlignmentFormats="0" applyWidthHeightFormats="0">
  <queryTableRefresh preserveSortFilterLayout="0"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Qty" tableColumnId="12"/>
    </queryTableFields>
  </queryTableRefresh>
  <extLst>
    <ext xmlns:x15="http://schemas.microsoft.com/office/spreadsheetml/2010/11/main" uri="{883FBD77-0823-4a55-B5E3-86C4891E6966}">
      <x15:queryTable sourceDataName="Query - CONDUCTOR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00000000-0016-0000-0A00-000006000000}" autoFormatId="16" applyNumberFormats="0" applyBorderFormats="0" applyFontFormats="0" applyPatternFormats="0" applyAlignmentFormats="0" applyWidthHeightFormats="0">
  <queryTableRefresh preserveSortFilterLayout="0"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Qty" tableColumnId="12"/>
    </queryTableFields>
  </queryTableRefresh>
  <extLst>
    <ext xmlns:x15="http://schemas.microsoft.com/office/spreadsheetml/2010/11/main" uri="{883FBD77-0823-4a55-B5E3-86C4891E6966}">
      <x15:queryTable sourceDataName="Query - WT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00000000-0016-0000-0B00-000007000000}" autoFormatId="16" applyNumberFormats="0" applyBorderFormats="0" applyFontFormats="0" applyPatternFormats="0" applyAlignmentFormats="0" applyWidthHeightFormats="0">
  <queryTableRefresh preserveSortFilterLayout="0"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Qty" tableColumnId="12"/>
    </queryTableFields>
  </queryTableRefresh>
  <extLst>
    <ext xmlns:x15="http://schemas.microsoft.com/office/spreadsheetml/2010/11/main" uri="{883FBD77-0823-4a55-B5E3-86C4891E6966}">
      <x15:queryTable sourceDataName="Query - SP PVT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00000000-0016-0000-0C00-000008000000}" autoFormatId="16" applyNumberFormats="0" applyBorderFormats="0" applyFontFormats="0" applyPatternFormats="0" applyAlignmentFormats="0" applyWidthHeightFormats="0">
  <queryTableRefresh preserveSortFilterLayout="0"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Qty" tableColumnId="12"/>
    </queryTableFields>
  </queryTableRefresh>
  <extLst>
    <ext xmlns:x15="http://schemas.microsoft.com/office/spreadsheetml/2010/11/main" uri="{883FBD77-0823-4a55-B5E3-86C4891E6966}">
      <x15:queryTable sourceDataName="Query - IIE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00000000-0016-0000-0D00-000009000000}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Column1" tableColumnId="25"/>
      <queryTableField id="2" name="Column2" tableColumnId="26"/>
      <queryTableField id="3" name="Column3" tableColumnId="27"/>
      <queryTableField id="4" name="Column4" tableColumnId="28"/>
      <queryTableField id="5" name="Column5" tableColumnId="29"/>
      <queryTableField id="6" name="Column6" tableColumnId="30"/>
      <queryTableField id="7" name="Column7" tableColumnId="31"/>
      <queryTableField id="8" name="Column8" tableColumnId="32"/>
      <queryTableField id="9" name="Column9" tableColumnId="33"/>
      <queryTableField id="10" name="Column10" tableColumnId="34"/>
      <queryTableField id="11" name="Column11" tableColumnId="35"/>
      <queryTableField id="12" name="Qty" tableColumnId="3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00000000-0016-0000-0E00-00000A000000}" autoFormatId="0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Column1" tableColumnId="25"/>
      <queryTableField id="2" name="Column2" tableColumnId="26"/>
      <queryTableField id="3" name="Column3" tableColumnId="27"/>
      <queryTableField id="4" name="Column4" tableColumnId="28"/>
      <queryTableField id="5" name="Column5" tableColumnId="29"/>
      <queryTableField id="6" name="Column6" tableColumnId="30"/>
      <queryTableField id="7" name="Column7" tableColumnId="31"/>
      <queryTableField id="8" name="Column8" tableColumnId="32"/>
      <queryTableField id="9" name="Column9" tableColumnId="33"/>
      <queryTableField id="10" name="Column10" tableColumnId="34"/>
      <queryTableField id="11" name="Column11" tableColumnId="35"/>
      <queryTableField id="12" name="Qty" tableColumnId="36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1245CDC-AE9B-4879-AAE9-80F28929B905}" name="Table111" displayName="Table111" ref="A8:L737" totalsRowShown="0" headerRowDxfId="2" headerRowBorderDxfId="0" tableBorderDxfId="1">
  <autoFilter ref="A8:L737" xr:uid="{3E6B5EA4-35E9-49AE-ADF6-84D217B467EF}"/>
  <tableColumns count="12">
    <tableColumn id="1" xr3:uid="{CB672DD1-945A-460D-9850-83C8C172C293}" name="Column1"/>
    <tableColumn id="2" xr3:uid="{92C50C78-2D66-41C7-8CE5-B1B4D04A47F3}" name="Column2"/>
    <tableColumn id="3" xr3:uid="{1F9A8EC6-7AFE-4903-A0B3-09FE866383D0}" name="Column3"/>
    <tableColumn id="4" xr3:uid="{B9D62998-8FCE-4C62-9B23-158C7DBDA8F0}" name="Column4"/>
    <tableColumn id="5" xr3:uid="{A313031B-78CF-4AC4-874A-556DD8BBD8F9}" name="Column5"/>
    <tableColumn id="6" xr3:uid="{85BABCB8-E698-452D-ADBB-BB5D94C32568}" name="Column6"/>
    <tableColumn id="7" xr3:uid="{7CECD55A-3748-4A92-8C3A-7A7851268B4D}" name="Column7"/>
    <tableColumn id="8" xr3:uid="{ABE04B36-D197-4772-A1F3-8A6580AF5C24}" name="Column8"/>
    <tableColumn id="9" xr3:uid="{2A812D20-D327-4612-A4AA-92F4956E075A}" name="Column9"/>
    <tableColumn id="10" xr3:uid="{5CC36D50-B8C3-4079-AC41-E7ADEC452249}" name="Column10"/>
    <tableColumn id="11" xr3:uid="{305696A1-3B73-4855-BE1E-BD52D07AD770}" name="Column11"/>
    <tableColumn id="12" xr3:uid="{5D03019A-7955-43AB-85B3-F12CF745214F}" name="Q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8:L737" totalsRowShown="0" headerRowDxfId="209" headerRowBorderDxfId="208" tableBorderDxfId="207">
  <autoFilter ref="A8:L737" xr:uid="{00000000-0009-0000-0100-000001000000}"/>
  <tableColumns count="12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Q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e8" displayName="Table8" ref="A3:K11" totalsRowShown="0" headerRowDxfId="206" headerRowBorderDxfId="205" tableBorderDxfId="204">
  <autoFilter ref="A3:K11" xr:uid="{00000000-0009-0000-0100-000008000000}"/>
  <tableColumns count="11">
    <tableColumn id="1" xr3:uid="{00000000-0010-0000-0100-000001000000}" name="Column1" dataDxfId="203"/>
    <tableColumn id="2" xr3:uid="{00000000-0010-0000-0100-000002000000}" name="Column2" dataDxfId="202"/>
    <tableColumn id="3" xr3:uid="{00000000-0010-0000-0100-000003000000}" name="Column3" dataDxfId="201"/>
    <tableColumn id="4" xr3:uid="{00000000-0010-0000-0100-000004000000}" name="Column4" dataDxfId="200"/>
    <tableColumn id="5" xr3:uid="{00000000-0010-0000-0100-000005000000}" name="Column5" dataDxfId="199"/>
    <tableColumn id="6" xr3:uid="{00000000-0010-0000-0100-000006000000}" name="Column6" dataDxfId="198"/>
    <tableColumn id="7" xr3:uid="{00000000-0010-0000-0100-000007000000}" name="Column7" dataDxfId="197"/>
    <tableColumn id="8" xr3:uid="{00000000-0010-0000-0100-000008000000}" name="Column8" dataDxfId="196"/>
    <tableColumn id="9" xr3:uid="{00000000-0010-0000-0100-000009000000}" name="Column9" dataDxfId="195"/>
    <tableColumn id="10" xr3:uid="{00000000-0010-0000-0100-00000A000000}" name="Column10" dataDxfId="194"/>
    <tableColumn id="11" xr3:uid="{00000000-0010-0000-0100-00000B000000}" name="Column11" dataDxfId="19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2000000}" name="ACVS_18" displayName="ACVS_18" ref="A5:L14" tableType="queryTable" totalsRowShown="0" headerRowDxfId="192" headerRowBorderDxfId="191" tableBorderDxfId="190" totalsRowBorderDxfId="189">
  <autoFilter ref="A5:L14" xr:uid="{00000000-0009-0000-0100-000007000000}"/>
  <tableColumns count="12">
    <tableColumn id="25" xr3:uid="{00000000-0010-0000-0200-000019000000}" uniqueName="25" name="Column1" queryTableFieldId="1" dataDxfId="188"/>
    <tableColumn id="26" xr3:uid="{00000000-0010-0000-0200-00001A000000}" uniqueName="26" name="Column2" queryTableFieldId="2" dataDxfId="187"/>
    <tableColumn id="27" xr3:uid="{00000000-0010-0000-0200-00001B000000}" uniqueName="27" name="Column3" queryTableFieldId="3" dataDxfId="186"/>
    <tableColumn id="28" xr3:uid="{00000000-0010-0000-0200-00001C000000}" uniqueName="28" name="Column4" queryTableFieldId="4" dataDxfId="185"/>
    <tableColumn id="29" xr3:uid="{00000000-0010-0000-0200-00001D000000}" uniqueName="29" name="Column5" queryTableFieldId="5" dataDxfId="184"/>
    <tableColumn id="30" xr3:uid="{00000000-0010-0000-0200-00001E000000}" uniqueName="30" name="Column6" queryTableFieldId="6" dataDxfId="183"/>
    <tableColumn id="31" xr3:uid="{00000000-0010-0000-0200-00001F000000}" uniqueName="31" name="Column7" queryTableFieldId="7" dataDxfId="182"/>
    <tableColumn id="32" xr3:uid="{00000000-0010-0000-0200-000020000000}" uniqueName="32" name="Column8" queryTableFieldId="8" dataDxfId="181"/>
    <tableColumn id="33" xr3:uid="{00000000-0010-0000-0200-000021000000}" uniqueName="33" name="Column9" queryTableFieldId="9" dataDxfId="180"/>
    <tableColumn id="34" xr3:uid="{00000000-0010-0000-0200-000022000000}" uniqueName="34" name="Column10" queryTableFieldId="10" dataDxfId="179"/>
    <tableColumn id="35" xr3:uid="{00000000-0010-0000-0200-000023000000}" uniqueName="35" name="Column11" queryTableFieldId="11" dataDxfId="178"/>
    <tableColumn id="36" xr3:uid="{00000000-0010-0000-0200-000024000000}" uniqueName="36" name="Qty" queryTableFieldId="12" dataDxfId="17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3:K39" totalsRowShown="0" headerRowDxfId="176" dataDxfId="174" headerRowBorderDxfId="175" tableBorderDxfId="173">
  <autoFilter ref="A3:K39" xr:uid="{00000000-0009-0000-0100-000006000000}"/>
  <tableColumns count="11">
    <tableColumn id="1" xr3:uid="{00000000-0010-0000-0300-000001000000}" name="Column1" dataDxfId="172"/>
    <tableColumn id="2" xr3:uid="{00000000-0010-0000-0300-000002000000}" name="Column2" dataDxfId="171"/>
    <tableColumn id="3" xr3:uid="{00000000-0010-0000-0300-000003000000}" name="Column3" dataDxfId="170"/>
    <tableColumn id="4" xr3:uid="{00000000-0010-0000-0300-000004000000}" name="Column4" dataDxfId="169"/>
    <tableColumn id="5" xr3:uid="{00000000-0010-0000-0300-000005000000}" name="Column5" dataDxfId="168"/>
    <tableColumn id="6" xr3:uid="{00000000-0010-0000-0300-000006000000}" name="Column6" dataDxfId="167"/>
    <tableColumn id="7" xr3:uid="{00000000-0010-0000-0300-000007000000}" name="Column7" dataDxfId="166"/>
    <tableColumn id="8" xr3:uid="{00000000-0010-0000-0300-000008000000}" name="Column8" dataDxfId="165"/>
    <tableColumn id="9" xr3:uid="{00000000-0010-0000-0300-000009000000}" name="Column9" dataDxfId="164"/>
    <tableColumn id="10" xr3:uid="{00000000-0010-0000-0300-00000A000000}" name="Column10" dataDxfId="163"/>
    <tableColumn id="11" xr3:uid="{00000000-0010-0000-0300-00000B000000}" name="Column11" dataDxfId="16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ACVS_1" displayName="ACVS_1" ref="A5:L12" tableType="queryTable" totalsRowShown="0" headerRowDxfId="161" headerRowBorderDxfId="160" tableBorderDxfId="159" totalsRowBorderDxfId="158">
  <autoFilter ref="A5:L12" xr:uid="{00000000-0009-0000-0100-000004000000}"/>
  <tableColumns count="12">
    <tableColumn id="25" xr3:uid="{00000000-0010-0000-0400-000019000000}" uniqueName="25" name="Column1" queryTableFieldId="1" dataDxfId="157"/>
    <tableColumn id="26" xr3:uid="{00000000-0010-0000-0400-00001A000000}" uniqueName="26" name="Column2" queryTableFieldId="2" dataDxfId="156"/>
    <tableColumn id="27" xr3:uid="{00000000-0010-0000-0400-00001B000000}" uniqueName="27" name="Column3" queryTableFieldId="3" dataDxfId="155"/>
    <tableColumn id="28" xr3:uid="{00000000-0010-0000-0400-00001C000000}" uniqueName="28" name="Column4" queryTableFieldId="4" dataDxfId="154"/>
    <tableColumn id="29" xr3:uid="{00000000-0010-0000-0400-00001D000000}" uniqueName="29" name="Column5" queryTableFieldId="5" dataDxfId="153"/>
    <tableColumn id="30" xr3:uid="{00000000-0010-0000-0400-00001E000000}" uniqueName="30" name="Column6" queryTableFieldId="6" dataDxfId="152"/>
    <tableColumn id="31" xr3:uid="{00000000-0010-0000-0400-00001F000000}" uniqueName="31" name="Column7" queryTableFieldId="7" dataDxfId="151"/>
    <tableColumn id="32" xr3:uid="{00000000-0010-0000-0400-000020000000}" uniqueName="32" name="Column8" queryTableFieldId="8" dataDxfId="150"/>
    <tableColumn id="33" xr3:uid="{00000000-0010-0000-0400-000021000000}" uniqueName="33" name="Column9" queryTableFieldId="9" dataDxfId="149"/>
    <tableColumn id="34" xr3:uid="{00000000-0010-0000-0400-000022000000}" uniqueName="34" name="Column10" queryTableFieldId="10" dataDxfId="148"/>
    <tableColumn id="35" xr3:uid="{00000000-0010-0000-0400-000023000000}" uniqueName="35" name="Column11" queryTableFieldId="11" dataDxfId="147"/>
    <tableColumn id="36" xr3:uid="{00000000-0010-0000-0400-000024000000}" uniqueName="36" name="Qty" queryTableFieldId="12" dataDxfId="14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FPS_1" displayName="FPS_1" ref="A6:L17" tableType="queryTable" totalsRowShown="0" headerRowDxfId="145" headerRowBorderDxfId="144" tableBorderDxfId="143" totalsRowBorderDxfId="142">
  <autoFilter ref="A6:L17" xr:uid="{00000000-0009-0000-0100-000005000000}"/>
  <tableColumns count="12">
    <tableColumn id="25" xr3:uid="{00000000-0010-0000-0500-000019000000}" uniqueName="25" name="Column1" queryTableFieldId="1" dataDxfId="141"/>
    <tableColumn id="26" xr3:uid="{00000000-0010-0000-0500-00001A000000}" uniqueName="26" name="Column2" queryTableFieldId="2" dataDxfId="140"/>
    <tableColumn id="27" xr3:uid="{00000000-0010-0000-0500-00001B000000}" uniqueName="27" name="Column3" queryTableFieldId="3" dataDxfId="139"/>
    <tableColumn id="28" xr3:uid="{00000000-0010-0000-0500-00001C000000}" uniqueName="28" name="Column4" queryTableFieldId="4" dataDxfId="138"/>
    <tableColumn id="29" xr3:uid="{00000000-0010-0000-0500-00001D000000}" uniqueName="29" name="Column5" queryTableFieldId="5" dataDxfId="137"/>
    <tableColumn id="30" xr3:uid="{00000000-0010-0000-0500-00001E000000}" uniqueName="30" name="Column6" queryTableFieldId="6" dataDxfId="136"/>
    <tableColumn id="31" xr3:uid="{00000000-0010-0000-0500-00001F000000}" uniqueName="31" name="Column7" queryTableFieldId="7" dataDxfId="135"/>
    <tableColumn id="32" xr3:uid="{00000000-0010-0000-0500-000020000000}" uniqueName="32" name="Column8" queryTableFieldId="8" dataDxfId="134"/>
    <tableColumn id="33" xr3:uid="{00000000-0010-0000-0500-000021000000}" uniqueName="33" name="Column9" queryTableFieldId="9" dataDxfId="133"/>
    <tableColumn id="34" xr3:uid="{00000000-0010-0000-0500-000022000000}" uniqueName="34" name="Column10" queryTableFieldId="10" dataDxfId="132"/>
    <tableColumn id="35" xr3:uid="{00000000-0010-0000-0500-000023000000}" uniqueName="35" name="Column11" queryTableFieldId="11" dataDxfId="131"/>
    <tableColumn id="36" xr3:uid="{00000000-0010-0000-0500-000024000000}" uniqueName="36" name="Qty" queryTableFieldId="12" dataDxfId="13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GIS_TOSHIBA" displayName="GIS_TOSHIBA" ref="A5:M196" tableType="queryTable" totalsRowShown="0" headerRowDxfId="129" dataDxfId="128">
  <autoFilter ref="A5:M196" xr:uid="{00000000-0009-0000-0100-000002000000}"/>
  <tableColumns count="13">
    <tableColumn id="1" xr3:uid="{00000000-0010-0000-0600-000001000000}" uniqueName="1" name="Column1" queryTableFieldId="1" dataDxfId="127"/>
    <tableColumn id="2" xr3:uid="{00000000-0010-0000-0600-000002000000}" uniqueName="2" name="Column2" queryTableFieldId="2" dataDxfId="126"/>
    <tableColumn id="3" xr3:uid="{00000000-0010-0000-0600-000003000000}" uniqueName="3" name="Column3" queryTableFieldId="3" dataDxfId="125"/>
    <tableColumn id="4" xr3:uid="{00000000-0010-0000-0600-000004000000}" uniqueName="4" name="Column4" queryTableFieldId="4" dataDxfId="124"/>
    <tableColumn id="5" xr3:uid="{00000000-0010-0000-0600-000005000000}" uniqueName="5" name="Column5" queryTableFieldId="5" dataDxfId="123"/>
    <tableColumn id="6" xr3:uid="{00000000-0010-0000-0600-000006000000}" uniqueName="6" name="Column6" queryTableFieldId="6" dataDxfId="122"/>
    <tableColumn id="7" xr3:uid="{00000000-0010-0000-0600-000007000000}" uniqueName="7" name="Column7" queryTableFieldId="7" dataDxfId="121"/>
    <tableColumn id="8" xr3:uid="{00000000-0010-0000-0600-000008000000}" uniqueName="8" name="Column8" queryTableFieldId="8" dataDxfId="120"/>
    <tableColumn id="9" xr3:uid="{00000000-0010-0000-0600-000009000000}" uniqueName="9" name="Column9" queryTableFieldId="9" dataDxfId="119"/>
    <tableColumn id="10" xr3:uid="{00000000-0010-0000-0600-00000A000000}" uniqueName="10" name="Column10" queryTableFieldId="10" dataDxfId="118"/>
    <tableColumn id="11" xr3:uid="{00000000-0010-0000-0600-00000B000000}" uniqueName="11" name="Column11" queryTableFieldId="11" dataDxfId="117"/>
    <tableColumn id="12" xr3:uid="{00000000-0010-0000-0600-00000C000000}" uniqueName="12" name="Qty" queryTableFieldId="12" dataDxfId="116"/>
    <tableColumn id="13" xr3:uid="{00000000-0010-0000-0600-00000D000000}" uniqueName="13" name="ITEM" queryTableFieldId="13" dataDxfId="115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STEEL_AGRASEN" displayName="STEEL_AGRASEN" ref="A6:L10" tableType="queryTable" totalsRowShown="0" headerRowDxfId="114" headerRowBorderDxfId="113" tableBorderDxfId="112" totalsRowBorderDxfId="111">
  <autoFilter ref="A6:L10" xr:uid="{00000000-0009-0000-0100-000009000000}"/>
  <tableColumns count="12">
    <tableColumn id="1" xr3:uid="{00000000-0010-0000-0700-000001000000}" uniqueName="1" name="Column1" queryTableFieldId="1" dataDxfId="110"/>
    <tableColumn id="2" xr3:uid="{00000000-0010-0000-0700-000002000000}" uniqueName="2" name="Column2" queryTableFieldId="2" dataDxfId="109"/>
    <tableColumn id="3" xr3:uid="{00000000-0010-0000-0700-000003000000}" uniqueName="3" name="Column3" queryTableFieldId="3" dataDxfId="108"/>
    <tableColumn id="4" xr3:uid="{00000000-0010-0000-0700-000004000000}" uniqueName="4" name="Column4" queryTableFieldId="4" dataDxfId="107"/>
    <tableColumn id="5" xr3:uid="{00000000-0010-0000-0700-000005000000}" uniqueName="5" name="Column5" queryTableFieldId="5" dataDxfId="106"/>
    <tableColumn id="6" xr3:uid="{00000000-0010-0000-0700-000006000000}" uniqueName="6" name="Column6" queryTableFieldId="6" dataDxfId="105"/>
    <tableColumn id="7" xr3:uid="{00000000-0010-0000-0700-000007000000}" uniqueName="7" name="Column7" queryTableFieldId="7" dataDxfId="104"/>
    <tableColumn id="8" xr3:uid="{00000000-0010-0000-0700-000008000000}" uniqueName="8" name="Column8" queryTableFieldId="8" dataDxfId="103"/>
    <tableColumn id="9" xr3:uid="{00000000-0010-0000-0700-000009000000}" uniqueName="9" name="Column9" queryTableFieldId="9" dataDxfId="102"/>
    <tableColumn id="10" xr3:uid="{00000000-0010-0000-0700-00000A000000}" uniqueName="10" name="Column10" queryTableFieldId="10" dataDxfId="101"/>
    <tableColumn id="11" xr3:uid="{00000000-0010-0000-0700-00000B000000}" uniqueName="11" name="Column11" queryTableFieldId="11" dataDxfId="100"/>
    <tableColumn id="12" xr3:uid="{00000000-0010-0000-0700-00000C000000}" uniqueName="12" name="Qty" queryTableFieldId="12" dataDxfId="9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8000000}" name="CONDUCTOR" displayName="CONDUCTOR" ref="A5:L6" tableType="queryTable" totalsRowShown="0" headerRowDxfId="98" headerRowBorderDxfId="97" tableBorderDxfId="96" totalsRowBorderDxfId="95">
  <autoFilter ref="A5:L6" xr:uid="{00000000-0009-0000-0100-00000B000000}"/>
  <tableColumns count="12">
    <tableColumn id="1" xr3:uid="{00000000-0010-0000-0800-000001000000}" uniqueName="1" name="Column1" queryTableFieldId="1" dataDxfId="94"/>
    <tableColumn id="2" xr3:uid="{00000000-0010-0000-0800-000002000000}" uniqueName="2" name="Column2" queryTableFieldId="2" dataDxfId="93"/>
    <tableColumn id="3" xr3:uid="{00000000-0010-0000-0800-000003000000}" uniqueName="3" name="Column3" queryTableFieldId="3" dataDxfId="92"/>
    <tableColumn id="4" xr3:uid="{00000000-0010-0000-0800-000004000000}" uniqueName="4" name="Column4" queryTableFieldId="4" dataDxfId="91"/>
    <tableColumn id="5" xr3:uid="{00000000-0010-0000-0800-000005000000}" uniqueName="5" name="Column5" queryTableFieldId="5" dataDxfId="90"/>
    <tableColumn id="6" xr3:uid="{00000000-0010-0000-0800-000006000000}" uniqueName="6" name="Column6" queryTableFieldId="6" dataDxfId="89"/>
    <tableColumn id="7" xr3:uid="{00000000-0010-0000-0800-000007000000}" uniqueName="7" name="Column7" queryTableFieldId="7" dataDxfId="88"/>
    <tableColumn id="8" xr3:uid="{00000000-0010-0000-0800-000008000000}" uniqueName="8" name="Column8" queryTableFieldId="8" dataDxfId="87"/>
    <tableColumn id="9" xr3:uid="{00000000-0010-0000-0800-000009000000}" uniqueName="9" name="Column9" queryTableFieldId="9" dataDxfId="86"/>
    <tableColumn id="10" xr3:uid="{00000000-0010-0000-0800-00000A000000}" uniqueName="10" name="Column10" queryTableFieldId="10" dataDxfId="85"/>
    <tableColumn id="11" xr3:uid="{00000000-0010-0000-0800-00000B000000}" uniqueName="11" name="Column11" queryTableFieldId="11" dataDxfId="84"/>
    <tableColumn id="12" xr3:uid="{00000000-0010-0000-0800-00000C000000}" uniqueName="12" name="Qty" queryTableFieldId="12" dataDxfId="8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9000000}" name="WT" displayName="WT" ref="A5:L7" tableType="queryTable" totalsRowShown="0" headerRowDxfId="82" headerRowBorderDxfId="81" tableBorderDxfId="80" totalsRowBorderDxfId="79">
  <autoFilter ref="A5:L7" xr:uid="{00000000-0009-0000-0100-00000C000000}"/>
  <tableColumns count="12">
    <tableColumn id="1" xr3:uid="{00000000-0010-0000-0900-000001000000}" uniqueName="1" name="Column1" queryTableFieldId="1" dataDxfId="78"/>
    <tableColumn id="2" xr3:uid="{00000000-0010-0000-0900-000002000000}" uniqueName="2" name="Column2" queryTableFieldId="2" dataDxfId="77"/>
    <tableColumn id="3" xr3:uid="{00000000-0010-0000-0900-000003000000}" uniqueName="3" name="Column3" queryTableFieldId="3" dataDxfId="76"/>
    <tableColumn id="4" xr3:uid="{00000000-0010-0000-0900-000004000000}" uniqueName="4" name="Column4" queryTableFieldId="4" dataDxfId="75"/>
    <tableColumn id="5" xr3:uid="{00000000-0010-0000-0900-000005000000}" uniqueName="5" name="Column5" queryTableFieldId="5" dataDxfId="74"/>
    <tableColumn id="6" xr3:uid="{00000000-0010-0000-0900-000006000000}" uniqueName="6" name="Column6" queryTableFieldId="6" dataDxfId="73"/>
    <tableColumn id="7" xr3:uid="{00000000-0010-0000-0900-000007000000}" uniqueName="7" name="Column7" queryTableFieldId="7" dataDxfId="72"/>
    <tableColumn id="8" xr3:uid="{00000000-0010-0000-0900-000008000000}" uniqueName="8" name="Column8" queryTableFieldId="8" dataDxfId="71"/>
    <tableColumn id="9" xr3:uid="{00000000-0010-0000-0900-000009000000}" uniqueName="9" name="Column9" queryTableFieldId="9" dataDxfId="70"/>
    <tableColumn id="10" xr3:uid="{00000000-0010-0000-0900-00000A000000}" uniqueName="10" name="Column10" queryTableFieldId="10" dataDxfId="69"/>
    <tableColumn id="11" xr3:uid="{00000000-0010-0000-0900-00000B000000}" uniqueName="11" name="Column11" queryTableFieldId="11" dataDxfId="68"/>
    <tableColumn id="12" xr3:uid="{00000000-0010-0000-0900-00000C000000}" uniqueName="12" name="Qty" queryTableFieldId="12" dataDxfId="6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A000000}" name="SP_PVT" displayName="SP_PVT" ref="A6:L7" tableType="queryTable" totalsRowShown="0" headerRowDxfId="66" headerRowBorderDxfId="65" tableBorderDxfId="64" totalsRowBorderDxfId="63">
  <autoFilter ref="A6:L7" xr:uid="{00000000-0009-0000-0100-00000D000000}"/>
  <tableColumns count="12">
    <tableColumn id="1" xr3:uid="{00000000-0010-0000-0A00-000001000000}" uniqueName="1" name="Column1" queryTableFieldId="1" dataDxfId="62"/>
    <tableColumn id="2" xr3:uid="{00000000-0010-0000-0A00-000002000000}" uniqueName="2" name="Column2" queryTableFieldId="2" dataDxfId="61"/>
    <tableColumn id="3" xr3:uid="{00000000-0010-0000-0A00-000003000000}" uniqueName="3" name="Column3" queryTableFieldId="3" dataDxfId="60"/>
    <tableColumn id="4" xr3:uid="{00000000-0010-0000-0A00-000004000000}" uniqueName="4" name="Column4" queryTableFieldId="4" dataDxfId="59"/>
    <tableColumn id="5" xr3:uid="{00000000-0010-0000-0A00-000005000000}" uniqueName="5" name="Column5" queryTableFieldId="5" dataDxfId="58"/>
    <tableColumn id="6" xr3:uid="{00000000-0010-0000-0A00-000006000000}" uniqueName="6" name="Column6" queryTableFieldId="6" dataDxfId="57"/>
    <tableColumn id="7" xr3:uid="{00000000-0010-0000-0A00-000007000000}" uniqueName="7" name="Column7" queryTableFieldId="7" dataDxfId="56"/>
    <tableColumn id="8" xr3:uid="{00000000-0010-0000-0A00-000008000000}" uniqueName="8" name="Column8" queryTableFieldId="8" dataDxfId="55"/>
    <tableColumn id="9" xr3:uid="{00000000-0010-0000-0A00-000009000000}" uniqueName="9" name="Column9" queryTableFieldId="9" dataDxfId="54"/>
    <tableColumn id="10" xr3:uid="{00000000-0010-0000-0A00-00000A000000}" uniqueName="10" name="Column10" queryTableFieldId="10" dataDxfId="53"/>
    <tableColumn id="11" xr3:uid="{00000000-0010-0000-0A00-00000B000000}" uniqueName="11" name="Column11" queryTableFieldId="11" dataDxfId="52"/>
    <tableColumn id="12" xr3:uid="{00000000-0010-0000-0A00-00000C000000}" uniqueName="12" name="Qty" queryTableFieldId="12" dataDxfId="5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B000000}" name="IIE" displayName="IIE" ref="A6:L8" tableType="queryTable" totalsRowShown="0" headerRowDxfId="50" dataDxfId="49">
  <autoFilter ref="A6:L8" xr:uid="{00000000-0009-0000-0100-000010000000}"/>
  <tableColumns count="12">
    <tableColumn id="1" xr3:uid="{00000000-0010-0000-0B00-000001000000}" uniqueName="1" name="Column1" queryTableFieldId="1" dataDxfId="48"/>
    <tableColumn id="2" xr3:uid="{00000000-0010-0000-0B00-000002000000}" uniqueName="2" name="Column2" queryTableFieldId="2" dataDxfId="47"/>
    <tableColumn id="3" xr3:uid="{00000000-0010-0000-0B00-000003000000}" uniqueName="3" name="Column3" queryTableFieldId="3" dataDxfId="46"/>
    <tableColumn id="4" xr3:uid="{00000000-0010-0000-0B00-000004000000}" uniqueName="4" name="Column4" queryTableFieldId="4" dataDxfId="45"/>
    <tableColumn id="5" xr3:uid="{00000000-0010-0000-0B00-000005000000}" uniqueName="5" name="Column5" queryTableFieldId="5" dataDxfId="44"/>
    <tableColumn id="6" xr3:uid="{00000000-0010-0000-0B00-000006000000}" uniqueName="6" name="Column6" queryTableFieldId="6" dataDxfId="43"/>
    <tableColumn id="7" xr3:uid="{00000000-0010-0000-0B00-000007000000}" uniqueName="7" name="Column7" queryTableFieldId="7" dataDxfId="42"/>
    <tableColumn id="8" xr3:uid="{00000000-0010-0000-0B00-000008000000}" uniqueName="8" name="Column8" queryTableFieldId="8" dataDxfId="41"/>
    <tableColumn id="9" xr3:uid="{00000000-0010-0000-0B00-000009000000}" uniqueName="9" name="Column9" queryTableFieldId="9" dataDxfId="40"/>
    <tableColumn id="10" xr3:uid="{00000000-0010-0000-0B00-00000A000000}" uniqueName="10" name="Column10" queryTableFieldId="10" dataDxfId="39"/>
    <tableColumn id="11" xr3:uid="{00000000-0010-0000-0B00-00000B000000}" uniqueName="11" name="Column11" queryTableFieldId="11" dataDxfId="38"/>
    <tableColumn id="12" xr3:uid="{00000000-0010-0000-0B00-00000C000000}" uniqueName="12" name="Qty" queryTableFieldId="12" dataDxfId="3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C000000}" name="IPS_TUBE" displayName="IPS_TUBE" ref="A5:L6" tableType="queryTable" totalsRowShown="0" headerRowDxfId="36" dataDxfId="34" headerRowBorderDxfId="35" tableBorderDxfId="33" totalsRowBorderDxfId="32">
  <autoFilter ref="A5:L6" xr:uid="{00000000-0009-0000-0100-000012000000}"/>
  <tableColumns count="12">
    <tableColumn id="25" xr3:uid="{00000000-0010-0000-0C00-000019000000}" uniqueName="25" name="Column1" queryTableFieldId="1" dataDxfId="31"/>
    <tableColumn id="26" xr3:uid="{00000000-0010-0000-0C00-00001A000000}" uniqueName="26" name="Column2" queryTableFieldId="2" dataDxfId="30"/>
    <tableColumn id="27" xr3:uid="{00000000-0010-0000-0C00-00001B000000}" uniqueName="27" name="Column3" queryTableFieldId="3" dataDxfId="29"/>
    <tableColumn id="28" xr3:uid="{00000000-0010-0000-0C00-00001C000000}" uniqueName="28" name="Column4" queryTableFieldId="4" dataDxfId="28"/>
    <tableColumn id="29" xr3:uid="{00000000-0010-0000-0C00-00001D000000}" uniqueName="29" name="Column5" queryTableFieldId="5" dataDxfId="27"/>
    <tableColumn id="30" xr3:uid="{00000000-0010-0000-0C00-00001E000000}" uniqueName="30" name="Column6" queryTableFieldId="6" dataDxfId="26"/>
    <tableColumn id="31" xr3:uid="{00000000-0010-0000-0C00-00001F000000}" uniqueName="31" name="Column7" queryTableFieldId="7" dataDxfId="25"/>
    <tableColumn id="32" xr3:uid="{00000000-0010-0000-0C00-000020000000}" uniqueName="32" name="Column8" queryTableFieldId="8" dataDxfId="24"/>
    <tableColumn id="33" xr3:uid="{00000000-0010-0000-0C00-000021000000}" uniqueName="33" name="Column9" queryTableFieldId="9" dataDxfId="23"/>
    <tableColumn id="34" xr3:uid="{00000000-0010-0000-0C00-000022000000}" uniqueName="34" name="Column10" queryTableFieldId="10" dataDxfId="22"/>
    <tableColumn id="35" xr3:uid="{00000000-0010-0000-0C00-000023000000}" uniqueName="35" name="Column11" queryTableFieldId="11" dataDxfId="21"/>
    <tableColumn id="36" xr3:uid="{00000000-0010-0000-0C00-000024000000}" uniqueName="36" name="Qty" queryTableFieldId="12" dataDxfId="2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D000000}" name="GI_Flat" displayName="GI_Flat" ref="A5:L8" tableType="queryTable" totalsRowShown="0" headerRowDxfId="19" dataDxfId="17" headerRowBorderDxfId="18" tableBorderDxfId="16" totalsRowBorderDxfId="15">
  <autoFilter ref="A5:L8" xr:uid="{00000000-0009-0000-0100-000003000000}"/>
  <tableColumns count="12">
    <tableColumn id="25" xr3:uid="{00000000-0010-0000-0D00-000019000000}" uniqueName="25" name="Column1" queryTableFieldId="1" dataDxfId="14"/>
    <tableColumn id="26" xr3:uid="{00000000-0010-0000-0D00-00001A000000}" uniqueName="26" name="Column2" queryTableFieldId="2" dataDxfId="13"/>
    <tableColumn id="27" xr3:uid="{00000000-0010-0000-0D00-00001B000000}" uniqueName="27" name="Column3" queryTableFieldId="3" dataDxfId="12"/>
    <tableColumn id="28" xr3:uid="{00000000-0010-0000-0D00-00001C000000}" uniqueName="28" name="Column4" queryTableFieldId="4" dataDxfId="11"/>
    <tableColumn id="29" xr3:uid="{00000000-0010-0000-0D00-00001D000000}" uniqueName="29" name="Column5" queryTableFieldId="5" dataDxfId="10"/>
    <tableColumn id="30" xr3:uid="{00000000-0010-0000-0D00-00001E000000}" uniqueName="30" name="Column6" queryTableFieldId="6" dataDxfId="9"/>
    <tableColumn id="31" xr3:uid="{00000000-0010-0000-0D00-00001F000000}" uniqueName="31" name="Column7" queryTableFieldId="7" dataDxfId="8"/>
    <tableColumn id="32" xr3:uid="{00000000-0010-0000-0D00-000020000000}" uniqueName="32" name="Column8" queryTableFieldId="8" dataDxfId="7"/>
    <tableColumn id="33" xr3:uid="{00000000-0010-0000-0D00-000021000000}" uniqueName="33" name="Column9" queryTableFieldId="9" dataDxfId="6"/>
    <tableColumn id="34" xr3:uid="{00000000-0010-0000-0D00-000022000000}" uniqueName="34" name="Column10" queryTableFieldId="10" dataDxfId="5"/>
    <tableColumn id="35" xr3:uid="{00000000-0010-0000-0D00-000023000000}" uniqueName="35" name="Column11" queryTableFieldId="11" dataDxfId="4"/>
    <tableColumn id="36" xr3:uid="{00000000-0010-0000-0D00-000024000000}" uniqueName="36" name="Qty" queryTableFieldId="12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4B61F-6CA2-4CEC-8DC3-944506152D65}">
  <dimension ref="A1:L737"/>
  <sheetViews>
    <sheetView workbookViewId="0">
      <selection activeCell="C9" sqref="C9"/>
    </sheetView>
  </sheetViews>
  <sheetFormatPr defaultRowHeight="14.4" x14ac:dyDescent="0.3"/>
  <cols>
    <col min="1" max="2" width="11" customWidth="1"/>
    <col min="3" max="3" width="57.33203125" customWidth="1"/>
    <col min="4" max="4" width="53" bestFit="1" customWidth="1"/>
    <col min="5" max="5" width="27.6640625" customWidth="1"/>
    <col min="6" max="6" width="31.44140625" customWidth="1"/>
    <col min="7" max="12" width="24.88671875" customWidth="1"/>
  </cols>
  <sheetData>
    <row r="1" spans="1:12" ht="15" thickBot="1" x14ac:dyDescent="0.35"/>
    <row r="2" spans="1:12" s="78" customFormat="1" x14ac:dyDescent="0.3">
      <c r="A2" s="1" t="s">
        <v>2150</v>
      </c>
      <c r="B2" s="2"/>
      <c r="C2" s="2"/>
      <c r="D2" s="2"/>
      <c r="E2" s="2"/>
      <c r="F2" s="2"/>
      <c r="G2" s="2"/>
      <c r="H2" s="2"/>
      <c r="I2" s="2"/>
      <c r="J2" s="2"/>
      <c r="K2" s="714"/>
    </row>
    <row r="3" spans="1:12" s="78" customFormat="1" x14ac:dyDescent="0.3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715"/>
    </row>
    <row r="4" spans="1:12" s="78" customFormat="1" x14ac:dyDescent="0.3">
      <c r="A4" s="5" t="s">
        <v>693</v>
      </c>
      <c r="B4" s="6"/>
      <c r="C4" s="6"/>
      <c r="D4" s="6"/>
      <c r="E4" s="6"/>
      <c r="F4" s="6"/>
      <c r="G4" s="6" t="s">
        <v>2151</v>
      </c>
      <c r="H4" s="6"/>
      <c r="I4" s="6"/>
      <c r="J4" s="6"/>
      <c r="K4" s="715"/>
    </row>
    <row r="5" spans="1:12" s="78" customFormat="1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715"/>
    </row>
    <row r="6" spans="1:12" ht="15" thickBot="1" x14ac:dyDescent="0.35">
      <c r="A6" s="9"/>
      <c r="B6" s="10"/>
      <c r="C6" s="10"/>
      <c r="D6" s="10"/>
      <c r="E6" s="10"/>
      <c r="F6" s="10"/>
      <c r="G6" s="10"/>
      <c r="H6" s="10"/>
      <c r="I6" s="10"/>
      <c r="J6" s="10"/>
      <c r="K6" s="11"/>
    </row>
    <row r="8" spans="1:12" ht="29.25" customHeight="1" thickBot="1" x14ac:dyDescent="0.35">
      <c r="A8" s="12" t="s">
        <v>3</v>
      </c>
      <c r="B8" s="13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4" t="s">
        <v>12</v>
      </c>
      <c r="K8" s="15" t="s">
        <v>13</v>
      </c>
      <c r="L8" s="16" t="s">
        <v>14</v>
      </c>
    </row>
    <row r="9" spans="1:12" ht="29.4" thickBot="1" x14ac:dyDescent="0.35">
      <c r="A9" s="17" t="s">
        <v>15</v>
      </c>
      <c r="B9" s="18" t="s">
        <v>16</v>
      </c>
      <c r="C9" s="18" t="s">
        <v>17</v>
      </c>
      <c r="D9" s="18" t="s">
        <v>18</v>
      </c>
      <c r="E9" s="18" t="s">
        <v>19</v>
      </c>
      <c r="F9" s="18" t="s">
        <v>20</v>
      </c>
      <c r="G9" s="18" t="s">
        <v>21</v>
      </c>
      <c r="H9" s="18" t="s">
        <v>22</v>
      </c>
      <c r="I9" s="18" t="s">
        <v>23</v>
      </c>
      <c r="J9" s="18" t="s">
        <v>24</v>
      </c>
      <c r="K9" s="19" t="s">
        <v>25</v>
      </c>
    </row>
    <row r="11" spans="1:12" ht="28.8" x14ac:dyDescent="0.3">
      <c r="A11" s="346">
        <v>1</v>
      </c>
      <c r="B11" s="346">
        <v>1</v>
      </c>
      <c r="C11" s="344" t="s">
        <v>26</v>
      </c>
      <c r="D11" s="64" t="s">
        <v>27</v>
      </c>
      <c r="E11" s="21" t="s">
        <v>28</v>
      </c>
      <c r="F11" s="21" t="s">
        <v>29</v>
      </c>
      <c r="G11" s="21" t="s">
        <v>30</v>
      </c>
      <c r="H11" s="21" t="s">
        <v>31</v>
      </c>
      <c r="I11" s="21" t="s">
        <v>32</v>
      </c>
      <c r="J11" s="21" t="s">
        <v>33</v>
      </c>
      <c r="K11" s="21"/>
    </row>
    <row r="12" spans="1:12" ht="28.8" x14ac:dyDescent="0.3">
      <c r="A12" s="346">
        <v>2</v>
      </c>
      <c r="B12" s="346">
        <v>2</v>
      </c>
      <c r="C12" s="344" t="s">
        <v>34</v>
      </c>
      <c r="D12" s="64" t="s">
        <v>35</v>
      </c>
      <c r="E12" s="21" t="s">
        <v>36</v>
      </c>
      <c r="F12" s="21" t="s">
        <v>37</v>
      </c>
      <c r="G12" s="21" t="s">
        <v>38</v>
      </c>
      <c r="H12" s="21" t="s">
        <v>39</v>
      </c>
      <c r="I12" s="21" t="s">
        <v>40</v>
      </c>
      <c r="J12" s="21" t="s">
        <v>41</v>
      </c>
      <c r="K12" s="265"/>
    </row>
    <row r="13" spans="1:12" ht="28.8" x14ac:dyDescent="0.3">
      <c r="A13" s="23">
        <v>3</v>
      </c>
      <c r="B13" s="23">
        <v>3</v>
      </c>
      <c r="C13" s="344" t="s">
        <v>42</v>
      </c>
      <c r="D13" s="64" t="s">
        <v>43</v>
      </c>
      <c r="E13" s="265" t="s">
        <v>44</v>
      </c>
      <c r="F13" s="265" t="s">
        <v>45</v>
      </c>
      <c r="G13" s="265" t="s">
        <v>46</v>
      </c>
      <c r="H13" s="265" t="s">
        <v>47</v>
      </c>
      <c r="I13" s="21" t="s">
        <v>32</v>
      </c>
      <c r="J13" s="21" t="s">
        <v>48</v>
      </c>
      <c r="K13" s="265"/>
    </row>
    <row r="14" spans="1:12" ht="28.8" x14ac:dyDescent="0.3">
      <c r="A14" s="23">
        <v>4</v>
      </c>
      <c r="B14" s="23">
        <v>4</v>
      </c>
      <c r="C14" s="344" t="s">
        <v>34</v>
      </c>
      <c r="D14" s="64" t="s">
        <v>49</v>
      </c>
      <c r="E14" s="265" t="s">
        <v>50</v>
      </c>
      <c r="F14" s="265" t="s">
        <v>51</v>
      </c>
      <c r="G14" s="21" t="s">
        <v>38</v>
      </c>
      <c r="H14" s="265" t="s">
        <v>52</v>
      </c>
      <c r="I14" s="21" t="s">
        <v>40</v>
      </c>
      <c r="J14" s="30" t="s">
        <v>53</v>
      </c>
      <c r="K14" s="265"/>
    </row>
    <row r="15" spans="1:12" x14ac:dyDescent="0.3">
      <c r="A15" s="23">
        <v>5</v>
      </c>
      <c r="B15" s="23">
        <v>5</v>
      </c>
      <c r="C15" s="338" t="s">
        <v>54</v>
      </c>
      <c r="D15" s="265" t="s">
        <v>55</v>
      </c>
      <c r="E15" s="265" t="s">
        <v>56</v>
      </c>
      <c r="F15" s="265" t="s">
        <v>57</v>
      </c>
      <c r="G15" s="21" t="s">
        <v>30</v>
      </c>
      <c r="H15" s="265" t="s">
        <v>31</v>
      </c>
      <c r="I15" s="21" t="s">
        <v>32</v>
      </c>
      <c r="J15" s="30" t="s">
        <v>58</v>
      </c>
      <c r="K15" s="265"/>
    </row>
    <row r="16" spans="1:12" ht="28.8" x14ac:dyDescent="0.3">
      <c r="A16" s="23">
        <v>6</v>
      </c>
      <c r="B16" s="23">
        <v>6</v>
      </c>
      <c r="C16" s="338" t="s">
        <v>59</v>
      </c>
      <c r="D16" s="265" t="s">
        <v>60</v>
      </c>
      <c r="E16" s="265" t="s">
        <v>61</v>
      </c>
      <c r="F16" s="265" t="s">
        <v>62</v>
      </c>
      <c r="G16" s="21" t="s">
        <v>30</v>
      </c>
      <c r="H16" s="265" t="s">
        <v>63</v>
      </c>
      <c r="I16" s="21" t="s">
        <v>32</v>
      </c>
      <c r="J16" s="30" t="s">
        <v>64</v>
      </c>
      <c r="K16" s="265"/>
    </row>
    <row r="17" spans="1:12" ht="28.8" x14ac:dyDescent="0.3">
      <c r="A17" s="23">
        <v>7</v>
      </c>
      <c r="B17" s="23">
        <v>7</v>
      </c>
      <c r="C17" s="338" t="s">
        <v>65</v>
      </c>
      <c r="D17" s="265" t="s">
        <v>65</v>
      </c>
      <c r="E17" s="27" t="s">
        <v>66</v>
      </c>
      <c r="F17" s="21" t="s">
        <v>67</v>
      </c>
      <c r="G17" s="21" t="s">
        <v>68</v>
      </c>
      <c r="H17" s="27" t="s">
        <v>69</v>
      </c>
      <c r="I17" s="21" t="s">
        <v>70</v>
      </c>
      <c r="J17" s="30" t="s">
        <v>71</v>
      </c>
      <c r="K17" s="265"/>
    </row>
    <row r="18" spans="1:12" ht="33.75" customHeight="1" x14ac:dyDescent="0.3">
      <c r="A18" s="346">
        <v>8</v>
      </c>
      <c r="B18" s="346">
        <v>8</v>
      </c>
      <c r="C18" s="290" t="s">
        <v>72</v>
      </c>
      <c r="D18" s="27" t="s">
        <v>73</v>
      </c>
      <c r="E18" s="21" t="s">
        <v>74</v>
      </c>
      <c r="F18" s="21" t="s">
        <v>75</v>
      </c>
      <c r="G18" s="21" t="s">
        <v>76</v>
      </c>
      <c r="H18" s="21" t="s">
        <v>76</v>
      </c>
      <c r="I18" s="21" t="s">
        <v>76</v>
      </c>
      <c r="J18" s="21" t="s">
        <v>77</v>
      </c>
      <c r="K18" s="21"/>
    </row>
    <row r="19" spans="1:12" ht="33.75" customHeight="1" x14ac:dyDescent="0.3">
      <c r="A19" s="346">
        <v>9</v>
      </c>
      <c r="B19" s="346">
        <v>9</v>
      </c>
      <c r="C19" s="290" t="s">
        <v>78</v>
      </c>
      <c r="D19" s="27" t="s">
        <v>78</v>
      </c>
      <c r="E19" s="21" t="s">
        <v>79</v>
      </c>
      <c r="F19" s="21" t="s">
        <v>80</v>
      </c>
      <c r="G19" s="21" t="s">
        <v>81</v>
      </c>
      <c r="H19" s="21" t="s">
        <v>82</v>
      </c>
      <c r="I19" s="21" t="s">
        <v>83</v>
      </c>
      <c r="J19" s="21" t="s">
        <v>84</v>
      </c>
      <c r="K19" s="265"/>
      <c r="L19">
        <v>3</v>
      </c>
    </row>
    <row r="20" spans="1:12" ht="33.75" customHeight="1" x14ac:dyDescent="0.3">
      <c r="A20" s="23">
        <v>10</v>
      </c>
      <c r="B20" s="23">
        <v>10</v>
      </c>
      <c r="C20" s="290" t="s">
        <v>78</v>
      </c>
      <c r="D20" s="27" t="s">
        <v>78</v>
      </c>
      <c r="E20" s="265" t="s">
        <v>79</v>
      </c>
      <c r="F20" s="265" t="s">
        <v>85</v>
      </c>
      <c r="G20" s="265" t="s">
        <v>81</v>
      </c>
      <c r="H20" s="265" t="s">
        <v>86</v>
      </c>
      <c r="I20" s="21" t="s">
        <v>83</v>
      </c>
      <c r="J20" s="21" t="s">
        <v>87</v>
      </c>
      <c r="K20" s="265"/>
      <c r="L20">
        <v>3</v>
      </c>
    </row>
    <row r="21" spans="1:12" ht="33.75" customHeight="1" x14ac:dyDescent="0.3">
      <c r="A21" s="23">
        <v>11</v>
      </c>
      <c r="B21" s="23">
        <v>11</v>
      </c>
      <c r="C21" s="290" t="s">
        <v>78</v>
      </c>
      <c r="D21" s="27" t="s">
        <v>78</v>
      </c>
      <c r="E21" s="265" t="s">
        <v>79</v>
      </c>
      <c r="F21" s="265" t="s">
        <v>88</v>
      </c>
      <c r="G21" s="21" t="s">
        <v>81</v>
      </c>
      <c r="H21" s="265" t="s">
        <v>89</v>
      </c>
      <c r="I21" s="21" t="s">
        <v>83</v>
      </c>
      <c r="J21" s="30" t="s">
        <v>90</v>
      </c>
      <c r="K21" s="265"/>
      <c r="L21">
        <v>3</v>
      </c>
    </row>
    <row r="22" spans="1:12" ht="33.75" customHeight="1" x14ac:dyDescent="0.3">
      <c r="A22" s="23">
        <v>12</v>
      </c>
      <c r="B22" s="23">
        <v>12</v>
      </c>
      <c r="C22" s="290" t="s">
        <v>78</v>
      </c>
      <c r="D22" s="27" t="s">
        <v>78</v>
      </c>
      <c r="E22" s="265" t="s">
        <v>79</v>
      </c>
      <c r="F22" s="265" t="s">
        <v>91</v>
      </c>
      <c r="G22" s="21" t="s">
        <v>81</v>
      </c>
      <c r="H22" s="265" t="s">
        <v>92</v>
      </c>
      <c r="I22" s="21" t="s">
        <v>83</v>
      </c>
      <c r="J22" s="30" t="s">
        <v>93</v>
      </c>
      <c r="K22" s="265"/>
      <c r="L22">
        <v>3</v>
      </c>
    </row>
    <row r="23" spans="1:12" ht="33.75" customHeight="1" x14ac:dyDescent="0.3">
      <c r="A23" s="23">
        <v>13</v>
      </c>
      <c r="B23" s="23">
        <v>13</v>
      </c>
      <c r="C23" s="290" t="s">
        <v>78</v>
      </c>
      <c r="D23" s="27" t="s">
        <v>78</v>
      </c>
      <c r="E23" s="265" t="s">
        <v>79</v>
      </c>
      <c r="F23" s="265" t="s">
        <v>94</v>
      </c>
      <c r="G23" s="21" t="s">
        <v>81</v>
      </c>
      <c r="H23" s="265" t="s">
        <v>95</v>
      </c>
      <c r="I23" s="21" t="s">
        <v>83</v>
      </c>
      <c r="J23" s="30" t="s">
        <v>96</v>
      </c>
      <c r="K23" s="265"/>
      <c r="L23">
        <v>3</v>
      </c>
    </row>
    <row r="24" spans="1:12" ht="33.75" customHeight="1" x14ac:dyDescent="0.3">
      <c r="A24" s="346">
        <v>14</v>
      </c>
      <c r="B24" s="346">
        <v>14</v>
      </c>
      <c r="C24" s="290" t="s">
        <v>97</v>
      </c>
      <c r="D24" s="27" t="s">
        <v>97</v>
      </c>
      <c r="E24" s="21" t="s">
        <v>98</v>
      </c>
      <c r="F24" s="21" t="s">
        <v>99</v>
      </c>
      <c r="G24" s="21" t="s">
        <v>81</v>
      </c>
      <c r="H24" s="21" t="s">
        <v>100</v>
      </c>
      <c r="I24" s="21" t="s">
        <v>83</v>
      </c>
      <c r="J24" s="21" t="s">
        <v>101</v>
      </c>
      <c r="K24" s="21"/>
      <c r="L24">
        <v>3</v>
      </c>
    </row>
    <row r="25" spans="1:12" ht="33.75" customHeight="1" x14ac:dyDescent="0.3">
      <c r="A25" s="346">
        <v>15</v>
      </c>
      <c r="B25" s="346">
        <v>15</v>
      </c>
      <c r="C25" s="290" t="s">
        <v>102</v>
      </c>
      <c r="D25" s="27" t="s">
        <v>103</v>
      </c>
      <c r="E25" s="21" t="s">
        <v>104</v>
      </c>
      <c r="F25" s="21" t="s">
        <v>105</v>
      </c>
      <c r="G25" s="21" t="s">
        <v>106</v>
      </c>
      <c r="H25" s="21" t="s">
        <v>107</v>
      </c>
      <c r="I25" s="21" t="s">
        <v>83</v>
      </c>
      <c r="J25" s="21" t="s">
        <v>108</v>
      </c>
      <c r="K25" s="265"/>
      <c r="L25">
        <v>1</v>
      </c>
    </row>
    <row r="26" spans="1:12" ht="33.75" customHeight="1" x14ac:dyDescent="0.3">
      <c r="A26" s="26">
        <v>16</v>
      </c>
      <c r="B26" s="26">
        <v>16</v>
      </c>
      <c r="C26" s="290" t="s">
        <v>102</v>
      </c>
      <c r="D26" s="27" t="s">
        <v>103</v>
      </c>
      <c r="E26" s="27" t="s">
        <v>104</v>
      </c>
      <c r="F26" s="27" t="s">
        <v>109</v>
      </c>
      <c r="G26" s="27" t="s">
        <v>106</v>
      </c>
      <c r="H26" s="27" t="s">
        <v>110</v>
      </c>
      <c r="I26" s="21" t="s">
        <v>83</v>
      </c>
      <c r="J26" s="21" t="s">
        <v>111</v>
      </c>
      <c r="K26" s="27"/>
      <c r="L26">
        <v>1</v>
      </c>
    </row>
    <row r="27" spans="1:12" ht="33.75" customHeight="1" x14ac:dyDescent="0.3">
      <c r="A27" s="28">
        <v>17</v>
      </c>
      <c r="B27" s="28">
        <v>17</v>
      </c>
      <c r="C27" s="290" t="s">
        <v>102</v>
      </c>
      <c r="D27" s="27" t="s">
        <v>103</v>
      </c>
      <c r="E27" s="27" t="s">
        <v>104</v>
      </c>
      <c r="F27" s="29" t="s">
        <v>112</v>
      </c>
      <c r="G27" s="21" t="s">
        <v>106</v>
      </c>
      <c r="H27" s="29" t="s">
        <v>113</v>
      </c>
      <c r="I27" s="21" t="s">
        <v>83</v>
      </c>
      <c r="J27" s="30" t="s">
        <v>114</v>
      </c>
      <c r="K27" s="27"/>
      <c r="L27">
        <v>1</v>
      </c>
    </row>
    <row r="28" spans="1:12" ht="33.75" customHeight="1" x14ac:dyDescent="0.3">
      <c r="A28" s="28">
        <v>18</v>
      </c>
      <c r="B28" s="28">
        <v>18</v>
      </c>
      <c r="C28" s="290" t="s">
        <v>102</v>
      </c>
      <c r="D28" s="27" t="s">
        <v>115</v>
      </c>
      <c r="E28" s="27" t="s">
        <v>104</v>
      </c>
      <c r="F28" s="29" t="s">
        <v>116</v>
      </c>
      <c r="G28" s="21" t="s">
        <v>106</v>
      </c>
      <c r="H28" s="29" t="s">
        <v>117</v>
      </c>
      <c r="I28" s="21" t="s">
        <v>83</v>
      </c>
      <c r="J28" s="30" t="s">
        <v>118</v>
      </c>
      <c r="K28" s="27"/>
      <c r="L28">
        <v>1</v>
      </c>
    </row>
    <row r="29" spans="1:12" ht="33.75" customHeight="1" x14ac:dyDescent="0.3">
      <c r="A29" s="28">
        <v>19</v>
      </c>
      <c r="B29" s="28">
        <v>19</v>
      </c>
      <c r="C29" s="290" t="s">
        <v>102</v>
      </c>
      <c r="D29" s="27" t="s">
        <v>119</v>
      </c>
      <c r="E29" s="27" t="s">
        <v>104</v>
      </c>
      <c r="F29" s="29" t="s">
        <v>120</v>
      </c>
      <c r="G29" s="21" t="s">
        <v>106</v>
      </c>
      <c r="H29" s="29" t="s">
        <v>121</v>
      </c>
      <c r="I29" s="21" t="s">
        <v>83</v>
      </c>
      <c r="J29" s="30" t="s">
        <v>122</v>
      </c>
      <c r="K29" s="27"/>
      <c r="L29">
        <v>1</v>
      </c>
    </row>
    <row r="30" spans="1:12" ht="33.75" customHeight="1" x14ac:dyDescent="0.3">
      <c r="A30" s="28">
        <v>20</v>
      </c>
      <c r="B30" s="28">
        <v>20</v>
      </c>
      <c r="C30" s="290" t="s">
        <v>102</v>
      </c>
      <c r="D30" s="27" t="s">
        <v>119</v>
      </c>
      <c r="E30" s="27" t="s">
        <v>104</v>
      </c>
      <c r="F30" s="21" t="s">
        <v>123</v>
      </c>
      <c r="G30" s="21" t="s">
        <v>106</v>
      </c>
      <c r="H30" s="21" t="s">
        <v>124</v>
      </c>
      <c r="I30" s="21" t="s">
        <v>83</v>
      </c>
      <c r="J30" s="30" t="s">
        <v>125</v>
      </c>
      <c r="K30" s="21"/>
      <c r="L30">
        <v>1</v>
      </c>
    </row>
    <row r="31" spans="1:12" ht="33.75" customHeight="1" x14ac:dyDescent="0.3">
      <c r="A31" s="28">
        <v>21</v>
      </c>
      <c r="B31" s="28">
        <v>21</v>
      </c>
      <c r="C31" s="290" t="s">
        <v>102</v>
      </c>
      <c r="D31" s="27" t="s">
        <v>119</v>
      </c>
      <c r="E31" s="27" t="s">
        <v>104</v>
      </c>
      <c r="F31" s="21" t="s">
        <v>126</v>
      </c>
      <c r="G31" s="21" t="s">
        <v>106</v>
      </c>
      <c r="H31" s="21" t="s">
        <v>127</v>
      </c>
      <c r="I31" s="21" t="s">
        <v>83</v>
      </c>
      <c r="J31" s="30" t="s">
        <v>128</v>
      </c>
      <c r="K31" s="265"/>
      <c r="L31">
        <v>1</v>
      </c>
    </row>
    <row r="32" spans="1:12" ht="33.75" customHeight="1" x14ac:dyDescent="0.3">
      <c r="A32" s="28">
        <v>22</v>
      </c>
      <c r="B32" s="28">
        <v>22</v>
      </c>
      <c r="C32" s="290" t="s">
        <v>102</v>
      </c>
      <c r="D32" s="27" t="s">
        <v>119</v>
      </c>
      <c r="E32" s="27" t="s">
        <v>104</v>
      </c>
      <c r="F32" s="21" t="s">
        <v>129</v>
      </c>
      <c r="G32" s="21" t="s">
        <v>106</v>
      </c>
      <c r="H32" s="29" t="s">
        <v>130</v>
      </c>
      <c r="I32" s="21" t="s">
        <v>83</v>
      </c>
      <c r="J32" s="30" t="s">
        <v>131</v>
      </c>
      <c r="K32" s="265"/>
      <c r="L32">
        <v>1</v>
      </c>
    </row>
    <row r="33" spans="1:12" ht="33.75" customHeight="1" x14ac:dyDescent="0.3">
      <c r="A33" s="28">
        <v>23</v>
      </c>
      <c r="B33" s="28">
        <v>23</v>
      </c>
      <c r="C33" s="290" t="s">
        <v>102</v>
      </c>
      <c r="D33" s="27" t="s">
        <v>119</v>
      </c>
      <c r="E33" s="27" t="s">
        <v>104</v>
      </c>
      <c r="F33" s="21" t="s">
        <v>132</v>
      </c>
      <c r="G33" s="21" t="s">
        <v>106</v>
      </c>
      <c r="H33" s="29" t="s">
        <v>133</v>
      </c>
      <c r="I33" s="21" t="s">
        <v>83</v>
      </c>
      <c r="J33" s="30" t="s">
        <v>134</v>
      </c>
      <c r="K33" s="265"/>
      <c r="L33">
        <v>1</v>
      </c>
    </row>
    <row r="34" spans="1:12" x14ac:dyDescent="0.3">
      <c r="A34" s="28">
        <v>24</v>
      </c>
      <c r="B34" s="28">
        <v>24</v>
      </c>
      <c r="C34" s="290" t="s">
        <v>135</v>
      </c>
      <c r="D34" s="290" t="s">
        <v>136</v>
      </c>
      <c r="E34" s="29" t="s">
        <v>137</v>
      </c>
      <c r="F34" s="31" t="s">
        <v>138</v>
      </c>
      <c r="G34" s="21" t="s">
        <v>106</v>
      </c>
      <c r="H34" s="29" t="s">
        <v>139</v>
      </c>
      <c r="I34" s="21" t="s">
        <v>83</v>
      </c>
      <c r="J34" s="30" t="s">
        <v>140</v>
      </c>
      <c r="K34" s="265"/>
      <c r="L34">
        <v>2</v>
      </c>
    </row>
    <row r="35" spans="1:12" x14ac:dyDescent="0.3">
      <c r="A35" s="28">
        <v>25</v>
      </c>
      <c r="B35" s="28">
        <v>25</v>
      </c>
      <c r="C35" s="290" t="s">
        <v>135</v>
      </c>
      <c r="D35" s="290" t="s">
        <v>136</v>
      </c>
      <c r="E35" s="29" t="s">
        <v>137</v>
      </c>
      <c r="F35" s="31" t="s">
        <v>141</v>
      </c>
      <c r="G35" s="30" t="s">
        <v>106</v>
      </c>
      <c r="H35" s="29" t="s">
        <v>142</v>
      </c>
      <c r="I35" s="30" t="s">
        <v>83</v>
      </c>
      <c r="J35" s="30" t="s">
        <v>143</v>
      </c>
      <c r="K35" s="265"/>
      <c r="L35">
        <v>2</v>
      </c>
    </row>
    <row r="36" spans="1:12" x14ac:dyDescent="0.3">
      <c r="A36" s="28">
        <v>26</v>
      </c>
      <c r="B36" s="28">
        <v>26</v>
      </c>
      <c r="C36" s="290" t="s">
        <v>135</v>
      </c>
      <c r="D36" s="290" t="s">
        <v>136</v>
      </c>
      <c r="E36" s="29" t="s">
        <v>137</v>
      </c>
      <c r="F36" s="31" t="s">
        <v>144</v>
      </c>
      <c r="G36" s="30" t="s">
        <v>106</v>
      </c>
      <c r="H36" s="29" t="s">
        <v>145</v>
      </c>
      <c r="I36" s="30" t="s">
        <v>83</v>
      </c>
      <c r="J36" s="30" t="s">
        <v>146</v>
      </c>
      <c r="K36" s="265"/>
      <c r="L36">
        <v>2</v>
      </c>
    </row>
    <row r="37" spans="1:12" x14ac:dyDescent="0.3">
      <c r="A37" s="28">
        <v>27</v>
      </c>
      <c r="B37" s="28">
        <v>27</v>
      </c>
      <c r="C37" s="290" t="s">
        <v>135</v>
      </c>
      <c r="D37" s="290" t="s">
        <v>136</v>
      </c>
      <c r="E37" s="29" t="s">
        <v>137</v>
      </c>
      <c r="F37" s="31" t="s">
        <v>147</v>
      </c>
      <c r="G37" s="30" t="s">
        <v>106</v>
      </c>
      <c r="H37" s="29" t="s">
        <v>148</v>
      </c>
      <c r="I37" s="30" t="s">
        <v>83</v>
      </c>
      <c r="J37" s="30" t="s">
        <v>149</v>
      </c>
      <c r="K37" s="265"/>
      <c r="L37">
        <v>2</v>
      </c>
    </row>
    <row r="38" spans="1:12" x14ac:dyDescent="0.3">
      <c r="A38" s="28">
        <v>28</v>
      </c>
      <c r="B38" s="28">
        <v>28</v>
      </c>
      <c r="C38" s="290" t="s">
        <v>150</v>
      </c>
      <c r="D38" s="29" t="s">
        <v>151</v>
      </c>
      <c r="E38" s="29" t="s">
        <v>137</v>
      </c>
      <c r="F38" s="30" t="s">
        <v>152</v>
      </c>
      <c r="G38" s="30" t="s">
        <v>106</v>
      </c>
      <c r="H38" s="29" t="s">
        <v>153</v>
      </c>
      <c r="I38" s="30" t="s">
        <v>83</v>
      </c>
      <c r="J38" s="30" t="s">
        <v>154</v>
      </c>
      <c r="K38" s="265"/>
      <c r="L38">
        <v>3</v>
      </c>
    </row>
    <row r="39" spans="1:12" x14ac:dyDescent="0.3">
      <c r="A39" s="28">
        <v>29</v>
      </c>
      <c r="B39" s="28">
        <v>29</v>
      </c>
      <c r="C39" s="290" t="s">
        <v>155</v>
      </c>
      <c r="D39" s="27" t="s">
        <v>136</v>
      </c>
      <c r="E39" s="29" t="s">
        <v>137</v>
      </c>
      <c r="F39" s="30" t="s">
        <v>156</v>
      </c>
      <c r="G39" s="30" t="s">
        <v>106</v>
      </c>
      <c r="H39" s="29" t="s">
        <v>153</v>
      </c>
      <c r="I39" s="30" t="s">
        <v>83</v>
      </c>
      <c r="J39" s="30" t="s">
        <v>157</v>
      </c>
      <c r="K39" s="265"/>
      <c r="L39">
        <v>2</v>
      </c>
    </row>
    <row r="40" spans="1:12" x14ac:dyDescent="0.3">
      <c r="A40" s="28">
        <v>30</v>
      </c>
      <c r="B40" s="28">
        <v>30</v>
      </c>
      <c r="C40" s="290" t="s">
        <v>135</v>
      </c>
      <c r="D40" s="290" t="s">
        <v>136</v>
      </c>
      <c r="E40" s="29" t="s">
        <v>158</v>
      </c>
      <c r="F40" s="31" t="s">
        <v>159</v>
      </c>
      <c r="G40" s="30" t="s">
        <v>106</v>
      </c>
      <c r="H40" s="29" t="s">
        <v>160</v>
      </c>
      <c r="I40" s="30" t="s">
        <v>83</v>
      </c>
      <c r="J40" s="30" t="s">
        <v>161</v>
      </c>
      <c r="K40" s="265"/>
      <c r="L40">
        <v>2</v>
      </c>
    </row>
    <row r="41" spans="1:12" ht="28.8" x14ac:dyDescent="0.3">
      <c r="A41" s="28">
        <v>31</v>
      </c>
      <c r="B41" s="28">
        <v>31</v>
      </c>
      <c r="C41" s="290" t="s">
        <v>162</v>
      </c>
      <c r="D41" s="27" t="s">
        <v>163</v>
      </c>
      <c r="E41" s="29" t="s">
        <v>164</v>
      </c>
      <c r="F41" s="30" t="s">
        <v>165</v>
      </c>
      <c r="G41" s="30" t="s">
        <v>166</v>
      </c>
      <c r="H41" s="29" t="s">
        <v>167</v>
      </c>
      <c r="I41" s="30" t="s">
        <v>168</v>
      </c>
      <c r="J41" s="30" t="s">
        <v>169</v>
      </c>
      <c r="K41" s="265"/>
    </row>
    <row r="42" spans="1:12" x14ac:dyDescent="0.3">
      <c r="A42" s="28">
        <v>32</v>
      </c>
      <c r="B42" s="28">
        <v>32</v>
      </c>
      <c r="C42" s="290" t="s">
        <v>135</v>
      </c>
      <c r="D42" s="290" t="s">
        <v>136</v>
      </c>
      <c r="E42" s="29" t="s">
        <v>170</v>
      </c>
      <c r="F42" s="31" t="s">
        <v>171</v>
      </c>
      <c r="G42" s="265" t="s">
        <v>106</v>
      </c>
      <c r="H42" s="265" t="s">
        <v>172</v>
      </c>
      <c r="I42" s="265" t="s">
        <v>83</v>
      </c>
      <c r="J42" s="265" t="s">
        <v>173</v>
      </c>
      <c r="K42" s="265"/>
      <c r="L42">
        <v>2</v>
      </c>
    </row>
    <row r="43" spans="1:12" x14ac:dyDescent="0.3">
      <c r="A43" s="28">
        <v>33</v>
      </c>
      <c r="B43" s="28">
        <v>33</v>
      </c>
      <c r="C43" s="290" t="s">
        <v>135</v>
      </c>
      <c r="D43" s="290" t="s">
        <v>136</v>
      </c>
      <c r="E43" s="29" t="s">
        <v>170</v>
      </c>
      <c r="F43" s="338" t="s">
        <v>174</v>
      </c>
      <c r="G43" s="265" t="s">
        <v>106</v>
      </c>
      <c r="H43" s="265" t="s">
        <v>175</v>
      </c>
      <c r="I43" s="265" t="s">
        <v>83</v>
      </c>
      <c r="J43" s="265" t="s">
        <v>176</v>
      </c>
      <c r="K43" s="265"/>
      <c r="L43">
        <v>2</v>
      </c>
    </row>
    <row r="44" spans="1:12" x14ac:dyDescent="0.3">
      <c r="A44" s="28">
        <v>34</v>
      </c>
      <c r="B44" s="28">
        <v>34</v>
      </c>
      <c r="C44" s="290" t="s">
        <v>135</v>
      </c>
      <c r="D44" s="290" t="s">
        <v>136</v>
      </c>
      <c r="E44" s="29" t="s">
        <v>170</v>
      </c>
      <c r="F44" s="338" t="s">
        <v>177</v>
      </c>
      <c r="G44" s="265" t="s">
        <v>106</v>
      </c>
      <c r="H44" s="265" t="s">
        <v>178</v>
      </c>
      <c r="I44" s="265" t="s">
        <v>83</v>
      </c>
      <c r="J44" s="265" t="s">
        <v>179</v>
      </c>
      <c r="K44" s="265"/>
      <c r="L44">
        <v>2</v>
      </c>
    </row>
    <row r="45" spans="1:12" x14ac:dyDescent="0.3">
      <c r="A45" s="28">
        <v>35</v>
      </c>
      <c r="B45" s="28">
        <v>35</v>
      </c>
      <c r="C45" s="290" t="s">
        <v>102</v>
      </c>
      <c r="D45" s="27" t="s">
        <v>180</v>
      </c>
      <c r="E45" s="29" t="s">
        <v>170</v>
      </c>
      <c r="F45" s="265" t="s">
        <v>181</v>
      </c>
      <c r="G45" s="265" t="s">
        <v>106</v>
      </c>
      <c r="H45" s="265" t="s">
        <v>182</v>
      </c>
      <c r="I45" s="265" t="s">
        <v>83</v>
      </c>
      <c r="J45" s="265" t="s">
        <v>183</v>
      </c>
      <c r="K45" s="265"/>
      <c r="L45">
        <v>1</v>
      </c>
    </row>
    <row r="46" spans="1:12" x14ac:dyDescent="0.3">
      <c r="A46" s="28">
        <v>36</v>
      </c>
      <c r="B46" s="28">
        <v>36</v>
      </c>
      <c r="C46" s="290" t="s">
        <v>135</v>
      </c>
      <c r="D46" s="290" t="s">
        <v>136</v>
      </c>
      <c r="E46" s="29" t="s">
        <v>170</v>
      </c>
      <c r="F46" s="338" t="s">
        <v>184</v>
      </c>
      <c r="G46" s="265" t="s">
        <v>106</v>
      </c>
      <c r="H46" s="265" t="s">
        <v>185</v>
      </c>
      <c r="I46" s="265" t="s">
        <v>83</v>
      </c>
      <c r="J46" s="265" t="s">
        <v>186</v>
      </c>
      <c r="K46" s="265"/>
      <c r="L46">
        <v>2</v>
      </c>
    </row>
    <row r="47" spans="1:12" x14ac:dyDescent="0.3">
      <c r="A47" s="28">
        <v>37</v>
      </c>
      <c r="B47" s="28">
        <v>37</v>
      </c>
      <c r="C47" s="290" t="s">
        <v>135</v>
      </c>
      <c r="D47" s="290" t="s">
        <v>136</v>
      </c>
      <c r="E47" s="29" t="s">
        <v>170</v>
      </c>
      <c r="F47" s="338" t="s">
        <v>187</v>
      </c>
      <c r="G47" s="265" t="s">
        <v>106</v>
      </c>
      <c r="H47" s="265" t="s">
        <v>188</v>
      </c>
      <c r="I47" s="265" t="s">
        <v>83</v>
      </c>
      <c r="J47" s="265" t="s">
        <v>189</v>
      </c>
      <c r="K47" s="265"/>
      <c r="L47">
        <v>2</v>
      </c>
    </row>
    <row r="48" spans="1:12" x14ac:dyDescent="0.3">
      <c r="A48" s="28">
        <v>38</v>
      </c>
      <c r="B48" s="28">
        <v>38</v>
      </c>
      <c r="C48" s="290" t="s">
        <v>190</v>
      </c>
      <c r="D48" s="290" t="s">
        <v>191</v>
      </c>
      <c r="E48" s="29" t="s">
        <v>170</v>
      </c>
      <c r="F48" s="338" t="s">
        <v>192</v>
      </c>
      <c r="G48" s="265" t="s">
        <v>106</v>
      </c>
      <c r="H48" s="265" t="s">
        <v>193</v>
      </c>
      <c r="I48" s="265" t="s">
        <v>83</v>
      </c>
      <c r="J48" s="265" t="s">
        <v>194</v>
      </c>
      <c r="K48" s="265"/>
      <c r="L48">
        <v>1</v>
      </c>
    </row>
    <row r="49" spans="1:12" x14ac:dyDescent="0.3">
      <c r="A49" s="28">
        <v>38</v>
      </c>
      <c r="B49" s="28">
        <v>38</v>
      </c>
      <c r="C49" s="290" t="s">
        <v>195</v>
      </c>
      <c r="D49" s="27" t="s">
        <v>191</v>
      </c>
      <c r="E49" s="29" t="s">
        <v>170</v>
      </c>
      <c r="F49" s="265" t="s">
        <v>192</v>
      </c>
      <c r="G49" s="265" t="s">
        <v>106</v>
      </c>
      <c r="H49" s="265" t="s">
        <v>193</v>
      </c>
      <c r="I49" s="265" t="s">
        <v>83</v>
      </c>
      <c r="J49" s="265" t="s">
        <v>194</v>
      </c>
      <c r="K49" s="265"/>
      <c r="L49">
        <v>2</v>
      </c>
    </row>
    <row r="50" spans="1:12" x14ac:dyDescent="0.3">
      <c r="A50" s="28">
        <v>39</v>
      </c>
      <c r="B50" s="28">
        <v>39</v>
      </c>
      <c r="C50" s="290" t="s">
        <v>102</v>
      </c>
      <c r="D50" s="27" t="s">
        <v>196</v>
      </c>
      <c r="E50" s="29" t="s">
        <v>170</v>
      </c>
      <c r="F50" s="265" t="s">
        <v>197</v>
      </c>
      <c r="G50" s="265" t="s">
        <v>106</v>
      </c>
      <c r="H50" s="265" t="s">
        <v>198</v>
      </c>
      <c r="I50" s="265" t="s">
        <v>83</v>
      </c>
      <c r="J50" s="265" t="s">
        <v>199</v>
      </c>
      <c r="K50" s="265"/>
      <c r="L50">
        <v>2</v>
      </c>
    </row>
    <row r="51" spans="1:12" x14ac:dyDescent="0.3">
      <c r="A51" s="28">
        <v>40</v>
      </c>
      <c r="B51" s="28">
        <v>40</v>
      </c>
      <c r="C51" s="290" t="s">
        <v>150</v>
      </c>
      <c r="D51" s="29" t="s">
        <v>151</v>
      </c>
      <c r="E51" s="29" t="s">
        <v>170</v>
      </c>
      <c r="F51" s="265" t="s">
        <v>200</v>
      </c>
      <c r="G51" s="265" t="s">
        <v>106</v>
      </c>
      <c r="H51" s="265" t="s">
        <v>201</v>
      </c>
      <c r="I51" s="265" t="s">
        <v>83</v>
      </c>
      <c r="J51" s="265" t="s">
        <v>202</v>
      </c>
      <c r="K51" s="265"/>
      <c r="L51">
        <v>3</v>
      </c>
    </row>
    <row r="52" spans="1:12" ht="28.8" x14ac:dyDescent="0.3">
      <c r="A52" s="28">
        <v>41</v>
      </c>
      <c r="B52" s="28">
        <v>41</v>
      </c>
      <c r="C52" s="290" t="s">
        <v>162</v>
      </c>
      <c r="D52" s="27" t="s">
        <v>163</v>
      </c>
      <c r="E52" s="27" t="s">
        <v>170</v>
      </c>
      <c r="F52" s="30" t="s">
        <v>203</v>
      </c>
      <c r="G52" s="30" t="s">
        <v>166</v>
      </c>
      <c r="H52" s="27" t="s">
        <v>204</v>
      </c>
      <c r="I52" s="30" t="s">
        <v>168</v>
      </c>
      <c r="J52" s="30" t="s">
        <v>169</v>
      </c>
      <c r="K52" s="265"/>
    </row>
    <row r="53" spans="1:12" x14ac:dyDescent="0.3">
      <c r="A53" s="28">
        <v>42</v>
      </c>
      <c r="B53" s="28">
        <v>42</v>
      </c>
      <c r="C53" s="290" t="s">
        <v>102</v>
      </c>
      <c r="D53" s="27" t="s">
        <v>205</v>
      </c>
      <c r="E53" s="29" t="s">
        <v>170</v>
      </c>
      <c r="F53" s="265" t="s">
        <v>206</v>
      </c>
      <c r="G53" s="265" t="s">
        <v>106</v>
      </c>
      <c r="H53" s="265" t="s">
        <v>207</v>
      </c>
      <c r="I53" s="265" t="s">
        <v>83</v>
      </c>
      <c r="J53" s="265" t="s">
        <v>208</v>
      </c>
      <c r="K53" s="265"/>
      <c r="L53">
        <v>1</v>
      </c>
    </row>
    <row r="54" spans="1:12" x14ac:dyDescent="0.3">
      <c r="A54" s="28">
        <v>43</v>
      </c>
      <c r="B54" s="28">
        <v>43</v>
      </c>
      <c r="C54" s="290" t="s">
        <v>135</v>
      </c>
      <c r="D54" s="290" t="s">
        <v>136</v>
      </c>
      <c r="E54" s="29" t="s">
        <v>170</v>
      </c>
      <c r="F54" s="338" t="s">
        <v>209</v>
      </c>
      <c r="G54" s="265" t="s">
        <v>106</v>
      </c>
      <c r="H54" s="265" t="s">
        <v>210</v>
      </c>
      <c r="I54" s="265" t="s">
        <v>83</v>
      </c>
      <c r="J54" s="265" t="s">
        <v>211</v>
      </c>
      <c r="K54" s="265"/>
      <c r="L54">
        <v>2</v>
      </c>
    </row>
    <row r="55" spans="1:12" x14ac:dyDescent="0.3">
      <c r="A55" s="28">
        <v>44</v>
      </c>
      <c r="B55" s="28">
        <v>44</v>
      </c>
      <c r="C55" s="290" t="s">
        <v>135</v>
      </c>
      <c r="D55" s="290" t="s">
        <v>136</v>
      </c>
      <c r="E55" s="29" t="s">
        <v>170</v>
      </c>
      <c r="F55" s="31" t="s">
        <v>212</v>
      </c>
      <c r="G55" s="21" t="s">
        <v>106</v>
      </c>
      <c r="H55" s="21" t="s">
        <v>213</v>
      </c>
      <c r="I55" s="21" t="s">
        <v>83</v>
      </c>
      <c r="J55" s="21" t="s">
        <v>214</v>
      </c>
      <c r="K55" s="21"/>
      <c r="L55">
        <v>2</v>
      </c>
    </row>
    <row r="56" spans="1:12" x14ac:dyDescent="0.3">
      <c r="A56" s="28">
        <v>45</v>
      </c>
      <c r="B56" s="28">
        <v>45</v>
      </c>
      <c r="C56" s="290" t="s">
        <v>150</v>
      </c>
      <c r="D56" s="29" t="s">
        <v>151</v>
      </c>
      <c r="E56" s="29" t="s">
        <v>170</v>
      </c>
      <c r="F56" s="265" t="s">
        <v>215</v>
      </c>
      <c r="G56" s="265" t="s">
        <v>106</v>
      </c>
      <c r="H56" s="265" t="s">
        <v>216</v>
      </c>
      <c r="I56" s="265" t="s">
        <v>83</v>
      </c>
      <c r="J56" s="265" t="s">
        <v>179</v>
      </c>
      <c r="K56" s="265"/>
      <c r="L56">
        <v>3</v>
      </c>
    </row>
    <row r="57" spans="1:12" x14ac:dyDescent="0.3">
      <c r="A57" s="28">
        <v>46</v>
      </c>
      <c r="B57" s="28">
        <v>46</v>
      </c>
      <c r="C57" s="290" t="s">
        <v>135</v>
      </c>
      <c r="D57" s="290" t="s">
        <v>136</v>
      </c>
      <c r="E57" s="29" t="s">
        <v>217</v>
      </c>
      <c r="F57" s="338" t="s">
        <v>218</v>
      </c>
      <c r="G57" s="265" t="s">
        <v>106</v>
      </c>
      <c r="H57" s="265" t="s">
        <v>219</v>
      </c>
      <c r="I57" s="265" t="s">
        <v>83</v>
      </c>
      <c r="J57" s="265" t="s">
        <v>220</v>
      </c>
      <c r="K57" s="265"/>
      <c r="L57">
        <v>2</v>
      </c>
    </row>
    <row r="58" spans="1:12" x14ac:dyDescent="0.3">
      <c r="A58" s="28">
        <v>47</v>
      </c>
      <c r="B58" s="28">
        <v>47</v>
      </c>
      <c r="C58" s="290" t="s">
        <v>221</v>
      </c>
      <c r="D58" s="27" t="s">
        <v>222</v>
      </c>
      <c r="E58" s="27" t="s">
        <v>223</v>
      </c>
      <c r="F58" s="27" t="s">
        <v>224</v>
      </c>
      <c r="G58" s="27" t="s">
        <v>106</v>
      </c>
      <c r="H58" s="27" t="s">
        <v>225</v>
      </c>
      <c r="I58" s="27" t="s">
        <v>83</v>
      </c>
      <c r="J58" s="27" t="s">
        <v>226</v>
      </c>
      <c r="K58" s="265"/>
      <c r="L58">
        <v>1</v>
      </c>
    </row>
    <row r="59" spans="1:12" x14ac:dyDescent="0.3">
      <c r="A59" s="28">
        <v>48</v>
      </c>
      <c r="B59" s="28">
        <v>48</v>
      </c>
      <c r="C59" s="290" t="s">
        <v>221</v>
      </c>
      <c r="D59" s="27" t="s">
        <v>227</v>
      </c>
      <c r="E59" s="27" t="s">
        <v>223</v>
      </c>
      <c r="F59" s="27" t="s">
        <v>228</v>
      </c>
      <c r="G59" s="27" t="s">
        <v>106</v>
      </c>
      <c r="H59" s="27" t="s">
        <v>229</v>
      </c>
      <c r="I59" s="27" t="s">
        <v>83</v>
      </c>
      <c r="J59" s="27" t="s">
        <v>230</v>
      </c>
      <c r="K59" s="265"/>
      <c r="L59">
        <v>3</v>
      </c>
    </row>
    <row r="60" spans="1:12" x14ac:dyDescent="0.3">
      <c r="A60" s="28">
        <v>49</v>
      </c>
      <c r="B60" s="28">
        <v>49</v>
      </c>
      <c r="C60" s="290" t="s">
        <v>221</v>
      </c>
      <c r="D60" s="27" t="s">
        <v>231</v>
      </c>
      <c r="E60" s="27" t="s">
        <v>223</v>
      </c>
      <c r="F60" s="265" t="s">
        <v>232</v>
      </c>
      <c r="G60" s="265" t="s">
        <v>106</v>
      </c>
      <c r="H60" s="265" t="s">
        <v>233</v>
      </c>
      <c r="I60" s="265" t="s">
        <v>83</v>
      </c>
      <c r="J60" s="27" t="s">
        <v>194</v>
      </c>
      <c r="K60" s="265"/>
      <c r="L60">
        <v>1</v>
      </c>
    </row>
    <row r="61" spans="1:12" x14ac:dyDescent="0.3">
      <c r="A61" s="28">
        <v>50</v>
      </c>
      <c r="B61" s="28">
        <v>50</v>
      </c>
      <c r="C61" s="290" t="s">
        <v>234</v>
      </c>
      <c r="D61" s="290" t="s">
        <v>235</v>
      </c>
      <c r="E61" s="27" t="s">
        <v>223</v>
      </c>
      <c r="F61" s="338" t="s">
        <v>236</v>
      </c>
      <c r="G61" s="265" t="s">
        <v>106</v>
      </c>
      <c r="H61" s="265" t="s">
        <v>237</v>
      </c>
      <c r="I61" s="265" t="s">
        <v>83</v>
      </c>
      <c r="J61" s="265" t="s">
        <v>238</v>
      </c>
      <c r="K61" s="265"/>
      <c r="L61">
        <v>6</v>
      </c>
    </row>
    <row r="62" spans="1:12" x14ac:dyDescent="0.3">
      <c r="A62" s="28">
        <v>51</v>
      </c>
      <c r="B62" s="28">
        <v>51</v>
      </c>
      <c r="C62" s="290" t="s">
        <v>221</v>
      </c>
      <c r="D62" s="27" t="s">
        <v>239</v>
      </c>
      <c r="E62" s="27" t="s">
        <v>223</v>
      </c>
      <c r="F62" s="265" t="s">
        <v>240</v>
      </c>
      <c r="G62" s="265" t="s">
        <v>106</v>
      </c>
      <c r="H62" s="265" t="s">
        <v>241</v>
      </c>
      <c r="I62" s="265" t="s">
        <v>83</v>
      </c>
      <c r="J62" s="265" t="s">
        <v>242</v>
      </c>
      <c r="K62" s="265"/>
      <c r="L62">
        <v>2</v>
      </c>
    </row>
    <row r="63" spans="1:12" x14ac:dyDescent="0.3">
      <c r="A63" s="28">
        <v>52</v>
      </c>
      <c r="B63" s="28">
        <v>52</v>
      </c>
      <c r="C63" s="290" t="s">
        <v>150</v>
      </c>
      <c r="D63" s="29" t="s">
        <v>151</v>
      </c>
      <c r="E63" s="27" t="s">
        <v>223</v>
      </c>
      <c r="F63" s="265" t="s">
        <v>243</v>
      </c>
      <c r="G63" s="265" t="s">
        <v>106</v>
      </c>
      <c r="H63" s="265" t="s">
        <v>244</v>
      </c>
      <c r="I63" s="265" t="s">
        <v>83</v>
      </c>
      <c r="J63" s="265" t="s">
        <v>245</v>
      </c>
      <c r="K63" s="265"/>
      <c r="L63">
        <v>3</v>
      </c>
    </row>
    <row r="64" spans="1:12" x14ac:dyDescent="0.3">
      <c r="A64" s="28">
        <v>53</v>
      </c>
      <c r="B64" s="28">
        <v>53</v>
      </c>
      <c r="C64" s="290" t="s">
        <v>246</v>
      </c>
      <c r="D64" s="290" t="s">
        <v>247</v>
      </c>
      <c r="E64" s="265" t="s">
        <v>223</v>
      </c>
      <c r="F64" s="338" t="s">
        <v>248</v>
      </c>
      <c r="G64" s="265" t="s">
        <v>106</v>
      </c>
      <c r="H64" s="265" t="s">
        <v>249</v>
      </c>
      <c r="I64" s="265" t="s">
        <v>83</v>
      </c>
      <c r="J64" s="265" t="s">
        <v>250</v>
      </c>
      <c r="K64" s="265"/>
      <c r="L64">
        <v>2</v>
      </c>
    </row>
    <row r="65" spans="1:12" x14ac:dyDescent="0.3">
      <c r="A65" s="28">
        <v>54</v>
      </c>
      <c r="B65" s="28">
        <v>54</v>
      </c>
      <c r="C65" s="290" t="s">
        <v>221</v>
      </c>
      <c r="D65" s="27" t="s">
        <v>251</v>
      </c>
      <c r="E65" s="265" t="s">
        <v>252</v>
      </c>
      <c r="F65" s="265" t="s">
        <v>253</v>
      </c>
      <c r="G65" s="265" t="s">
        <v>106</v>
      </c>
      <c r="H65" s="265" t="s">
        <v>254</v>
      </c>
      <c r="I65" s="265" t="s">
        <v>83</v>
      </c>
      <c r="J65" s="265" t="s">
        <v>255</v>
      </c>
      <c r="K65" s="265"/>
      <c r="L65">
        <v>1</v>
      </c>
    </row>
    <row r="66" spans="1:12" x14ac:dyDescent="0.3">
      <c r="A66" s="28">
        <v>55</v>
      </c>
      <c r="B66" s="28">
        <v>55</v>
      </c>
      <c r="C66" s="290" t="s">
        <v>246</v>
      </c>
      <c r="D66" s="290" t="s">
        <v>256</v>
      </c>
      <c r="E66" s="265" t="s">
        <v>252</v>
      </c>
      <c r="F66" s="338" t="s">
        <v>257</v>
      </c>
      <c r="G66" s="265" t="s">
        <v>106</v>
      </c>
      <c r="H66" s="265" t="s">
        <v>258</v>
      </c>
      <c r="I66" s="265" t="s">
        <v>83</v>
      </c>
      <c r="J66" s="265" t="s">
        <v>259</v>
      </c>
      <c r="K66" s="265"/>
      <c r="L66">
        <v>1</v>
      </c>
    </row>
    <row r="67" spans="1:12" x14ac:dyDescent="0.3">
      <c r="A67" s="28">
        <v>56</v>
      </c>
      <c r="B67" s="28">
        <v>56</v>
      </c>
      <c r="C67" s="290" t="s">
        <v>260</v>
      </c>
      <c r="D67" s="290" t="s">
        <v>256</v>
      </c>
      <c r="E67" s="265" t="s">
        <v>252</v>
      </c>
      <c r="F67" s="338" t="s">
        <v>261</v>
      </c>
      <c r="G67" s="265" t="s">
        <v>106</v>
      </c>
      <c r="H67" s="265" t="s">
        <v>258</v>
      </c>
      <c r="I67" s="265" t="s">
        <v>83</v>
      </c>
      <c r="J67" s="265" t="s">
        <v>262</v>
      </c>
      <c r="K67" s="265"/>
      <c r="L67">
        <v>1</v>
      </c>
    </row>
    <row r="68" spans="1:12" x14ac:dyDescent="0.3">
      <c r="A68" s="28">
        <v>57</v>
      </c>
      <c r="B68" s="28">
        <v>57</v>
      </c>
      <c r="C68" s="290" t="s">
        <v>150</v>
      </c>
      <c r="D68" s="27" t="s">
        <v>263</v>
      </c>
      <c r="E68" s="265" t="s">
        <v>252</v>
      </c>
      <c r="F68" s="265" t="s">
        <v>264</v>
      </c>
      <c r="G68" s="265" t="s">
        <v>106</v>
      </c>
      <c r="H68" s="265" t="s">
        <v>265</v>
      </c>
      <c r="I68" s="265" t="s">
        <v>83</v>
      </c>
      <c r="J68" s="265" t="s">
        <v>266</v>
      </c>
      <c r="K68" s="265"/>
      <c r="L68">
        <v>3</v>
      </c>
    </row>
    <row r="69" spans="1:12" x14ac:dyDescent="0.3">
      <c r="A69" s="28">
        <v>58</v>
      </c>
      <c r="B69" s="28">
        <v>58</v>
      </c>
      <c r="C69" s="290" t="s">
        <v>267</v>
      </c>
      <c r="D69" s="27" t="s">
        <v>268</v>
      </c>
      <c r="E69" s="265" t="s">
        <v>252</v>
      </c>
      <c r="F69" s="265" t="s">
        <v>269</v>
      </c>
      <c r="G69" s="265" t="s">
        <v>106</v>
      </c>
      <c r="H69" s="265" t="s">
        <v>270</v>
      </c>
      <c r="I69" s="265" t="s">
        <v>83</v>
      </c>
      <c r="J69" s="265" t="s">
        <v>271</v>
      </c>
      <c r="K69" s="265"/>
      <c r="L69">
        <v>10</v>
      </c>
    </row>
    <row r="70" spans="1:12" x14ac:dyDescent="0.3">
      <c r="A70" s="28">
        <v>59</v>
      </c>
      <c r="B70" s="28">
        <v>59</v>
      </c>
      <c r="C70" s="290" t="s">
        <v>150</v>
      </c>
      <c r="D70" s="29" t="s">
        <v>151</v>
      </c>
      <c r="E70" s="265" t="s">
        <v>252</v>
      </c>
      <c r="F70" s="265" t="s">
        <v>272</v>
      </c>
      <c r="G70" s="265" t="s">
        <v>106</v>
      </c>
      <c r="H70" s="265" t="s">
        <v>273</v>
      </c>
      <c r="I70" s="265" t="s">
        <v>83</v>
      </c>
      <c r="J70" s="265" t="s">
        <v>274</v>
      </c>
      <c r="K70" s="265"/>
      <c r="L70">
        <v>3</v>
      </c>
    </row>
    <row r="71" spans="1:12" x14ac:dyDescent="0.3">
      <c r="A71" s="28">
        <v>60</v>
      </c>
      <c r="B71" s="28">
        <v>60</v>
      </c>
      <c r="C71" s="290" t="s">
        <v>150</v>
      </c>
      <c r="D71" s="29" t="s">
        <v>151</v>
      </c>
      <c r="E71" s="265" t="s">
        <v>252</v>
      </c>
      <c r="F71" s="265" t="s">
        <v>275</v>
      </c>
      <c r="G71" s="265" t="s">
        <v>106</v>
      </c>
      <c r="H71" s="265" t="s">
        <v>276</v>
      </c>
      <c r="I71" s="265" t="s">
        <v>83</v>
      </c>
      <c r="J71" s="265" t="s">
        <v>277</v>
      </c>
      <c r="K71" s="265"/>
      <c r="L71">
        <v>3</v>
      </c>
    </row>
    <row r="72" spans="1:12" x14ac:dyDescent="0.3">
      <c r="A72" s="28">
        <v>61</v>
      </c>
      <c r="B72" s="28">
        <v>61</v>
      </c>
      <c r="C72" s="290" t="s">
        <v>246</v>
      </c>
      <c r="D72" s="290" t="s">
        <v>278</v>
      </c>
      <c r="E72" s="265" t="s">
        <v>252</v>
      </c>
      <c r="F72" s="338" t="s">
        <v>279</v>
      </c>
      <c r="G72" s="265" t="s">
        <v>106</v>
      </c>
      <c r="H72" s="265" t="s">
        <v>280</v>
      </c>
      <c r="I72" s="265" t="s">
        <v>83</v>
      </c>
      <c r="J72" s="265" t="s">
        <v>281</v>
      </c>
      <c r="K72" s="265"/>
      <c r="L72">
        <v>5</v>
      </c>
    </row>
    <row r="73" spans="1:12" x14ac:dyDescent="0.3">
      <c r="A73" s="28">
        <v>62</v>
      </c>
      <c r="B73" s="28">
        <v>62</v>
      </c>
      <c r="C73" s="290" t="s">
        <v>221</v>
      </c>
      <c r="D73" s="27" t="s">
        <v>282</v>
      </c>
      <c r="E73" s="265" t="s">
        <v>283</v>
      </c>
      <c r="F73" s="265" t="s">
        <v>284</v>
      </c>
      <c r="G73" s="265" t="s">
        <v>106</v>
      </c>
      <c r="H73" s="265" t="s">
        <v>285</v>
      </c>
      <c r="I73" s="265" t="s">
        <v>83</v>
      </c>
      <c r="J73" s="265" t="s">
        <v>286</v>
      </c>
      <c r="K73" s="265"/>
      <c r="L73">
        <v>1</v>
      </c>
    </row>
    <row r="74" spans="1:12" x14ac:dyDescent="0.3">
      <c r="A74" s="28">
        <v>63</v>
      </c>
      <c r="B74" s="28">
        <v>63</v>
      </c>
      <c r="C74" s="290" t="s">
        <v>246</v>
      </c>
      <c r="D74" s="290" t="s">
        <v>256</v>
      </c>
      <c r="E74" s="265" t="s">
        <v>283</v>
      </c>
      <c r="F74" s="338" t="s">
        <v>287</v>
      </c>
      <c r="G74" s="265" t="s">
        <v>106</v>
      </c>
      <c r="H74" s="265" t="s">
        <v>285</v>
      </c>
      <c r="I74" s="265" t="s">
        <v>83</v>
      </c>
      <c r="J74" s="265" t="s">
        <v>288</v>
      </c>
      <c r="K74" s="265"/>
      <c r="L74">
        <v>1</v>
      </c>
    </row>
    <row r="75" spans="1:12" x14ac:dyDescent="0.3">
      <c r="A75" s="28">
        <v>64</v>
      </c>
      <c r="B75" s="28">
        <v>64</v>
      </c>
      <c r="C75" s="290" t="s">
        <v>221</v>
      </c>
      <c r="D75" s="27" t="s">
        <v>289</v>
      </c>
      <c r="E75" s="265" t="s">
        <v>283</v>
      </c>
      <c r="F75" s="265" t="s">
        <v>290</v>
      </c>
      <c r="G75" s="265" t="s">
        <v>106</v>
      </c>
      <c r="H75" s="265" t="s">
        <v>291</v>
      </c>
      <c r="I75" s="265" t="s">
        <v>83</v>
      </c>
      <c r="J75" s="265" t="s">
        <v>292</v>
      </c>
      <c r="K75" s="265"/>
      <c r="L75">
        <v>2</v>
      </c>
    </row>
    <row r="76" spans="1:12" x14ac:dyDescent="0.3">
      <c r="A76" s="28">
        <v>65</v>
      </c>
      <c r="B76" s="28">
        <v>65</v>
      </c>
      <c r="C76" s="290" t="s">
        <v>221</v>
      </c>
      <c r="D76" s="27" t="s">
        <v>293</v>
      </c>
      <c r="E76" s="265" t="s">
        <v>283</v>
      </c>
      <c r="F76" s="265" t="s">
        <v>294</v>
      </c>
      <c r="G76" s="265" t="s">
        <v>106</v>
      </c>
      <c r="H76" s="265" t="s">
        <v>295</v>
      </c>
      <c r="I76" s="265" t="s">
        <v>83</v>
      </c>
      <c r="J76" s="265" t="s">
        <v>296</v>
      </c>
      <c r="K76" s="265"/>
      <c r="L76">
        <v>1</v>
      </c>
    </row>
    <row r="77" spans="1:12" x14ac:dyDescent="0.3">
      <c r="A77" s="28">
        <v>66</v>
      </c>
      <c r="B77" s="28">
        <v>66</v>
      </c>
      <c r="C77" s="290" t="s">
        <v>221</v>
      </c>
      <c r="D77" s="27" t="s">
        <v>297</v>
      </c>
      <c r="E77" s="265" t="s">
        <v>298</v>
      </c>
      <c r="F77" s="265" t="s">
        <v>299</v>
      </c>
      <c r="G77" s="265" t="s">
        <v>106</v>
      </c>
      <c r="H77" s="265" t="s">
        <v>130</v>
      </c>
      <c r="I77" s="265" t="s">
        <v>83</v>
      </c>
      <c r="J77" s="265" t="s">
        <v>300</v>
      </c>
      <c r="K77" s="265"/>
      <c r="L77">
        <v>3</v>
      </c>
    </row>
    <row r="78" spans="1:12" ht="15" customHeight="1" x14ac:dyDescent="0.3">
      <c r="A78" s="28">
        <v>67</v>
      </c>
      <c r="B78" s="28">
        <v>67</v>
      </c>
      <c r="C78" s="290" t="s">
        <v>301</v>
      </c>
      <c r="D78" s="27" t="s">
        <v>302</v>
      </c>
      <c r="E78" s="265" t="s">
        <v>298</v>
      </c>
      <c r="F78" s="265" t="s">
        <v>303</v>
      </c>
      <c r="G78" s="265" t="s">
        <v>106</v>
      </c>
      <c r="H78" s="265" t="s">
        <v>304</v>
      </c>
      <c r="I78" s="265" t="s">
        <v>83</v>
      </c>
      <c r="J78" s="265" t="s">
        <v>305</v>
      </c>
      <c r="K78" s="265"/>
    </row>
    <row r="79" spans="1:12" ht="15" customHeight="1" x14ac:dyDescent="0.3">
      <c r="A79" s="28">
        <v>68</v>
      </c>
      <c r="B79" s="28">
        <v>68</v>
      </c>
      <c r="C79" s="290" t="s">
        <v>301</v>
      </c>
      <c r="D79" s="27" t="s">
        <v>302</v>
      </c>
      <c r="E79" s="265" t="s">
        <v>306</v>
      </c>
      <c r="F79" s="265" t="s">
        <v>307</v>
      </c>
      <c r="G79" s="265" t="s">
        <v>106</v>
      </c>
      <c r="H79" s="265" t="s">
        <v>308</v>
      </c>
      <c r="I79" s="265" t="s">
        <v>83</v>
      </c>
      <c r="J79" s="265" t="s">
        <v>309</v>
      </c>
      <c r="K79" s="265"/>
    </row>
    <row r="80" spans="1:12" ht="15" customHeight="1" x14ac:dyDescent="0.3">
      <c r="A80" s="28">
        <v>69</v>
      </c>
      <c r="B80" s="28">
        <v>69</v>
      </c>
      <c r="C80" s="290" t="s">
        <v>301</v>
      </c>
      <c r="D80" s="27" t="s">
        <v>310</v>
      </c>
      <c r="E80" s="265" t="s">
        <v>306</v>
      </c>
      <c r="F80" s="265" t="s">
        <v>311</v>
      </c>
      <c r="G80" s="265" t="s">
        <v>106</v>
      </c>
      <c r="H80" s="265" t="s">
        <v>139</v>
      </c>
      <c r="I80" s="265" t="s">
        <v>83</v>
      </c>
      <c r="J80" s="265" t="s">
        <v>312</v>
      </c>
      <c r="K80" s="265"/>
    </row>
    <row r="81" spans="1:12" ht="15" customHeight="1" x14ac:dyDescent="0.3">
      <c r="A81" s="28">
        <v>70</v>
      </c>
      <c r="B81" s="28">
        <v>70</v>
      </c>
      <c r="C81" s="290" t="s">
        <v>301</v>
      </c>
      <c r="D81" s="27" t="s">
        <v>302</v>
      </c>
      <c r="E81" s="265" t="s">
        <v>306</v>
      </c>
      <c r="F81" s="265" t="s">
        <v>313</v>
      </c>
      <c r="G81" s="265" t="s">
        <v>106</v>
      </c>
      <c r="H81" s="265" t="s">
        <v>314</v>
      </c>
      <c r="I81" s="265" t="s">
        <v>83</v>
      </c>
      <c r="J81" s="265" t="s">
        <v>315</v>
      </c>
      <c r="K81" s="265"/>
    </row>
    <row r="82" spans="1:12" x14ac:dyDescent="0.3">
      <c r="A82" s="28">
        <v>71</v>
      </c>
      <c r="B82" s="28">
        <v>71</v>
      </c>
      <c r="C82" s="290" t="s">
        <v>221</v>
      </c>
      <c r="D82" s="27" t="s">
        <v>316</v>
      </c>
      <c r="E82" s="265" t="s">
        <v>317</v>
      </c>
      <c r="F82" s="265" t="s">
        <v>318</v>
      </c>
      <c r="G82" s="265" t="s">
        <v>106</v>
      </c>
      <c r="H82" s="265" t="s">
        <v>319</v>
      </c>
      <c r="I82" s="265" t="s">
        <v>83</v>
      </c>
      <c r="J82" s="265" t="s">
        <v>320</v>
      </c>
      <c r="K82" s="265"/>
      <c r="L82">
        <v>2</v>
      </c>
    </row>
    <row r="83" spans="1:12" x14ac:dyDescent="0.3">
      <c r="A83" s="28">
        <v>72</v>
      </c>
      <c r="B83" s="28">
        <v>72</v>
      </c>
      <c r="C83" s="290" t="s">
        <v>221</v>
      </c>
      <c r="D83" s="27" t="s">
        <v>321</v>
      </c>
      <c r="E83" s="265" t="s">
        <v>317</v>
      </c>
      <c r="F83" s="265" t="s">
        <v>322</v>
      </c>
      <c r="G83" s="265" t="s">
        <v>106</v>
      </c>
      <c r="H83" s="265" t="s">
        <v>319</v>
      </c>
      <c r="I83" s="265" t="s">
        <v>83</v>
      </c>
      <c r="J83" s="265" t="s">
        <v>323</v>
      </c>
      <c r="K83" s="265"/>
      <c r="L83">
        <v>1</v>
      </c>
    </row>
    <row r="84" spans="1:12" x14ac:dyDescent="0.3">
      <c r="A84" s="28">
        <v>73</v>
      </c>
      <c r="B84" s="28">
        <v>73</v>
      </c>
      <c r="C84" s="290" t="s">
        <v>221</v>
      </c>
      <c r="D84" s="27" t="s">
        <v>324</v>
      </c>
      <c r="E84" s="265" t="s">
        <v>317</v>
      </c>
      <c r="F84" s="265" t="s">
        <v>325</v>
      </c>
      <c r="G84" s="265" t="s">
        <v>106</v>
      </c>
      <c r="H84" s="265" t="s">
        <v>326</v>
      </c>
      <c r="I84" s="265" t="s">
        <v>83</v>
      </c>
      <c r="J84" s="265" t="s">
        <v>327</v>
      </c>
      <c r="K84" s="265"/>
      <c r="L84">
        <v>1</v>
      </c>
    </row>
    <row r="85" spans="1:12" x14ac:dyDescent="0.3">
      <c r="A85" s="28">
        <v>74</v>
      </c>
      <c r="B85" s="28">
        <v>74</v>
      </c>
      <c r="C85" s="290" t="s">
        <v>221</v>
      </c>
      <c r="D85" s="27" t="s">
        <v>328</v>
      </c>
      <c r="E85" s="265" t="s">
        <v>317</v>
      </c>
      <c r="F85" s="265" t="s">
        <v>329</v>
      </c>
      <c r="G85" s="265" t="s">
        <v>106</v>
      </c>
      <c r="H85" s="265" t="s">
        <v>330</v>
      </c>
      <c r="I85" s="265" t="s">
        <v>83</v>
      </c>
      <c r="J85" s="265" t="s">
        <v>331</v>
      </c>
      <c r="K85" s="265"/>
      <c r="L85">
        <v>4</v>
      </c>
    </row>
    <row r="86" spans="1:12" x14ac:dyDescent="0.3">
      <c r="A86" s="28">
        <v>75</v>
      </c>
      <c r="B86" s="28">
        <v>75</v>
      </c>
      <c r="C86" s="290" t="s">
        <v>221</v>
      </c>
      <c r="D86" s="27" t="s">
        <v>332</v>
      </c>
      <c r="E86" s="265" t="s">
        <v>317</v>
      </c>
      <c r="F86" s="265" t="s">
        <v>333</v>
      </c>
      <c r="G86" s="265" t="s">
        <v>106</v>
      </c>
      <c r="H86" s="265" t="s">
        <v>334</v>
      </c>
      <c r="I86" s="265" t="s">
        <v>83</v>
      </c>
      <c r="J86" s="265" t="s">
        <v>335</v>
      </c>
      <c r="K86" s="265"/>
      <c r="L86">
        <v>1</v>
      </c>
    </row>
    <row r="87" spans="1:12" x14ac:dyDescent="0.3">
      <c r="A87" s="28">
        <v>76</v>
      </c>
      <c r="B87" s="28">
        <v>76</v>
      </c>
      <c r="C87" s="290" t="s">
        <v>336</v>
      </c>
      <c r="D87" s="27" t="s">
        <v>336</v>
      </c>
      <c r="E87" s="27" t="s">
        <v>306</v>
      </c>
      <c r="F87" s="27">
        <v>108007900</v>
      </c>
      <c r="G87" s="27" t="s">
        <v>337</v>
      </c>
      <c r="H87" s="27" t="s">
        <v>337</v>
      </c>
      <c r="I87" s="27" t="s">
        <v>342</v>
      </c>
      <c r="J87" s="27"/>
      <c r="K87" s="265"/>
    </row>
    <row r="88" spans="1:12" x14ac:dyDescent="0.3">
      <c r="A88" s="24">
        <v>77</v>
      </c>
      <c r="B88" s="24">
        <v>77</v>
      </c>
      <c r="C88" s="290" t="s">
        <v>1647</v>
      </c>
      <c r="D88" s="290" t="s">
        <v>1647</v>
      </c>
      <c r="E88" s="21" t="s">
        <v>338</v>
      </c>
      <c r="F88" s="21" t="s">
        <v>339</v>
      </c>
      <c r="G88" s="21" t="s">
        <v>340</v>
      </c>
      <c r="H88" s="21" t="s">
        <v>341</v>
      </c>
      <c r="I88" s="21" t="s">
        <v>342</v>
      </c>
      <c r="J88" s="21"/>
      <c r="K88" s="265"/>
    </row>
    <row r="89" spans="1:12" x14ac:dyDescent="0.3">
      <c r="A89" s="28">
        <v>78</v>
      </c>
      <c r="B89" s="28">
        <v>78</v>
      </c>
      <c r="C89" s="27" t="s">
        <v>343</v>
      </c>
      <c r="D89" s="27" t="s">
        <v>344</v>
      </c>
      <c r="E89" s="265" t="s">
        <v>345</v>
      </c>
      <c r="F89" s="265" t="s">
        <v>346</v>
      </c>
      <c r="G89" s="265" t="s">
        <v>106</v>
      </c>
      <c r="H89" s="265" t="s">
        <v>347</v>
      </c>
      <c r="I89" s="265" t="s">
        <v>83</v>
      </c>
      <c r="J89" s="265" t="s">
        <v>348</v>
      </c>
      <c r="K89" s="265"/>
      <c r="L89">
        <v>3</v>
      </c>
    </row>
    <row r="90" spans="1:12" x14ac:dyDescent="0.3">
      <c r="A90" s="28">
        <v>79</v>
      </c>
      <c r="B90" s="28">
        <v>79</v>
      </c>
      <c r="C90" s="290" t="s">
        <v>349</v>
      </c>
      <c r="D90" s="27" t="s">
        <v>344</v>
      </c>
      <c r="E90" s="265" t="s">
        <v>345</v>
      </c>
      <c r="F90" s="265" t="s">
        <v>350</v>
      </c>
      <c r="G90" s="265" t="s">
        <v>106</v>
      </c>
      <c r="H90" s="265" t="s">
        <v>351</v>
      </c>
      <c r="I90" s="265" t="s">
        <v>83</v>
      </c>
      <c r="J90" s="265" t="s">
        <v>352</v>
      </c>
      <c r="K90" s="265"/>
      <c r="L90">
        <v>3</v>
      </c>
    </row>
    <row r="91" spans="1:12" x14ac:dyDescent="0.3">
      <c r="A91" s="28">
        <v>80</v>
      </c>
      <c r="B91" s="28">
        <v>80</v>
      </c>
      <c r="C91" s="290" t="s">
        <v>135</v>
      </c>
      <c r="D91" s="290" t="s">
        <v>353</v>
      </c>
      <c r="E91" s="265" t="s">
        <v>345</v>
      </c>
      <c r="F91" s="338" t="s">
        <v>354</v>
      </c>
      <c r="G91" s="265" t="s">
        <v>106</v>
      </c>
      <c r="H91" s="265" t="s">
        <v>355</v>
      </c>
      <c r="I91" s="265" t="s">
        <v>83</v>
      </c>
      <c r="J91" s="265" t="s">
        <v>356</v>
      </c>
      <c r="K91" s="265"/>
      <c r="L91">
        <v>2</v>
      </c>
    </row>
    <row r="92" spans="1:12" x14ac:dyDescent="0.3">
      <c r="A92" s="28">
        <v>81</v>
      </c>
      <c r="B92" s="28">
        <v>81</v>
      </c>
      <c r="C92" s="290" t="s">
        <v>135</v>
      </c>
      <c r="D92" s="290" t="s">
        <v>353</v>
      </c>
      <c r="E92" s="265" t="s">
        <v>345</v>
      </c>
      <c r="F92" s="338" t="s">
        <v>357</v>
      </c>
      <c r="G92" s="265" t="s">
        <v>106</v>
      </c>
      <c r="H92" s="265" t="s">
        <v>358</v>
      </c>
      <c r="I92" s="265" t="s">
        <v>83</v>
      </c>
      <c r="J92" s="265" t="s">
        <v>359</v>
      </c>
      <c r="K92" s="265"/>
      <c r="L92">
        <v>2</v>
      </c>
    </row>
    <row r="93" spans="1:12" x14ac:dyDescent="0.3">
      <c r="A93" s="28">
        <v>82</v>
      </c>
      <c r="B93" s="28">
        <v>82</v>
      </c>
      <c r="C93" s="290" t="s">
        <v>135</v>
      </c>
      <c r="D93" s="290" t="s">
        <v>353</v>
      </c>
      <c r="E93" s="265" t="s">
        <v>345</v>
      </c>
      <c r="F93" s="338" t="s">
        <v>360</v>
      </c>
      <c r="G93" s="265" t="s">
        <v>106</v>
      </c>
      <c r="H93" s="265" t="s">
        <v>361</v>
      </c>
      <c r="I93" s="265" t="s">
        <v>83</v>
      </c>
      <c r="J93" s="265" t="s">
        <v>362</v>
      </c>
      <c r="K93" s="265"/>
      <c r="L93">
        <v>2</v>
      </c>
    </row>
    <row r="94" spans="1:12" x14ac:dyDescent="0.3">
      <c r="A94" s="28">
        <v>83</v>
      </c>
      <c r="B94" s="28">
        <v>83</v>
      </c>
      <c r="C94" s="290" t="s">
        <v>343</v>
      </c>
      <c r="D94" s="27" t="s">
        <v>353</v>
      </c>
      <c r="E94" s="265" t="s">
        <v>345</v>
      </c>
      <c r="F94" s="265" t="s">
        <v>363</v>
      </c>
      <c r="G94" s="265" t="s">
        <v>106</v>
      </c>
      <c r="H94" s="265" t="s">
        <v>364</v>
      </c>
      <c r="I94" s="265" t="s">
        <v>83</v>
      </c>
      <c r="J94" s="265" t="s">
        <v>365</v>
      </c>
      <c r="K94" s="265"/>
      <c r="L94">
        <v>2</v>
      </c>
    </row>
    <row r="95" spans="1:12" x14ac:dyDescent="0.3">
      <c r="A95" s="28">
        <v>84</v>
      </c>
      <c r="B95" s="28">
        <v>84</v>
      </c>
      <c r="C95" s="290" t="s">
        <v>366</v>
      </c>
      <c r="D95" s="27" t="s">
        <v>367</v>
      </c>
      <c r="E95" s="265" t="s">
        <v>345</v>
      </c>
      <c r="F95" s="265" t="s">
        <v>368</v>
      </c>
      <c r="G95" s="265" t="s">
        <v>106</v>
      </c>
      <c r="H95" s="265" t="s">
        <v>364</v>
      </c>
      <c r="I95" s="265" t="s">
        <v>83</v>
      </c>
      <c r="J95" s="265" t="s">
        <v>369</v>
      </c>
      <c r="K95" s="265"/>
      <c r="L95">
        <v>1</v>
      </c>
    </row>
    <row r="96" spans="1:12" x14ac:dyDescent="0.3">
      <c r="A96" s="28">
        <v>85</v>
      </c>
      <c r="B96" s="28">
        <v>85</v>
      </c>
      <c r="C96" s="290" t="s">
        <v>135</v>
      </c>
      <c r="D96" s="290" t="s">
        <v>353</v>
      </c>
      <c r="E96" s="265" t="s">
        <v>345</v>
      </c>
      <c r="F96" s="338" t="s">
        <v>370</v>
      </c>
      <c r="G96" s="265" t="s">
        <v>106</v>
      </c>
      <c r="H96" s="265" t="s">
        <v>371</v>
      </c>
      <c r="I96" s="265" t="s">
        <v>83</v>
      </c>
      <c r="J96" s="265" t="s">
        <v>372</v>
      </c>
      <c r="K96" s="265"/>
      <c r="L96">
        <v>2</v>
      </c>
    </row>
    <row r="97" spans="1:12" x14ac:dyDescent="0.3">
      <c r="A97" s="28">
        <v>86</v>
      </c>
      <c r="B97" s="28">
        <v>86</v>
      </c>
      <c r="C97" s="290" t="s">
        <v>135</v>
      </c>
      <c r="D97" s="290" t="s">
        <v>353</v>
      </c>
      <c r="E97" s="265" t="s">
        <v>345</v>
      </c>
      <c r="F97" s="338" t="s">
        <v>373</v>
      </c>
      <c r="G97" s="265" t="s">
        <v>106</v>
      </c>
      <c r="H97" s="265" t="s">
        <v>374</v>
      </c>
      <c r="I97" s="265" t="s">
        <v>83</v>
      </c>
      <c r="J97" s="265" t="s">
        <v>375</v>
      </c>
      <c r="K97" s="265"/>
      <c r="L97">
        <v>2</v>
      </c>
    </row>
    <row r="98" spans="1:12" x14ac:dyDescent="0.3">
      <c r="A98" s="28">
        <v>87</v>
      </c>
      <c r="B98" s="28">
        <v>87</v>
      </c>
      <c r="C98" s="290" t="s">
        <v>135</v>
      </c>
      <c r="D98" s="290" t="s">
        <v>353</v>
      </c>
      <c r="E98" s="265" t="s">
        <v>345</v>
      </c>
      <c r="F98" s="338" t="s">
        <v>376</v>
      </c>
      <c r="G98" s="265" t="s">
        <v>106</v>
      </c>
      <c r="H98" s="265" t="s">
        <v>377</v>
      </c>
      <c r="I98" s="265" t="s">
        <v>83</v>
      </c>
      <c r="J98" s="265" t="s">
        <v>378</v>
      </c>
      <c r="K98" s="265"/>
      <c r="L98">
        <v>2</v>
      </c>
    </row>
    <row r="99" spans="1:12" x14ac:dyDescent="0.3">
      <c r="A99" s="28">
        <v>88</v>
      </c>
      <c r="B99" s="28">
        <v>88</v>
      </c>
      <c r="C99" s="290" t="s">
        <v>135</v>
      </c>
      <c r="D99" s="290" t="s">
        <v>353</v>
      </c>
      <c r="E99" s="265" t="s">
        <v>345</v>
      </c>
      <c r="F99" s="338" t="s">
        <v>379</v>
      </c>
      <c r="G99" s="265" t="s">
        <v>106</v>
      </c>
      <c r="H99" s="265" t="s">
        <v>380</v>
      </c>
      <c r="I99" s="265" t="s">
        <v>83</v>
      </c>
      <c r="J99" s="265" t="s">
        <v>381</v>
      </c>
      <c r="K99" s="265"/>
      <c r="L99">
        <v>2</v>
      </c>
    </row>
    <row r="100" spans="1:12" x14ac:dyDescent="0.3">
      <c r="A100" s="28">
        <v>89</v>
      </c>
      <c r="B100" s="28">
        <v>89</v>
      </c>
      <c r="C100" s="290" t="s">
        <v>135</v>
      </c>
      <c r="D100" s="290" t="s">
        <v>353</v>
      </c>
      <c r="E100" s="265" t="s">
        <v>345</v>
      </c>
      <c r="F100" s="338" t="s">
        <v>382</v>
      </c>
      <c r="G100" s="265" t="s">
        <v>106</v>
      </c>
      <c r="H100" s="265" t="s">
        <v>383</v>
      </c>
      <c r="I100" s="265" t="s">
        <v>83</v>
      </c>
      <c r="J100" s="265" t="s">
        <v>348</v>
      </c>
      <c r="K100" s="265"/>
      <c r="L100">
        <v>2</v>
      </c>
    </row>
    <row r="101" spans="1:12" x14ac:dyDescent="0.3">
      <c r="A101" s="28">
        <v>90</v>
      </c>
      <c r="B101" s="28">
        <v>90</v>
      </c>
      <c r="C101" s="290" t="s">
        <v>135</v>
      </c>
      <c r="D101" s="290" t="s">
        <v>353</v>
      </c>
      <c r="E101" s="265" t="s">
        <v>345</v>
      </c>
      <c r="F101" s="338" t="s">
        <v>384</v>
      </c>
      <c r="G101" s="265" t="s">
        <v>106</v>
      </c>
      <c r="H101" s="265" t="s">
        <v>385</v>
      </c>
      <c r="I101" s="265" t="s">
        <v>83</v>
      </c>
      <c r="J101" s="265" t="s">
        <v>386</v>
      </c>
      <c r="K101" s="265"/>
      <c r="L101">
        <v>2</v>
      </c>
    </row>
    <row r="102" spans="1:12" x14ac:dyDescent="0.3">
      <c r="A102" s="28">
        <v>91</v>
      </c>
      <c r="B102" s="28">
        <v>91</v>
      </c>
      <c r="C102" s="290" t="s">
        <v>135</v>
      </c>
      <c r="D102" s="290" t="s">
        <v>353</v>
      </c>
      <c r="E102" s="265" t="s">
        <v>345</v>
      </c>
      <c r="F102" s="338" t="s">
        <v>387</v>
      </c>
      <c r="G102" s="265" t="s">
        <v>106</v>
      </c>
      <c r="H102" s="265" t="s">
        <v>388</v>
      </c>
      <c r="I102" s="265" t="s">
        <v>83</v>
      </c>
      <c r="J102" s="265" t="s">
        <v>389</v>
      </c>
      <c r="K102" s="265"/>
      <c r="L102">
        <v>2</v>
      </c>
    </row>
    <row r="103" spans="1:12" x14ac:dyDescent="0.3">
      <c r="A103" s="28">
        <v>92</v>
      </c>
      <c r="B103" s="28">
        <v>92</v>
      </c>
      <c r="C103" s="290" t="s">
        <v>343</v>
      </c>
      <c r="D103" s="27" t="s">
        <v>344</v>
      </c>
      <c r="E103" s="265" t="s">
        <v>345</v>
      </c>
      <c r="F103" s="265" t="s">
        <v>390</v>
      </c>
      <c r="G103" s="265" t="s">
        <v>106</v>
      </c>
      <c r="H103" s="265" t="s">
        <v>391</v>
      </c>
      <c r="I103" s="265" t="s">
        <v>83</v>
      </c>
      <c r="J103" s="265" t="s">
        <v>392</v>
      </c>
      <c r="K103" s="265"/>
      <c r="L103">
        <v>3</v>
      </c>
    </row>
    <row r="104" spans="1:12" x14ac:dyDescent="0.3">
      <c r="A104" s="28">
        <v>93</v>
      </c>
      <c r="B104" s="28">
        <v>93</v>
      </c>
      <c r="C104" s="290" t="s">
        <v>246</v>
      </c>
      <c r="D104" s="290" t="s">
        <v>235</v>
      </c>
      <c r="E104" s="265" t="s">
        <v>345</v>
      </c>
      <c r="F104" s="338" t="s">
        <v>393</v>
      </c>
      <c r="G104" s="265" t="s">
        <v>106</v>
      </c>
      <c r="H104" s="265" t="s">
        <v>216</v>
      </c>
      <c r="I104" s="265" t="s">
        <v>83</v>
      </c>
      <c r="J104" s="265" t="s">
        <v>394</v>
      </c>
      <c r="K104" s="265"/>
      <c r="L104">
        <v>6</v>
      </c>
    </row>
    <row r="105" spans="1:12" x14ac:dyDescent="0.3">
      <c r="A105" s="28">
        <v>94</v>
      </c>
      <c r="B105" s="28">
        <v>94</v>
      </c>
      <c r="C105" s="290" t="s">
        <v>343</v>
      </c>
      <c r="D105" s="27" t="s">
        <v>353</v>
      </c>
      <c r="E105" s="265" t="s">
        <v>345</v>
      </c>
      <c r="F105" s="265" t="s">
        <v>395</v>
      </c>
      <c r="G105" s="265" t="s">
        <v>106</v>
      </c>
      <c r="H105" s="265" t="s">
        <v>396</v>
      </c>
      <c r="I105" s="265" t="s">
        <v>83</v>
      </c>
      <c r="J105" s="265" t="s">
        <v>352</v>
      </c>
      <c r="K105" s="265"/>
      <c r="L105">
        <v>2</v>
      </c>
    </row>
    <row r="106" spans="1:12" x14ac:dyDescent="0.3">
      <c r="A106" s="28">
        <v>95</v>
      </c>
      <c r="B106" s="28">
        <v>95</v>
      </c>
      <c r="C106" s="290" t="s">
        <v>366</v>
      </c>
      <c r="D106" s="27" t="s">
        <v>367</v>
      </c>
      <c r="E106" s="265" t="s">
        <v>345</v>
      </c>
      <c r="F106" s="265" t="s">
        <v>397</v>
      </c>
      <c r="G106" s="265" t="s">
        <v>106</v>
      </c>
      <c r="H106" s="265" t="s">
        <v>396</v>
      </c>
      <c r="I106" s="265" t="s">
        <v>83</v>
      </c>
      <c r="J106" s="265" t="s">
        <v>398</v>
      </c>
      <c r="K106" s="265"/>
      <c r="L106">
        <v>1</v>
      </c>
    </row>
    <row r="107" spans="1:12" x14ac:dyDescent="0.3">
      <c r="A107" s="28">
        <v>96</v>
      </c>
      <c r="B107" s="28">
        <v>96</v>
      </c>
      <c r="C107" s="338" t="s">
        <v>399</v>
      </c>
      <c r="D107" s="265" t="s">
        <v>400</v>
      </c>
      <c r="E107" s="265" t="s">
        <v>345</v>
      </c>
      <c r="F107" s="265" t="s">
        <v>401</v>
      </c>
      <c r="G107" s="265" t="s">
        <v>402</v>
      </c>
      <c r="H107" s="265" t="s">
        <v>403</v>
      </c>
      <c r="I107" s="265" t="s">
        <v>404</v>
      </c>
      <c r="J107" s="265"/>
      <c r="K107" s="265"/>
    </row>
    <row r="108" spans="1:12" x14ac:dyDescent="0.3">
      <c r="A108" s="28">
        <v>97</v>
      </c>
      <c r="B108" s="28">
        <v>97</v>
      </c>
      <c r="C108" s="290" t="s">
        <v>343</v>
      </c>
      <c r="D108" s="27" t="s">
        <v>367</v>
      </c>
      <c r="E108" s="265" t="s">
        <v>405</v>
      </c>
      <c r="F108" s="265" t="s">
        <v>406</v>
      </c>
      <c r="G108" s="265" t="s">
        <v>106</v>
      </c>
      <c r="H108" s="265" t="s">
        <v>89</v>
      </c>
      <c r="I108" s="265" t="s">
        <v>83</v>
      </c>
      <c r="J108" s="265" t="s">
        <v>407</v>
      </c>
      <c r="K108" s="265"/>
      <c r="L108">
        <v>1</v>
      </c>
    </row>
    <row r="109" spans="1:12" x14ac:dyDescent="0.3">
      <c r="A109" s="28">
        <v>98</v>
      </c>
      <c r="B109" s="28">
        <v>98</v>
      </c>
      <c r="C109" s="290" t="s">
        <v>343</v>
      </c>
      <c r="D109" s="27" t="s">
        <v>408</v>
      </c>
      <c r="E109" s="265" t="s">
        <v>405</v>
      </c>
      <c r="F109" s="265" t="s">
        <v>409</v>
      </c>
      <c r="G109" s="265" t="s">
        <v>106</v>
      </c>
      <c r="H109" s="265" t="s">
        <v>89</v>
      </c>
      <c r="I109" s="265" t="s">
        <v>83</v>
      </c>
      <c r="J109" s="265" t="s">
        <v>410</v>
      </c>
      <c r="K109" s="265"/>
      <c r="L109">
        <v>2</v>
      </c>
    </row>
    <row r="110" spans="1:12" x14ac:dyDescent="0.3">
      <c r="A110" s="28">
        <v>99</v>
      </c>
      <c r="B110" s="28">
        <v>99</v>
      </c>
      <c r="C110" s="290" t="s">
        <v>343</v>
      </c>
      <c r="D110" s="27" t="s">
        <v>411</v>
      </c>
      <c r="E110" s="265" t="s">
        <v>405</v>
      </c>
      <c r="F110" s="265" t="s">
        <v>412</v>
      </c>
      <c r="G110" s="265" t="s">
        <v>106</v>
      </c>
      <c r="H110" s="265" t="s">
        <v>413</v>
      </c>
      <c r="I110" s="265" t="s">
        <v>83</v>
      </c>
      <c r="J110" s="265" t="s">
        <v>414</v>
      </c>
      <c r="K110" s="265"/>
      <c r="L110">
        <v>3</v>
      </c>
    </row>
    <row r="111" spans="1:12" x14ac:dyDescent="0.3">
      <c r="A111" s="28">
        <v>100</v>
      </c>
      <c r="B111" s="28">
        <v>100</v>
      </c>
      <c r="C111" s="338" t="s">
        <v>415</v>
      </c>
      <c r="D111" s="27" t="s">
        <v>408</v>
      </c>
      <c r="E111" s="265" t="s">
        <v>405</v>
      </c>
      <c r="F111" s="265" t="s">
        <v>416</v>
      </c>
      <c r="G111" s="265" t="s">
        <v>106</v>
      </c>
      <c r="H111" s="265" t="s">
        <v>417</v>
      </c>
      <c r="I111" s="265" t="s">
        <v>83</v>
      </c>
      <c r="J111" s="265" t="s">
        <v>418</v>
      </c>
      <c r="K111" s="265"/>
      <c r="L111">
        <v>2</v>
      </c>
    </row>
    <row r="112" spans="1:12" x14ac:dyDescent="0.3">
      <c r="A112" s="28">
        <v>101</v>
      </c>
      <c r="B112" s="28">
        <v>101</v>
      </c>
      <c r="C112" s="338" t="s">
        <v>415</v>
      </c>
      <c r="D112" s="27" t="s">
        <v>411</v>
      </c>
      <c r="E112" s="265" t="s">
        <v>405</v>
      </c>
      <c r="F112" s="265" t="s">
        <v>419</v>
      </c>
      <c r="G112" s="265" t="s">
        <v>106</v>
      </c>
      <c r="H112" s="265" t="s">
        <v>420</v>
      </c>
      <c r="I112" s="265" t="s">
        <v>83</v>
      </c>
      <c r="J112" s="265" t="s">
        <v>421</v>
      </c>
      <c r="K112" s="265"/>
      <c r="L112">
        <v>3</v>
      </c>
    </row>
    <row r="113" spans="1:12" x14ac:dyDescent="0.3">
      <c r="A113" s="28">
        <v>102</v>
      </c>
      <c r="B113" s="28">
        <v>102</v>
      </c>
      <c r="C113" s="290" t="s">
        <v>135</v>
      </c>
      <c r="D113" s="290" t="s">
        <v>353</v>
      </c>
      <c r="E113" s="265" t="s">
        <v>422</v>
      </c>
      <c r="F113" s="338" t="s">
        <v>423</v>
      </c>
      <c r="G113" s="265" t="s">
        <v>106</v>
      </c>
      <c r="H113" s="265" t="s">
        <v>424</v>
      </c>
      <c r="I113" s="265" t="s">
        <v>83</v>
      </c>
      <c r="J113" s="265" t="s">
        <v>425</v>
      </c>
      <c r="K113" s="265"/>
      <c r="L113">
        <v>2</v>
      </c>
    </row>
    <row r="114" spans="1:12" x14ac:dyDescent="0.3">
      <c r="A114" s="28">
        <v>103</v>
      </c>
      <c r="B114" s="28">
        <v>103</v>
      </c>
      <c r="C114" s="290" t="s">
        <v>135</v>
      </c>
      <c r="D114" s="290" t="s">
        <v>353</v>
      </c>
      <c r="E114" s="265" t="s">
        <v>422</v>
      </c>
      <c r="F114" s="338" t="s">
        <v>426</v>
      </c>
      <c r="G114" s="265" t="s">
        <v>106</v>
      </c>
      <c r="H114" s="265" t="s">
        <v>427</v>
      </c>
      <c r="I114" s="265" t="s">
        <v>83</v>
      </c>
      <c r="J114" s="265" t="s">
        <v>428</v>
      </c>
      <c r="K114" s="265"/>
      <c r="L114">
        <v>2</v>
      </c>
    </row>
    <row r="115" spans="1:12" x14ac:dyDescent="0.3">
      <c r="A115" s="28">
        <v>104</v>
      </c>
      <c r="B115" s="28">
        <v>104</v>
      </c>
      <c r="C115" s="338" t="s">
        <v>429</v>
      </c>
      <c r="D115" s="265" t="s">
        <v>367</v>
      </c>
      <c r="E115" s="265" t="s">
        <v>422</v>
      </c>
      <c r="F115" s="265" t="s">
        <v>430</v>
      </c>
      <c r="G115" s="265" t="s">
        <v>106</v>
      </c>
      <c r="H115" s="265" t="s">
        <v>431</v>
      </c>
      <c r="I115" s="265" t="s">
        <v>83</v>
      </c>
      <c r="J115" s="265" t="s">
        <v>432</v>
      </c>
      <c r="K115" s="265"/>
      <c r="L115">
        <v>1</v>
      </c>
    </row>
    <row r="116" spans="1:12" x14ac:dyDescent="0.3">
      <c r="A116" s="28">
        <v>105</v>
      </c>
      <c r="B116" s="28">
        <v>105</v>
      </c>
      <c r="C116" s="338" t="s">
        <v>433</v>
      </c>
      <c r="D116" s="27" t="s">
        <v>353</v>
      </c>
      <c r="E116" s="265" t="s">
        <v>422</v>
      </c>
      <c r="F116" s="265" t="s">
        <v>434</v>
      </c>
      <c r="G116" s="265" t="s">
        <v>106</v>
      </c>
      <c r="H116" s="265" t="s">
        <v>431</v>
      </c>
      <c r="I116" s="265" t="s">
        <v>83</v>
      </c>
      <c r="J116" s="265" t="s">
        <v>435</v>
      </c>
      <c r="K116" s="265"/>
      <c r="L116">
        <v>2</v>
      </c>
    </row>
    <row r="117" spans="1:12" x14ac:dyDescent="0.3">
      <c r="A117" s="28">
        <v>106</v>
      </c>
      <c r="B117" s="28">
        <v>106</v>
      </c>
      <c r="C117" s="338" t="s">
        <v>436</v>
      </c>
      <c r="D117" s="27" t="s">
        <v>408</v>
      </c>
      <c r="E117" s="265" t="s">
        <v>437</v>
      </c>
      <c r="F117" s="265" t="s">
        <v>438</v>
      </c>
      <c r="G117" s="265" t="s">
        <v>106</v>
      </c>
      <c r="H117" s="265" t="s">
        <v>439</v>
      </c>
      <c r="I117" s="265" t="s">
        <v>83</v>
      </c>
      <c r="J117" s="265" t="s">
        <v>440</v>
      </c>
      <c r="K117" s="265"/>
      <c r="L117">
        <v>2</v>
      </c>
    </row>
    <row r="118" spans="1:12" x14ac:dyDescent="0.3">
      <c r="A118" s="28">
        <v>107</v>
      </c>
      <c r="B118" s="28">
        <v>107</v>
      </c>
      <c r="C118" s="338" t="s">
        <v>441</v>
      </c>
      <c r="D118" s="27" t="s">
        <v>367</v>
      </c>
      <c r="E118" s="265" t="s">
        <v>437</v>
      </c>
      <c r="F118" s="265" t="s">
        <v>442</v>
      </c>
      <c r="G118" s="265" t="s">
        <v>106</v>
      </c>
      <c r="H118" s="265" t="s">
        <v>443</v>
      </c>
      <c r="I118" s="265" t="s">
        <v>83</v>
      </c>
      <c r="J118" s="265" t="s">
        <v>444</v>
      </c>
      <c r="K118" s="265"/>
      <c r="L118">
        <v>1</v>
      </c>
    </row>
    <row r="119" spans="1:12" x14ac:dyDescent="0.3">
      <c r="A119" s="28">
        <v>108</v>
      </c>
      <c r="B119" s="28">
        <v>108</v>
      </c>
      <c r="C119" s="338" t="s">
        <v>441</v>
      </c>
      <c r="D119" s="27" t="s">
        <v>408</v>
      </c>
      <c r="E119" s="265" t="s">
        <v>437</v>
      </c>
      <c r="F119" s="265" t="s">
        <v>445</v>
      </c>
      <c r="G119" s="265" t="s">
        <v>106</v>
      </c>
      <c r="H119" s="265" t="s">
        <v>446</v>
      </c>
      <c r="I119" s="265" t="s">
        <v>83</v>
      </c>
      <c r="J119" s="265" t="s">
        <v>447</v>
      </c>
      <c r="K119" s="265"/>
      <c r="L119">
        <v>2</v>
      </c>
    </row>
    <row r="120" spans="1:12" x14ac:dyDescent="0.3">
      <c r="A120" s="28">
        <v>109</v>
      </c>
      <c r="B120" s="28">
        <v>109</v>
      </c>
      <c r="C120" s="338" t="s">
        <v>436</v>
      </c>
      <c r="D120" s="27" t="s">
        <v>408</v>
      </c>
      <c r="E120" s="265" t="s">
        <v>437</v>
      </c>
      <c r="F120" s="265" t="s">
        <v>448</v>
      </c>
      <c r="G120" s="265" t="s">
        <v>106</v>
      </c>
      <c r="H120" s="265" t="s">
        <v>449</v>
      </c>
      <c r="I120" s="265" t="s">
        <v>83</v>
      </c>
      <c r="J120" s="265" t="s">
        <v>450</v>
      </c>
      <c r="K120" s="265"/>
      <c r="L120">
        <v>2</v>
      </c>
    </row>
    <row r="121" spans="1:12" x14ac:dyDescent="0.3">
      <c r="A121" s="28">
        <v>110</v>
      </c>
      <c r="B121" s="28">
        <v>110</v>
      </c>
      <c r="C121" s="338" t="s">
        <v>436</v>
      </c>
      <c r="D121" s="27" t="s">
        <v>411</v>
      </c>
      <c r="E121" s="265" t="s">
        <v>437</v>
      </c>
      <c r="F121" s="265" t="s">
        <v>451</v>
      </c>
      <c r="G121" s="265" t="s">
        <v>106</v>
      </c>
      <c r="H121" s="265" t="s">
        <v>452</v>
      </c>
      <c r="I121" s="265" t="s">
        <v>83</v>
      </c>
      <c r="J121" s="265" t="s">
        <v>453</v>
      </c>
      <c r="K121" s="265"/>
      <c r="L121">
        <v>3</v>
      </c>
    </row>
    <row r="122" spans="1:12" x14ac:dyDescent="0.3">
      <c r="A122" s="28">
        <v>110</v>
      </c>
      <c r="B122" s="28">
        <v>111</v>
      </c>
      <c r="C122" s="338" t="s">
        <v>454</v>
      </c>
      <c r="D122" s="27" t="s">
        <v>673</v>
      </c>
      <c r="E122" s="265" t="s">
        <v>437</v>
      </c>
      <c r="F122" s="265" t="s">
        <v>455</v>
      </c>
      <c r="G122" s="265" t="s">
        <v>106</v>
      </c>
      <c r="H122" s="265" t="s">
        <v>456</v>
      </c>
      <c r="I122" s="265" t="s">
        <v>83</v>
      </c>
      <c r="J122" s="265" t="s">
        <v>457</v>
      </c>
      <c r="K122" s="265" t="s">
        <v>759</v>
      </c>
      <c r="L122">
        <v>3</v>
      </c>
    </row>
    <row r="123" spans="1:12" x14ac:dyDescent="0.3">
      <c r="A123" s="28">
        <v>111</v>
      </c>
      <c r="B123" s="28">
        <v>112</v>
      </c>
      <c r="C123" s="338" t="s">
        <v>458</v>
      </c>
      <c r="D123" s="290" t="s">
        <v>459</v>
      </c>
      <c r="E123" s="265" t="s">
        <v>437</v>
      </c>
      <c r="F123" s="338" t="s">
        <v>460</v>
      </c>
      <c r="G123" s="265" t="s">
        <v>106</v>
      </c>
      <c r="H123" s="265" t="s">
        <v>461</v>
      </c>
      <c r="I123" s="265" t="s">
        <v>83</v>
      </c>
      <c r="J123" s="265" t="s">
        <v>462</v>
      </c>
      <c r="K123" s="265"/>
      <c r="L123">
        <v>2</v>
      </c>
    </row>
    <row r="124" spans="1:12" x14ac:dyDescent="0.3">
      <c r="A124" s="28">
        <v>112</v>
      </c>
      <c r="B124" s="28">
        <v>113</v>
      </c>
      <c r="C124" s="338" t="s">
        <v>458</v>
      </c>
      <c r="D124" s="290" t="s">
        <v>463</v>
      </c>
      <c r="E124" s="265" t="s">
        <v>437</v>
      </c>
      <c r="F124" s="338" t="s">
        <v>464</v>
      </c>
      <c r="G124" s="265" t="s">
        <v>106</v>
      </c>
      <c r="H124" s="265" t="s">
        <v>461</v>
      </c>
      <c r="I124" s="265" t="s">
        <v>83</v>
      </c>
      <c r="J124" s="265" t="s">
        <v>465</v>
      </c>
      <c r="K124" s="265"/>
      <c r="L124">
        <v>1</v>
      </c>
    </row>
    <row r="125" spans="1:12" x14ac:dyDescent="0.3">
      <c r="A125" s="28">
        <v>113</v>
      </c>
      <c r="B125" s="28">
        <v>114</v>
      </c>
      <c r="C125" s="338" t="s">
        <v>458</v>
      </c>
      <c r="D125" s="290" t="s">
        <v>466</v>
      </c>
      <c r="E125" s="265" t="s">
        <v>437</v>
      </c>
      <c r="F125" s="338" t="s">
        <v>467</v>
      </c>
      <c r="G125" s="265" t="s">
        <v>106</v>
      </c>
      <c r="H125" s="265" t="s">
        <v>468</v>
      </c>
      <c r="I125" s="265" t="s">
        <v>83</v>
      </c>
      <c r="J125" s="265" t="s">
        <v>469</v>
      </c>
      <c r="K125" s="265"/>
      <c r="L125">
        <v>4</v>
      </c>
    </row>
    <row r="126" spans="1:12" x14ac:dyDescent="0.3">
      <c r="A126" s="28">
        <v>114</v>
      </c>
      <c r="B126" s="28">
        <v>115</v>
      </c>
      <c r="C126" s="338" t="s">
        <v>458</v>
      </c>
      <c r="D126" s="290" t="s">
        <v>470</v>
      </c>
      <c r="E126" s="265" t="s">
        <v>437</v>
      </c>
      <c r="F126" s="338" t="s">
        <v>471</v>
      </c>
      <c r="G126" s="265" t="s">
        <v>106</v>
      </c>
      <c r="H126" s="265" t="s">
        <v>468</v>
      </c>
      <c r="I126" s="265" t="s">
        <v>83</v>
      </c>
      <c r="J126" s="265" t="s">
        <v>472</v>
      </c>
      <c r="K126" s="265"/>
      <c r="L126">
        <v>1</v>
      </c>
    </row>
    <row r="127" spans="1:12" x14ac:dyDescent="0.3">
      <c r="A127" s="28">
        <v>115</v>
      </c>
      <c r="B127" s="28">
        <v>116</v>
      </c>
      <c r="C127" s="338" t="s">
        <v>436</v>
      </c>
      <c r="D127" s="27" t="s">
        <v>411</v>
      </c>
      <c r="E127" s="265" t="s">
        <v>437</v>
      </c>
      <c r="F127" s="265" t="s">
        <v>473</v>
      </c>
      <c r="G127" s="265" t="s">
        <v>106</v>
      </c>
      <c r="H127" s="265" t="s">
        <v>474</v>
      </c>
      <c r="I127" s="265" t="s">
        <v>83</v>
      </c>
      <c r="J127" s="265" t="s">
        <v>475</v>
      </c>
      <c r="K127" s="265"/>
      <c r="L127">
        <v>3</v>
      </c>
    </row>
    <row r="128" spans="1:12" x14ac:dyDescent="0.3">
      <c r="A128" s="28">
        <v>116</v>
      </c>
      <c r="B128" s="28">
        <v>117</v>
      </c>
      <c r="C128" s="338" t="s">
        <v>458</v>
      </c>
      <c r="D128" s="290" t="s">
        <v>476</v>
      </c>
      <c r="E128" s="265" t="s">
        <v>477</v>
      </c>
      <c r="F128" s="338" t="s">
        <v>478</v>
      </c>
      <c r="G128" s="265" t="s">
        <v>106</v>
      </c>
      <c r="H128" s="265" t="s">
        <v>237</v>
      </c>
      <c r="I128" s="265" t="s">
        <v>83</v>
      </c>
      <c r="J128" s="265" t="s">
        <v>479</v>
      </c>
      <c r="K128" s="265"/>
      <c r="L128">
        <v>4</v>
      </c>
    </row>
    <row r="129" spans="1:12" x14ac:dyDescent="0.3">
      <c r="A129" s="28">
        <v>117</v>
      </c>
      <c r="B129" s="28">
        <v>117</v>
      </c>
      <c r="C129" s="338" t="s">
        <v>480</v>
      </c>
      <c r="D129" s="27" t="s">
        <v>481</v>
      </c>
      <c r="E129" s="265" t="s">
        <v>477</v>
      </c>
      <c r="F129" s="265" t="s">
        <v>478</v>
      </c>
      <c r="G129" s="265" t="s">
        <v>106</v>
      </c>
      <c r="H129" s="265" t="s">
        <v>237</v>
      </c>
      <c r="I129" s="265" t="s">
        <v>83</v>
      </c>
      <c r="J129" s="265" t="s">
        <v>479</v>
      </c>
      <c r="K129" s="265"/>
      <c r="L129">
        <v>1</v>
      </c>
    </row>
    <row r="130" spans="1:12" x14ac:dyDescent="0.3">
      <c r="A130" s="28">
        <v>118</v>
      </c>
      <c r="B130" s="28">
        <v>118</v>
      </c>
      <c r="C130" s="338" t="s">
        <v>429</v>
      </c>
      <c r="D130" s="265" t="s">
        <v>408</v>
      </c>
      <c r="E130" s="265" t="s">
        <v>477</v>
      </c>
      <c r="F130" s="265" t="s">
        <v>482</v>
      </c>
      <c r="G130" s="265" t="s">
        <v>106</v>
      </c>
      <c r="H130" s="265" t="s">
        <v>483</v>
      </c>
      <c r="I130" s="265" t="s">
        <v>83</v>
      </c>
      <c r="J130" s="265" t="s">
        <v>484</v>
      </c>
      <c r="K130" s="265"/>
      <c r="L130">
        <v>2</v>
      </c>
    </row>
    <row r="131" spans="1:12" x14ac:dyDescent="0.3">
      <c r="A131" s="28">
        <v>119</v>
      </c>
      <c r="B131" s="28">
        <v>119</v>
      </c>
      <c r="C131" s="338" t="s">
        <v>485</v>
      </c>
      <c r="D131" s="265" t="s">
        <v>367</v>
      </c>
      <c r="E131" s="265" t="s">
        <v>477</v>
      </c>
      <c r="F131" s="265" t="s">
        <v>486</v>
      </c>
      <c r="G131" s="265" t="s">
        <v>106</v>
      </c>
      <c r="H131" s="265" t="s">
        <v>483</v>
      </c>
      <c r="I131" s="265" t="s">
        <v>83</v>
      </c>
      <c r="J131" s="265" t="s">
        <v>487</v>
      </c>
      <c r="K131" s="265"/>
      <c r="L131">
        <v>1</v>
      </c>
    </row>
    <row r="132" spans="1:12" x14ac:dyDescent="0.3">
      <c r="A132" s="28">
        <v>120</v>
      </c>
      <c r="B132" s="28">
        <v>120</v>
      </c>
      <c r="C132" s="338" t="s">
        <v>488</v>
      </c>
      <c r="D132" s="265" t="s">
        <v>408</v>
      </c>
      <c r="E132" s="265" t="s">
        <v>477</v>
      </c>
      <c r="F132" s="265" t="s">
        <v>489</v>
      </c>
      <c r="G132" s="265" t="s">
        <v>106</v>
      </c>
      <c r="H132" s="265" t="s">
        <v>490</v>
      </c>
      <c r="I132" s="265" t="s">
        <v>83</v>
      </c>
      <c r="J132" s="265" t="s">
        <v>491</v>
      </c>
      <c r="K132" s="265"/>
      <c r="L132">
        <v>2</v>
      </c>
    </row>
    <row r="133" spans="1:12" x14ac:dyDescent="0.3">
      <c r="A133" s="28">
        <v>121</v>
      </c>
      <c r="B133" s="28">
        <v>121</v>
      </c>
      <c r="C133" s="338" t="s">
        <v>488</v>
      </c>
      <c r="D133" s="265" t="s">
        <v>367</v>
      </c>
      <c r="E133" s="265" t="s">
        <v>492</v>
      </c>
      <c r="F133" s="265" t="s">
        <v>493</v>
      </c>
      <c r="G133" s="265" t="s">
        <v>106</v>
      </c>
      <c r="H133" s="265" t="s">
        <v>494</v>
      </c>
      <c r="I133" s="265" t="s">
        <v>83</v>
      </c>
      <c r="J133" s="265" t="s">
        <v>495</v>
      </c>
      <c r="K133" s="265"/>
      <c r="L133">
        <v>1</v>
      </c>
    </row>
    <row r="134" spans="1:12" x14ac:dyDescent="0.3">
      <c r="A134" s="28">
        <v>122</v>
      </c>
      <c r="B134" s="28">
        <v>122</v>
      </c>
      <c r="C134" s="338" t="s">
        <v>488</v>
      </c>
      <c r="D134" s="265" t="s">
        <v>408</v>
      </c>
      <c r="E134" s="265" t="s">
        <v>496</v>
      </c>
      <c r="F134" s="265" t="s">
        <v>497</v>
      </c>
      <c r="G134" s="265" t="s">
        <v>106</v>
      </c>
      <c r="H134" s="265" t="s">
        <v>498</v>
      </c>
      <c r="I134" s="265" t="s">
        <v>83</v>
      </c>
      <c r="J134" s="265" t="s">
        <v>499</v>
      </c>
      <c r="K134" s="265"/>
      <c r="L134">
        <v>2</v>
      </c>
    </row>
    <row r="135" spans="1:12" x14ac:dyDescent="0.3">
      <c r="A135" s="28">
        <v>123</v>
      </c>
      <c r="B135" s="28">
        <v>123</v>
      </c>
      <c r="C135" s="338" t="s">
        <v>488</v>
      </c>
      <c r="D135" s="265" t="s">
        <v>367</v>
      </c>
      <c r="E135" s="265" t="s">
        <v>496</v>
      </c>
      <c r="F135" s="265" t="s">
        <v>500</v>
      </c>
      <c r="G135" s="265" t="s">
        <v>106</v>
      </c>
      <c r="H135" s="265" t="s">
        <v>501</v>
      </c>
      <c r="I135" s="265" t="s">
        <v>83</v>
      </c>
      <c r="J135" s="265" t="s">
        <v>502</v>
      </c>
      <c r="K135" s="265"/>
      <c r="L135">
        <v>1</v>
      </c>
    </row>
    <row r="136" spans="1:12" x14ac:dyDescent="0.3">
      <c r="A136" s="28">
        <v>124</v>
      </c>
      <c r="B136" s="28">
        <v>124</v>
      </c>
      <c r="C136" s="338" t="s">
        <v>488</v>
      </c>
      <c r="D136" s="265" t="s">
        <v>367</v>
      </c>
      <c r="E136" s="265" t="s">
        <v>496</v>
      </c>
      <c r="F136" s="265" t="s">
        <v>503</v>
      </c>
      <c r="G136" s="265" t="s">
        <v>106</v>
      </c>
      <c r="H136" s="265" t="s">
        <v>504</v>
      </c>
      <c r="I136" s="265" t="s">
        <v>83</v>
      </c>
      <c r="J136" s="265" t="s">
        <v>505</v>
      </c>
      <c r="K136" s="265"/>
      <c r="L136">
        <v>1</v>
      </c>
    </row>
    <row r="137" spans="1:12" x14ac:dyDescent="0.3">
      <c r="A137" s="28">
        <v>125</v>
      </c>
      <c r="B137" s="28">
        <v>125</v>
      </c>
      <c r="C137" s="338" t="s">
        <v>488</v>
      </c>
      <c r="D137" s="265" t="s">
        <v>367</v>
      </c>
      <c r="E137" s="265" t="s">
        <v>496</v>
      </c>
      <c r="F137" s="265" t="s">
        <v>506</v>
      </c>
      <c r="G137" s="265" t="s">
        <v>106</v>
      </c>
      <c r="H137" s="265" t="s">
        <v>507</v>
      </c>
      <c r="I137" s="265" t="s">
        <v>83</v>
      </c>
      <c r="J137" s="265" t="s">
        <v>508</v>
      </c>
      <c r="K137" s="265"/>
      <c r="L137">
        <v>1</v>
      </c>
    </row>
    <row r="138" spans="1:12" x14ac:dyDescent="0.3">
      <c r="A138" s="28">
        <v>126</v>
      </c>
      <c r="B138" s="28">
        <v>126</v>
      </c>
      <c r="C138" s="338" t="s">
        <v>488</v>
      </c>
      <c r="D138" s="265" t="s">
        <v>367</v>
      </c>
      <c r="E138" s="265" t="s">
        <v>496</v>
      </c>
      <c r="F138" s="265" t="s">
        <v>509</v>
      </c>
      <c r="G138" s="265" t="s">
        <v>106</v>
      </c>
      <c r="H138" s="265" t="s">
        <v>510</v>
      </c>
      <c r="I138" s="265" t="s">
        <v>83</v>
      </c>
      <c r="J138" s="265" t="s">
        <v>511</v>
      </c>
      <c r="K138" s="265"/>
      <c r="L138">
        <v>1</v>
      </c>
    </row>
    <row r="139" spans="1:12" x14ac:dyDescent="0.3">
      <c r="A139" s="28">
        <v>127</v>
      </c>
      <c r="B139" s="28">
        <v>127</v>
      </c>
      <c r="C139" s="338" t="s">
        <v>488</v>
      </c>
      <c r="D139" s="265" t="s">
        <v>367</v>
      </c>
      <c r="E139" s="265" t="s">
        <v>512</v>
      </c>
      <c r="F139" s="265" t="s">
        <v>513</v>
      </c>
      <c r="G139" s="265" t="s">
        <v>106</v>
      </c>
      <c r="H139" s="265" t="s">
        <v>514</v>
      </c>
      <c r="I139" s="265" t="s">
        <v>83</v>
      </c>
      <c r="J139" s="265" t="s">
        <v>515</v>
      </c>
      <c r="K139" s="265"/>
      <c r="L139">
        <v>1</v>
      </c>
    </row>
    <row r="140" spans="1:12" x14ac:dyDescent="0.3">
      <c r="A140" s="28">
        <v>128</v>
      </c>
      <c r="B140" s="28">
        <v>128</v>
      </c>
      <c r="C140" s="338" t="s">
        <v>488</v>
      </c>
      <c r="D140" s="265" t="s">
        <v>367</v>
      </c>
      <c r="E140" s="265" t="s">
        <v>512</v>
      </c>
      <c r="F140" s="265" t="s">
        <v>516</v>
      </c>
      <c r="G140" s="265" t="s">
        <v>106</v>
      </c>
      <c r="H140" s="265" t="s">
        <v>517</v>
      </c>
      <c r="I140" s="265" t="s">
        <v>83</v>
      </c>
      <c r="J140" s="265" t="s">
        <v>518</v>
      </c>
      <c r="K140" s="265"/>
      <c r="L140">
        <v>1</v>
      </c>
    </row>
    <row r="141" spans="1:12" x14ac:dyDescent="0.3">
      <c r="A141" s="28">
        <v>129</v>
      </c>
      <c r="B141" s="28">
        <v>129</v>
      </c>
      <c r="C141" s="338" t="s">
        <v>488</v>
      </c>
      <c r="D141" s="265" t="s">
        <v>367</v>
      </c>
      <c r="E141" s="265" t="s">
        <v>519</v>
      </c>
      <c r="F141" s="265" t="s">
        <v>520</v>
      </c>
      <c r="G141" s="265" t="s">
        <v>106</v>
      </c>
      <c r="H141" s="265" t="s">
        <v>521</v>
      </c>
      <c r="I141" s="265" t="s">
        <v>83</v>
      </c>
      <c r="J141" s="265" t="s">
        <v>522</v>
      </c>
      <c r="K141" s="265"/>
      <c r="L141">
        <v>1</v>
      </c>
    </row>
    <row r="142" spans="1:12" x14ac:dyDescent="0.3">
      <c r="A142" s="28">
        <v>130</v>
      </c>
      <c r="B142" s="28">
        <v>130</v>
      </c>
      <c r="C142" s="338" t="s">
        <v>523</v>
      </c>
      <c r="D142" s="265" t="s">
        <v>524</v>
      </c>
      <c r="E142" s="265" t="s">
        <v>519</v>
      </c>
      <c r="F142" s="265" t="s">
        <v>525</v>
      </c>
      <c r="G142" s="265" t="s">
        <v>106</v>
      </c>
      <c r="H142" s="265" t="s">
        <v>526</v>
      </c>
      <c r="I142" s="265" t="s">
        <v>83</v>
      </c>
      <c r="J142" s="265" t="s">
        <v>527</v>
      </c>
      <c r="K142" s="265"/>
      <c r="L142">
        <v>2</v>
      </c>
    </row>
    <row r="143" spans="1:12" x14ac:dyDescent="0.3">
      <c r="A143" s="28">
        <v>131</v>
      </c>
      <c r="B143" s="28"/>
      <c r="C143" s="338" t="s">
        <v>523</v>
      </c>
      <c r="D143" s="265" t="s">
        <v>528</v>
      </c>
      <c r="E143" s="265" t="s">
        <v>519</v>
      </c>
      <c r="F143" s="265"/>
      <c r="G143" s="265"/>
      <c r="H143" s="265"/>
      <c r="I143" s="265" t="s">
        <v>83</v>
      </c>
      <c r="J143" s="265"/>
      <c r="K143" s="265"/>
    </row>
    <row r="144" spans="1:12" x14ac:dyDescent="0.3">
      <c r="A144" s="28">
        <v>132</v>
      </c>
      <c r="B144" s="28"/>
      <c r="C144" s="338" t="s">
        <v>529</v>
      </c>
      <c r="D144" s="265" t="s">
        <v>530</v>
      </c>
      <c r="E144" s="265" t="s">
        <v>519</v>
      </c>
      <c r="F144" s="265"/>
      <c r="G144" s="265"/>
      <c r="H144" s="265"/>
      <c r="I144" s="265" t="s">
        <v>83</v>
      </c>
      <c r="J144" s="265"/>
      <c r="K144" s="265"/>
    </row>
    <row r="145" spans="1:11" x14ac:dyDescent="0.3">
      <c r="A145" s="28">
        <v>133</v>
      </c>
      <c r="B145" s="28"/>
      <c r="C145" s="338" t="s">
        <v>531</v>
      </c>
      <c r="D145" s="265" t="s">
        <v>532</v>
      </c>
      <c r="E145" s="265" t="s">
        <v>519</v>
      </c>
      <c r="F145" s="265"/>
      <c r="G145" s="265"/>
      <c r="H145" s="265"/>
      <c r="I145" s="265" t="s">
        <v>83</v>
      </c>
      <c r="J145" s="265"/>
      <c r="K145" s="265"/>
    </row>
    <row r="146" spans="1:11" x14ac:dyDescent="0.3">
      <c r="A146" s="28">
        <v>134</v>
      </c>
      <c r="B146" s="28"/>
      <c r="C146" s="338" t="s">
        <v>533</v>
      </c>
      <c r="D146" s="265" t="s">
        <v>534</v>
      </c>
      <c r="E146" s="265" t="s">
        <v>519</v>
      </c>
      <c r="F146" s="265"/>
      <c r="G146" s="265"/>
      <c r="H146" s="265"/>
      <c r="I146" s="265" t="s">
        <v>83</v>
      </c>
      <c r="J146" s="265"/>
      <c r="K146" s="265"/>
    </row>
    <row r="147" spans="1:11" x14ac:dyDescent="0.3">
      <c r="A147" s="28">
        <v>135</v>
      </c>
      <c r="B147" s="28"/>
      <c r="C147" s="338" t="s">
        <v>535</v>
      </c>
      <c r="D147" s="265" t="s">
        <v>536</v>
      </c>
      <c r="E147" s="64" t="s">
        <v>519</v>
      </c>
      <c r="F147" s="265"/>
      <c r="G147" s="265"/>
      <c r="H147" s="265"/>
      <c r="I147" s="265" t="s">
        <v>83</v>
      </c>
      <c r="J147" s="265"/>
      <c r="K147" s="265"/>
    </row>
    <row r="148" spans="1:11" x14ac:dyDescent="0.3">
      <c r="A148" s="28">
        <v>136</v>
      </c>
      <c r="B148" s="28"/>
      <c r="C148" s="338" t="s">
        <v>535</v>
      </c>
      <c r="D148" s="265" t="s">
        <v>537</v>
      </c>
      <c r="E148" s="265" t="s">
        <v>519</v>
      </c>
      <c r="F148" s="265"/>
      <c r="G148" s="265"/>
      <c r="H148" s="265"/>
      <c r="I148" s="265" t="s">
        <v>83</v>
      </c>
      <c r="J148" s="265"/>
      <c r="K148" s="265"/>
    </row>
    <row r="149" spans="1:11" x14ac:dyDescent="0.3">
      <c r="A149" s="28">
        <v>137</v>
      </c>
      <c r="B149" s="28"/>
      <c r="C149" s="338" t="s">
        <v>535</v>
      </c>
      <c r="D149" s="265" t="s">
        <v>524</v>
      </c>
      <c r="E149" s="265" t="s">
        <v>519</v>
      </c>
      <c r="F149" s="265"/>
      <c r="G149" s="265"/>
      <c r="H149" s="265"/>
      <c r="I149" s="265" t="s">
        <v>83</v>
      </c>
      <c r="J149" s="265"/>
      <c r="K149" s="265"/>
    </row>
    <row r="150" spans="1:11" x14ac:dyDescent="0.3">
      <c r="A150" s="28">
        <v>138</v>
      </c>
      <c r="B150" s="28"/>
      <c r="C150" s="338" t="s">
        <v>535</v>
      </c>
      <c r="D150" s="265" t="s">
        <v>538</v>
      </c>
      <c r="E150" s="265" t="s">
        <v>519</v>
      </c>
      <c r="F150" s="265"/>
      <c r="G150" s="265"/>
      <c r="H150" s="265"/>
      <c r="I150" s="265" t="s">
        <v>83</v>
      </c>
      <c r="J150" s="265"/>
      <c r="K150" s="265"/>
    </row>
    <row r="151" spans="1:11" x14ac:dyDescent="0.3">
      <c r="A151" s="28">
        <v>139</v>
      </c>
      <c r="B151" s="28"/>
      <c r="C151" s="338" t="s">
        <v>539</v>
      </c>
      <c r="D151" s="265" t="s">
        <v>540</v>
      </c>
      <c r="E151" s="265" t="s">
        <v>519</v>
      </c>
      <c r="F151" s="265"/>
      <c r="G151" s="265"/>
      <c r="H151" s="265"/>
      <c r="I151" s="265" t="s">
        <v>83</v>
      </c>
      <c r="J151" s="265"/>
      <c r="K151" s="265"/>
    </row>
    <row r="152" spans="1:11" x14ac:dyDescent="0.3">
      <c r="A152" s="28">
        <v>140</v>
      </c>
      <c r="B152" s="28"/>
      <c r="C152" s="338" t="s">
        <v>539</v>
      </c>
      <c r="D152" s="265" t="s">
        <v>541</v>
      </c>
      <c r="E152" s="265" t="s">
        <v>519</v>
      </c>
      <c r="F152" s="265"/>
      <c r="G152" s="265"/>
      <c r="H152" s="265"/>
      <c r="I152" s="265" t="s">
        <v>83</v>
      </c>
      <c r="J152" s="265"/>
      <c r="K152" s="265"/>
    </row>
    <row r="153" spans="1:11" x14ac:dyDescent="0.3">
      <c r="A153" s="28">
        <v>141</v>
      </c>
      <c r="B153" s="28"/>
      <c r="C153" s="338" t="s">
        <v>542</v>
      </c>
      <c r="D153" s="265" t="s">
        <v>543</v>
      </c>
      <c r="E153" s="265" t="s">
        <v>519</v>
      </c>
      <c r="F153" s="265"/>
      <c r="G153" s="265"/>
      <c r="H153" s="265"/>
      <c r="I153" s="265" t="s">
        <v>83</v>
      </c>
      <c r="J153" s="265"/>
      <c r="K153" s="265"/>
    </row>
    <row r="154" spans="1:11" x14ac:dyDescent="0.3">
      <c r="A154" s="28">
        <v>142</v>
      </c>
      <c r="B154" s="28">
        <v>131</v>
      </c>
      <c r="C154" s="338" t="s">
        <v>544</v>
      </c>
      <c r="D154" s="265" t="s">
        <v>545</v>
      </c>
      <c r="E154" s="265" t="s">
        <v>519</v>
      </c>
      <c r="F154" s="265" t="s">
        <v>546</v>
      </c>
      <c r="G154" s="265" t="s">
        <v>106</v>
      </c>
      <c r="H154" s="265" t="s">
        <v>547</v>
      </c>
      <c r="I154" s="265" t="s">
        <v>83</v>
      </c>
      <c r="J154" s="265" t="s">
        <v>548</v>
      </c>
      <c r="K154" s="265"/>
    </row>
    <row r="155" spans="1:11" x14ac:dyDescent="0.3">
      <c r="A155" s="28">
        <v>143</v>
      </c>
      <c r="B155" s="28"/>
      <c r="C155" s="338" t="s">
        <v>549</v>
      </c>
      <c r="D155" s="265" t="s">
        <v>550</v>
      </c>
      <c r="E155" s="265" t="s">
        <v>519</v>
      </c>
      <c r="F155" s="265"/>
      <c r="G155" s="265"/>
      <c r="H155" s="265"/>
      <c r="I155" s="265" t="s">
        <v>83</v>
      </c>
      <c r="J155" s="265"/>
      <c r="K155" s="265"/>
    </row>
    <row r="156" spans="1:11" x14ac:dyDescent="0.3">
      <c r="A156" s="28">
        <v>144</v>
      </c>
      <c r="B156" s="28"/>
      <c r="C156" s="338" t="s">
        <v>549</v>
      </c>
      <c r="D156" s="265" t="s">
        <v>551</v>
      </c>
      <c r="E156" s="265" t="s">
        <v>519</v>
      </c>
      <c r="F156" s="265"/>
      <c r="G156" s="265"/>
      <c r="H156" s="265"/>
      <c r="I156" s="265" t="s">
        <v>83</v>
      </c>
      <c r="J156" s="265"/>
      <c r="K156" s="265"/>
    </row>
    <row r="157" spans="1:11" x14ac:dyDescent="0.3">
      <c r="A157" s="28">
        <v>145</v>
      </c>
      <c r="B157" s="28"/>
      <c r="C157" s="338" t="s">
        <v>552</v>
      </c>
      <c r="D157" s="265" t="s">
        <v>553</v>
      </c>
      <c r="E157" s="265" t="s">
        <v>519</v>
      </c>
      <c r="F157" s="265"/>
      <c r="G157" s="265"/>
      <c r="H157" s="265"/>
      <c r="I157" s="265" t="s">
        <v>83</v>
      </c>
      <c r="J157" s="265"/>
      <c r="K157" s="265"/>
    </row>
    <row r="158" spans="1:11" x14ac:dyDescent="0.3">
      <c r="A158" s="28">
        <v>146</v>
      </c>
      <c r="B158" s="28"/>
      <c r="C158" s="338" t="s">
        <v>552</v>
      </c>
      <c r="D158" s="265" t="s">
        <v>554</v>
      </c>
      <c r="E158" s="265" t="s">
        <v>519</v>
      </c>
      <c r="F158" s="265"/>
      <c r="G158" s="265"/>
      <c r="H158" s="265"/>
      <c r="I158" s="265" t="s">
        <v>83</v>
      </c>
      <c r="J158" s="265"/>
      <c r="K158" s="265"/>
    </row>
    <row r="159" spans="1:11" x14ac:dyDescent="0.3">
      <c r="A159" s="28">
        <v>147</v>
      </c>
      <c r="B159" s="28"/>
      <c r="C159" s="338" t="s">
        <v>552</v>
      </c>
      <c r="D159" s="265" t="s">
        <v>555</v>
      </c>
      <c r="E159" s="265" t="s">
        <v>519</v>
      </c>
      <c r="F159" s="265"/>
      <c r="G159" s="265"/>
      <c r="H159" s="265"/>
      <c r="I159" s="265" t="s">
        <v>83</v>
      </c>
      <c r="J159" s="265"/>
      <c r="K159" s="265"/>
    </row>
    <row r="160" spans="1:11" x14ac:dyDescent="0.3">
      <c r="A160" s="28">
        <v>148</v>
      </c>
      <c r="B160" s="28"/>
      <c r="C160" s="338" t="s">
        <v>552</v>
      </c>
      <c r="D160" s="265" t="s">
        <v>550</v>
      </c>
      <c r="E160" s="265" t="s">
        <v>519</v>
      </c>
      <c r="F160" s="265"/>
      <c r="G160" s="265"/>
      <c r="H160" s="265"/>
      <c r="I160" s="265" t="s">
        <v>83</v>
      </c>
      <c r="J160" s="265"/>
      <c r="K160" s="265"/>
    </row>
    <row r="161" spans="1:12" x14ac:dyDescent="0.3">
      <c r="A161" s="28">
        <v>149</v>
      </c>
      <c r="B161" s="28"/>
      <c r="C161" s="338" t="s">
        <v>552</v>
      </c>
      <c r="D161" s="265" t="s">
        <v>556</v>
      </c>
      <c r="E161" s="265" t="s">
        <v>519</v>
      </c>
      <c r="F161" s="265"/>
      <c r="G161" s="265"/>
      <c r="H161" s="265"/>
      <c r="I161" s="265" t="s">
        <v>83</v>
      </c>
      <c r="J161" s="265"/>
      <c r="K161" s="265"/>
    </row>
    <row r="162" spans="1:12" x14ac:dyDescent="0.3">
      <c r="A162" s="28">
        <v>150</v>
      </c>
      <c r="B162" s="28"/>
      <c r="C162" s="338" t="s">
        <v>535</v>
      </c>
      <c r="D162" s="265" t="s">
        <v>538</v>
      </c>
      <c r="E162" s="265" t="s">
        <v>519</v>
      </c>
      <c r="F162" s="265"/>
      <c r="G162" s="265"/>
      <c r="H162" s="265"/>
      <c r="I162" s="265" t="s">
        <v>83</v>
      </c>
      <c r="J162" s="265"/>
      <c r="K162" s="265"/>
    </row>
    <row r="163" spans="1:12" x14ac:dyDescent="0.3">
      <c r="A163" s="28">
        <v>151</v>
      </c>
      <c r="B163" s="28"/>
      <c r="C163" s="338" t="s">
        <v>535</v>
      </c>
      <c r="D163" s="265" t="s">
        <v>557</v>
      </c>
      <c r="E163" s="265" t="s">
        <v>519</v>
      </c>
      <c r="F163" s="265"/>
      <c r="G163" s="265"/>
      <c r="H163" s="265"/>
      <c r="I163" s="265" t="s">
        <v>83</v>
      </c>
      <c r="J163" s="265"/>
      <c r="K163" s="265"/>
    </row>
    <row r="164" spans="1:12" x14ac:dyDescent="0.3">
      <c r="A164" s="28">
        <v>152</v>
      </c>
      <c r="B164" s="28"/>
      <c r="C164" s="338" t="s">
        <v>535</v>
      </c>
      <c r="D164" s="265" t="s">
        <v>558</v>
      </c>
      <c r="E164" s="265" t="s">
        <v>519</v>
      </c>
      <c r="F164" s="265"/>
      <c r="G164" s="265"/>
      <c r="H164" s="265"/>
      <c r="I164" s="265" t="s">
        <v>83</v>
      </c>
      <c r="J164" s="265"/>
      <c r="K164" s="265"/>
    </row>
    <row r="165" spans="1:12" x14ac:dyDescent="0.3">
      <c r="A165" s="28">
        <v>153</v>
      </c>
      <c r="B165" s="28"/>
      <c r="C165" s="338" t="s">
        <v>535</v>
      </c>
      <c r="D165" s="265" t="s">
        <v>559</v>
      </c>
      <c r="E165" s="265" t="s">
        <v>519</v>
      </c>
      <c r="F165" s="265"/>
      <c r="G165" s="265"/>
      <c r="H165" s="265"/>
      <c r="I165" s="265" t="s">
        <v>83</v>
      </c>
      <c r="J165" s="265"/>
      <c r="K165" s="265"/>
    </row>
    <row r="166" spans="1:12" x14ac:dyDescent="0.3">
      <c r="A166" s="28">
        <v>154</v>
      </c>
      <c r="B166" s="28"/>
      <c r="C166" s="338" t="s">
        <v>535</v>
      </c>
      <c r="D166" s="265" t="s">
        <v>560</v>
      </c>
      <c r="E166" s="265" t="s">
        <v>519</v>
      </c>
      <c r="F166" s="265"/>
      <c r="G166" s="265"/>
      <c r="H166" s="265"/>
      <c r="I166" s="265" t="s">
        <v>83</v>
      </c>
      <c r="J166" s="265"/>
      <c r="K166" s="265"/>
    </row>
    <row r="167" spans="1:12" x14ac:dyDescent="0.3">
      <c r="A167" s="28">
        <v>155</v>
      </c>
      <c r="B167" s="28"/>
      <c r="C167" s="338" t="s">
        <v>535</v>
      </c>
      <c r="D167" s="265" t="s">
        <v>561</v>
      </c>
      <c r="E167" s="265" t="s">
        <v>519</v>
      </c>
      <c r="F167" s="265"/>
      <c r="G167" s="265"/>
      <c r="H167" s="265"/>
      <c r="I167" s="265" t="s">
        <v>83</v>
      </c>
      <c r="J167" s="265"/>
      <c r="K167" s="265"/>
    </row>
    <row r="168" spans="1:12" x14ac:dyDescent="0.3">
      <c r="A168" s="28">
        <v>156</v>
      </c>
      <c r="B168" s="28">
        <v>132</v>
      </c>
      <c r="C168" s="265" t="s">
        <v>488</v>
      </c>
      <c r="D168" s="265" t="s">
        <v>353</v>
      </c>
      <c r="E168" s="265" t="s">
        <v>519</v>
      </c>
      <c r="F168" s="265" t="s">
        <v>562</v>
      </c>
      <c r="G168" s="265" t="s">
        <v>106</v>
      </c>
      <c r="H168" s="265" t="s">
        <v>563</v>
      </c>
      <c r="I168" s="265" t="s">
        <v>83</v>
      </c>
      <c r="J168" s="265" t="s">
        <v>518</v>
      </c>
      <c r="K168" s="265"/>
      <c r="L168">
        <v>2</v>
      </c>
    </row>
    <row r="169" spans="1:12" x14ac:dyDescent="0.3">
      <c r="A169" s="28">
        <v>157</v>
      </c>
      <c r="B169" s="28">
        <v>133</v>
      </c>
      <c r="C169" s="265" t="s">
        <v>488</v>
      </c>
      <c r="D169" s="265" t="s">
        <v>344</v>
      </c>
      <c r="E169" s="265" t="s">
        <v>519</v>
      </c>
      <c r="F169" s="265" t="s">
        <v>564</v>
      </c>
      <c r="G169" s="265" t="s">
        <v>106</v>
      </c>
      <c r="H169" s="265" t="s">
        <v>565</v>
      </c>
      <c r="I169" s="265" t="s">
        <v>83</v>
      </c>
      <c r="J169" s="265" t="s">
        <v>566</v>
      </c>
      <c r="K169" s="265"/>
      <c r="L169">
        <v>3</v>
      </c>
    </row>
    <row r="170" spans="1:12" x14ac:dyDescent="0.3">
      <c r="A170" s="28">
        <v>158</v>
      </c>
      <c r="B170" s="28">
        <v>134</v>
      </c>
      <c r="C170" s="265" t="s">
        <v>488</v>
      </c>
      <c r="D170" s="265" t="s">
        <v>353</v>
      </c>
      <c r="E170" s="265" t="s">
        <v>519</v>
      </c>
      <c r="F170" s="265" t="s">
        <v>567</v>
      </c>
      <c r="G170" s="265" t="s">
        <v>106</v>
      </c>
      <c r="H170" s="265" t="s">
        <v>568</v>
      </c>
      <c r="I170" s="265" t="s">
        <v>83</v>
      </c>
      <c r="J170" s="265" t="s">
        <v>569</v>
      </c>
      <c r="K170" s="265"/>
      <c r="L170">
        <v>2</v>
      </c>
    </row>
    <row r="171" spans="1:12" x14ac:dyDescent="0.3">
      <c r="A171" s="28">
        <v>159</v>
      </c>
      <c r="B171" s="28">
        <v>135</v>
      </c>
      <c r="C171" s="338" t="s">
        <v>570</v>
      </c>
      <c r="D171" s="265"/>
      <c r="E171" s="265" t="s">
        <v>519</v>
      </c>
      <c r="F171" s="265" t="s">
        <v>571</v>
      </c>
      <c r="G171" s="265" t="s">
        <v>106</v>
      </c>
      <c r="H171" s="265" t="s">
        <v>572</v>
      </c>
      <c r="I171" s="265" t="s">
        <v>83</v>
      </c>
      <c r="J171" s="265" t="s">
        <v>573</v>
      </c>
      <c r="K171" s="265"/>
    </row>
    <row r="172" spans="1:12" x14ac:dyDescent="0.3">
      <c r="A172" s="28">
        <v>160</v>
      </c>
      <c r="B172" s="23"/>
      <c r="C172" s="338" t="s">
        <v>574</v>
      </c>
      <c r="D172" s="265" t="s">
        <v>575</v>
      </c>
      <c r="E172" s="265"/>
      <c r="F172" s="265"/>
      <c r="G172" s="265"/>
      <c r="H172" s="265"/>
      <c r="I172" s="265" t="s">
        <v>83</v>
      </c>
      <c r="J172" s="265"/>
      <c r="K172" s="265"/>
    </row>
    <row r="173" spans="1:12" x14ac:dyDescent="0.3">
      <c r="A173" s="28">
        <v>161</v>
      </c>
      <c r="B173" s="23"/>
      <c r="C173" s="338" t="s">
        <v>574</v>
      </c>
      <c r="D173" s="265" t="s">
        <v>536</v>
      </c>
      <c r="E173" s="265"/>
      <c r="F173" s="265"/>
      <c r="G173" s="265"/>
      <c r="H173" s="265"/>
      <c r="I173" s="265" t="s">
        <v>83</v>
      </c>
      <c r="J173" s="265"/>
      <c r="K173" s="265"/>
    </row>
    <row r="174" spans="1:12" x14ac:dyDescent="0.3">
      <c r="A174" s="28">
        <v>162</v>
      </c>
      <c r="B174" s="23"/>
      <c r="C174" s="338" t="s">
        <v>574</v>
      </c>
      <c r="D174" s="265" t="s">
        <v>576</v>
      </c>
      <c r="E174" s="265"/>
      <c r="F174" s="265"/>
      <c r="G174" s="265"/>
      <c r="H174" s="265"/>
      <c r="I174" s="265" t="s">
        <v>83</v>
      </c>
      <c r="J174" s="265"/>
      <c r="K174" s="265"/>
    </row>
    <row r="175" spans="1:12" x14ac:dyDescent="0.3">
      <c r="A175" s="28">
        <v>163</v>
      </c>
      <c r="B175" s="23"/>
      <c r="C175" s="338" t="s">
        <v>577</v>
      </c>
      <c r="D175" s="265" t="s">
        <v>578</v>
      </c>
      <c r="E175" s="265"/>
      <c r="F175" s="265"/>
      <c r="G175" s="265"/>
      <c r="H175" s="265"/>
      <c r="I175" s="265" t="s">
        <v>83</v>
      </c>
      <c r="J175" s="265"/>
      <c r="K175" s="265"/>
    </row>
    <row r="176" spans="1:12" x14ac:dyDescent="0.3">
      <c r="A176" s="28">
        <v>164</v>
      </c>
      <c r="B176" s="23"/>
      <c r="C176" s="338" t="s">
        <v>579</v>
      </c>
      <c r="D176" s="265" t="s">
        <v>580</v>
      </c>
      <c r="E176" s="265"/>
      <c r="F176" s="265"/>
      <c r="G176" s="265"/>
      <c r="H176" s="265"/>
      <c r="I176" s="265" t="s">
        <v>83</v>
      </c>
      <c r="J176" s="265"/>
      <c r="K176" s="265"/>
    </row>
    <row r="177" spans="1:12" x14ac:dyDescent="0.3">
      <c r="A177" s="28">
        <v>165</v>
      </c>
      <c r="B177" s="23"/>
      <c r="C177" s="338" t="s">
        <v>579</v>
      </c>
      <c r="D177" s="265" t="s">
        <v>581</v>
      </c>
      <c r="E177" s="265"/>
      <c r="F177" s="265"/>
      <c r="G177" s="265"/>
      <c r="H177" s="265"/>
      <c r="I177" s="265" t="s">
        <v>83</v>
      </c>
      <c r="J177" s="265"/>
      <c r="K177" s="265"/>
    </row>
    <row r="178" spans="1:12" x14ac:dyDescent="0.3">
      <c r="A178" s="28">
        <v>166</v>
      </c>
      <c r="B178" s="23">
        <v>136</v>
      </c>
      <c r="C178" s="338" t="s">
        <v>582</v>
      </c>
      <c r="D178" s="265" t="s">
        <v>583</v>
      </c>
      <c r="E178" s="265" t="s">
        <v>584</v>
      </c>
      <c r="F178" s="265" t="s">
        <v>585</v>
      </c>
      <c r="G178" s="265" t="s">
        <v>586</v>
      </c>
      <c r="H178" s="265" t="s">
        <v>587</v>
      </c>
      <c r="I178" s="265" t="s">
        <v>588</v>
      </c>
      <c r="J178" s="265"/>
      <c r="K178" s="265"/>
    </row>
    <row r="179" spans="1:12" x14ac:dyDescent="0.3">
      <c r="A179" s="28">
        <v>167</v>
      </c>
      <c r="B179" s="23"/>
      <c r="C179" s="338" t="s">
        <v>589</v>
      </c>
      <c r="D179" s="265" t="s">
        <v>583</v>
      </c>
      <c r="E179" s="265"/>
      <c r="F179" s="265"/>
      <c r="G179" s="265"/>
      <c r="H179" s="265"/>
      <c r="I179" s="265" t="s">
        <v>588</v>
      </c>
      <c r="J179" s="265"/>
      <c r="K179" s="265"/>
    </row>
    <row r="180" spans="1:12" x14ac:dyDescent="0.3">
      <c r="A180" s="28">
        <v>168</v>
      </c>
      <c r="B180" s="23">
        <v>137</v>
      </c>
      <c r="C180" s="338" t="s">
        <v>590</v>
      </c>
      <c r="D180" s="265" t="s">
        <v>591</v>
      </c>
      <c r="E180" s="265" t="s">
        <v>592</v>
      </c>
      <c r="F180" s="265" t="s">
        <v>593</v>
      </c>
      <c r="G180" s="265" t="s">
        <v>594</v>
      </c>
      <c r="H180" s="265" t="s">
        <v>595</v>
      </c>
      <c r="I180" s="265" t="s">
        <v>596</v>
      </c>
      <c r="J180" s="265"/>
      <c r="K180" s="265"/>
    </row>
    <row r="181" spans="1:12" x14ac:dyDescent="0.3">
      <c r="A181" s="28">
        <v>169</v>
      </c>
      <c r="B181" s="23"/>
      <c r="C181" s="338" t="s">
        <v>597</v>
      </c>
      <c r="D181" s="265" t="s">
        <v>598</v>
      </c>
      <c r="E181" s="265"/>
      <c r="F181" s="265"/>
      <c r="G181" s="265"/>
      <c r="H181" s="265"/>
      <c r="I181" s="265" t="s">
        <v>596</v>
      </c>
      <c r="J181" s="265"/>
      <c r="K181" s="265"/>
    </row>
    <row r="182" spans="1:12" x14ac:dyDescent="0.3">
      <c r="A182" s="28">
        <v>170</v>
      </c>
      <c r="B182" s="23"/>
      <c r="C182" s="338" t="s">
        <v>599</v>
      </c>
      <c r="D182" s="265" t="s">
        <v>600</v>
      </c>
      <c r="E182" s="265"/>
      <c r="F182" s="265"/>
      <c r="G182" s="265"/>
      <c r="H182" s="265"/>
      <c r="I182" s="265" t="s">
        <v>596</v>
      </c>
      <c r="J182" s="265"/>
      <c r="K182" s="265"/>
    </row>
    <row r="183" spans="1:12" x14ac:dyDescent="0.3">
      <c r="A183" s="28">
        <v>171</v>
      </c>
      <c r="B183" s="23"/>
      <c r="C183" s="338" t="s">
        <v>601</v>
      </c>
      <c r="D183" s="265" t="s">
        <v>602</v>
      </c>
      <c r="E183" s="265"/>
      <c r="F183" s="265"/>
      <c r="G183" s="265"/>
      <c r="H183" s="265"/>
      <c r="I183" s="265" t="s">
        <v>596</v>
      </c>
      <c r="J183" s="265"/>
      <c r="K183" s="265"/>
    </row>
    <row r="184" spans="1:12" x14ac:dyDescent="0.3">
      <c r="A184" s="28">
        <v>172</v>
      </c>
      <c r="B184" s="23"/>
      <c r="C184" s="338" t="s">
        <v>603</v>
      </c>
      <c r="D184" s="265" t="s">
        <v>602</v>
      </c>
      <c r="E184" s="265"/>
      <c r="F184" s="265"/>
      <c r="G184" s="265"/>
      <c r="H184" s="265"/>
      <c r="I184" s="265" t="s">
        <v>596</v>
      </c>
      <c r="J184" s="265"/>
      <c r="K184" s="265"/>
    </row>
    <row r="185" spans="1:12" x14ac:dyDescent="0.3">
      <c r="A185" s="28">
        <v>173</v>
      </c>
      <c r="B185" s="23">
        <v>138</v>
      </c>
      <c r="C185" s="338" t="s">
        <v>604</v>
      </c>
      <c r="D185" s="265" t="s">
        <v>602</v>
      </c>
      <c r="E185" s="265" t="s">
        <v>592</v>
      </c>
      <c r="F185" s="265" t="s">
        <v>605</v>
      </c>
      <c r="G185" s="265" t="s">
        <v>106</v>
      </c>
      <c r="H185" s="265" t="s">
        <v>308</v>
      </c>
      <c r="I185" s="265" t="s">
        <v>83</v>
      </c>
      <c r="J185" s="265" t="s">
        <v>606</v>
      </c>
      <c r="K185" s="265"/>
      <c r="L185">
        <v>2</v>
      </c>
    </row>
    <row r="186" spans="1:12" x14ac:dyDescent="0.3">
      <c r="A186" s="28">
        <v>174</v>
      </c>
      <c r="B186" s="23">
        <v>139</v>
      </c>
      <c r="C186" s="338" t="s">
        <v>488</v>
      </c>
      <c r="D186" s="265" t="s">
        <v>367</v>
      </c>
      <c r="E186" s="265" t="s">
        <v>592</v>
      </c>
      <c r="F186" s="265" t="s">
        <v>607</v>
      </c>
      <c r="G186" s="265" t="s">
        <v>106</v>
      </c>
      <c r="H186" s="265" t="s">
        <v>308</v>
      </c>
      <c r="I186" s="265" t="s">
        <v>83</v>
      </c>
      <c r="J186" s="265" t="s">
        <v>608</v>
      </c>
      <c r="K186" s="265"/>
      <c r="L186">
        <v>1</v>
      </c>
    </row>
    <row r="187" spans="1:12" x14ac:dyDescent="0.3">
      <c r="A187" s="28">
        <v>175</v>
      </c>
      <c r="B187" s="23">
        <v>140</v>
      </c>
      <c r="C187" s="338" t="s">
        <v>609</v>
      </c>
      <c r="D187" s="338" t="s">
        <v>367</v>
      </c>
      <c r="E187" s="265" t="s">
        <v>592</v>
      </c>
      <c r="F187" s="338" t="s">
        <v>610</v>
      </c>
      <c r="G187" s="265" t="s">
        <v>106</v>
      </c>
      <c r="H187" s="265" t="s">
        <v>308</v>
      </c>
      <c r="I187" s="265" t="s">
        <v>83</v>
      </c>
      <c r="J187" s="265" t="s">
        <v>611</v>
      </c>
      <c r="K187" s="265"/>
      <c r="L187">
        <v>1</v>
      </c>
    </row>
    <row r="188" spans="1:12" x14ac:dyDescent="0.3">
      <c r="A188" s="28">
        <v>176</v>
      </c>
      <c r="B188" s="23">
        <v>141</v>
      </c>
      <c r="C188" s="338" t="s">
        <v>488</v>
      </c>
      <c r="D188" s="265" t="s">
        <v>367</v>
      </c>
      <c r="E188" s="265" t="s">
        <v>592</v>
      </c>
      <c r="F188" s="265" t="s">
        <v>612</v>
      </c>
      <c r="G188" s="265" t="s">
        <v>106</v>
      </c>
      <c r="H188" s="265" t="s">
        <v>613</v>
      </c>
      <c r="I188" s="265" t="s">
        <v>83</v>
      </c>
      <c r="J188" s="265" t="s">
        <v>614</v>
      </c>
      <c r="K188" s="265"/>
      <c r="L188">
        <v>1</v>
      </c>
    </row>
    <row r="189" spans="1:12" x14ac:dyDescent="0.3">
      <c r="A189" s="28">
        <v>177</v>
      </c>
      <c r="B189" s="23">
        <v>142</v>
      </c>
      <c r="C189" s="338" t="s">
        <v>343</v>
      </c>
      <c r="D189" s="265" t="s">
        <v>367</v>
      </c>
      <c r="E189" s="265" t="s">
        <v>615</v>
      </c>
      <c r="F189" s="265" t="s">
        <v>616</v>
      </c>
      <c r="G189" s="265" t="s">
        <v>106</v>
      </c>
      <c r="H189" s="265" t="s">
        <v>613</v>
      </c>
      <c r="I189" s="265" t="s">
        <v>83</v>
      </c>
      <c r="J189" s="265" t="s">
        <v>617</v>
      </c>
      <c r="K189" s="265"/>
      <c r="L189">
        <v>1</v>
      </c>
    </row>
    <row r="190" spans="1:12" x14ac:dyDescent="0.3">
      <c r="A190" s="28">
        <v>178</v>
      </c>
      <c r="B190" s="23">
        <v>143</v>
      </c>
      <c r="C190" s="338" t="s">
        <v>618</v>
      </c>
      <c r="D190" s="265"/>
      <c r="E190" s="265" t="s">
        <v>619</v>
      </c>
      <c r="F190" s="265" t="s">
        <v>620</v>
      </c>
      <c r="G190" s="265" t="s">
        <v>621</v>
      </c>
      <c r="H190" s="265"/>
      <c r="I190" s="265" t="s">
        <v>342</v>
      </c>
      <c r="J190" s="265"/>
      <c r="K190" s="265"/>
    </row>
    <row r="191" spans="1:12" x14ac:dyDescent="0.3">
      <c r="A191" s="28">
        <v>179</v>
      </c>
      <c r="B191" s="23"/>
      <c r="C191" s="338" t="s">
        <v>622</v>
      </c>
      <c r="D191" s="265">
        <v>2</v>
      </c>
      <c r="E191" s="265"/>
      <c r="F191" s="265"/>
      <c r="G191" s="265"/>
      <c r="H191" s="265"/>
      <c r="I191" s="265" t="s">
        <v>342</v>
      </c>
      <c r="J191" s="265"/>
      <c r="K191" s="265"/>
    </row>
    <row r="192" spans="1:12" x14ac:dyDescent="0.3">
      <c r="A192" s="28">
        <v>180</v>
      </c>
      <c r="B192" s="23"/>
      <c r="C192" s="338" t="s">
        <v>623</v>
      </c>
      <c r="D192" s="265">
        <v>6</v>
      </c>
      <c r="E192" s="265"/>
      <c r="F192" s="265"/>
      <c r="G192" s="265"/>
      <c r="H192" s="265"/>
      <c r="I192" s="265" t="s">
        <v>342</v>
      </c>
      <c r="J192" s="265"/>
      <c r="K192" s="265"/>
    </row>
    <row r="193" spans="1:12" x14ac:dyDescent="0.3">
      <c r="A193" s="28">
        <v>181</v>
      </c>
      <c r="B193" s="23"/>
      <c r="C193" s="338" t="s">
        <v>624</v>
      </c>
      <c r="D193" s="265">
        <v>4</v>
      </c>
      <c r="E193" s="265"/>
      <c r="F193" s="265"/>
      <c r="G193" s="265"/>
      <c r="H193" s="265"/>
      <c r="I193" s="265" t="s">
        <v>342</v>
      </c>
      <c r="J193" s="265"/>
      <c r="K193" s="265"/>
    </row>
    <row r="194" spans="1:12" x14ac:dyDescent="0.3">
      <c r="A194" s="28">
        <v>182</v>
      </c>
      <c r="B194" s="23"/>
      <c r="C194" s="338" t="s">
        <v>625</v>
      </c>
      <c r="D194" s="265">
        <v>3</v>
      </c>
      <c r="E194" s="265"/>
      <c r="F194" s="265"/>
      <c r="G194" s="265"/>
      <c r="H194" s="265"/>
      <c r="I194" s="265" t="s">
        <v>342</v>
      </c>
      <c r="J194" s="265"/>
      <c r="K194" s="265"/>
    </row>
    <row r="195" spans="1:12" x14ac:dyDescent="0.3">
      <c r="A195" s="28">
        <v>183</v>
      </c>
      <c r="B195" s="23">
        <v>144</v>
      </c>
      <c r="C195" s="338" t="s">
        <v>488</v>
      </c>
      <c r="D195" s="265" t="s">
        <v>367</v>
      </c>
      <c r="E195" s="265" t="s">
        <v>626</v>
      </c>
      <c r="F195" s="265" t="s">
        <v>627</v>
      </c>
      <c r="G195" s="265" t="s">
        <v>106</v>
      </c>
      <c r="H195" s="265" t="s">
        <v>628</v>
      </c>
      <c r="I195" s="265" t="s">
        <v>83</v>
      </c>
      <c r="J195" s="265" t="s">
        <v>629</v>
      </c>
      <c r="K195" s="265"/>
      <c r="L195">
        <v>1</v>
      </c>
    </row>
    <row r="196" spans="1:12" x14ac:dyDescent="0.3">
      <c r="A196" s="28">
        <v>184</v>
      </c>
      <c r="B196" s="23">
        <v>145</v>
      </c>
      <c r="C196" s="338" t="s">
        <v>488</v>
      </c>
      <c r="D196" s="265" t="s">
        <v>367</v>
      </c>
      <c r="E196" s="265" t="s">
        <v>630</v>
      </c>
      <c r="F196" s="265" t="s">
        <v>631</v>
      </c>
      <c r="G196" s="265" t="s">
        <v>106</v>
      </c>
      <c r="H196" s="265" t="s">
        <v>632</v>
      </c>
      <c r="I196" s="265" t="s">
        <v>83</v>
      </c>
      <c r="J196" s="265" t="s">
        <v>633</v>
      </c>
      <c r="K196" s="265"/>
      <c r="L196">
        <v>1</v>
      </c>
    </row>
    <row r="197" spans="1:12" x14ac:dyDescent="0.3">
      <c r="A197" s="28">
        <v>185</v>
      </c>
      <c r="B197" s="23">
        <v>146</v>
      </c>
      <c r="C197" s="338" t="s">
        <v>343</v>
      </c>
      <c r="D197" s="265" t="s">
        <v>367</v>
      </c>
      <c r="E197" s="265" t="s">
        <v>630</v>
      </c>
      <c r="F197" s="265" t="s">
        <v>634</v>
      </c>
      <c r="G197" s="265" t="s">
        <v>106</v>
      </c>
      <c r="H197" s="265" t="s">
        <v>632</v>
      </c>
      <c r="I197" s="265" t="s">
        <v>83</v>
      </c>
      <c r="J197" s="265" t="s">
        <v>635</v>
      </c>
      <c r="K197" s="265"/>
      <c r="L197">
        <v>1</v>
      </c>
    </row>
    <row r="198" spans="1:12" x14ac:dyDescent="0.3">
      <c r="A198" s="28">
        <v>186</v>
      </c>
      <c r="B198" s="23">
        <v>147</v>
      </c>
      <c r="C198" s="338" t="s">
        <v>343</v>
      </c>
      <c r="D198" s="265" t="s">
        <v>408</v>
      </c>
      <c r="E198" s="265" t="s">
        <v>630</v>
      </c>
      <c r="F198" s="265" t="s">
        <v>636</v>
      </c>
      <c r="G198" s="265" t="s">
        <v>106</v>
      </c>
      <c r="H198" s="265" t="s">
        <v>637</v>
      </c>
      <c r="I198" s="265" t="s">
        <v>83</v>
      </c>
      <c r="J198" s="265" t="s">
        <v>638</v>
      </c>
      <c r="K198" s="265"/>
      <c r="L198">
        <v>2</v>
      </c>
    </row>
    <row r="199" spans="1:12" x14ac:dyDescent="0.3">
      <c r="A199" s="28">
        <v>187</v>
      </c>
      <c r="B199" s="23">
        <v>148</v>
      </c>
      <c r="C199" s="338" t="s">
        <v>639</v>
      </c>
      <c r="D199" s="265" t="s">
        <v>640</v>
      </c>
      <c r="E199" s="265" t="s">
        <v>641</v>
      </c>
      <c r="F199" s="265" t="s">
        <v>642</v>
      </c>
      <c r="G199" s="265" t="s">
        <v>402</v>
      </c>
      <c r="H199" s="265"/>
      <c r="I199" s="265" t="s">
        <v>643</v>
      </c>
      <c r="J199" s="265"/>
      <c r="K199" s="265"/>
    </row>
    <row r="200" spans="1:12" x14ac:dyDescent="0.3">
      <c r="A200" s="28">
        <v>188</v>
      </c>
      <c r="B200" s="23"/>
      <c r="C200" s="338" t="s">
        <v>644</v>
      </c>
      <c r="D200" s="265" t="s">
        <v>645</v>
      </c>
      <c r="E200" s="265"/>
      <c r="F200" s="265"/>
      <c r="G200" s="265"/>
      <c r="H200" s="265"/>
      <c r="I200" s="265" t="s">
        <v>643</v>
      </c>
      <c r="J200" s="265"/>
      <c r="K200" s="265"/>
    </row>
    <row r="201" spans="1:12" x14ac:dyDescent="0.3">
      <c r="A201" s="28">
        <v>189</v>
      </c>
      <c r="B201" s="23">
        <v>149</v>
      </c>
      <c r="C201" s="338" t="s">
        <v>646</v>
      </c>
      <c r="D201" s="265" t="s">
        <v>647</v>
      </c>
      <c r="E201" s="265" t="s">
        <v>641</v>
      </c>
      <c r="F201" s="265" t="s">
        <v>648</v>
      </c>
      <c r="G201" s="265" t="s">
        <v>402</v>
      </c>
      <c r="H201" s="265"/>
      <c r="I201" s="265" t="s">
        <v>643</v>
      </c>
      <c r="J201" s="265"/>
      <c r="K201" s="265"/>
    </row>
    <row r="202" spans="1:12" x14ac:dyDescent="0.3">
      <c r="A202" s="28">
        <v>190</v>
      </c>
      <c r="B202" s="23">
        <v>150</v>
      </c>
      <c r="C202" s="338" t="s">
        <v>609</v>
      </c>
      <c r="D202" s="338" t="s">
        <v>408</v>
      </c>
      <c r="E202" s="265" t="s">
        <v>641</v>
      </c>
      <c r="F202" s="338" t="s">
        <v>649</v>
      </c>
      <c r="G202" s="265" t="s">
        <v>106</v>
      </c>
      <c r="H202" s="265" t="s">
        <v>650</v>
      </c>
      <c r="I202" s="265" t="s">
        <v>83</v>
      </c>
      <c r="J202" s="265" t="s">
        <v>651</v>
      </c>
      <c r="K202" s="265"/>
      <c r="L202">
        <v>2</v>
      </c>
    </row>
    <row r="203" spans="1:12" x14ac:dyDescent="0.3">
      <c r="A203" s="28">
        <v>191</v>
      </c>
      <c r="B203" s="23">
        <v>151</v>
      </c>
      <c r="C203" s="338" t="s">
        <v>458</v>
      </c>
      <c r="D203" s="338" t="s">
        <v>459</v>
      </c>
      <c r="E203" s="265" t="s">
        <v>641</v>
      </c>
      <c r="F203" s="338" t="s">
        <v>652</v>
      </c>
      <c r="G203" s="265" t="s">
        <v>106</v>
      </c>
      <c r="H203" s="265" t="s">
        <v>653</v>
      </c>
      <c r="I203" s="265" t="s">
        <v>83</v>
      </c>
      <c r="J203" s="265" t="s">
        <v>654</v>
      </c>
      <c r="K203" s="265"/>
      <c r="L203">
        <v>2</v>
      </c>
    </row>
    <row r="204" spans="1:12" x14ac:dyDescent="0.3">
      <c r="A204" s="28">
        <v>192</v>
      </c>
      <c r="B204" s="23">
        <v>152</v>
      </c>
      <c r="C204" s="338" t="s">
        <v>655</v>
      </c>
      <c r="D204" s="265"/>
      <c r="E204" s="265"/>
      <c r="F204" s="265"/>
      <c r="G204" s="265" t="s">
        <v>659</v>
      </c>
      <c r="H204" s="265"/>
      <c r="I204" s="265" t="s">
        <v>659</v>
      </c>
      <c r="J204" s="265"/>
      <c r="K204" s="265"/>
    </row>
    <row r="205" spans="1:12" x14ac:dyDescent="0.3">
      <c r="A205" s="28">
        <v>193</v>
      </c>
      <c r="B205" s="23"/>
      <c r="C205" s="338" t="s">
        <v>656</v>
      </c>
      <c r="D205" s="265" t="s">
        <v>657</v>
      </c>
      <c r="E205" s="265" t="s">
        <v>641</v>
      </c>
      <c r="F205" s="265" t="s">
        <v>658</v>
      </c>
      <c r="G205" s="265" t="s">
        <v>659</v>
      </c>
      <c r="H205" s="265" t="s">
        <v>660</v>
      </c>
      <c r="I205" s="265" t="s">
        <v>659</v>
      </c>
      <c r="J205" s="265"/>
      <c r="K205" s="265"/>
    </row>
    <row r="206" spans="1:12" x14ac:dyDescent="0.3">
      <c r="A206" s="28">
        <v>194</v>
      </c>
      <c r="B206" s="23"/>
      <c r="C206" s="338" t="s">
        <v>661</v>
      </c>
      <c r="D206" s="265" t="s">
        <v>662</v>
      </c>
      <c r="E206" s="265" t="s">
        <v>641</v>
      </c>
      <c r="F206" s="265" t="s">
        <v>658</v>
      </c>
      <c r="G206" s="265" t="s">
        <v>659</v>
      </c>
      <c r="H206" s="265" t="s">
        <v>660</v>
      </c>
      <c r="I206" s="265" t="s">
        <v>659</v>
      </c>
      <c r="J206" s="265"/>
      <c r="K206" s="265"/>
    </row>
    <row r="207" spans="1:12" x14ac:dyDescent="0.3">
      <c r="A207" s="28">
        <v>195</v>
      </c>
      <c r="B207" s="23">
        <v>153</v>
      </c>
      <c r="C207" s="338" t="s">
        <v>488</v>
      </c>
      <c r="D207" s="265" t="s">
        <v>408</v>
      </c>
      <c r="E207" s="265" t="s">
        <v>663</v>
      </c>
      <c r="F207" s="265" t="s">
        <v>664</v>
      </c>
      <c r="G207" s="265" t="s">
        <v>106</v>
      </c>
      <c r="H207" s="265" t="s">
        <v>665</v>
      </c>
      <c r="I207" s="265" t="s">
        <v>83</v>
      </c>
      <c r="J207" s="265" t="s">
        <v>666</v>
      </c>
      <c r="K207" s="265"/>
      <c r="L207">
        <v>2</v>
      </c>
    </row>
    <row r="208" spans="1:12" x14ac:dyDescent="0.3">
      <c r="A208" s="28">
        <v>196</v>
      </c>
      <c r="B208" s="23">
        <v>154</v>
      </c>
      <c r="C208" s="338" t="s">
        <v>667</v>
      </c>
      <c r="D208" s="265"/>
      <c r="E208" s="265"/>
      <c r="F208" s="265"/>
      <c r="G208" s="265"/>
      <c r="H208" s="265"/>
      <c r="I208" s="265" t="s">
        <v>342</v>
      </c>
      <c r="J208" s="265"/>
      <c r="K208" s="265"/>
    </row>
    <row r="209" spans="1:12" x14ac:dyDescent="0.3">
      <c r="A209" s="28">
        <v>197</v>
      </c>
      <c r="B209" s="23"/>
      <c r="C209" s="338" t="s">
        <v>668</v>
      </c>
      <c r="D209" s="265" t="s">
        <v>669</v>
      </c>
      <c r="E209" s="265" t="s">
        <v>670</v>
      </c>
      <c r="F209" s="67" t="s">
        <v>671</v>
      </c>
      <c r="G209" s="265" t="s">
        <v>337</v>
      </c>
      <c r="H209" s="265" t="s">
        <v>672</v>
      </c>
      <c r="I209" s="265" t="s">
        <v>342</v>
      </c>
      <c r="J209" s="265"/>
      <c r="K209" s="265"/>
    </row>
    <row r="210" spans="1:12" x14ac:dyDescent="0.3">
      <c r="A210" s="22"/>
      <c r="B210" s="23">
        <v>155</v>
      </c>
      <c r="C210" s="338" t="s">
        <v>741</v>
      </c>
      <c r="D210" s="265"/>
      <c r="E210" s="265"/>
      <c r="F210" s="265"/>
      <c r="G210" s="265"/>
      <c r="H210" s="265"/>
      <c r="I210" s="265"/>
      <c r="J210" s="265"/>
      <c r="K210" s="265"/>
      <c r="L210">
        <v>2</v>
      </c>
    </row>
    <row r="211" spans="1:12" x14ac:dyDescent="0.3">
      <c r="A211" s="22"/>
      <c r="B211" s="23"/>
      <c r="C211" s="338" t="s">
        <v>742</v>
      </c>
      <c r="D211" s="265" t="s">
        <v>748</v>
      </c>
      <c r="E211" s="265" t="s">
        <v>754</v>
      </c>
      <c r="F211" s="265" t="s">
        <v>755</v>
      </c>
      <c r="G211" s="265" t="s">
        <v>756</v>
      </c>
      <c r="H211" s="265" t="s">
        <v>757</v>
      </c>
      <c r="I211" s="265" t="s">
        <v>758</v>
      </c>
      <c r="J211" s="265"/>
      <c r="K211" s="265"/>
    </row>
    <row r="212" spans="1:12" x14ac:dyDescent="0.3">
      <c r="A212" s="22"/>
      <c r="B212" s="23"/>
      <c r="C212" s="338" t="s">
        <v>743</v>
      </c>
      <c r="D212" s="265" t="s">
        <v>749</v>
      </c>
      <c r="E212" s="265"/>
      <c r="F212" s="265"/>
      <c r="G212" s="265"/>
      <c r="H212" s="265"/>
      <c r="I212" s="265" t="s">
        <v>758</v>
      </c>
      <c r="J212" s="265"/>
      <c r="K212" s="265"/>
    </row>
    <row r="213" spans="1:12" x14ac:dyDescent="0.3">
      <c r="A213" s="22"/>
      <c r="B213" s="23"/>
      <c r="C213" s="338" t="s">
        <v>744</v>
      </c>
      <c r="D213" s="265" t="s">
        <v>750</v>
      </c>
      <c r="E213" s="265"/>
      <c r="F213" s="265"/>
      <c r="G213" s="265"/>
      <c r="H213" s="265"/>
      <c r="I213" s="265" t="s">
        <v>758</v>
      </c>
      <c r="J213" s="265"/>
      <c r="K213" s="265"/>
    </row>
    <row r="214" spans="1:12" x14ac:dyDescent="0.3">
      <c r="A214" s="22"/>
      <c r="B214" s="23"/>
      <c r="C214" s="338" t="s">
        <v>745</v>
      </c>
      <c r="D214" s="265" t="s">
        <v>751</v>
      </c>
      <c r="E214" s="265"/>
      <c r="F214" s="265"/>
      <c r="G214" s="265"/>
      <c r="H214" s="265"/>
      <c r="I214" s="265" t="s">
        <v>758</v>
      </c>
      <c r="J214" s="265"/>
      <c r="K214" s="265"/>
    </row>
    <row r="215" spans="1:12" x14ac:dyDescent="0.3">
      <c r="A215" s="22"/>
      <c r="B215" s="23"/>
      <c r="C215" s="338" t="s">
        <v>746</v>
      </c>
      <c r="D215" s="265" t="s">
        <v>752</v>
      </c>
      <c r="E215" s="265"/>
      <c r="F215" s="265"/>
      <c r="G215" s="265"/>
      <c r="H215" s="265"/>
      <c r="I215" s="265" t="s">
        <v>758</v>
      </c>
      <c r="J215" s="265"/>
      <c r="K215" s="265"/>
    </row>
    <row r="216" spans="1:12" x14ac:dyDescent="0.3">
      <c r="A216" s="22"/>
      <c r="B216" s="23"/>
      <c r="C216" s="338" t="s">
        <v>747</v>
      </c>
      <c r="D216" s="265" t="s">
        <v>753</v>
      </c>
      <c r="E216" s="265"/>
      <c r="F216" s="265"/>
      <c r="G216" s="265"/>
      <c r="H216" s="265"/>
      <c r="I216" s="265" t="s">
        <v>758</v>
      </c>
      <c r="J216" s="265"/>
      <c r="K216" s="265"/>
    </row>
    <row r="217" spans="1:12" x14ac:dyDescent="0.3">
      <c r="A217" s="22"/>
      <c r="B217" s="23">
        <v>156</v>
      </c>
      <c r="C217" s="338" t="s">
        <v>1589</v>
      </c>
      <c r="D217" s="265">
        <v>64</v>
      </c>
      <c r="E217" s="265" t="s">
        <v>1593</v>
      </c>
      <c r="F217" s="265" t="s">
        <v>1594</v>
      </c>
      <c r="G217" s="265" t="s">
        <v>1595</v>
      </c>
      <c r="H217" s="265" t="s">
        <v>1596</v>
      </c>
      <c r="I217" s="265" t="s">
        <v>1597</v>
      </c>
      <c r="J217" s="265" t="s">
        <v>1594</v>
      </c>
      <c r="K217" s="265"/>
    </row>
    <row r="218" spans="1:12" x14ac:dyDescent="0.3">
      <c r="A218" s="22"/>
      <c r="B218" s="23"/>
      <c r="C218" s="338" t="s">
        <v>1590</v>
      </c>
      <c r="D218" s="265">
        <v>16</v>
      </c>
      <c r="E218" s="265"/>
      <c r="F218" s="265"/>
      <c r="G218" s="265"/>
      <c r="H218" s="265"/>
      <c r="I218" s="265" t="s">
        <v>1597</v>
      </c>
      <c r="J218" s="265"/>
      <c r="K218" s="265"/>
    </row>
    <row r="219" spans="1:12" x14ac:dyDescent="0.3">
      <c r="A219" s="22"/>
      <c r="B219" s="23"/>
      <c r="C219" s="338" t="s">
        <v>1591</v>
      </c>
      <c r="D219" s="265">
        <v>656</v>
      </c>
      <c r="E219" s="265"/>
      <c r="F219" s="265"/>
      <c r="G219" s="265"/>
      <c r="H219" s="265"/>
      <c r="I219" s="265" t="s">
        <v>1597</v>
      </c>
      <c r="J219" s="265"/>
      <c r="K219" s="265"/>
    </row>
    <row r="220" spans="1:12" x14ac:dyDescent="0.3">
      <c r="A220" s="22"/>
      <c r="B220" s="23"/>
      <c r="C220" s="338" t="s">
        <v>1592</v>
      </c>
      <c r="D220" s="265">
        <v>320</v>
      </c>
      <c r="E220" s="265"/>
      <c r="F220" s="265"/>
      <c r="G220" s="265"/>
      <c r="H220" s="265"/>
      <c r="I220" s="265" t="s">
        <v>1597</v>
      </c>
      <c r="J220" s="265"/>
      <c r="K220" s="265"/>
    </row>
    <row r="221" spans="1:12" ht="28.8" x14ac:dyDescent="0.3">
      <c r="A221" s="22"/>
      <c r="B221" s="23">
        <v>157</v>
      </c>
      <c r="C221" s="338" t="s">
        <v>1598</v>
      </c>
      <c r="D221" s="265" t="s">
        <v>1599</v>
      </c>
      <c r="E221" s="265" t="s">
        <v>1600</v>
      </c>
      <c r="F221" s="67" t="s">
        <v>1601</v>
      </c>
      <c r="G221" s="265" t="s">
        <v>1602</v>
      </c>
      <c r="H221" s="265" t="s">
        <v>1302</v>
      </c>
      <c r="I221" s="265" t="s">
        <v>342</v>
      </c>
      <c r="J221" s="67" t="s">
        <v>1601</v>
      </c>
      <c r="K221" s="265"/>
    </row>
    <row r="222" spans="1:12" x14ac:dyDescent="0.3">
      <c r="A222" s="22"/>
      <c r="B222" s="23">
        <v>158</v>
      </c>
      <c r="C222" s="338" t="s">
        <v>1603</v>
      </c>
      <c r="D222" s="265" t="s">
        <v>1604</v>
      </c>
      <c r="E222" s="265" t="s">
        <v>1600</v>
      </c>
      <c r="F222" s="265" t="s">
        <v>1614</v>
      </c>
      <c r="G222" s="265" t="s">
        <v>1615</v>
      </c>
      <c r="H222" s="265" t="s">
        <v>1616</v>
      </c>
      <c r="I222" s="265" t="s">
        <v>1617</v>
      </c>
      <c r="J222" s="265" t="s">
        <v>1614</v>
      </c>
      <c r="K222" s="265"/>
    </row>
    <row r="223" spans="1:12" x14ac:dyDescent="0.3">
      <c r="A223" s="22"/>
      <c r="B223" s="23"/>
      <c r="C223" s="338" t="s">
        <v>1605</v>
      </c>
      <c r="D223" s="265" t="s">
        <v>1607</v>
      </c>
      <c r="E223" s="265"/>
      <c r="F223" s="265"/>
      <c r="G223" s="265"/>
      <c r="H223" s="265"/>
      <c r="I223" s="265" t="s">
        <v>1617</v>
      </c>
      <c r="J223" s="265"/>
      <c r="K223" s="265"/>
    </row>
    <row r="224" spans="1:12" x14ac:dyDescent="0.3">
      <c r="A224" s="22"/>
      <c r="B224" s="23"/>
      <c r="C224" s="338" t="s">
        <v>1608</v>
      </c>
      <c r="D224" s="265" t="s">
        <v>1609</v>
      </c>
      <c r="E224" s="265"/>
      <c r="F224" s="265"/>
      <c r="G224" s="265"/>
      <c r="H224" s="265"/>
      <c r="I224" s="265" t="s">
        <v>1617</v>
      </c>
      <c r="J224" s="265"/>
      <c r="K224" s="265"/>
    </row>
    <row r="225" spans="1:11" x14ac:dyDescent="0.3">
      <c r="A225" s="22"/>
      <c r="B225" s="23"/>
      <c r="C225" s="338" t="s">
        <v>1610</v>
      </c>
      <c r="D225" s="265" t="s">
        <v>1611</v>
      </c>
      <c r="E225" s="265"/>
      <c r="F225" s="265"/>
      <c r="G225" s="265"/>
      <c r="H225" s="265"/>
      <c r="I225" s="265" t="s">
        <v>1617</v>
      </c>
      <c r="J225" s="265"/>
      <c r="K225" s="265"/>
    </row>
    <row r="226" spans="1:11" x14ac:dyDescent="0.3">
      <c r="A226" s="22"/>
      <c r="B226" s="23"/>
      <c r="C226" s="338" t="s">
        <v>1613</v>
      </c>
      <c r="D226" s="265" t="s">
        <v>1606</v>
      </c>
      <c r="E226" s="265"/>
      <c r="F226" s="265"/>
      <c r="G226" s="265"/>
      <c r="H226" s="265"/>
      <c r="I226" s="265" t="s">
        <v>1617</v>
      </c>
      <c r="J226" s="265"/>
      <c r="K226" s="265"/>
    </row>
    <row r="227" spans="1:11" x14ac:dyDescent="0.3">
      <c r="A227" s="22"/>
      <c r="B227" s="23"/>
      <c r="C227" s="338" t="s">
        <v>1612</v>
      </c>
      <c r="D227" s="265" t="s">
        <v>1606</v>
      </c>
      <c r="E227" s="265"/>
      <c r="F227" s="265"/>
      <c r="G227" s="265"/>
      <c r="H227" s="265"/>
      <c r="I227" s="265" t="s">
        <v>1617</v>
      </c>
      <c r="J227" s="265"/>
      <c r="K227" s="265"/>
    </row>
    <row r="228" spans="1:11" ht="28.8" x14ac:dyDescent="0.3">
      <c r="A228" s="22"/>
      <c r="B228" s="23">
        <v>159</v>
      </c>
      <c r="C228" s="290" t="s">
        <v>1623</v>
      </c>
      <c r="D228" s="27" t="s">
        <v>1618</v>
      </c>
      <c r="E228" s="27" t="s">
        <v>1619</v>
      </c>
      <c r="F228" s="67" t="s">
        <v>1620</v>
      </c>
      <c r="G228" s="67" t="s">
        <v>1621</v>
      </c>
      <c r="H228" s="21" t="s">
        <v>1622</v>
      </c>
      <c r="I228" s="265" t="s">
        <v>596</v>
      </c>
      <c r="J228" s="67" t="s">
        <v>1620</v>
      </c>
      <c r="K228" s="265"/>
    </row>
    <row r="229" spans="1:11" x14ac:dyDescent="0.3">
      <c r="A229" s="22"/>
      <c r="B229" s="23"/>
      <c r="C229" s="338" t="s">
        <v>1624</v>
      </c>
      <c r="D229" s="265" t="s">
        <v>1625</v>
      </c>
      <c r="E229" s="265"/>
      <c r="F229" s="67"/>
      <c r="G229" s="265"/>
      <c r="H229" s="21"/>
      <c r="I229" s="265" t="s">
        <v>596</v>
      </c>
      <c r="J229" s="67"/>
      <c r="K229" s="265"/>
    </row>
    <row r="230" spans="1:11" x14ac:dyDescent="0.3">
      <c r="A230" s="22"/>
      <c r="B230" s="23"/>
      <c r="C230" s="338" t="s">
        <v>1626</v>
      </c>
      <c r="D230" s="265" t="s">
        <v>1627</v>
      </c>
      <c r="E230" s="265"/>
      <c r="F230" s="67"/>
      <c r="G230" s="265"/>
      <c r="H230" s="21"/>
      <c r="I230" s="265" t="s">
        <v>596</v>
      </c>
      <c r="J230" s="67"/>
      <c r="K230" s="265"/>
    </row>
    <row r="231" spans="1:11" x14ac:dyDescent="0.3">
      <c r="A231" s="22"/>
      <c r="B231" s="23"/>
      <c r="C231" s="338" t="s">
        <v>1628</v>
      </c>
      <c r="D231" s="338" t="s">
        <v>602</v>
      </c>
      <c r="E231" s="265"/>
      <c r="F231" s="67"/>
      <c r="G231" s="265"/>
      <c r="H231" s="21"/>
      <c r="I231" s="265" t="s">
        <v>596</v>
      </c>
      <c r="J231" s="67"/>
      <c r="K231" s="265"/>
    </row>
    <row r="232" spans="1:11" x14ac:dyDescent="0.3">
      <c r="A232" s="22"/>
      <c r="B232" s="23">
        <v>160</v>
      </c>
      <c r="C232" s="338" t="s">
        <v>1603</v>
      </c>
      <c r="D232" s="265" t="s">
        <v>1629</v>
      </c>
      <c r="E232" s="265" t="s">
        <v>1633</v>
      </c>
      <c r="F232" s="265" t="s">
        <v>1634</v>
      </c>
      <c r="G232" s="265" t="s">
        <v>1615</v>
      </c>
      <c r="H232" s="265" t="s">
        <v>1635</v>
      </c>
      <c r="I232" s="265" t="s">
        <v>1617</v>
      </c>
      <c r="J232" s="265" t="s">
        <v>1634</v>
      </c>
      <c r="K232" s="265"/>
    </row>
    <row r="233" spans="1:11" x14ac:dyDescent="0.3">
      <c r="A233" s="22"/>
      <c r="B233" s="23"/>
      <c r="C233" s="338" t="s">
        <v>1605</v>
      </c>
      <c r="D233" s="265" t="s">
        <v>1630</v>
      </c>
      <c r="E233" s="265"/>
      <c r="F233" s="265"/>
      <c r="G233" s="265"/>
      <c r="H233" s="265"/>
      <c r="I233" s="265" t="s">
        <v>1617</v>
      </c>
      <c r="J233" s="265"/>
      <c r="K233" s="265"/>
    </row>
    <row r="234" spans="1:11" x14ac:dyDescent="0.3">
      <c r="A234" s="22"/>
      <c r="B234" s="23"/>
      <c r="C234" s="338" t="s">
        <v>1608</v>
      </c>
      <c r="D234" s="265" t="s">
        <v>1631</v>
      </c>
      <c r="E234" s="265"/>
      <c r="F234" s="265"/>
      <c r="G234" s="265"/>
      <c r="H234" s="265"/>
      <c r="I234" s="265" t="s">
        <v>1617</v>
      </c>
      <c r="J234" s="265"/>
      <c r="K234" s="265"/>
    </row>
    <row r="235" spans="1:11" x14ac:dyDescent="0.3">
      <c r="A235" s="22"/>
      <c r="B235" s="23"/>
      <c r="C235" s="338" t="s">
        <v>1610</v>
      </c>
      <c r="D235" s="265" t="s">
        <v>1632</v>
      </c>
      <c r="E235" s="265"/>
      <c r="F235" s="265"/>
      <c r="G235" s="265"/>
      <c r="H235" s="265"/>
      <c r="I235" s="265" t="s">
        <v>1617</v>
      </c>
      <c r="J235" s="265"/>
      <c r="K235" s="265"/>
    </row>
    <row r="236" spans="1:11" x14ac:dyDescent="0.3">
      <c r="A236" s="22"/>
      <c r="B236" s="23"/>
      <c r="C236" s="338" t="s">
        <v>1613</v>
      </c>
      <c r="D236" s="265" t="s">
        <v>583</v>
      </c>
      <c r="E236" s="265"/>
      <c r="F236" s="265"/>
      <c r="G236" s="265"/>
      <c r="H236" s="265"/>
      <c r="I236" s="265" t="s">
        <v>1617</v>
      </c>
      <c r="J236" s="265"/>
      <c r="K236" s="265"/>
    </row>
    <row r="237" spans="1:11" x14ac:dyDescent="0.3">
      <c r="A237" s="22"/>
      <c r="B237" s="23">
        <v>161</v>
      </c>
      <c r="C237" s="338" t="s">
        <v>1603</v>
      </c>
      <c r="D237" s="265" t="s">
        <v>1636</v>
      </c>
      <c r="E237" s="265" t="s">
        <v>1633</v>
      </c>
      <c r="F237" s="265" t="s">
        <v>1640</v>
      </c>
      <c r="G237" s="265" t="s">
        <v>1615</v>
      </c>
      <c r="H237" s="265" t="s">
        <v>1635</v>
      </c>
      <c r="I237" s="265" t="s">
        <v>1617</v>
      </c>
      <c r="J237" s="265" t="s">
        <v>1640</v>
      </c>
      <c r="K237" s="265"/>
    </row>
    <row r="238" spans="1:11" x14ac:dyDescent="0.3">
      <c r="A238" s="22"/>
      <c r="B238" s="23"/>
      <c r="C238" s="338" t="s">
        <v>1605</v>
      </c>
      <c r="D238" s="265" t="s">
        <v>1637</v>
      </c>
      <c r="E238" s="265"/>
      <c r="F238" s="265"/>
      <c r="G238" s="265"/>
      <c r="H238" s="265"/>
      <c r="I238" s="265" t="s">
        <v>1617</v>
      </c>
      <c r="J238" s="265"/>
      <c r="K238" s="265"/>
    </row>
    <row r="239" spans="1:11" x14ac:dyDescent="0.3">
      <c r="A239" s="22"/>
      <c r="B239" s="23"/>
      <c r="C239" s="338" t="s">
        <v>1608</v>
      </c>
      <c r="D239" s="265" t="s">
        <v>1638</v>
      </c>
      <c r="E239" s="265"/>
      <c r="F239" s="265"/>
      <c r="G239" s="265"/>
      <c r="H239" s="265"/>
      <c r="I239" s="265" t="s">
        <v>1617</v>
      </c>
      <c r="J239" s="265"/>
      <c r="K239" s="265"/>
    </row>
    <row r="240" spans="1:11" x14ac:dyDescent="0.3">
      <c r="A240" s="22"/>
      <c r="B240" s="23"/>
      <c r="C240" s="338" t="s">
        <v>1610</v>
      </c>
      <c r="D240" s="265" t="s">
        <v>1632</v>
      </c>
      <c r="E240" s="265"/>
      <c r="F240" s="265"/>
      <c r="G240" s="265"/>
      <c r="H240" s="265"/>
      <c r="I240" s="265" t="s">
        <v>1617</v>
      </c>
      <c r="J240" s="265"/>
      <c r="K240" s="265"/>
    </row>
    <row r="241" spans="1:11" x14ac:dyDescent="0.3">
      <c r="A241" s="22"/>
      <c r="B241" s="23"/>
      <c r="C241" s="338" t="s">
        <v>1613</v>
      </c>
      <c r="D241" s="265" t="s">
        <v>1639</v>
      </c>
      <c r="E241" s="265"/>
      <c r="F241" s="265"/>
      <c r="G241" s="265"/>
      <c r="H241" s="265"/>
      <c r="I241" s="265" t="s">
        <v>1617</v>
      </c>
      <c r="J241" s="265"/>
      <c r="K241" s="265"/>
    </row>
    <row r="242" spans="1:11" ht="28.8" x14ac:dyDescent="0.3">
      <c r="A242" s="22"/>
      <c r="B242" s="346">
        <v>162</v>
      </c>
      <c r="C242" s="290" t="s">
        <v>1642</v>
      </c>
      <c r="D242" s="27" t="s">
        <v>1643</v>
      </c>
      <c r="E242" s="21" t="s">
        <v>1641</v>
      </c>
      <c r="F242" s="21" t="s">
        <v>1644</v>
      </c>
      <c r="G242" s="21" t="s">
        <v>621</v>
      </c>
      <c r="H242" s="21" t="s">
        <v>621</v>
      </c>
      <c r="I242" s="21" t="s">
        <v>342</v>
      </c>
      <c r="J242" s="21" t="s">
        <v>1644</v>
      </c>
      <c r="K242" s="21"/>
    </row>
    <row r="243" spans="1:11" x14ac:dyDescent="0.3">
      <c r="A243" s="22"/>
      <c r="B243" s="23">
        <v>163</v>
      </c>
      <c r="C243" s="338" t="s">
        <v>1648</v>
      </c>
      <c r="D243" s="265" t="s">
        <v>1648</v>
      </c>
      <c r="E243" s="265" t="s">
        <v>1649</v>
      </c>
      <c r="F243" s="265" t="s">
        <v>1650</v>
      </c>
      <c r="G243" s="265" t="s">
        <v>1651</v>
      </c>
      <c r="H243" s="265" t="s">
        <v>1652</v>
      </c>
      <c r="I243" s="265" t="s">
        <v>1653</v>
      </c>
      <c r="J243" s="265" t="s">
        <v>1650</v>
      </c>
      <c r="K243" s="265"/>
    </row>
    <row r="244" spans="1:11" x14ac:dyDescent="0.3">
      <c r="A244" s="22"/>
      <c r="B244" s="23">
        <v>164</v>
      </c>
      <c r="C244" s="338" t="s">
        <v>1654</v>
      </c>
      <c r="D244" s="265" t="s">
        <v>1654</v>
      </c>
      <c r="E244" s="265" t="s">
        <v>1655</v>
      </c>
      <c r="F244" s="265" t="s">
        <v>1656</v>
      </c>
      <c r="G244" s="265" t="s">
        <v>1657</v>
      </c>
      <c r="H244" s="265" t="s">
        <v>1657</v>
      </c>
      <c r="I244" s="265" t="s">
        <v>342</v>
      </c>
      <c r="J244" s="265" t="s">
        <v>1656</v>
      </c>
      <c r="K244" s="265"/>
    </row>
    <row r="245" spans="1:11" x14ac:dyDescent="0.3">
      <c r="A245" s="22"/>
      <c r="B245" s="23">
        <v>165</v>
      </c>
      <c r="C245" s="338" t="s">
        <v>1658</v>
      </c>
      <c r="D245" s="265" t="s">
        <v>1660</v>
      </c>
      <c r="E245" s="265" t="s">
        <v>1661</v>
      </c>
      <c r="F245" s="265" t="s">
        <v>1659</v>
      </c>
      <c r="G245" s="265" t="s">
        <v>106</v>
      </c>
      <c r="H245" s="265" t="s">
        <v>1662</v>
      </c>
      <c r="I245" s="265" t="s">
        <v>83</v>
      </c>
      <c r="J245" s="265" t="s">
        <v>1659</v>
      </c>
      <c r="K245" s="265"/>
    </row>
    <row r="246" spans="1:11" x14ac:dyDescent="0.3">
      <c r="A246" s="22"/>
      <c r="B246" s="23">
        <v>166</v>
      </c>
      <c r="C246" s="338" t="s">
        <v>1663</v>
      </c>
      <c r="D246" s="265" t="s">
        <v>1664</v>
      </c>
      <c r="E246" s="339" t="s">
        <v>1666</v>
      </c>
      <c r="F246" s="265" t="s">
        <v>1665</v>
      </c>
      <c r="G246" s="265" t="s">
        <v>1667</v>
      </c>
      <c r="H246" s="265" t="s">
        <v>1667</v>
      </c>
      <c r="I246" s="265" t="s">
        <v>1667</v>
      </c>
      <c r="J246" s="265" t="s">
        <v>1665</v>
      </c>
      <c r="K246" s="265"/>
    </row>
    <row r="247" spans="1:11" x14ac:dyDescent="0.3">
      <c r="A247" s="22"/>
      <c r="B247" s="23">
        <v>167</v>
      </c>
      <c r="C247" s="338" t="s">
        <v>1668</v>
      </c>
      <c r="D247" s="265" t="s">
        <v>1669</v>
      </c>
      <c r="E247" s="265" t="s">
        <v>1670</v>
      </c>
      <c r="F247" s="265" t="s">
        <v>1671</v>
      </c>
      <c r="G247" s="265" t="s">
        <v>106</v>
      </c>
      <c r="H247" s="265" t="s">
        <v>1672</v>
      </c>
      <c r="I247" s="265" t="s">
        <v>83</v>
      </c>
      <c r="J247" s="265" t="s">
        <v>1671</v>
      </c>
      <c r="K247" s="265"/>
    </row>
    <row r="248" spans="1:11" x14ac:dyDescent="0.3">
      <c r="A248" s="22"/>
      <c r="B248" s="23">
        <v>168</v>
      </c>
      <c r="C248" s="338" t="s">
        <v>1673</v>
      </c>
      <c r="D248" s="265" t="s">
        <v>1674</v>
      </c>
      <c r="E248" s="265" t="s">
        <v>1677</v>
      </c>
      <c r="F248" s="265" t="s">
        <v>1675</v>
      </c>
      <c r="G248" s="265" t="s">
        <v>1676</v>
      </c>
      <c r="H248" s="265" t="s">
        <v>1678</v>
      </c>
      <c r="I248" s="265" t="s">
        <v>1679</v>
      </c>
      <c r="J248" s="265" t="s">
        <v>1675</v>
      </c>
      <c r="K248" s="265"/>
    </row>
    <row r="249" spans="1:11" x14ac:dyDescent="0.3">
      <c r="A249" s="22"/>
      <c r="B249" s="23">
        <v>169</v>
      </c>
      <c r="C249" s="338" t="s">
        <v>1680</v>
      </c>
      <c r="D249" s="265" t="s">
        <v>600</v>
      </c>
      <c r="E249" s="265" t="s">
        <v>1681</v>
      </c>
      <c r="F249" s="265" t="s">
        <v>1682</v>
      </c>
      <c r="G249" s="265" t="s">
        <v>106</v>
      </c>
      <c r="H249" s="265" t="s">
        <v>1683</v>
      </c>
      <c r="I249" s="265" t="s">
        <v>83</v>
      </c>
      <c r="J249" s="265" t="s">
        <v>1682</v>
      </c>
      <c r="K249" s="265"/>
    </row>
    <row r="250" spans="1:11" x14ac:dyDescent="0.3">
      <c r="A250" s="22"/>
      <c r="B250" s="23">
        <v>170</v>
      </c>
      <c r="C250" s="338" t="s">
        <v>1680</v>
      </c>
      <c r="D250" s="265" t="s">
        <v>1684</v>
      </c>
      <c r="E250" s="265" t="s">
        <v>1681</v>
      </c>
      <c r="F250" s="265" t="s">
        <v>1685</v>
      </c>
      <c r="G250" s="265" t="s">
        <v>106</v>
      </c>
      <c r="H250" s="265" t="s">
        <v>1686</v>
      </c>
      <c r="I250" s="265" t="s">
        <v>83</v>
      </c>
      <c r="J250" s="265" t="s">
        <v>1685</v>
      </c>
      <c r="K250" s="265"/>
    </row>
    <row r="251" spans="1:11" x14ac:dyDescent="0.3">
      <c r="A251" s="22"/>
      <c r="B251" s="23">
        <v>171</v>
      </c>
      <c r="C251" s="338" t="s">
        <v>1658</v>
      </c>
      <c r="D251" s="265" t="s">
        <v>1688</v>
      </c>
      <c r="E251" s="265" t="s">
        <v>1681</v>
      </c>
      <c r="F251" s="265" t="s">
        <v>1687</v>
      </c>
      <c r="G251" s="265" t="s">
        <v>106</v>
      </c>
      <c r="H251" s="265" t="s">
        <v>1689</v>
      </c>
      <c r="I251" s="265" t="s">
        <v>83</v>
      </c>
      <c r="J251" s="265" t="s">
        <v>1687</v>
      </c>
      <c r="K251" s="265"/>
    </row>
    <row r="252" spans="1:11" x14ac:dyDescent="0.3">
      <c r="A252" s="22"/>
      <c r="B252" s="23">
        <v>172</v>
      </c>
      <c r="C252" s="338" t="s">
        <v>1690</v>
      </c>
      <c r="D252" s="265" t="s">
        <v>1690</v>
      </c>
      <c r="E252" s="265" t="s">
        <v>1691</v>
      </c>
      <c r="F252" s="265" t="s">
        <v>1692</v>
      </c>
      <c r="G252" s="265" t="s">
        <v>1693</v>
      </c>
      <c r="H252" s="265" t="s">
        <v>1694</v>
      </c>
      <c r="I252" s="265" t="s">
        <v>1695</v>
      </c>
      <c r="J252" s="265" t="s">
        <v>1692</v>
      </c>
      <c r="K252" s="265"/>
    </row>
    <row r="253" spans="1:11" ht="28.8" x14ac:dyDescent="0.3">
      <c r="A253" s="22"/>
      <c r="B253" s="23">
        <v>173</v>
      </c>
      <c r="C253" s="338" t="s">
        <v>1696</v>
      </c>
      <c r="D253" s="265" t="s">
        <v>1696</v>
      </c>
      <c r="E253" s="67" t="s">
        <v>1697</v>
      </c>
      <c r="F253" s="67" t="s">
        <v>1698</v>
      </c>
      <c r="G253" s="343" t="s">
        <v>621</v>
      </c>
      <c r="H253" s="67" t="s">
        <v>621</v>
      </c>
      <c r="I253" s="67" t="s">
        <v>1699</v>
      </c>
      <c r="J253" s="67" t="s">
        <v>1698</v>
      </c>
      <c r="K253" s="265"/>
    </row>
    <row r="254" spans="1:11" ht="19.8" customHeight="1" x14ac:dyDescent="0.3">
      <c r="A254" s="22"/>
      <c r="B254" s="23">
        <v>174</v>
      </c>
      <c r="C254" s="265" t="s">
        <v>1700</v>
      </c>
      <c r="D254" s="265" t="s">
        <v>1701</v>
      </c>
      <c r="E254" s="67" t="s">
        <v>1697</v>
      </c>
      <c r="F254" s="67" t="s">
        <v>1712</v>
      </c>
      <c r="G254" s="343" t="s">
        <v>621</v>
      </c>
      <c r="H254" s="67" t="s">
        <v>621</v>
      </c>
      <c r="I254" s="67" t="s">
        <v>1699</v>
      </c>
      <c r="J254" s="67" t="s">
        <v>1712</v>
      </c>
      <c r="K254" s="265"/>
    </row>
    <row r="255" spans="1:11" x14ac:dyDescent="0.3">
      <c r="A255" s="22"/>
      <c r="B255" s="23"/>
      <c r="C255" s="265" t="s">
        <v>1702</v>
      </c>
      <c r="D255" s="265" t="s">
        <v>1701</v>
      </c>
      <c r="E255" s="265"/>
      <c r="F255" s="265"/>
      <c r="G255" s="265"/>
      <c r="H255" s="265"/>
      <c r="I255" s="265"/>
      <c r="J255" s="265"/>
      <c r="K255" s="265"/>
    </row>
    <row r="256" spans="1:11" x14ac:dyDescent="0.3">
      <c r="A256" s="22"/>
      <c r="B256" s="23"/>
      <c r="C256" s="265" t="s">
        <v>1703</v>
      </c>
      <c r="D256" s="265" t="s">
        <v>1701</v>
      </c>
      <c r="E256" s="265"/>
      <c r="F256" s="265"/>
      <c r="G256" s="265"/>
      <c r="H256" s="265"/>
      <c r="I256" s="265"/>
      <c r="J256" s="265"/>
      <c r="K256" s="265"/>
    </row>
    <row r="257" spans="1:11" x14ac:dyDescent="0.3">
      <c r="A257" s="22"/>
      <c r="B257" s="23"/>
      <c r="C257" s="265" t="s">
        <v>1704</v>
      </c>
      <c r="D257" s="265" t="s">
        <v>1701</v>
      </c>
      <c r="E257" s="265"/>
      <c r="F257" s="265"/>
      <c r="G257" s="265"/>
      <c r="H257" s="265"/>
      <c r="I257" s="265"/>
      <c r="J257" s="265"/>
      <c r="K257" s="265"/>
    </row>
    <row r="258" spans="1:11" x14ac:dyDescent="0.3">
      <c r="A258" s="22"/>
      <c r="B258" s="23"/>
      <c r="C258" s="265" t="s">
        <v>1705</v>
      </c>
      <c r="D258" s="265" t="s">
        <v>1701</v>
      </c>
      <c r="E258" s="265"/>
      <c r="F258" s="265"/>
      <c r="G258" s="265"/>
      <c r="H258" s="265"/>
      <c r="I258" s="265"/>
      <c r="J258" s="265"/>
      <c r="K258" s="265"/>
    </row>
    <row r="259" spans="1:11" x14ac:dyDescent="0.3">
      <c r="A259" s="22"/>
      <c r="B259" s="23"/>
      <c r="C259" s="265" t="s">
        <v>1706</v>
      </c>
      <c r="D259" s="265" t="s">
        <v>1701</v>
      </c>
      <c r="E259" s="265"/>
      <c r="F259" s="265"/>
      <c r="G259" s="265"/>
      <c r="H259" s="265"/>
      <c r="I259" s="265"/>
      <c r="J259" s="265"/>
      <c r="K259" s="265"/>
    </row>
    <row r="260" spans="1:11" x14ac:dyDescent="0.3">
      <c r="A260" s="22"/>
      <c r="B260" s="23"/>
      <c r="C260" s="265" t="s">
        <v>1706</v>
      </c>
      <c r="D260" s="265" t="s">
        <v>1701</v>
      </c>
      <c r="E260" s="265"/>
      <c r="F260" s="265"/>
      <c r="G260" s="265"/>
      <c r="H260" s="265"/>
      <c r="I260" s="265"/>
      <c r="J260" s="265"/>
      <c r="K260" s="265"/>
    </row>
    <row r="261" spans="1:11" x14ac:dyDescent="0.3">
      <c r="A261" s="22"/>
      <c r="B261" s="23"/>
      <c r="C261" s="265" t="s">
        <v>1706</v>
      </c>
      <c r="D261" s="265" t="s">
        <v>1701</v>
      </c>
      <c r="E261" s="265"/>
      <c r="F261" s="265"/>
      <c r="G261" s="265"/>
      <c r="H261" s="265"/>
      <c r="I261" s="265"/>
      <c r="J261" s="265"/>
      <c r="K261" s="265"/>
    </row>
    <row r="262" spans="1:11" x14ac:dyDescent="0.3">
      <c r="A262" s="22"/>
      <c r="B262" s="23"/>
      <c r="C262" s="265" t="s">
        <v>1707</v>
      </c>
      <c r="D262" s="265" t="s">
        <v>1701</v>
      </c>
      <c r="E262" s="265"/>
      <c r="F262" s="265"/>
      <c r="G262" s="265"/>
      <c r="H262" s="265"/>
      <c r="I262" s="265"/>
      <c r="J262" s="265"/>
      <c r="K262" s="265"/>
    </row>
    <row r="263" spans="1:11" x14ac:dyDescent="0.3">
      <c r="A263" s="22"/>
      <c r="B263" s="23"/>
      <c r="C263" s="265" t="s">
        <v>1708</v>
      </c>
      <c r="D263" s="265" t="s">
        <v>1701</v>
      </c>
      <c r="E263" s="265"/>
      <c r="F263" s="265"/>
      <c r="G263" s="265"/>
      <c r="H263" s="265"/>
      <c r="I263" s="265"/>
      <c r="J263" s="265"/>
      <c r="K263" s="265"/>
    </row>
    <row r="264" spans="1:11" x14ac:dyDescent="0.3">
      <c r="A264" s="22"/>
      <c r="B264" s="23"/>
      <c r="C264" s="265" t="s">
        <v>1709</v>
      </c>
      <c r="D264" s="265" t="s">
        <v>1701</v>
      </c>
      <c r="E264" s="265"/>
      <c r="F264" s="265"/>
      <c r="G264" s="265"/>
      <c r="H264" s="265"/>
      <c r="I264" s="265"/>
      <c r="J264" s="265"/>
      <c r="K264" s="265"/>
    </row>
    <row r="265" spans="1:11" x14ac:dyDescent="0.3">
      <c r="A265" s="22"/>
      <c r="B265" s="23"/>
      <c r="C265" s="265" t="s">
        <v>1710</v>
      </c>
      <c r="D265" s="265" t="s">
        <v>1701</v>
      </c>
      <c r="E265" s="265"/>
      <c r="F265" s="265"/>
      <c r="G265" s="265"/>
      <c r="H265" s="265"/>
      <c r="I265" s="265"/>
      <c r="J265" s="265"/>
      <c r="K265" s="265"/>
    </row>
    <row r="266" spans="1:11" x14ac:dyDescent="0.3">
      <c r="A266" s="22"/>
      <c r="B266" s="23"/>
      <c r="C266" s="265" t="s">
        <v>1711</v>
      </c>
      <c r="D266" s="265" t="s">
        <v>1701</v>
      </c>
      <c r="E266" s="265"/>
      <c r="F266" s="265"/>
      <c r="G266" s="265"/>
      <c r="H266" s="265"/>
      <c r="I266" s="265"/>
      <c r="J266" s="265"/>
      <c r="K266" s="265"/>
    </row>
    <row r="267" spans="1:11" x14ac:dyDescent="0.3">
      <c r="A267" s="22"/>
      <c r="B267" s="23"/>
      <c r="C267" s="265" t="s">
        <v>1711</v>
      </c>
      <c r="D267" s="265" t="s">
        <v>1701</v>
      </c>
      <c r="E267" s="265"/>
      <c r="F267" s="265"/>
      <c r="G267" s="265"/>
      <c r="H267" s="265"/>
      <c r="I267" s="265"/>
      <c r="J267" s="265"/>
      <c r="K267" s="265"/>
    </row>
    <row r="268" spans="1:11" ht="28.8" x14ac:dyDescent="0.3">
      <c r="A268" s="22"/>
      <c r="B268" s="23">
        <v>175</v>
      </c>
      <c r="C268" s="265" t="s">
        <v>1713</v>
      </c>
      <c r="D268" s="265" t="s">
        <v>1701</v>
      </c>
      <c r="E268" s="265" t="s">
        <v>1697</v>
      </c>
      <c r="F268" s="67" t="s">
        <v>1721</v>
      </c>
      <c r="G268" s="265" t="s">
        <v>621</v>
      </c>
      <c r="H268" s="265" t="s">
        <v>621</v>
      </c>
      <c r="I268" s="265" t="s">
        <v>1699</v>
      </c>
      <c r="J268" s="67" t="s">
        <v>1721</v>
      </c>
      <c r="K268" s="265"/>
    </row>
    <row r="269" spans="1:11" x14ac:dyDescent="0.3">
      <c r="A269" s="22"/>
      <c r="B269" s="23"/>
      <c r="C269" s="265" t="s">
        <v>1714</v>
      </c>
      <c r="D269" s="265" t="s">
        <v>1701</v>
      </c>
      <c r="E269" s="265"/>
      <c r="F269" s="265"/>
      <c r="G269" s="265"/>
      <c r="H269" s="265"/>
      <c r="I269" s="265"/>
      <c r="J269" s="265"/>
      <c r="K269" s="265"/>
    </row>
    <row r="270" spans="1:11" x14ac:dyDescent="0.3">
      <c r="A270" s="22"/>
      <c r="B270" s="23"/>
      <c r="C270" s="265" t="s">
        <v>1715</v>
      </c>
      <c r="D270" s="265" t="s">
        <v>1701</v>
      </c>
      <c r="E270" s="265"/>
      <c r="F270" s="265"/>
      <c r="G270" s="265"/>
      <c r="H270" s="265"/>
      <c r="I270" s="265"/>
      <c r="J270" s="265"/>
      <c r="K270" s="265"/>
    </row>
    <row r="271" spans="1:11" x14ac:dyDescent="0.3">
      <c r="A271" s="22"/>
      <c r="B271" s="23"/>
      <c r="C271" s="265" t="s">
        <v>1716</v>
      </c>
      <c r="D271" s="265" t="s">
        <v>1701</v>
      </c>
      <c r="E271" s="265"/>
      <c r="F271" s="265"/>
      <c r="G271" s="265"/>
      <c r="H271" s="265"/>
      <c r="I271" s="265"/>
      <c r="J271" s="265"/>
      <c r="K271" s="265"/>
    </row>
    <row r="272" spans="1:11" x14ac:dyDescent="0.3">
      <c r="A272" s="22"/>
      <c r="B272" s="23"/>
      <c r="C272" s="265" t="s">
        <v>1717</v>
      </c>
      <c r="D272" s="265" t="s">
        <v>1701</v>
      </c>
      <c r="E272" s="265"/>
      <c r="F272" s="265"/>
      <c r="G272" s="265"/>
      <c r="H272" s="265"/>
      <c r="I272" s="265"/>
      <c r="J272" s="265"/>
      <c r="K272" s="265"/>
    </row>
    <row r="273" spans="1:11" x14ac:dyDescent="0.3">
      <c r="A273" s="22"/>
      <c r="B273" s="23"/>
      <c r="C273" s="265" t="s">
        <v>1718</v>
      </c>
      <c r="D273" s="265" t="s">
        <v>1701</v>
      </c>
      <c r="E273" s="265"/>
      <c r="F273" s="265"/>
      <c r="G273" s="265"/>
      <c r="H273" s="265"/>
      <c r="I273" s="265"/>
      <c r="J273" s="265"/>
      <c r="K273" s="265"/>
    </row>
    <row r="274" spans="1:11" x14ac:dyDescent="0.3">
      <c r="A274" s="22"/>
      <c r="B274" s="23"/>
      <c r="C274" s="265" t="s">
        <v>1719</v>
      </c>
      <c r="D274" s="265" t="s">
        <v>1701</v>
      </c>
      <c r="E274" s="265"/>
      <c r="F274" s="265"/>
      <c r="G274" s="265"/>
      <c r="H274" s="265"/>
      <c r="I274" s="265"/>
      <c r="J274" s="265"/>
      <c r="K274" s="265"/>
    </row>
    <row r="275" spans="1:11" x14ac:dyDescent="0.3">
      <c r="A275" s="22"/>
      <c r="B275" s="23"/>
      <c r="C275" s="265" t="s">
        <v>1720</v>
      </c>
      <c r="D275" s="265" t="s">
        <v>1701</v>
      </c>
      <c r="E275" s="265"/>
      <c r="F275" s="265"/>
      <c r="G275" s="265"/>
      <c r="H275" s="265"/>
      <c r="I275" s="265"/>
      <c r="J275" s="265"/>
      <c r="K275" s="265"/>
    </row>
    <row r="276" spans="1:11" x14ac:dyDescent="0.3">
      <c r="A276" s="22"/>
      <c r="B276" s="23"/>
      <c r="C276" s="265" t="s">
        <v>1711</v>
      </c>
      <c r="D276" s="265" t="s">
        <v>1701</v>
      </c>
      <c r="E276" s="265"/>
      <c r="F276" s="265"/>
      <c r="G276" s="265"/>
      <c r="H276" s="265"/>
      <c r="I276" s="265"/>
      <c r="J276" s="265"/>
      <c r="K276" s="265"/>
    </row>
    <row r="277" spans="1:11" ht="72" x14ac:dyDescent="0.3">
      <c r="A277" s="22"/>
      <c r="B277" s="23">
        <v>176</v>
      </c>
      <c r="C277" s="347" t="s">
        <v>1722</v>
      </c>
      <c r="D277" s="67" t="s">
        <v>1722</v>
      </c>
      <c r="E277" s="265" t="s">
        <v>1723</v>
      </c>
      <c r="F277" s="67" t="s">
        <v>1724</v>
      </c>
      <c r="G277" s="265" t="s">
        <v>621</v>
      </c>
      <c r="H277" s="265" t="s">
        <v>621</v>
      </c>
      <c r="I277" s="265" t="s">
        <v>758</v>
      </c>
      <c r="J277" s="67" t="s">
        <v>1724</v>
      </c>
      <c r="K277" s="67" t="s">
        <v>1725</v>
      </c>
    </row>
    <row r="278" spans="1:11" x14ac:dyDescent="0.3">
      <c r="A278" s="22"/>
      <c r="B278" s="23">
        <v>177</v>
      </c>
      <c r="C278" s="265" t="s">
        <v>1726</v>
      </c>
      <c r="D278" s="265" t="s">
        <v>1726</v>
      </c>
      <c r="E278" s="27" t="s">
        <v>1727</v>
      </c>
      <c r="F278" s="27" t="s">
        <v>1728</v>
      </c>
      <c r="G278" s="27" t="s">
        <v>106</v>
      </c>
      <c r="H278" s="27" t="s">
        <v>1729</v>
      </c>
      <c r="I278" s="27" t="s">
        <v>83</v>
      </c>
      <c r="J278" s="27" t="s">
        <v>1728</v>
      </c>
      <c r="K278" s="265"/>
    </row>
    <row r="279" spans="1:11" x14ac:dyDescent="0.3">
      <c r="A279" s="22"/>
      <c r="B279" s="23">
        <v>178</v>
      </c>
      <c r="C279" s="265" t="s">
        <v>1730</v>
      </c>
      <c r="D279" s="265" t="s">
        <v>1643</v>
      </c>
      <c r="E279" s="265" t="s">
        <v>1731</v>
      </c>
      <c r="F279" s="265" t="s">
        <v>1732</v>
      </c>
      <c r="G279" s="265" t="s">
        <v>106</v>
      </c>
      <c r="H279" s="265" t="s">
        <v>1733</v>
      </c>
      <c r="I279" s="265" t="s">
        <v>83</v>
      </c>
      <c r="J279" s="265" t="s">
        <v>1732</v>
      </c>
      <c r="K279" s="265"/>
    </row>
    <row r="280" spans="1:11" ht="28.8" x14ac:dyDescent="0.3">
      <c r="A280" s="22"/>
      <c r="B280" s="23">
        <v>179</v>
      </c>
      <c r="C280" s="265" t="s">
        <v>1734</v>
      </c>
      <c r="D280" s="265" t="s">
        <v>1735</v>
      </c>
      <c r="E280" s="265" t="s">
        <v>1731</v>
      </c>
      <c r="F280" s="67" t="s">
        <v>1736</v>
      </c>
      <c r="G280" s="67" t="s">
        <v>1737</v>
      </c>
      <c r="H280" s="265" t="s">
        <v>1738</v>
      </c>
      <c r="I280" s="265" t="s">
        <v>1739</v>
      </c>
      <c r="J280" s="67" t="s">
        <v>1736</v>
      </c>
      <c r="K280" s="265"/>
    </row>
    <row r="281" spans="1:11" x14ac:dyDescent="0.3">
      <c r="A281" s="22"/>
      <c r="B281" s="23">
        <v>180</v>
      </c>
      <c r="C281" s="265" t="s">
        <v>1740</v>
      </c>
      <c r="D281" s="265" t="s">
        <v>1744</v>
      </c>
      <c r="E281" s="265" t="s">
        <v>1741</v>
      </c>
      <c r="F281" s="265" t="s">
        <v>1742</v>
      </c>
      <c r="G281" s="265" t="s">
        <v>106</v>
      </c>
      <c r="H281" s="265" t="s">
        <v>1743</v>
      </c>
      <c r="I281" s="265" t="s">
        <v>83</v>
      </c>
      <c r="J281" s="265" t="s">
        <v>1742</v>
      </c>
      <c r="K281" s="265"/>
    </row>
    <row r="282" spans="1:11" x14ac:dyDescent="0.3">
      <c r="A282" s="22"/>
      <c r="B282" s="23">
        <v>181</v>
      </c>
      <c r="C282" s="265" t="s">
        <v>1745</v>
      </c>
      <c r="D282" s="265" t="s">
        <v>1745</v>
      </c>
      <c r="E282" s="265" t="s">
        <v>1741</v>
      </c>
      <c r="F282" s="265" t="s">
        <v>1746</v>
      </c>
      <c r="G282" s="265" t="s">
        <v>106</v>
      </c>
      <c r="H282" s="265" t="s">
        <v>1743</v>
      </c>
      <c r="I282" s="265" t="s">
        <v>83</v>
      </c>
      <c r="J282" s="265" t="s">
        <v>1746</v>
      </c>
      <c r="K282" s="265"/>
    </row>
    <row r="283" spans="1:11" x14ac:dyDescent="0.3">
      <c r="A283" s="22"/>
      <c r="B283" s="23">
        <v>182</v>
      </c>
      <c r="C283" s="265" t="s">
        <v>1753</v>
      </c>
      <c r="D283" s="265" t="s">
        <v>1747</v>
      </c>
      <c r="E283" s="339" t="s">
        <v>1751</v>
      </c>
      <c r="F283" s="265" t="s">
        <v>1748</v>
      </c>
      <c r="G283" s="265" t="s">
        <v>1749</v>
      </c>
      <c r="H283" s="265" t="s">
        <v>1750</v>
      </c>
      <c r="I283" s="265" t="s">
        <v>1752</v>
      </c>
      <c r="J283" s="265" t="s">
        <v>1748</v>
      </c>
      <c r="K283" s="265"/>
    </row>
    <row r="284" spans="1:11" ht="172.8" x14ac:dyDescent="0.3">
      <c r="A284" s="22"/>
      <c r="B284" s="23">
        <v>183</v>
      </c>
      <c r="C284" s="67" t="s">
        <v>1769</v>
      </c>
      <c r="D284" s="265" t="s">
        <v>1769</v>
      </c>
      <c r="E284" s="337" t="s">
        <v>1770</v>
      </c>
      <c r="F284" s="27">
        <v>303252204</v>
      </c>
      <c r="G284" s="27" t="s">
        <v>621</v>
      </c>
      <c r="H284" s="27" t="s">
        <v>1771</v>
      </c>
      <c r="I284" s="27" t="s">
        <v>1699</v>
      </c>
      <c r="J284" s="27">
        <v>303252204</v>
      </c>
      <c r="K284" s="27"/>
    </row>
    <row r="285" spans="1:11" x14ac:dyDescent="0.3">
      <c r="A285" s="22"/>
      <c r="B285" s="23">
        <v>184</v>
      </c>
      <c r="C285" s="265" t="s">
        <v>1772</v>
      </c>
      <c r="D285" s="265" t="s">
        <v>1773</v>
      </c>
      <c r="E285" s="265" t="s">
        <v>1774</v>
      </c>
      <c r="F285" s="265" t="s">
        <v>1775</v>
      </c>
      <c r="G285" s="265" t="s">
        <v>1679</v>
      </c>
      <c r="H285" s="265" t="s">
        <v>1776</v>
      </c>
      <c r="I285" s="265" t="s">
        <v>1777</v>
      </c>
      <c r="J285" s="265"/>
      <c r="K285" s="265"/>
    </row>
    <row r="286" spans="1:11" x14ac:dyDescent="0.3">
      <c r="A286" s="22"/>
      <c r="B286" s="23">
        <v>185</v>
      </c>
      <c r="C286" s="265" t="s">
        <v>1772</v>
      </c>
      <c r="D286" s="265">
        <v>17.760000000000002</v>
      </c>
      <c r="E286" s="265" t="s">
        <v>1770</v>
      </c>
      <c r="F286" s="67" t="s">
        <v>1778</v>
      </c>
      <c r="G286" s="265" t="s">
        <v>1679</v>
      </c>
      <c r="H286" s="265" t="s">
        <v>1779</v>
      </c>
      <c r="I286" s="265" t="s">
        <v>1777</v>
      </c>
      <c r="J286" s="265"/>
      <c r="K286" s="265"/>
    </row>
    <row r="287" spans="1:11" x14ac:dyDescent="0.3">
      <c r="A287" s="22"/>
      <c r="B287" s="23">
        <v>186</v>
      </c>
      <c r="C287" s="265" t="s">
        <v>1780</v>
      </c>
      <c r="D287" s="265" t="s">
        <v>1781</v>
      </c>
      <c r="E287" s="265" t="s">
        <v>1770</v>
      </c>
      <c r="F287" s="265" t="s">
        <v>1782</v>
      </c>
      <c r="G287" s="336" t="s">
        <v>1785</v>
      </c>
      <c r="H287" s="265" t="s">
        <v>1784</v>
      </c>
      <c r="I287" s="265" t="s">
        <v>1783</v>
      </c>
      <c r="J287" s="265"/>
      <c r="K287" s="265"/>
    </row>
    <row r="288" spans="1:11" x14ac:dyDescent="0.3">
      <c r="A288" s="22"/>
      <c r="B288" s="23">
        <v>187</v>
      </c>
      <c r="C288" s="265" t="s">
        <v>1780</v>
      </c>
      <c r="D288" s="265" t="s">
        <v>1781</v>
      </c>
      <c r="E288" s="265" t="s">
        <v>1786</v>
      </c>
      <c r="F288" s="265" t="s">
        <v>1787</v>
      </c>
      <c r="G288" s="336" t="s">
        <v>1785</v>
      </c>
      <c r="H288" s="265" t="s">
        <v>1788</v>
      </c>
      <c r="I288" s="265" t="s">
        <v>1783</v>
      </c>
      <c r="J288" s="265"/>
      <c r="K288" s="265"/>
    </row>
    <row r="289" spans="1:11" x14ac:dyDescent="0.3">
      <c r="A289" s="22"/>
      <c r="B289" s="23">
        <v>188</v>
      </c>
      <c r="C289" s="265" t="s">
        <v>1780</v>
      </c>
      <c r="D289" s="265" t="s">
        <v>1789</v>
      </c>
      <c r="E289" s="265" t="s">
        <v>1790</v>
      </c>
      <c r="F289" s="265" t="s">
        <v>1791</v>
      </c>
      <c r="G289" s="265" t="s">
        <v>1785</v>
      </c>
      <c r="H289" s="265" t="s">
        <v>1792</v>
      </c>
      <c r="I289" s="265" t="s">
        <v>1783</v>
      </c>
      <c r="J289" s="265"/>
      <c r="K289" s="265"/>
    </row>
    <row r="290" spans="1:11" x14ac:dyDescent="0.3">
      <c r="A290" s="22"/>
      <c r="B290" s="23"/>
      <c r="C290" s="265"/>
      <c r="D290" s="265"/>
      <c r="E290" s="265"/>
      <c r="F290" s="265"/>
      <c r="G290" s="265"/>
      <c r="H290" s="265"/>
      <c r="I290" s="265"/>
      <c r="J290" s="265"/>
      <c r="K290" s="265"/>
    </row>
    <row r="291" spans="1:11" x14ac:dyDescent="0.3">
      <c r="A291" s="22"/>
      <c r="B291" s="23"/>
      <c r="C291" s="265"/>
      <c r="D291" s="265"/>
      <c r="E291" s="265"/>
      <c r="F291" s="265"/>
      <c r="G291" s="265"/>
      <c r="H291" s="265"/>
      <c r="I291" s="265"/>
      <c r="J291" s="265"/>
      <c r="K291" s="265"/>
    </row>
    <row r="292" spans="1:11" x14ac:dyDescent="0.3">
      <c r="A292" s="22"/>
      <c r="B292" s="23">
        <v>191</v>
      </c>
      <c r="C292" s="265" t="s">
        <v>1780</v>
      </c>
      <c r="D292" s="265" t="s">
        <v>1793</v>
      </c>
      <c r="E292" s="265" t="s">
        <v>1794</v>
      </c>
      <c r="F292" s="265" t="s">
        <v>1795</v>
      </c>
      <c r="G292" s="265" t="s">
        <v>1785</v>
      </c>
      <c r="H292" s="265" t="s">
        <v>1796</v>
      </c>
      <c r="I292" s="265" t="s">
        <v>1783</v>
      </c>
      <c r="J292" s="265"/>
      <c r="K292" s="265"/>
    </row>
    <row r="293" spans="1:11" x14ac:dyDescent="0.3">
      <c r="A293" s="22"/>
      <c r="B293" s="23">
        <v>192</v>
      </c>
      <c r="C293" s="265" t="s">
        <v>1772</v>
      </c>
      <c r="D293" s="265" t="s">
        <v>1797</v>
      </c>
      <c r="E293" s="265" t="s">
        <v>1798</v>
      </c>
      <c r="F293" s="265" t="s">
        <v>1799</v>
      </c>
      <c r="G293" s="265" t="s">
        <v>1679</v>
      </c>
      <c r="H293" s="265" t="s">
        <v>1800</v>
      </c>
      <c r="I293" s="265" t="s">
        <v>1777</v>
      </c>
      <c r="J293" s="265"/>
      <c r="K293" s="265"/>
    </row>
    <row r="294" spans="1:11" x14ac:dyDescent="0.3">
      <c r="A294" s="22"/>
      <c r="B294" s="23">
        <v>193</v>
      </c>
      <c r="C294" s="265" t="s">
        <v>1772</v>
      </c>
      <c r="D294" s="265" t="s">
        <v>1801</v>
      </c>
      <c r="E294" s="265" t="s">
        <v>1802</v>
      </c>
      <c r="F294" s="265" t="s">
        <v>1803</v>
      </c>
      <c r="G294" s="265" t="s">
        <v>1679</v>
      </c>
      <c r="H294" s="265" t="s">
        <v>1804</v>
      </c>
      <c r="I294" s="265" t="s">
        <v>1777</v>
      </c>
      <c r="J294" s="265"/>
      <c r="K294" s="265"/>
    </row>
    <row r="295" spans="1:11" x14ac:dyDescent="0.3">
      <c r="A295" s="22"/>
      <c r="B295" s="23">
        <v>194</v>
      </c>
      <c r="C295" s="265" t="s">
        <v>1772</v>
      </c>
      <c r="D295" s="265" t="s">
        <v>1805</v>
      </c>
      <c r="E295" s="265" t="s">
        <v>1806</v>
      </c>
      <c r="F295" s="265" t="s">
        <v>1807</v>
      </c>
      <c r="G295" s="265" t="s">
        <v>1679</v>
      </c>
      <c r="H295" s="339" t="s">
        <v>1808</v>
      </c>
      <c r="I295" s="265" t="s">
        <v>1777</v>
      </c>
      <c r="J295" s="265"/>
      <c r="K295" s="265"/>
    </row>
    <row r="296" spans="1:11" x14ac:dyDescent="0.3">
      <c r="A296" s="22"/>
      <c r="B296" s="23">
        <v>195</v>
      </c>
      <c r="C296" s="265" t="s">
        <v>1810</v>
      </c>
      <c r="D296" s="265">
        <v>1</v>
      </c>
      <c r="E296" s="265" t="s">
        <v>1811</v>
      </c>
      <c r="F296" s="67" t="s">
        <v>1812</v>
      </c>
      <c r="G296" s="265" t="s">
        <v>1749</v>
      </c>
      <c r="H296" s="265" t="s">
        <v>1813</v>
      </c>
      <c r="I296" s="265" t="s">
        <v>1752</v>
      </c>
      <c r="J296" s="265"/>
      <c r="K296" s="265"/>
    </row>
    <row r="297" spans="1:11" x14ac:dyDescent="0.3">
      <c r="A297" s="22"/>
      <c r="B297" s="23">
        <v>196</v>
      </c>
      <c r="C297" s="265"/>
      <c r="D297" s="265"/>
      <c r="E297" s="265"/>
      <c r="F297" s="265"/>
      <c r="G297" s="336"/>
      <c r="H297" s="265"/>
      <c r="I297" s="265"/>
      <c r="J297" s="265"/>
      <c r="K297" s="265"/>
    </row>
    <row r="298" spans="1:11" x14ac:dyDescent="0.3">
      <c r="A298" s="22"/>
      <c r="B298" s="23">
        <v>197</v>
      </c>
      <c r="C298" s="265" t="s">
        <v>1809</v>
      </c>
      <c r="D298" s="265">
        <v>8.07</v>
      </c>
      <c r="E298" s="265" t="s">
        <v>1814</v>
      </c>
      <c r="F298" s="265" t="s">
        <v>1815</v>
      </c>
      <c r="G298" s="336" t="s">
        <v>81</v>
      </c>
      <c r="H298" s="265" t="s">
        <v>1816</v>
      </c>
      <c r="I298" s="265" t="s">
        <v>83</v>
      </c>
      <c r="J298" s="265"/>
      <c r="K298" s="265"/>
    </row>
    <row r="299" spans="1:11" x14ac:dyDescent="0.3">
      <c r="A299" s="22"/>
      <c r="B299" s="23">
        <v>198</v>
      </c>
      <c r="C299" s="265" t="s">
        <v>1809</v>
      </c>
      <c r="D299" s="265">
        <v>8.0299999999999994</v>
      </c>
      <c r="E299" s="265" t="s">
        <v>1814</v>
      </c>
      <c r="F299" s="265" t="s">
        <v>1817</v>
      </c>
      <c r="G299" s="265" t="s">
        <v>81</v>
      </c>
      <c r="H299" s="265" t="s">
        <v>1818</v>
      </c>
      <c r="I299" s="265" t="s">
        <v>83</v>
      </c>
      <c r="J299" s="265"/>
      <c r="K299" s="265"/>
    </row>
    <row r="300" spans="1:11" x14ac:dyDescent="0.3">
      <c r="A300" s="22"/>
      <c r="B300" s="23">
        <v>199</v>
      </c>
      <c r="C300" s="265" t="s">
        <v>1809</v>
      </c>
      <c r="D300" s="265">
        <v>10.63</v>
      </c>
      <c r="E300" s="265" t="s">
        <v>1814</v>
      </c>
      <c r="F300" s="265" t="s">
        <v>1819</v>
      </c>
      <c r="G300" s="265" t="s">
        <v>81</v>
      </c>
      <c r="H300" s="265" t="s">
        <v>1820</v>
      </c>
      <c r="I300" s="265" t="s">
        <v>83</v>
      </c>
      <c r="J300" s="265"/>
      <c r="K300" s="265"/>
    </row>
    <row r="301" spans="1:11" x14ac:dyDescent="0.3">
      <c r="A301" s="22"/>
      <c r="B301" s="23">
        <v>200</v>
      </c>
      <c r="C301" s="265" t="s">
        <v>1809</v>
      </c>
      <c r="D301" s="265">
        <v>5.72</v>
      </c>
      <c r="E301" s="265" t="s">
        <v>1814</v>
      </c>
      <c r="F301" s="265" t="s">
        <v>1821</v>
      </c>
      <c r="G301" s="265" t="s">
        <v>81</v>
      </c>
      <c r="H301" s="265" t="s">
        <v>1822</v>
      </c>
      <c r="I301" s="265" t="s">
        <v>83</v>
      </c>
      <c r="J301" s="265"/>
      <c r="K301" s="265"/>
    </row>
    <row r="302" spans="1:11" ht="100.8" x14ac:dyDescent="0.3">
      <c r="A302" s="22"/>
      <c r="B302" s="23">
        <v>201</v>
      </c>
      <c r="C302" s="67" t="s">
        <v>1823</v>
      </c>
      <c r="D302" s="67" t="s">
        <v>1823</v>
      </c>
      <c r="E302" s="27" t="s">
        <v>1824</v>
      </c>
      <c r="F302" s="27" t="s">
        <v>1825</v>
      </c>
      <c r="G302" s="27" t="s">
        <v>1826</v>
      </c>
      <c r="H302" s="27" t="s">
        <v>1826</v>
      </c>
      <c r="I302" s="27" t="s">
        <v>1827</v>
      </c>
      <c r="J302" s="265"/>
      <c r="K302" s="265"/>
    </row>
    <row r="303" spans="1:11" x14ac:dyDescent="0.3">
      <c r="A303" s="22"/>
      <c r="B303" s="23">
        <v>202</v>
      </c>
      <c r="C303" s="265" t="s">
        <v>1809</v>
      </c>
      <c r="D303" s="265">
        <v>6.63</v>
      </c>
      <c r="E303" s="265" t="s">
        <v>1828</v>
      </c>
      <c r="F303" s="265" t="s">
        <v>1829</v>
      </c>
      <c r="G303" s="265" t="s">
        <v>81</v>
      </c>
      <c r="H303" s="265" t="s">
        <v>1830</v>
      </c>
      <c r="I303" s="265" t="s">
        <v>83</v>
      </c>
      <c r="J303" s="265"/>
      <c r="K303" s="265"/>
    </row>
    <row r="304" spans="1:11" x14ac:dyDescent="0.3">
      <c r="A304" s="22"/>
      <c r="B304" s="23">
        <v>203</v>
      </c>
      <c r="C304" s="265" t="s">
        <v>1809</v>
      </c>
      <c r="D304" s="265">
        <v>5.91</v>
      </c>
      <c r="E304" s="265" t="s">
        <v>1828</v>
      </c>
      <c r="F304" s="265" t="s">
        <v>1831</v>
      </c>
      <c r="G304" s="265" t="s">
        <v>81</v>
      </c>
      <c r="H304" s="265" t="s">
        <v>1832</v>
      </c>
      <c r="I304" s="265" t="s">
        <v>83</v>
      </c>
      <c r="J304" s="265"/>
      <c r="K304" s="265"/>
    </row>
    <row r="305" spans="1:12" x14ac:dyDescent="0.3">
      <c r="A305" s="266"/>
      <c r="B305" s="269">
        <v>204</v>
      </c>
      <c r="C305" s="340" t="s">
        <v>1809</v>
      </c>
      <c r="D305" s="340">
        <v>13.91</v>
      </c>
      <c r="E305" s="340" t="s">
        <v>1828</v>
      </c>
      <c r="F305" s="340" t="s">
        <v>1833</v>
      </c>
      <c r="G305" s="340" t="s">
        <v>81</v>
      </c>
      <c r="H305" s="340" t="s">
        <v>1834</v>
      </c>
      <c r="I305" s="340" t="s">
        <v>83</v>
      </c>
      <c r="J305" s="340"/>
      <c r="K305" s="340"/>
    </row>
    <row r="306" spans="1:12" x14ac:dyDescent="0.3">
      <c r="A306" s="22"/>
      <c r="B306" s="23">
        <v>205</v>
      </c>
      <c r="C306" s="265" t="s">
        <v>1835</v>
      </c>
      <c r="D306" s="265" t="s">
        <v>1669</v>
      </c>
      <c r="E306" s="265" t="s">
        <v>1982</v>
      </c>
      <c r="F306" s="265" t="s">
        <v>1836</v>
      </c>
      <c r="G306" s="265" t="s">
        <v>166</v>
      </c>
      <c r="H306" s="265" t="s">
        <v>166</v>
      </c>
      <c r="I306" s="265" t="s">
        <v>659</v>
      </c>
      <c r="J306" s="265"/>
      <c r="K306" s="265"/>
      <c r="L306" s="22"/>
    </row>
    <row r="307" spans="1:12" ht="86.4" x14ac:dyDescent="0.3">
      <c r="A307" s="22"/>
      <c r="B307" s="23">
        <v>206</v>
      </c>
      <c r="C307" s="67" t="s">
        <v>1843</v>
      </c>
      <c r="D307" s="67" t="s">
        <v>1843</v>
      </c>
      <c r="E307" s="265" t="s">
        <v>1844</v>
      </c>
      <c r="F307" s="265" t="s">
        <v>1845</v>
      </c>
      <c r="G307" s="265" t="s">
        <v>106</v>
      </c>
      <c r="H307" s="265" t="s">
        <v>1846</v>
      </c>
      <c r="I307" s="265" t="s">
        <v>83</v>
      </c>
      <c r="J307" s="265"/>
      <c r="K307" s="265"/>
      <c r="L307" s="22"/>
    </row>
    <row r="308" spans="1:12" x14ac:dyDescent="0.3">
      <c r="A308" s="22"/>
      <c r="B308" s="23">
        <v>207</v>
      </c>
      <c r="C308" s="27" t="s">
        <v>1837</v>
      </c>
      <c r="D308" s="27" t="s">
        <v>1838</v>
      </c>
      <c r="E308" s="27" t="s">
        <v>1839</v>
      </c>
      <c r="F308" s="27" t="s">
        <v>1840</v>
      </c>
      <c r="G308" s="27" t="s">
        <v>1841</v>
      </c>
      <c r="H308" s="27" t="s">
        <v>1841</v>
      </c>
      <c r="I308" s="21" t="s">
        <v>1842</v>
      </c>
      <c r="J308" s="265"/>
      <c r="K308" s="265"/>
      <c r="L308" s="22"/>
    </row>
    <row r="309" spans="1:12" ht="57.6" x14ac:dyDescent="0.3">
      <c r="A309" s="22"/>
      <c r="B309" s="23">
        <v>208</v>
      </c>
      <c r="C309" s="67" t="s">
        <v>1847</v>
      </c>
      <c r="D309" s="67" t="s">
        <v>1847</v>
      </c>
      <c r="E309" s="265" t="s">
        <v>1839</v>
      </c>
      <c r="F309" s="265" t="s">
        <v>1848</v>
      </c>
      <c r="G309" s="265" t="s">
        <v>1849</v>
      </c>
      <c r="H309" s="265" t="s">
        <v>1850</v>
      </c>
      <c r="I309" s="265" t="s">
        <v>1851</v>
      </c>
      <c r="J309" s="265"/>
      <c r="K309" s="265"/>
      <c r="L309" s="22"/>
    </row>
    <row r="310" spans="1:12" x14ac:dyDescent="0.3">
      <c r="A310" s="22"/>
      <c r="B310" s="23">
        <v>209</v>
      </c>
      <c r="C310" s="265" t="s">
        <v>1852</v>
      </c>
      <c r="D310" s="265" t="s">
        <v>1852</v>
      </c>
      <c r="E310" s="265" t="s">
        <v>1839</v>
      </c>
      <c r="F310" s="265" t="s">
        <v>1853</v>
      </c>
      <c r="G310" s="265" t="s">
        <v>1854</v>
      </c>
      <c r="H310" s="265" t="s">
        <v>1855</v>
      </c>
      <c r="I310" s="265" t="s">
        <v>1856</v>
      </c>
      <c r="J310" s="265"/>
      <c r="K310" s="265"/>
      <c r="L310" s="22"/>
    </row>
    <row r="311" spans="1:12" x14ac:dyDescent="0.3">
      <c r="A311" s="22"/>
      <c r="B311" s="23">
        <v>210</v>
      </c>
      <c r="C311" s="265" t="s">
        <v>1857</v>
      </c>
      <c r="D311" s="265">
        <v>18.376000000000001</v>
      </c>
      <c r="E311" s="339" t="s">
        <v>1859</v>
      </c>
      <c r="F311" s="67" t="s">
        <v>1858</v>
      </c>
      <c r="G311" s="265" t="s">
        <v>1737</v>
      </c>
      <c r="H311" s="265"/>
      <c r="I311" s="265" t="s">
        <v>1777</v>
      </c>
      <c r="J311" s="265"/>
      <c r="K311" s="265"/>
      <c r="L311" s="22"/>
    </row>
    <row r="312" spans="1:12" x14ac:dyDescent="0.3">
      <c r="A312" s="22"/>
      <c r="B312" s="23">
        <v>211</v>
      </c>
      <c r="C312" s="265" t="s">
        <v>1857</v>
      </c>
      <c r="D312" s="265">
        <v>15.61</v>
      </c>
      <c r="E312" s="265" t="s">
        <v>1859</v>
      </c>
      <c r="F312" s="265" t="s">
        <v>1860</v>
      </c>
      <c r="G312" s="265" t="s">
        <v>1676</v>
      </c>
      <c r="H312" s="265"/>
      <c r="I312" s="265" t="s">
        <v>1777</v>
      </c>
      <c r="J312" s="265"/>
      <c r="K312" s="265"/>
      <c r="L312" s="22"/>
    </row>
    <row r="313" spans="1:12" x14ac:dyDescent="0.3">
      <c r="A313" s="22"/>
      <c r="B313" s="23">
        <v>212</v>
      </c>
      <c r="C313" s="265" t="s">
        <v>1857</v>
      </c>
      <c r="D313" s="265">
        <v>20.966000000000001</v>
      </c>
      <c r="E313" s="265" t="s">
        <v>1861</v>
      </c>
      <c r="F313" s="265" t="s">
        <v>1862</v>
      </c>
      <c r="G313" s="265" t="s">
        <v>1863</v>
      </c>
      <c r="H313" s="265" t="s">
        <v>1864</v>
      </c>
      <c r="I313" s="265" t="s">
        <v>1777</v>
      </c>
      <c r="J313" s="265"/>
      <c r="K313" s="265"/>
      <c r="L313" s="22"/>
    </row>
    <row r="314" spans="1:12" x14ac:dyDescent="0.3">
      <c r="A314" s="22"/>
      <c r="B314" s="23">
        <v>213</v>
      </c>
      <c r="C314" s="265" t="s">
        <v>1865</v>
      </c>
      <c r="D314" s="265" t="s">
        <v>1866</v>
      </c>
      <c r="E314" s="265" t="s">
        <v>1867</v>
      </c>
      <c r="F314" s="265" t="s">
        <v>1868</v>
      </c>
      <c r="G314" s="265" t="s">
        <v>1863</v>
      </c>
      <c r="H314" s="265" t="s">
        <v>1869</v>
      </c>
      <c r="I314" s="265" t="s">
        <v>1777</v>
      </c>
      <c r="J314" s="265"/>
      <c r="K314" s="265"/>
      <c r="L314" s="22"/>
    </row>
    <row r="315" spans="1:12" x14ac:dyDescent="0.3">
      <c r="A315" s="22"/>
      <c r="B315" s="23">
        <v>214</v>
      </c>
      <c r="C315" s="265" t="s">
        <v>1873</v>
      </c>
      <c r="D315" s="265" t="s">
        <v>1870</v>
      </c>
      <c r="E315" s="265" t="s">
        <v>1876</v>
      </c>
      <c r="F315" s="265" t="s">
        <v>1871</v>
      </c>
      <c r="G315" s="265" t="s">
        <v>1872</v>
      </c>
      <c r="H315" s="265" t="s">
        <v>1872</v>
      </c>
      <c r="I315" s="265"/>
      <c r="J315" s="265"/>
      <c r="K315" s="265"/>
      <c r="L315" s="22"/>
    </row>
    <row r="316" spans="1:12" ht="0.75" customHeight="1" x14ac:dyDescent="0.3">
      <c r="A316" s="22"/>
      <c r="B316" s="23">
        <v>215</v>
      </c>
      <c r="C316" s="265" t="s">
        <v>1874</v>
      </c>
      <c r="D316" s="265" t="s">
        <v>1875</v>
      </c>
      <c r="E316" s="265" t="s">
        <v>1876</v>
      </c>
      <c r="F316" s="265" t="s">
        <v>1877</v>
      </c>
      <c r="G316" s="265" t="s">
        <v>1872</v>
      </c>
      <c r="H316" s="265" t="s">
        <v>1872</v>
      </c>
      <c r="I316" s="265" t="s">
        <v>1777</v>
      </c>
      <c r="J316" s="265"/>
      <c r="K316" s="265"/>
      <c r="L316" s="22"/>
    </row>
    <row r="317" spans="1:12" ht="38.25" customHeight="1" x14ac:dyDescent="0.3">
      <c r="A317" s="22"/>
      <c r="B317" s="26">
        <v>215</v>
      </c>
      <c r="C317" s="27" t="s">
        <v>1879</v>
      </c>
      <c r="D317" s="27" t="s">
        <v>1879</v>
      </c>
      <c r="E317" s="27" t="s">
        <v>1880</v>
      </c>
      <c r="F317" s="27" t="s">
        <v>1878</v>
      </c>
      <c r="G317" s="27" t="s">
        <v>1872</v>
      </c>
      <c r="H317" s="27" t="s">
        <v>1872</v>
      </c>
      <c r="I317" s="27" t="s">
        <v>1777</v>
      </c>
      <c r="J317" s="27"/>
      <c r="K317" s="27"/>
      <c r="L317" s="27"/>
    </row>
    <row r="318" spans="1:12" ht="48" customHeight="1" x14ac:dyDescent="0.3">
      <c r="A318" s="22"/>
      <c r="B318" s="26">
        <v>216</v>
      </c>
      <c r="C318" s="290" t="s">
        <v>1881</v>
      </c>
      <c r="D318" s="27" t="s">
        <v>1881</v>
      </c>
      <c r="E318" s="341" t="s">
        <v>1884</v>
      </c>
      <c r="F318" s="27" t="s">
        <v>1883</v>
      </c>
      <c r="G318" s="27" t="s">
        <v>1882</v>
      </c>
      <c r="H318" s="27" t="s">
        <v>1882</v>
      </c>
      <c r="I318" s="27" t="s">
        <v>758</v>
      </c>
      <c r="J318" s="265"/>
      <c r="K318" s="265"/>
      <c r="L318" s="22"/>
    </row>
    <row r="319" spans="1:12" ht="66" customHeight="1" x14ac:dyDescent="0.3">
      <c r="A319" s="22"/>
      <c r="B319" s="292">
        <v>217</v>
      </c>
      <c r="C319" s="21" t="s">
        <v>1885</v>
      </c>
      <c r="D319" s="21" t="s">
        <v>1885</v>
      </c>
      <c r="E319" s="27" t="s">
        <v>1886</v>
      </c>
      <c r="F319" s="27" t="s">
        <v>1887</v>
      </c>
      <c r="G319" s="27" t="s">
        <v>1888</v>
      </c>
      <c r="H319" s="27" t="s">
        <v>1888</v>
      </c>
      <c r="I319" s="27" t="s">
        <v>1889</v>
      </c>
      <c r="J319" s="265"/>
      <c r="K319" s="265"/>
      <c r="L319" s="22"/>
    </row>
    <row r="320" spans="1:12" x14ac:dyDescent="0.3">
      <c r="A320" s="267"/>
      <c r="B320" s="26">
        <v>218</v>
      </c>
      <c r="C320" s="339" t="s">
        <v>1890</v>
      </c>
      <c r="D320" s="342" t="s">
        <v>1891</v>
      </c>
      <c r="E320" s="342" t="s">
        <v>1886</v>
      </c>
      <c r="F320" s="342" t="s">
        <v>1892</v>
      </c>
      <c r="G320" s="342" t="s">
        <v>1893</v>
      </c>
      <c r="H320" s="342" t="s">
        <v>1893</v>
      </c>
      <c r="I320" s="342" t="s">
        <v>1894</v>
      </c>
      <c r="J320" s="342"/>
      <c r="K320" s="342"/>
      <c r="L320" s="267"/>
    </row>
    <row r="321" spans="1:12" x14ac:dyDescent="0.3">
      <c r="A321" s="22"/>
      <c r="B321" s="26">
        <v>219</v>
      </c>
      <c r="C321" s="265" t="s">
        <v>1895</v>
      </c>
      <c r="D321" s="265" t="s">
        <v>1896</v>
      </c>
      <c r="E321" s="265" t="s">
        <v>1897</v>
      </c>
      <c r="F321" s="265" t="s">
        <v>1898</v>
      </c>
      <c r="G321" s="265" t="s">
        <v>1899</v>
      </c>
      <c r="H321" s="265" t="s">
        <v>1900</v>
      </c>
      <c r="I321" s="265" t="s">
        <v>1901</v>
      </c>
      <c r="J321" s="265"/>
      <c r="K321" s="265"/>
      <c r="L321" s="22"/>
    </row>
    <row r="322" spans="1:12" x14ac:dyDescent="0.3">
      <c r="A322" s="22"/>
      <c r="B322" s="26">
        <v>220</v>
      </c>
      <c r="C322" s="265" t="s">
        <v>1895</v>
      </c>
      <c r="D322" s="265" t="s">
        <v>1902</v>
      </c>
      <c r="E322" s="265" t="s">
        <v>1897</v>
      </c>
      <c r="F322" s="265" t="s">
        <v>1903</v>
      </c>
      <c r="G322" s="265" t="s">
        <v>1899</v>
      </c>
      <c r="H322" s="265" t="s">
        <v>1900</v>
      </c>
      <c r="I322" s="265" t="s">
        <v>1901</v>
      </c>
      <c r="J322" s="265"/>
      <c r="K322" s="265"/>
      <c r="L322" s="22"/>
    </row>
    <row r="323" spans="1:12" x14ac:dyDescent="0.3">
      <c r="A323" s="22"/>
      <c r="B323" s="26">
        <v>221</v>
      </c>
      <c r="C323" s="265" t="s">
        <v>1904</v>
      </c>
      <c r="D323" s="265" t="s">
        <v>1905</v>
      </c>
      <c r="E323" s="265" t="s">
        <v>1897</v>
      </c>
      <c r="F323" s="265" t="s">
        <v>1906</v>
      </c>
      <c r="G323" s="265" t="s">
        <v>621</v>
      </c>
      <c r="H323" s="265" t="s">
        <v>621</v>
      </c>
      <c r="I323" s="265" t="s">
        <v>342</v>
      </c>
      <c r="J323" s="265"/>
      <c r="K323" s="265"/>
      <c r="L323" s="22"/>
    </row>
    <row r="324" spans="1:12" x14ac:dyDescent="0.3">
      <c r="A324" s="22"/>
      <c r="B324" s="26">
        <v>222</v>
      </c>
      <c r="C324" s="265" t="s">
        <v>1907</v>
      </c>
      <c r="D324" s="265" t="s">
        <v>1908</v>
      </c>
      <c r="E324" s="265" t="s">
        <v>1897</v>
      </c>
      <c r="F324" s="265" t="s">
        <v>1909</v>
      </c>
      <c r="G324" s="265" t="s">
        <v>621</v>
      </c>
      <c r="H324" s="265" t="s">
        <v>621</v>
      </c>
      <c r="I324" s="265" t="s">
        <v>342</v>
      </c>
      <c r="J324" s="265"/>
      <c r="K324" s="265"/>
      <c r="L324" s="22"/>
    </row>
    <row r="325" spans="1:12" x14ac:dyDescent="0.3">
      <c r="A325" s="267"/>
      <c r="B325" s="292">
        <v>223</v>
      </c>
      <c r="C325" s="27" t="s">
        <v>1910</v>
      </c>
      <c r="D325" s="27" t="s">
        <v>1910</v>
      </c>
      <c r="E325" s="268" t="s">
        <v>1897</v>
      </c>
      <c r="F325" s="268" t="s">
        <v>1911</v>
      </c>
      <c r="G325" s="268" t="s">
        <v>1912</v>
      </c>
      <c r="H325" s="268" t="s">
        <v>1913</v>
      </c>
      <c r="I325" s="268" t="s">
        <v>1914</v>
      </c>
      <c r="J325" s="342"/>
      <c r="K325" s="342"/>
      <c r="L325" s="267"/>
    </row>
    <row r="326" spans="1:12" x14ac:dyDescent="0.3">
      <c r="A326" s="22"/>
      <c r="B326" s="26">
        <v>224</v>
      </c>
      <c r="C326" s="27" t="s">
        <v>1915</v>
      </c>
      <c r="D326" s="27" t="s">
        <v>1915</v>
      </c>
      <c r="E326" s="27" t="s">
        <v>1916</v>
      </c>
      <c r="F326" s="27" t="s">
        <v>1917</v>
      </c>
      <c r="G326" s="27" t="s">
        <v>621</v>
      </c>
      <c r="H326" s="27" t="s">
        <v>621</v>
      </c>
      <c r="I326" s="27" t="s">
        <v>1918</v>
      </c>
      <c r="J326" s="27"/>
      <c r="K326" s="27"/>
      <c r="L326" s="22"/>
    </row>
    <row r="327" spans="1:12" x14ac:dyDescent="0.3">
      <c r="A327" s="22"/>
      <c r="B327" s="26">
        <v>225</v>
      </c>
      <c r="C327" s="27" t="s">
        <v>1920</v>
      </c>
      <c r="D327" s="27" t="s">
        <v>1920</v>
      </c>
      <c r="E327" s="27" t="s">
        <v>1916</v>
      </c>
      <c r="F327" s="27" t="s">
        <v>1919</v>
      </c>
      <c r="G327" s="265" t="s">
        <v>621</v>
      </c>
      <c r="H327" s="265" t="s">
        <v>621</v>
      </c>
      <c r="I327" s="27" t="s">
        <v>1918</v>
      </c>
      <c r="J327" s="265"/>
      <c r="K327" s="265"/>
      <c r="L327" s="22"/>
    </row>
    <row r="328" spans="1:12" x14ac:dyDescent="0.3">
      <c r="A328" s="22"/>
      <c r="B328" s="26">
        <v>226</v>
      </c>
      <c r="C328" s="265" t="s">
        <v>1895</v>
      </c>
      <c r="D328" s="265" t="s">
        <v>1921</v>
      </c>
      <c r="E328" s="265" t="s">
        <v>1922</v>
      </c>
      <c r="F328" s="265" t="s">
        <v>1923</v>
      </c>
      <c r="G328" s="265" t="s">
        <v>1899</v>
      </c>
      <c r="H328" s="265" t="s">
        <v>1924</v>
      </c>
      <c r="I328" s="265" t="s">
        <v>1901</v>
      </c>
      <c r="J328" s="265"/>
      <c r="K328" s="265"/>
      <c r="L328" s="22"/>
    </row>
    <row r="329" spans="1:12" x14ac:dyDescent="0.3">
      <c r="A329" s="22"/>
      <c r="B329" s="26">
        <v>227</v>
      </c>
      <c r="C329" s="265" t="s">
        <v>1895</v>
      </c>
      <c r="D329" s="265" t="s">
        <v>1925</v>
      </c>
      <c r="E329" s="265" t="s">
        <v>1922</v>
      </c>
      <c r="F329" s="265" t="s">
        <v>1926</v>
      </c>
      <c r="G329" s="265" t="s">
        <v>1899</v>
      </c>
      <c r="H329" s="265" t="s">
        <v>1924</v>
      </c>
      <c r="I329" s="265" t="s">
        <v>1901</v>
      </c>
      <c r="J329" s="265"/>
      <c r="K329" s="265"/>
      <c r="L329" s="22"/>
    </row>
    <row r="330" spans="1:12" x14ac:dyDescent="0.3">
      <c r="A330" s="267"/>
      <c r="B330" s="26">
        <v>228</v>
      </c>
      <c r="C330" s="27" t="s">
        <v>1927</v>
      </c>
      <c r="D330" s="27" t="s">
        <v>1927</v>
      </c>
      <c r="E330" s="342" t="s">
        <v>1928</v>
      </c>
      <c r="F330" s="27" t="s">
        <v>1929</v>
      </c>
      <c r="G330" s="27" t="s">
        <v>621</v>
      </c>
      <c r="H330" s="27" t="s">
        <v>621</v>
      </c>
      <c r="I330" s="27" t="s">
        <v>1918</v>
      </c>
      <c r="J330" s="342"/>
      <c r="K330" s="342"/>
      <c r="L330" s="267"/>
    </row>
    <row r="331" spans="1:12" x14ac:dyDescent="0.3">
      <c r="A331" s="22"/>
      <c r="B331" s="26">
        <v>229</v>
      </c>
      <c r="C331" s="265" t="s">
        <v>1943</v>
      </c>
      <c r="D331" s="27" t="s">
        <v>1944</v>
      </c>
      <c r="E331" s="27" t="s">
        <v>1947</v>
      </c>
      <c r="F331" s="27" t="s">
        <v>1948</v>
      </c>
      <c r="G331" s="21" t="s">
        <v>1621</v>
      </c>
      <c r="H331" s="21" t="s">
        <v>1621</v>
      </c>
      <c r="I331" s="265" t="s">
        <v>596</v>
      </c>
      <c r="J331" s="265"/>
      <c r="K331" s="265"/>
      <c r="L331" s="22"/>
    </row>
    <row r="332" spans="1:12" x14ac:dyDescent="0.3">
      <c r="A332" s="22"/>
      <c r="B332" s="26">
        <v>229</v>
      </c>
      <c r="C332" s="265" t="s">
        <v>1945</v>
      </c>
      <c r="D332" s="27" t="s">
        <v>1946</v>
      </c>
      <c r="E332" s="27" t="s">
        <v>1947</v>
      </c>
      <c r="F332" s="27" t="s">
        <v>1948</v>
      </c>
      <c r="G332" s="21" t="s">
        <v>1621</v>
      </c>
      <c r="H332" s="21" t="s">
        <v>1621</v>
      </c>
      <c r="I332" s="265" t="s">
        <v>596</v>
      </c>
      <c r="J332" s="265"/>
      <c r="K332" s="265"/>
      <c r="L332" s="22"/>
    </row>
    <row r="333" spans="1:12" x14ac:dyDescent="0.3">
      <c r="A333" s="22"/>
      <c r="B333" s="26">
        <v>230</v>
      </c>
      <c r="C333" s="340" t="s">
        <v>1949</v>
      </c>
      <c r="D333" s="340" t="s">
        <v>1747</v>
      </c>
      <c r="E333" s="339" t="s">
        <v>1951</v>
      </c>
      <c r="F333" s="340" t="s">
        <v>1950</v>
      </c>
      <c r="G333" s="340" t="s">
        <v>621</v>
      </c>
      <c r="H333" s="340" t="s">
        <v>621</v>
      </c>
      <c r="I333" s="340" t="s">
        <v>342</v>
      </c>
      <c r="J333" s="340"/>
      <c r="K333" s="340"/>
      <c r="L333" s="22"/>
    </row>
    <row r="334" spans="1:12" x14ac:dyDescent="0.3">
      <c r="A334" s="22"/>
      <c r="B334" s="26">
        <v>231</v>
      </c>
      <c r="C334" s="265" t="s">
        <v>1952</v>
      </c>
      <c r="D334" s="265" t="s">
        <v>344</v>
      </c>
      <c r="E334" s="265" t="s">
        <v>1951</v>
      </c>
      <c r="F334" s="265" t="s">
        <v>1953</v>
      </c>
      <c r="G334" s="265" t="s">
        <v>621</v>
      </c>
      <c r="H334" s="265" t="s">
        <v>621</v>
      </c>
      <c r="I334" s="27" t="s">
        <v>1918</v>
      </c>
      <c r="J334" s="265"/>
      <c r="K334" s="265"/>
      <c r="L334" s="22"/>
    </row>
    <row r="335" spans="1:12" x14ac:dyDescent="0.3">
      <c r="A335" s="267"/>
      <c r="B335" s="26">
        <v>232</v>
      </c>
      <c r="C335" s="265" t="s">
        <v>1954</v>
      </c>
      <c r="D335" s="265" t="s">
        <v>1955</v>
      </c>
      <c r="E335" s="265"/>
      <c r="F335" s="265" t="s">
        <v>1956</v>
      </c>
      <c r="G335" s="265" t="s">
        <v>106</v>
      </c>
      <c r="H335" s="265" t="s">
        <v>1957</v>
      </c>
      <c r="I335" s="265" t="s">
        <v>83</v>
      </c>
      <c r="J335" s="265"/>
      <c r="K335" s="265"/>
      <c r="L335" s="267"/>
    </row>
    <row r="336" spans="1:12" x14ac:dyDescent="0.3">
      <c r="A336" s="22"/>
      <c r="B336" s="26">
        <v>233</v>
      </c>
      <c r="C336" s="265" t="s">
        <v>1983</v>
      </c>
      <c r="D336" s="265">
        <v>6</v>
      </c>
      <c r="E336" s="265" t="s">
        <v>1984</v>
      </c>
      <c r="F336" s="265" t="s">
        <v>1985</v>
      </c>
      <c r="G336" s="265" t="s">
        <v>1986</v>
      </c>
      <c r="H336" s="265" t="s">
        <v>1987</v>
      </c>
      <c r="I336" s="265" t="s">
        <v>1752</v>
      </c>
      <c r="J336" s="265"/>
      <c r="K336" s="265"/>
      <c r="L336" s="22"/>
    </row>
    <row r="337" spans="1:12" x14ac:dyDescent="0.3">
      <c r="A337" s="22"/>
      <c r="B337" s="26">
        <v>234</v>
      </c>
      <c r="C337" s="265" t="s">
        <v>1988</v>
      </c>
      <c r="D337" s="265">
        <v>18</v>
      </c>
      <c r="E337" s="265" t="s">
        <v>1989</v>
      </c>
      <c r="F337" s="265" t="s">
        <v>1990</v>
      </c>
      <c r="G337" s="265" t="s">
        <v>81</v>
      </c>
      <c r="H337" s="265" t="s">
        <v>1991</v>
      </c>
      <c r="I337" s="265" t="s">
        <v>83</v>
      </c>
      <c r="J337" s="265"/>
      <c r="K337" s="265"/>
      <c r="L337" s="22"/>
    </row>
    <row r="338" spans="1:12" x14ac:dyDescent="0.3">
      <c r="A338" s="22"/>
      <c r="B338" s="26">
        <v>235</v>
      </c>
      <c r="C338" s="265" t="s">
        <v>1992</v>
      </c>
      <c r="D338" s="265" t="s">
        <v>1993</v>
      </c>
      <c r="E338" s="265" t="s">
        <v>1994</v>
      </c>
      <c r="F338" s="265" t="s">
        <v>1995</v>
      </c>
      <c r="G338" s="265" t="s">
        <v>81</v>
      </c>
      <c r="H338" s="265" t="s">
        <v>1996</v>
      </c>
      <c r="I338" s="265" t="s">
        <v>83</v>
      </c>
      <c r="J338" s="265"/>
      <c r="K338" s="265"/>
      <c r="L338" s="22"/>
    </row>
    <row r="339" spans="1:12" x14ac:dyDescent="0.3">
      <c r="A339" s="22"/>
      <c r="B339" s="26">
        <v>236</v>
      </c>
      <c r="C339" s="265" t="s">
        <v>1997</v>
      </c>
      <c r="D339" s="265">
        <v>23</v>
      </c>
      <c r="E339" s="265" t="s">
        <v>1998</v>
      </c>
      <c r="F339" s="265" t="s">
        <v>1999</v>
      </c>
      <c r="G339" s="265" t="s">
        <v>1899</v>
      </c>
      <c r="H339" s="265" t="s">
        <v>2000</v>
      </c>
      <c r="I339" s="265" t="s">
        <v>83</v>
      </c>
      <c r="J339" s="265"/>
      <c r="K339" s="265"/>
      <c r="L339" s="22"/>
    </row>
    <row r="340" spans="1:12" x14ac:dyDescent="0.3">
      <c r="A340" s="267"/>
      <c r="B340" s="26">
        <v>237</v>
      </c>
      <c r="C340" s="339" t="s">
        <v>2001</v>
      </c>
      <c r="D340" s="342" t="s">
        <v>2002</v>
      </c>
      <c r="E340" s="342" t="s">
        <v>1998</v>
      </c>
      <c r="F340" s="342" t="s">
        <v>2003</v>
      </c>
      <c r="G340" s="342" t="s">
        <v>2005</v>
      </c>
      <c r="H340" s="342" t="s">
        <v>2004</v>
      </c>
      <c r="I340" s="265" t="s">
        <v>1752</v>
      </c>
      <c r="J340" s="342"/>
      <c r="K340" s="342"/>
      <c r="L340" s="267"/>
    </row>
    <row r="341" spans="1:12" x14ac:dyDescent="0.3">
      <c r="A341" s="22"/>
      <c r="B341" s="26">
        <v>238</v>
      </c>
      <c r="C341" s="265" t="s">
        <v>1983</v>
      </c>
      <c r="D341" s="265">
        <v>6</v>
      </c>
      <c r="E341" s="265" t="s">
        <v>2006</v>
      </c>
      <c r="F341" s="265" t="s">
        <v>2007</v>
      </c>
      <c r="G341" s="265" t="s">
        <v>2008</v>
      </c>
      <c r="H341" s="265" t="s">
        <v>2009</v>
      </c>
      <c r="I341" s="265" t="s">
        <v>1752</v>
      </c>
      <c r="J341" s="265"/>
      <c r="K341" s="265"/>
      <c r="L341" s="22"/>
    </row>
    <row r="342" spans="1:12" x14ac:dyDescent="0.3">
      <c r="A342" s="22"/>
      <c r="B342" s="26">
        <v>239</v>
      </c>
      <c r="C342" s="265" t="s">
        <v>2010</v>
      </c>
      <c r="D342" s="265" t="s">
        <v>2011</v>
      </c>
      <c r="E342" s="265" t="s">
        <v>2012</v>
      </c>
      <c r="F342" s="265" t="s">
        <v>2013</v>
      </c>
      <c r="G342" s="265" t="s">
        <v>81</v>
      </c>
      <c r="H342" s="265" t="s">
        <v>2014</v>
      </c>
      <c r="I342" s="265" t="s">
        <v>83</v>
      </c>
      <c r="J342" s="265"/>
      <c r="K342" s="265"/>
      <c r="L342" s="22"/>
    </row>
    <row r="343" spans="1:12" x14ac:dyDescent="0.3">
      <c r="A343" s="22"/>
      <c r="B343" s="26">
        <v>240</v>
      </c>
      <c r="C343" s="265" t="s">
        <v>2010</v>
      </c>
      <c r="D343" s="265" t="s">
        <v>2015</v>
      </c>
      <c r="E343" s="265" t="s">
        <v>2012</v>
      </c>
      <c r="F343" s="265" t="s">
        <v>2016</v>
      </c>
      <c r="G343" s="265" t="s">
        <v>81</v>
      </c>
      <c r="H343" s="265" t="s">
        <v>2017</v>
      </c>
      <c r="I343" s="265" t="s">
        <v>83</v>
      </c>
      <c r="J343" s="265"/>
      <c r="K343" s="265"/>
      <c r="L343" s="22"/>
    </row>
    <row r="344" spans="1:12" x14ac:dyDescent="0.3">
      <c r="A344" s="22"/>
      <c r="B344" s="26">
        <v>241</v>
      </c>
      <c r="C344" s="265" t="s">
        <v>2010</v>
      </c>
      <c r="D344" s="265" t="s">
        <v>2018</v>
      </c>
      <c r="E344" s="265" t="s">
        <v>2019</v>
      </c>
      <c r="F344" s="265" t="s">
        <v>2020</v>
      </c>
      <c r="G344" s="265" t="s">
        <v>81</v>
      </c>
      <c r="H344" s="265" t="s">
        <v>2021</v>
      </c>
      <c r="I344" s="265" t="s">
        <v>83</v>
      </c>
      <c r="J344" s="265"/>
      <c r="K344" s="265"/>
      <c r="L344" s="22"/>
    </row>
    <row r="345" spans="1:12" x14ac:dyDescent="0.3">
      <c r="A345" s="267"/>
      <c r="B345" s="26">
        <v>242</v>
      </c>
      <c r="C345" s="339" t="s">
        <v>2022</v>
      </c>
      <c r="D345" s="339" t="s">
        <v>2022</v>
      </c>
      <c r="E345" s="342" t="s">
        <v>2023</v>
      </c>
      <c r="F345" s="342" t="s">
        <v>2024</v>
      </c>
      <c r="G345" s="342" t="s">
        <v>2025</v>
      </c>
      <c r="H345" s="342" t="s">
        <v>2026</v>
      </c>
      <c r="I345" s="342" t="s">
        <v>1617</v>
      </c>
      <c r="J345" s="342"/>
      <c r="K345" s="342"/>
      <c r="L345" s="267"/>
    </row>
    <row r="346" spans="1:12" x14ac:dyDescent="0.3">
      <c r="A346" s="22"/>
      <c r="B346" s="26">
        <v>243</v>
      </c>
      <c r="C346" s="265" t="s">
        <v>2027</v>
      </c>
      <c r="D346" s="265" t="s">
        <v>583</v>
      </c>
      <c r="E346" s="265" t="s">
        <v>2028</v>
      </c>
      <c r="F346" s="265" t="s">
        <v>2029</v>
      </c>
      <c r="G346" s="265" t="s">
        <v>2025</v>
      </c>
      <c r="H346" s="265" t="s">
        <v>2030</v>
      </c>
      <c r="I346" s="265" t="s">
        <v>1617</v>
      </c>
      <c r="J346" s="265"/>
      <c r="K346" s="265"/>
      <c r="L346" s="22"/>
    </row>
    <row r="347" spans="1:12" x14ac:dyDescent="0.3">
      <c r="A347" s="22"/>
      <c r="B347" s="26">
        <v>244</v>
      </c>
      <c r="C347" s="265" t="s">
        <v>2031</v>
      </c>
      <c r="D347" s="265" t="s">
        <v>2032</v>
      </c>
      <c r="E347" s="265" t="s">
        <v>2023</v>
      </c>
      <c r="F347" s="265" t="s">
        <v>2033</v>
      </c>
      <c r="G347" s="265" t="s">
        <v>2034</v>
      </c>
      <c r="H347" s="265" t="s">
        <v>2035</v>
      </c>
      <c r="I347" s="265"/>
      <c r="J347" s="265"/>
      <c r="K347" s="265"/>
      <c r="L347" s="22"/>
    </row>
    <row r="348" spans="1:12" x14ac:dyDescent="0.3">
      <c r="A348" s="22"/>
      <c r="B348" s="26">
        <v>245</v>
      </c>
      <c r="C348" s="265" t="s">
        <v>2036</v>
      </c>
      <c r="D348" s="265"/>
      <c r="E348" s="265" t="s">
        <v>2037</v>
      </c>
      <c r="F348" s="265" t="s">
        <v>2038</v>
      </c>
      <c r="G348" s="265" t="s">
        <v>2008</v>
      </c>
      <c r="H348" s="265" t="s">
        <v>2039</v>
      </c>
      <c r="I348" s="265" t="s">
        <v>1752</v>
      </c>
      <c r="J348" s="265"/>
      <c r="K348" s="265"/>
      <c r="L348" s="22"/>
    </row>
    <row r="349" spans="1:12" x14ac:dyDescent="0.3">
      <c r="A349" s="22"/>
      <c r="B349" s="26">
        <v>246</v>
      </c>
      <c r="C349" s="265" t="s">
        <v>2040</v>
      </c>
      <c r="D349" s="265"/>
      <c r="E349" s="265" t="s">
        <v>2037</v>
      </c>
      <c r="F349" s="265" t="s">
        <v>2041</v>
      </c>
      <c r="G349" s="265" t="s">
        <v>106</v>
      </c>
      <c r="H349" s="265" t="s">
        <v>2042</v>
      </c>
      <c r="I349" s="265" t="s">
        <v>83</v>
      </c>
      <c r="J349" s="265"/>
      <c r="K349" s="265"/>
      <c r="L349" s="22"/>
    </row>
    <row r="350" spans="1:12" x14ac:dyDescent="0.3">
      <c r="A350" s="22"/>
      <c r="B350" s="23">
        <v>247</v>
      </c>
      <c r="C350" s="265" t="s">
        <v>2043</v>
      </c>
      <c r="D350" s="265" t="s">
        <v>2044</v>
      </c>
      <c r="E350" s="265" t="s">
        <v>2045</v>
      </c>
      <c r="F350" s="265" t="s">
        <v>2047</v>
      </c>
      <c r="G350" s="265"/>
      <c r="H350" s="265" t="s">
        <v>2046</v>
      </c>
      <c r="I350" s="265" t="s">
        <v>1901</v>
      </c>
      <c r="J350" s="265"/>
      <c r="K350" s="265"/>
      <c r="L350" s="22"/>
    </row>
    <row r="351" spans="1:12" x14ac:dyDescent="0.3">
      <c r="A351" s="22"/>
      <c r="B351" s="23">
        <v>248</v>
      </c>
      <c r="C351" s="265" t="s">
        <v>2048</v>
      </c>
      <c r="D351" s="265">
        <v>196</v>
      </c>
      <c r="E351" s="265" t="s">
        <v>2049</v>
      </c>
      <c r="F351" s="265" t="s">
        <v>2050</v>
      </c>
      <c r="G351" s="265" t="s">
        <v>2051</v>
      </c>
      <c r="H351" s="265" t="s">
        <v>2052</v>
      </c>
      <c r="I351" s="265" t="s">
        <v>2053</v>
      </c>
      <c r="J351" s="265"/>
      <c r="K351" s="265"/>
      <c r="L351" s="22"/>
    </row>
    <row r="352" spans="1:12" x14ac:dyDescent="0.3">
      <c r="A352" s="22"/>
      <c r="B352" s="23">
        <v>249</v>
      </c>
      <c r="C352" s="265" t="s">
        <v>2048</v>
      </c>
      <c r="D352" s="265">
        <v>196</v>
      </c>
      <c r="E352" s="265" t="s">
        <v>2054</v>
      </c>
      <c r="F352" s="265" t="s">
        <v>2055</v>
      </c>
      <c r="G352" s="265" t="s">
        <v>2056</v>
      </c>
      <c r="H352" s="265"/>
      <c r="I352" s="265"/>
      <c r="J352" s="265"/>
      <c r="K352" s="265"/>
      <c r="L352" s="22"/>
    </row>
    <row r="353" spans="1:12" x14ac:dyDescent="0.3">
      <c r="A353" s="22"/>
      <c r="B353" s="23">
        <v>250</v>
      </c>
      <c r="C353" s="265" t="s">
        <v>2057</v>
      </c>
      <c r="D353" s="265">
        <v>31</v>
      </c>
      <c r="E353" s="265" t="s">
        <v>2058</v>
      </c>
      <c r="F353" s="265" t="s">
        <v>2059</v>
      </c>
      <c r="G353" s="265" t="s">
        <v>2060</v>
      </c>
      <c r="H353" s="265"/>
      <c r="I353" s="265" t="s">
        <v>1617</v>
      </c>
      <c r="J353" s="265"/>
      <c r="K353" s="265"/>
      <c r="L353" s="22"/>
    </row>
    <row r="354" spans="1:12" x14ac:dyDescent="0.3">
      <c r="A354" s="22"/>
      <c r="B354" s="23">
        <v>251</v>
      </c>
      <c r="C354" s="265" t="s">
        <v>2061</v>
      </c>
      <c r="D354" s="265"/>
      <c r="E354" s="265" t="s">
        <v>2062</v>
      </c>
      <c r="F354" s="265" t="s">
        <v>2063</v>
      </c>
      <c r="G354" s="265" t="s">
        <v>2064</v>
      </c>
      <c r="H354" s="265"/>
      <c r="I354" s="265"/>
      <c r="J354" s="265"/>
      <c r="K354" s="265"/>
      <c r="L354" s="22"/>
    </row>
    <row r="355" spans="1:12" x14ac:dyDescent="0.3">
      <c r="A355" s="22"/>
      <c r="B355" s="23">
        <v>252</v>
      </c>
      <c r="C355" s="265" t="s">
        <v>2048</v>
      </c>
      <c r="D355" s="265">
        <v>68</v>
      </c>
      <c r="E355" s="265" t="s">
        <v>2065</v>
      </c>
      <c r="F355" s="265" t="s">
        <v>2066</v>
      </c>
      <c r="G355" s="265" t="s">
        <v>2051</v>
      </c>
      <c r="H355" s="265" t="s">
        <v>2067</v>
      </c>
      <c r="I355" s="265" t="s">
        <v>2053</v>
      </c>
      <c r="J355" s="265"/>
      <c r="K355" s="265"/>
      <c r="L355" s="22"/>
    </row>
    <row r="356" spans="1:12" x14ac:dyDescent="0.3">
      <c r="A356" s="22"/>
      <c r="B356" s="23">
        <v>253</v>
      </c>
      <c r="C356" s="265" t="s">
        <v>2048</v>
      </c>
      <c r="D356" s="265">
        <v>240</v>
      </c>
      <c r="E356" s="265" t="s">
        <v>2065</v>
      </c>
      <c r="F356" s="265" t="s">
        <v>2068</v>
      </c>
      <c r="G356" s="265" t="s">
        <v>2051</v>
      </c>
      <c r="H356" s="265" t="s">
        <v>2069</v>
      </c>
      <c r="I356" s="265" t="s">
        <v>2053</v>
      </c>
      <c r="J356" s="265"/>
      <c r="K356" s="265"/>
      <c r="L356" s="22"/>
    </row>
    <row r="357" spans="1:12" x14ac:dyDescent="0.3">
      <c r="A357" s="22"/>
      <c r="B357" s="23">
        <v>254</v>
      </c>
      <c r="C357" s="265" t="s">
        <v>2070</v>
      </c>
      <c r="D357" s="265" t="s">
        <v>2071</v>
      </c>
      <c r="E357" s="265" t="s">
        <v>2072</v>
      </c>
      <c r="F357" s="265" t="s">
        <v>2073</v>
      </c>
      <c r="G357" s="265" t="s">
        <v>2074</v>
      </c>
      <c r="H357" s="265" t="s">
        <v>2075</v>
      </c>
      <c r="I357" s="265" t="s">
        <v>2076</v>
      </c>
      <c r="J357" s="265"/>
      <c r="K357" s="265"/>
      <c r="L357" s="22"/>
    </row>
    <row r="358" spans="1:12" x14ac:dyDescent="0.3">
      <c r="A358" s="22"/>
      <c r="B358" s="23">
        <v>255</v>
      </c>
      <c r="C358" s="265" t="s">
        <v>2077</v>
      </c>
      <c r="D358" s="265">
        <v>32</v>
      </c>
      <c r="E358" s="265" t="s">
        <v>2078</v>
      </c>
      <c r="F358" s="265" t="s">
        <v>2079</v>
      </c>
      <c r="G358" s="265" t="s">
        <v>2080</v>
      </c>
      <c r="H358" s="265" t="s">
        <v>2081</v>
      </c>
      <c r="I358" s="265" t="s">
        <v>2082</v>
      </c>
      <c r="J358" s="265"/>
      <c r="K358" s="265"/>
      <c r="L358" s="22"/>
    </row>
    <row r="359" spans="1:12" x14ac:dyDescent="0.3">
      <c r="A359" s="22"/>
      <c r="B359" s="23">
        <v>256</v>
      </c>
      <c r="C359" s="265" t="s">
        <v>2070</v>
      </c>
      <c r="D359" s="265" t="s">
        <v>2071</v>
      </c>
      <c r="E359" s="265" t="s">
        <v>2078</v>
      </c>
      <c r="F359" s="265" t="s">
        <v>2083</v>
      </c>
      <c r="G359" s="265" t="s">
        <v>2084</v>
      </c>
      <c r="H359" s="265" t="s">
        <v>2085</v>
      </c>
      <c r="I359" s="265" t="s">
        <v>2086</v>
      </c>
      <c r="J359" s="265"/>
      <c r="K359" s="265"/>
      <c r="L359" s="22"/>
    </row>
    <row r="360" spans="1:12" x14ac:dyDescent="0.3">
      <c r="A360" s="22"/>
      <c r="B360" s="23">
        <v>257</v>
      </c>
      <c r="C360" s="265" t="s">
        <v>2048</v>
      </c>
      <c r="D360" s="265">
        <v>84</v>
      </c>
      <c r="E360" s="265" t="s">
        <v>2087</v>
      </c>
      <c r="F360" s="265" t="s">
        <v>2088</v>
      </c>
      <c r="G360" s="265" t="s">
        <v>2089</v>
      </c>
      <c r="H360" s="265" t="s">
        <v>2090</v>
      </c>
      <c r="I360" s="265" t="s">
        <v>2053</v>
      </c>
      <c r="J360" s="265"/>
      <c r="K360" s="265"/>
      <c r="L360" s="22"/>
    </row>
    <row r="361" spans="1:12" x14ac:dyDescent="0.3">
      <c r="A361" s="22"/>
      <c r="B361" s="23">
        <v>258</v>
      </c>
      <c r="C361" s="265" t="s">
        <v>2091</v>
      </c>
      <c r="D361" s="265" t="s">
        <v>2092</v>
      </c>
      <c r="E361" s="265" t="s">
        <v>2093</v>
      </c>
      <c r="F361" s="265" t="s">
        <v>2094</v>
      </c>
      <c r="G361" s="265" t="s">
        <v>2005</v>
      </c>
      <c r="H361" s="265" t="s">
        <v>2095</v>
      </c>
      <c r="I361" s="265" t="s">
        <v>1752</v>
      </c>
      <c r="J361" s="265"/>
      <c r="K361" s="265"/>
      <c r="L361" s="22"/>
    </row>
    <row r="362" spans="1:12" x14ac:dyDescent="0.3">
      <c r="A362" s="22"/>
      <c r="B362" s="23">
        <v>259</v>
      </c>
      <c r="C362" s="265" t="s">
        <v>2096</v>
      </c>
      <c r="D362" s="265" t="s">
        <v>2092</v>
      </c>
      <c r="E362" s="265" t="s">
        <v>2097</v>
      </c>
      <c r="F362" s="265" t="s">
        <v>2098</v>
      </c>
      <c r="G362" s="265" t="s">
        <v>1826</v>
      </c>
      <c r="H362" s="265" t="s">
        <v>2099</v>
      </c>
      <c r="I362" s="265"/>
      <c r="J362" s="265"/>
      <c r="K362" s="265"/>
      <c r="L362" s="22"/>
    </row>
    <row r="363" spans="1:12" x14ac:dyDescent="0.3">
      <c r="A363" s="22"/>
      <c r="B363" s="345">
        <v>260</v>
      </c>
      <c r="C363" s="338" t="s">
        <v>2100</v>
      </c>
      <c r="D363" s="338" t="s">
        <v>2101</v>
      </c>
      <c r="E363" s="265" t="s">
        <v>2097</v>
      </c>
      <c r="F363" s="265" t="s">
        <v>2102</v>
      </c>
      <c r="G363" s="265" t="s">
        <v>2103</v>
      </c>
      <c r="H363" s="265"/>
      <c r="I363" s="265"/>
      <c r="J363" s="265"/>
      <c r="K363" s="265"/>
      <c r="L363" s="22"/>
    </row>
    <row r="364" spans="1:12" x14ac:dyDescent="0.3">
      <c r="A364" s="22"/>
      <c r="B364" s="23">
        <v>261</v>
      </c>
      <c r="C364" s="265" t="s">
        <v>2070</v>
      </c>
      <c r="D364" s="265" t="s">
        <v>2092</v>
      </c>
      <c r="E364" s="265" t="s">
        <v>2104</v>
      </c>
      <c r="F364" s="265" t="s">
        <v>2105</v>
      </c>
      <c r="G364" s="265" t="s">
        <v>2084</v>
      </c>
      <c r="H364" s="265" t="s">
        <v>2106</v>
      </c>
      <c r="I364" s="265" t="s">
        <v>2076</v>
      </c>
      <c r="J364" s="265"/>
      <c r="K364" s="265"/>
      <c r="L364" s="22"/>
    </row>
    <row r="365" spans="1:12" x14ac:dyDescent="0.3">
      <c r="A365" s="22"/>
      <c r="B365" s="23">
        <v>262</v>
      </c>
      <c r="C365" s="265" t="s">
        <v>2048</v>
      </c>
      <c r="D365" s="265" t="s">
        <v>2107</v>
      </c>
      <c r="E365" s="265" t="s">
        <v>2104</v>
      </c>
      <c r="F365" s="265" t="s">
        <v>2108</v>
      </c>
      <c r="G365" s="265" t="s">
        <v>2089</v>
      </c>
      <c r="H365" s="265" t="s">
        <v>2109</v>
      </c>
      <c r="I365" s="265"/>
      <c r="J365" s="265"/>
      <c r="K365" s="265"/>
      <c r="L365" s="22"/>
    </row>
    <row r="366" spans="1:12" x14ac:dyDescent="0.3">
      <c r="A366" s="22"/>
      <c r="B366" s="23">
        <v>263</v>
      </c>
      <c r="C366" s="265" t="s">
        <v>2048</v>
      </c>
      <c r="D366" s="265" t="s">
        <v>2107</v>
      </c>
      <c r="E366" s="265" t="s">
        <v>2104</v>
      </c>
      <c r="F366" s="265" t="s">
        <v>2110</v>
      </c>
      <c r="G366" s="265" t="s">
        <v>2089</v>
      </c>
      <c r="H366" s="265" t="s">
        <v>2111</v>
      </c>
      <c r="I366" s="265"/>
      <c r="J366" s="265"/>
      <c r="K366" s="265"/>
      <c r="L366" s="22"/>
    </row>
    <row r="367" spans="1:12" x14ac:dyDescent="0.3">
      <c r="A367" s="22"/>
      <c r="B367" s="23">
        <v>264</v>
      </c>
      <c r="C367" s="265" t="s">
        <v>2112</v>
      </c>
      <c r="D367" s="265" t="s">
        <v>2113</v>
      </c>
      <c r="E367" s="265" t="s">
        <v>2114</v>
      </c>
      <c r="F367" s="265" t="s">
        <v>2115</v>
      </c>
      <c r="G367" s="265" t="s">
        <v>2064</v>
      </c>
      <c r="H367" s="265"/>
      <c r="I367" s="265" t="s">
        <v>342</v>
      </c>
      <c r="J367" s="265"/>
      <c r="K367" s="265"/>
      <c r="L367" s="22"/>
    </row>
    <row r="368" spans="1:12" x14ac:dyDescent="0.3">
      <c r="A368" s="22"/>
      <c r="B368" s="23">
        <v>265</v>
      </c>
      <c r="C368" s="265" t="s">
        <v>2061</v>
      </c>
      <c r="D368" s="265" t="s">
        <v>2092</v>
      </c>
      <c r="E368" s="265" t="s">
        <v>2116</v>
      </c>
      <c r="F368" s="265" t="s">
        <v>2117</v>
      </c>
      <c r="G368" s="265" t="s">
        <v>621</v>
      </c>
      <c r="H368" s="265"/>
      <c r="I368" s="265" t="s">
        <v>342</v>
      </c>
      <c r="J368" s="265"/>
      <c r="K368" s="265"/>
      <c r="L368" s="22"/>
    </row>
    <row r="369" spans="1:12" x14ac:dyDescent="0.3">
      <c r="A369" s="22"/>
      <c r="B369" s="23">
        <v>266</v>
      </c>
      <c r="C369" s="265" t="s">
        <v>2118</v>
      </c>
      <c r="D369" s="265">
        <v>3</v>
      </c>
      <c r="E369" s="265" t="s">
        <v>2119</v>
      </c>
      <c r="F369" s="265" t="s">
        <v>2120</v>
      </c>
      <c r="G369" s="265" t="s">
        <v>2121</v>
      </c>
      <c r="H369" s="265"/>
      <c r="I369" s="265"/>
      <c r="J369" s="265"/>
      <c r="K369" s="265"/>
      <c r="L369" s="22"/>
    </row>
    <row r="370" spans="1:12" x14ac:dyDescent="0.3">
      <c r="A370" s="22"/>
      <c r="B370" s="23">
        <v>267</v>
      </c>
      <c r="C370" s="265" t="s">
        <v>2122</v>
      </c>
      <c r="D370" s="265">
        <v>9</v>
      </c>
      <c r="E370" s="265" t="s">
        <v>2119</v>
      </c>
      <c r="F370" s="265" t="s">
        <v>2123</v>
      </c>
      <c r="G370" s="265" t="s">
        <v>621</v>
      </c>
      <c r="H370" s="265" t="s">
        <v>2124</v>
      </c>
      <c r="I370" s="265"/>
      <c r="J370" s="265"/>
      <c r="K370" s="265"/>
      <c r="L370" s="22"/>
    </row>
    <row r="371" spans="1:12" x14ac:dyDescent="0.3">
      <c r="A371" s="22"/>
      <c r="B371" s="23">
        <v>268</v>
      </c>
      <c r="C371" s="265" t="s">
        <v>2125</v>
      </c>
      <c r="D371" s="265" t="s">
        <v>2092</v>
      </c>
      <c r="E371" s="265" t="s">
        <v>2126</v>
      </c>
      <c r="F371" s="265" t="s">
        <v>2127</v>
      </c>
      <c r="G371" s="265" t="s">
        <v>81</v>
      </c>
      <c r="H371" s="265"/>
      <c r="I371" s="265"/>
      <c r="J371" s="265"/>
      <c r="K371" s="265"/>
      <c r="L371" s="22"/>
    </row>
    <row r="372" spans="1:12" x14ac:dyDescent="0.3">
      <c r="A372" s="22"/>
      <c r="B372" s="23">
        <v>269</v>
      </c>
      <c r="C372" s="265" t="s">
        <v>2125</v>
      </c>
      <c r="D372" s="265" t="s">
        <v>2092</v>
      </c>
      <c r="E372" s="265" t="s">
        <v>2128</v>
      </c>
      <c r="F372" s="265" t="s">
        <v>2129</v>
      </c>
      <c r="G372" s="265" t="s">
        <v>81</v>
      </c>
      <c r="H372" s="265"/>
      <c r="I372" s="265"/>
      <c r="J372" s="265"/>
      <c r="K372" s="265"/>
      <c r="L372" s="22"/>
    </row>
    <row r="373" spans="1:12" x14ac:dyDescent="0.3">
      <c r="A373" s="22"/>
      <c r="B373" s="23">
        <v>270</v>
      </c>
      <c r="C373" s="265" t="s">
        <v>2130</v>
      </c>
      <c r="D373" s="265">
        <v>1</v>
      </c>
      <c r="E373" s="265" t="s">
        <v>2131</v>
      </c>
      <c r="F373" s="265"/>
      <c r="G373" s="265"/>
      <c r="H373" s="265"/>
      <c r="I373" s="265"/>
      <c r="J373" s="265"/>
      <c r="K373" s="265"/>
      <c r="L373" s="22"/>
    </row>
    <row r="374" spans="1:12" x14ac:dyDescent="0.3">
      <c r="A374" s="22"/>
      <c r="B374" s="23">
        <v>271</v>
      </c>
      <c r="C374" s="265" t="s">
        <v>2132</v>
      </c>
      <c r="D374" s="265" t="s">
        <v>2071</v>
      </c>
      <c r="E374" s="265" t="s">
        <v>2133</v>
      </c>
      <c r="F374" s="265" t="s">
        <v>2134</v>
      </c>
      <c r="G374" s="265" t="s">
        <v>2135</v>
      </c>
      <c r="H374" s="265"/>
      <c r="I374" s="265"/>
      <c r="J374" s="265"/>
      <c r="K374" s="265"/>
      <c r="L374" s="22"/>
    </row>
    <row r="375" spans="1:12" x14ac:dyDescent="0.3">
      <c r="A375" s="22"/>
      <c r="B375" s="23">
        <v>272</v>
      </c>
      <c r="C375" s="265" t="s">
        <v>2136</v>
      </c>
      <c r="D375" s="265" t="s">
        <v>2071</v>
      </c>
      <c r="E375" s="265" t="s">
        <v>2133</v>
      </c>
      <c r="F375" s="265" t="s">
        <v>2137</v>
      </c>
      <c r="G375" s="265" t="s">
        <v>2135</v>
      </c>
      <c r="H375" s="265"/>
      <c r="I375" s="265"/>
      <c r="J375" s="265"/>
      <c r="K375" s="265"/>
      <c r="L375" s="22"/>
    </row>
    <row r="376" spans="1:12" x14ac:dyDescent="0.3">
      <c r="A376" s="22"/>
      <c r="B376" s="23">
        <v>273</v>
      </c>
      <c r="C376" s="265" t="s">
        <v>2070</v>
      </c>
      <c r="D376" s="265" t="s">
        <v>2071</v>
      </c>
      <c r="E376" s="265" t="s">
        <v>2138</v>
      </c>
      <c r="F376" s="265" t="s">
        <v>2139</v>
      </c>
      <c r="G376" s="265" t="s">
        <v>2084</v>
      </c>
      <c r="H376" s="265" t="s">
        <v>2140</v>
      </c>
      <c r="I376" s="265" t="s">
        <v>2076</v>
      </c>
      <c r="J376" s="265"/>
      <c r="K376" s="265"/>
      <c r="L376" s="22"/>
    </row>
    <row r="377" spans="1:12" x14ac:dyDescent="0.3">
      <c r="A377" s="22"/>
      <c r="B377" s="23">
        <v>274</v>
      </c>
      <c r="C377" s="265" t="s">
        <v>2070</v>
      </c>
      <c r="D377" s="265" t="s">
        <v>2092</v>
      </c>
      <c r="E377" s="265" t="s">
        <v>2138</v>
      </c>
      <c r="F377" s="265" t="s">
        <v>2141</v>
      </c>
      <c r="G377" s="265" t="s">
        <v>2084</v>
      </c>
      <c r="H377" s="265" t="s">
        <v>2140</v>
      </c>
      <c r="I377" s="265" t="s">
        <v>2076</v>
      </c>
      <c r="J377" s="265"/>
      <c r="K377" s="265"/>
      <c r="L377" s="22"/>
    </row>
    <row r="378" spans="1:12" x14ac:dyDescent="0.3">
      <c r="A378" s="22"/>
      <c r="B378" s="23">
        <v>275</v>
      </c>
      <c r="C378" s="265" t="s">
        <v>2142</v>
      </c>
      <c r="D378" s="265" t="s">
        <v>2071</v>
      </c>
      <c r="E378" s="265" t="s">
        <v>2143</v>
      </c>
      <c r="F378" s="265" t="s">
        <v>2144</v>
      </c>
      <c r="G378" s="265"/>
      <c r="H378" s="265" t="s">
        <v>2145</v>
      </c>
      <c r="I378" s="265" t="s">
        <v>2146</v>
      </c>
      <c r="J378" s="265"/>
      <c r="K378" s="265"/>
      <c r="L378" s="22"/>
    </row>
    <row r="379" spans="1:12" x14ac:dyDescent="0.3">
      <c r="A379" s="22"/>
      <c r="B379" s="23">
        <v>276</v>
      </c>
      <c r="C379" s="265" t="s">
        <v>2147</v>
      </c>
      <c r="D379" s="265" t="s">
        <v>2092</v>
      </c>
      <c r="E379" s="265" t="s">
        <v>2143</v>
      </c>
      <c r="F379" s="265" t="s">
        <v>2148</v>
      </c>
      <c r="G379" s="265"/>
      <c r="H379" s="265" t="s">
        <v>2145</v>
      </c>
      <c r="I379" s="265" t="s">
        <v>2146</v>
      </c>
      <c r="J379" s="265"/>
      <c r="K379" s="265"/>
      <c r="L379" s="22"/>
    </row>
    <row r="380" spans="1:12" x14ac:dyDescent="0.3">
      <c r="A380" s="22"/>
      <c r="B380" s="23"/>
      <c r="C380" s="265"/>
      <c r="D380" s="265"/>
      <c r="E380" s="265"/>
      <c r="F380" s="265"/>
      <c r="G380" s="265"/>
      <c r="H380" s="265"/>
      <c r="I380" s="265"/>
      <c r="J380" s="265"/>
      <c r="K380" s="265"/>
      <c r="L380" s="22"/>
    </row>
    <row r="381" spans="1:12" x14ac:dyDescent="0.3">
      <c r="A381" s="22"/>
      <c r="B381" s="23"/>
      <c r="C381" s="265"/>
      <c r="D381" s="265"/>
      <c r="E381" s="265"/>
      <c r="F381" s="265"/>
      <c r="G381" s="265"/>
      <c r="H381" s="265"/>
      <c r="I381" s="265"/>
      <c r="J381" s="265"/>
      <c r="K381" s="265"/>
      <c r="L381" s="22"/>
    </row>
    <row r="382" spans="1:12" x14ac:dyDescent="0.3">
      <c r="A382" s="22"/>
      <c r="B382" s="23"/>
      <c r="C382" s="265"/>
      <c r="D382" s="265"/>
      <c r="E382" s="265"/>
      <c r="F382" s="265"/>
      <c r="G382" s="265"/>
      <c r="H382" s="265"/>
      <c r="I382" s="265"/>
      <c r="J382" s="265"/>
      <c r="K382" s="265"/>
      <c r="L382" s="22"/>
    </row>
    <row r="383" spans="1:12" x14ac:dyDescent="0.3">
      <c r="A383" s="22"/>
      <c r="B383" s="23"/>
      <c r="C383" s="265"/>
      <c r="D383" s="265"/>
      <c r="E383" s="265"/>
      <c r="F383" s="265"/>
      <c r="G383" s="265"/>
      <c r="H383" s="265"/>
      <c r="I383" s="265"/>
      <c r="J383" s="265"/>
      <c r="K383" s="265"/>
      <c r="L383" s="22"/>
    </row>
    <row r="384" spans="1:12" x14ac:dyDescent="0.3">
      <c r="A384" s="22"/>
      <c r="B384" s="23"/>
      <c r="C384" s="265"/>
      <c r="D384" s="265"/>
      <c r="E384" s="265"/>
      <c r="F384" s="265"/>
      <c r="G384" s="265"/>
      <c r="H384" s="265"/>
      <c r="I384" s="265"/>
      <c r="J384" s="265"/>
      <c r="K384" s="265"/>
      <c r="L384" s="22"/>
    </row>
    <row r="385" spans="1:12" x14ac:dyDescent="0.3">
      <c r="A385" s="22"/>
      <c r="B385" s="23"/>
      <c r="C385" s="265"/>
      <c r="D385" s="265"/>
      <c r="E385" s="265"/>
      <c r="F385" s="265"/>
      <c r="G385" s="265"/>
      <c r="H385" s="265"/>
      <c r="I385" s="265"/>
      <c r="J385" s="265"/>
      <c r="K385" s="265"/>
      <c r="L385" s="22"/>
    </row>
    <row r="386" spans="1:12" x14ac:dyDescent="0.3">
      <c r="A386" s="22"/>
      <c r="B386" s="23"/>
      <c r="C386" s="265"/>
      <c r="D386" s="265"/>
      <c r="E386" s="265"/>
      <c r="F386" s="265"/>
      <c r="G386" s="265"/>
      <c r="H386" s="265"/>
      <c r="I386" s="265"/>
      <c r="J386" s="265"/>
      <c r="K386" s="265"/>
      <c r="L386" s="22"/>
    </row>
    <row r="387" spans="1:12" x14ac:dyDescent="0.3">
      <c r="A387" s="22"/>
      <c r="B387" s="23"/>
      <c r="C387" s="265"/>
      <c r="D387" s="265"/>
      <c r="E387" s="265"/>
      <c r="F387" s="265"/>
      <c r="G387" s="265"/>
      <c r="H387" s="265"/>
      <c r="I387" s="265"/>
      <c r="J387" s="265"/>
      <c r="K387" s="265"/>
      <c r="L387" s="22"/>
    </row>
    <row r="388" spans="1:12" x14ac:dyDescent="0.3">
      <c r="A388" s="22"/>
      <c r="B388" s="23"/>
      <c r="C388" s="265"/>
      <c r="D388" s="265"/>
      <c r="E388" s="265"/>
      <c r="F388" s="265"/>
      <c r="G388" s="265"/>
      <c r="H388" s="265"/>
      <c r="I388" s="265"/>
      <c r="J388" s="265"/>
      <c r="K388" s="265"/>
      <c r="L388" s="22"/>
    </row>
    <row r="389" spans="1:12" x14ac:dyDescent="0.3">
      <c r="A389" s="22"/>
      <c r="B389" s="23"/>
      <c r="C389" s="265"/>
      <c r="D389" s="265"/>
      <c r="E389" s="265"/>
      <c r="F389" s="265"/>
      <c r="G389" s="265"/>
      <c r="H389" s="265"/>
      <c r="I389" s="265"/>
      <c r="J389" s="265"/>
      <c r="K389" s="265"/>
      <c r="L389" s="22"/>
    </row>
    <row r="390" spans="1:12" x14ac:dyDescent="0.3">
      <c r="A390" s="22"/>
      <c r="B390" s="23"/>
      <c r="C390" s="265"/>
      <c r="D390" s="265"/>
      <c r="E390" s="265"/>
      <c r="F390" s="265"/>
      <c r="G390" s="265"/>
      <c r="H390" s="265"/>
      <c r="I390" s="265"/>
      <c r="J390" s="265"/>
      <c r="K390" s="265"/>
      <c r="L390" s="22"/>
    </row>
    <row r="391" spans="1:12" x14ac:dyDescent="0.3">
      <c r="A391" s="22"/>
      <c r="B391" s="23"/>
      <c r="C391" s="265"/>
      <c r="D391" s="265"/>
      <c r="E391" s="265"/>
      <c r="F391" s="265"/>
      <c r="G391" s="265"/>
      <c r="H391" s="265"/>
      <c r="I391" s="265"/>
      <c r="J391" s="265"/>
      <c r="K391" s="265"/>
      <c r="L391" s="22"/>
    </row>
    <row r="392" spans="1:12" x14ac:dyDescent="0.3">
      <c r="A392" s="22"/>
      <c r="B392" s="23"/>
      <c r="C392" s="265"/>
      <c r="D392" s="265"/>
      <c r="E392" s="265"/>
      <c r="F392" s="265"/>
      <c r="G392" s="265"/>
      <c r="H392" s="265"/>
      <c r="I392" s="265"/>
      <c r="J392" s="265"/>
      <c r="K392" s="265"/>
      <c r="L392" s="22"/>
    </row>
    <row r="393" spans="1:12" x14ac:dyDescent="0.3">
      <c r="A393" s="22"/>
      <c r="B393" s="23"/>
      <c r="C393" s="265"/>
      <c r="D393" s="265"/>
      <c r="E393" s="265"/>
      <c r="F393" s="265"/>
      <c r="G393" s="265"/>
      <c r="H393" s="265"/>
      <c r="I393" s="265"/>
      <c r="J393" s="265"/>
      <c r="K393" s="265"/>
      <c r="L393" s="22"/>
    </row>
    <row r="394" spans="1:12" x14ac:dyDescent="0.3">
      <c r="A394" s="22"/>
      <c r="B394" s="23"/>
      <c r="C394" s="265"/>
      <c r="D394" s="265"/>
      <c r="E394" s="265"/>
      <c r="F394" s="265"/>
      <c r="G394" s="265"/>
      <c r="H394" s="265"/>
      <c r="I394" s="265"/>
      <c r="J394" s="265"/>
      <c r="K394" s="265"/>
      <c r="L394" s="22"/>
    </row>
    <row r="395" spans="1:12" x14ac:dyDescent="0.3">
      <c r="A395" s="22"/>
      <c r="B395" s="23"/>
      <c r="C395" s="265"/>
      <c r="D395" s="265"/>
      <c r="E395" s="265"/>
      <c r="F395" s="265"/>
      <c r="G395" s="265"/>
      <c r="H395" s="265"/>
      <c r="I395" s="265"/>
      <c r="J395" s="265"/>
      <c r="K395" s="265"/>
      <c r="L395" s="22"/>
    </row>
    <row r="396" spans="1:12" x14ac:dyDescent="0.3">
      <c r="A396" s="22"/>
      <c r="B396" s="23"/>
      <c r="C396" s="265"/>
      <c r="D396" s="265"/>
      <c r="E396" s="265"/>
      <c r="F396" s="265"/>
      <c r="G396" s="265"/>
      <c r="H396" s="265"/>
      <c r="I396" s="265"/>
      <c r="J396" s="265"/>
      <c r="K396" s="265"/>
      <c r="L396" s="22"/>
    </row>
    <row r="397" spans="1:12" x14ac:dyDescent="0.3">
      <c r="A397" s="22"/>
      <c r="B397" s="23"/>
      <c r="C397" s="265"/>
      <c r="D397" s="265"/>
      <c r="E397" s="265"/>
      <c r="F397" s="265"/>
      <c r="G397" s="265"/>
      <c r="H397" s="265"/>
      <c r="I397" s="265"/>
      <c r="J397" s="265"/>
      <c r="K397" s="265"/>
      <c r="L397" s="22"/>
    </row>
    <row r="398" spans="1:12" x14ac:dyDescent="0.3">
      <c r="A398" s="22"/>
      <c r="B398" s="23"/>
      <c r="C398" s="265"/>
      <c r="D398" s="265"/>
      <c r="E398" s="265"/>
      <c r="F398" s="265"/>
      <c r="G398" s="265"/>
      <c r="H398" s="265"/>
      <c r="I398" s="265"/>
      <c r="J398" s="265"/>
      <c r="K398" s="265"/>
      <c r="L398" s="22"/>
    </row>
    <row r="399" spans="1:12" x14ac:dyDescent="0.3">
      <c r="A399" s="22"/>
      <c r="B399" s="23"/>
      <c r="C399" s="265"/>
      <c r="D399" s="265"/>
      <c r="E399" s="265"/>
      <c r="F399" s="265"/>
      <c r="G399" s="265"/>
      <c r="H399" s="265"/>
      <c r="I399" s="265"/>
      <c r="J399" s="265"/>
      <c r="K399" s="265"/>
      <c r="L399" s="22"/>
    </row>
    <row r="400" spans="1:12" x14ac:dyDescent="0.3">
      <c r="A400" s="22"/>
      <c r="B400" s="23"/>
      <c r="C400" s="265"/>
      <c r="D400" s="265"/>
      <c r="E400" s="265"/>
      <c r="F400" s="265"/>
      <c r="G400" s="265"/>
      <c r="H400" s="265"/>
      <c r="I400" s="265"/>
      <c r="J400" s="265"/>
      <c r="K400" s="265"/>
      <c r="L400" s="22"/>
    </row>
    <row r="401" spans="1:12" x14ac:dyDescent="0.3">
      <c r="A401" s="22"/>
      <c r="B401" s="23"/>
      <c r="C401" s="265"/>
      <c r="D401" s="265"/>
      <c r="E401" s="265"/>
      <c r="F401" s="265"/>
      <c r="G401" s="265"/>
      <c r="H401" s="265"/>
      <c r="I401" s="265"/>
      <c r="J401" s="265"/>
      <c r="K401" s="265"/>
      <c r="L401" s="22"/>
    </row>
    <row r="402" spans="1:12" x14ac:dyDescent="0.3">
      <c r="A402" s="22"/>
      <c r="B402" s="23"/>
      <c r="C402" s="265"/>
      <c r="D402" s="265"/>
      <c r="E402" s="265"/>
      <c r="F402" s="265"/>
      <c r="G402" s="265"/>
      <c r="H402" s="265"/>
      <c r="I402" s="265"/>
      <c r="J402" s="265"/>
      <c r="K402" s="265"/>
      <c r="L402" s="22"/>
    </row>
    <row r="403" spans="1:12" x14ac:dyDescent="0.3">
      <c r="A403" s="22"/>
      <c r="B403" s="23"/>
      <c r="C403" s="265"/>
      <c r="D403" s="265"/>
      <c r="E403" s="265"/>
      <c r="F403" s="265"/>
      <c r="G403" s="265"/>
      <c r="H403" s="265"/>
      <c r="I403" s="265"/>
      <c r="J403" s="265"/>
      <c r="K403" s="265"/>
      <c r="L403" s="22"/>
    </row>
    <row r="404" spans="1:12" x14ac:dyDescent="0.3">
      <c r="A404" s="22"/>
      <c r="B404" s="23"/>
      <c r="C404" s="265"/>
      <c r="D404" s="265"/>
      <c r="E404" s="265"/>
      <c r="F404" s="265"/>
      <c r="G404" s="265"/>
      <c r="H404" s="265"/>
      <c r="I404" s="265"/>
      <c r="J404" s="265"/>
      <c r="K404" s="265"/>
      <c r="L404" s="22"/>
    </row>
    <row r="405" spans="1:12" x14ac:dyDescent="0.3">
      <c r="A405" s="22"/>
      <c r="B405" s="23"/>
      <c r="C405" s="265"/>
      <c r="D405" s="265"/>
      <c r="E405" s="265"/>
      <c r="F405" s="265"/>
      <c r="G405" s="265"/>
      <c r="H405" s="265"/>
      <c r="I405" s="265"/>
      <c r="J405" s="265"/>
      <c r="K405" s="265"/>
      <c r="L405" s="22"/>
    </row>
    <row r="406" spans="1:12" x14ac:dyDescent="0.3">
      <c r="A406" s="22"/>
      <c r="B406" s="23"/>
      <c r="C406" s="265"/>
      <c r="D406" s="265"/>
      <c r="E406" s="265"/>
      <c r="F406" s="265"/>
      <c r="G406" s="265"/>
      <c r="H406" s="265"/>
      <c r="I406" s="265"/>
      <c r="J406" s="265"/>
      <c r="K406" s="265"/>
      <c r="L406" s="22"/>
    </row>
    <row r="407" spans="1:12" x14ac:dyDescent="0.3">
      <c r="A407" s="22"/>
      <c r="B407" s="23"/>
      <c r="C407" s="265"/>
      <c r="D407" s="265"/>
      <c r="E407" s="265"/>
      <c r="F407" s="265"/>
      <c r="G407" s="265"/>
      <c r="H407" s="265"/>
      <c r="I407" s="265"/>
      <c r="J407" s="265"/>
      <c r="K407" s="265"/>
      <c r="L407" s="22"/>
    </row>
    <row r="408" spans="1:12" x14ac:dyDescent="0.3">
      <c r="A408" s="22"/>
      <c r="B408" s="23"/>
      <c r="C408" s="265"/>
      <c r="D408" s="265"/>
      <c r="E408" s="265"/>
      <c r="F408" s="265"/>
      <c r="G408" s="265"/>
      <c r="H408" s="265"/>
      <c r="I408" s="265"/>
      <c r="J408" s="265"/>
      <c r="K408" s="265"/>
      <c r="L408" s="22"/>
    </row>
    <row r="409" spans="1:12" x14ac:dyDescent="0.3">
      <c r="A409" s="22"/>
      <c r="B409" s="23"/>
      <c r="C409" s="265"/>
      <c r="D409" s="265"/>
      <c r="E409" s="265"/>
      <c r="F409" s="265"/>
      <c r="G409" s="265"/>
      <c r="H409" s="265"/>
      <c r="I409" s="265"/>
      <c r="J409" s="265"/>
      <c r="K409" s="265"/>
      <c r="L409" s="22"/>
    </row>
    <row r="410" spans="1:12" x14ac:dyDescent="0.3">
      <c r="A410" s="22"/>
      <c r="B410" s="23"/>
      <c r="C410" s="265"/>
      <c r="D410" s="265"/>
      <c r="E410" s="265"/>
      <c r="F410" s="265"/>
      <c r="G410" s="265"/>
      <c r="H410" s="265"/>
      <c r="I410" s="265"/>
      <c r="J410" s="265"/>
      <c r="K410" s="265"/>
      <c r="L410" s="22"/>
    </row>
    <row r="411" spans="1:12" x14ac:dyDescent="0.3">
      <c r="A411" s="22"/>
      <c r="B411" s="23"/>
      <c r="C411" s="265"/>
      <c r="D411" s="265"/>
      <c r="E411" s="265"/>
      <c r="F411" s="265"/>
      <c r="G411" s="265"/>
      <c r="H411" s="265"/>
      <c r="I411" s="265"/>
      <c r="J411" s="265"/>
      <c r="K411" s="265"/>
      <c r="L411" s="22"/>
    </row>
    <row r="412" spans="1:12" x14ac:dyDescent="0.3">
      <c r="A412" s="22"/>
      <c r="B412" s="23"/>
      <c r="C412" s="265"/>
      <c r="D412" s="265"/>
      <c r="E412" s="265"/>
      <c r="F412" s="265"/>
      <c r="G412" s="265"/>
      <c r="H412" s="265"/>
      <c r="I412" s="265"/>
      <c r="J412" s="265"/>
      <c r="K412" s="265"/>
      <c r="L412" s="22"/>
    </row>
    <row r="413" spans="1:12" x14ac:dyDescent="0.3">
      <c r="A413" s="22"/>
      <c r="B413" s="23"/>
      <c r="C413" s="265"/>
      <c r="D413" s="265"/>
      <c r="E413" s="265"/>
      <c r="F413" s="265"/>
      <c r="G413" s="265"/>
      <c r="H413" s="265"/>
      <c r="I413" s="265"/>
      <c r="J413" s="265"/>
      <c r="K413" s="265"/>
      <c r="L413" s="22"/>
    </row>
    <row r="414" spans="1:12" x14ac:dyDescent="0.3">
      <c r="A414" s="22"/>
      <c r="B414" s="23"/>
      <c r="C414" s="265"/>
      <c r="D414" s="265"/>
      <c r="E414" s="265"/>
      <c r="F414" s="265"/>
      <c r="G414" s="265"/>
      <c r="H414" s="265"/>
      <c r="I414" s="265"/>
      <c r="J414" s="265"/>
      <c r="K414" s="265"/>
      <c r="L414" s="22"/>
    </row>
    <row r="415" spans="1:12" x14ac:dyDescent="0.3">
      <c r="A415" s="22"/>
      <c r="B415" s="23"/>
      <c r="C415" s="265"/>
      <c r="D415" s="265"/>
      <c r="E415" s="265"/>
      <c r="F415" s="265"/>
      <c r="G415" s="265"/>
      <c r="H415" s="265"/>
      <c r="I415" s="265"/>
      <c r="J415" s="265"/>
      <c r="K415" s="265"/>
      <c r="L415" s="22"/>
    </row>
    <row r="416" spans="1:12" x14ac:dyDescent="0.3">
      <c r="A416" s="22"/>
      <c r="B416" s="23"/>
      <c r="C416" s="265"/>
      <c r="D416" s="265"/>
      <c r="E416" s="265"/>
      <c r="F416" s="265"/>
      <c r="G416" s="265"/>
      <c r="H416" s="265"/>
      <c r="I416" s="265"/>
      <c r="J416" s="265"/>
      <c r="K416" s="265"/>
      <c r="L416" s="22"/>
    </row>
    <row r="417" spans="1:12" x14ac:dyDescent="0.3">
      <c r="A417" s="22"/>
      <c r="B417" s="23"/>
      <c r="C417" s="265"/>
      <c r="D417" s="265"/>
      <c r="E417" s="265"/>
      <c r="F417" s="265"/>
      <c r="G417" s="265"/>
      <c r="H417" s="265"/>
      <c r="I417" s="265"/>
      <c r="J417" s="265"/>
      <c r="K417" s="265"/>
      <c r="L417" s="22"/>
    </row>
    <row r="418" spans="1:12" x14ac:dyDescent="0.3">
      <c r="A418" s="22"/>
      <c r="B418" s="23"/>
      <c r="C418" s="265"/>
      <c r="D418" s="265"/>
      <c r="E418" s="265"/>
      <c r="F418" s="265"/>
      <c r="G418" s="265"/>
      <c r="H418" s="265"/>
      <c r="I418" s="265"/>
      <c r="J418" s="265"/>
      <c r="K418" s="265"/>
      <c r="L418" s="22"/>
    </row>
    <row r="419" spans="1:12" x14ac:dyDescent="0.3">
      <c r="A419" s="22"/>
      <c r="B419" s="23"/>
      <c r="C419" s="265"/>
      <c r="D419" s="265"/>
      <c r="E419" s="265"/>
      <c r="F419" s="265"/>
      <c r="G419" s="265"/>
      <c r="H419" s="265"/>
      <c r="I419" s="265"/>
      <c r="J419" s="265"/>
      <c r="K419" s="265"/>
      <c r="L419" s="22"/>
    </row>
    <row r="420" spans="1:12" x14ac:dyDescent="0.3">
      <c r="A420" s="22"/>
      <c r="B420" s="23"/>
      <c r="C420" s="265"/>
      <c r="D420" s="265"/>
      <c r="E420" s="265"/>
      <c r="F420" s="265"/>
      <c r="G420" s="265"/>
      <c r="H420" s="265"/>
      <c r="I420" s="265"/>
      <c r="J420" s="265"/>
      <c r="K420" s="265"/>
      <c r="L420" s="22"/>
    </row>
    <row r="421" spans="1:12" x14ac:dyDescent="0.3">
      <c r="A421" s="22"/>
      <c r="B421" s="23"/>
      <c r="C421" s="265"/>
      <c r="D421" s="265"/>
      <c r="E421" s="265"/>
      <c r="F421" s="265"/>
      <c r="G421" s="265"/>
      <c r="H421" s="265"/>
      <c r="I421" s="265"/>
      <c r="J421" s="265"/>
      <c r="K421" s="265"/>
      <c r="L421" s="22"/>
    </row>
    <row r="422" spans="1:12" x14ac:dyDescent="0.3">
      <c r="A422" s="22"/>
      <c r="B422" s="23"/>
      <c r="C422" s="265"/>
      <c r="D422" s="265"/>
      <c r="E422" s="265"/>
      <c r="F422" s="265"/>
      <c r="G422" s="265"/>
      <c r="H422" s="265"/>
      <c r="I422" s="265"/>
      <c r="J422" s="265"/>
      <c r="K422" s="265"/>
      <c r="L422" s="22"/>
    </row>
    <row r="423" spans="1:12" x14ac:dyDescent="0.3">
      <c r="A423" s="22"/>
      <c r="B423" s="23"/>
      <c r="C423" s="265"/>
      <c r="D423" s="265"/>
      <c r="E423" s="265"/>
      <c r="F423" s="265"/>
      <c r="G423" s="265"/>
      <c r="H423" s="265"/>
      <c r="I423" s="265"/>
      <c r="J423" s="265"/>
      <c r="K423" s="265"/>
      <c r="L423" s="22"/>
    </row>
    <row r="424" spans="1:12" x14ac:dyDescent="0.3">
      <c r="A424" s="22"/>
      <c r="B424" s="23"/>
      <c r="C424" s="265"/>
      <c r="D424" s="265"/>
      <c r="E424" s="265"/>
      <c r="F424" s="265"/>
      <c r="G424" s="265"/>
      <c r="H424" s="265"/>
      <c r="I424" s="265"/>
      <c r="J424" s="265"/>
      <c r="K424" s="265"/>
      <c r="L424" s="22"/>
    </row>
    <row r="425" spans="1:12" x14ac:dyDescent="0.3">
      <c r="A425" s="22"/>
      <c r="B425" s="23"/>
      <c r="C425" s="265"/>
      <c r="D425" s="265"/>
      <c r="E425" s="265"/>
      <c r="F425" s="265"/>
      <c r="G425" s="265"/>
      <c r="H425" s="265"/>
      <c r="I425" s="265"/>
      <c r="J425" s="265"/>
      <c r="K425" s="265"/>
      <c r="L425" s="22"/>
    </row>
    <row r="426" spans="1:12" x14ac:dyDescent="0.3">
      <c r="A426" s="22"/>
      <c r="B426" s="23"/>
      <c r="C426" s="265"/>
      <c r="D426" s="265"/>
      <c r="E426" s="265"/>
      <c r="F426" s="265"/>
      <c r="G426" s="265"/>
      <c r="H426" s="265"/>
      <c r="I426" s="265"/>
      <c r="J426" s="265"/>
      <c r="K426" s="265"/>
      <c r="L426" s="22"/>
    </row>
    <row r="427" spans="1:12" x14ac:dyDescent="0.3">
      <c r="A427" s="22"/>
      <c r="B427" s="23"/>
      <c r="C427" s="265"/>
      <c r="D427" s="265"/>
      <c r="E427" s="22"/>
      <c r="F427" s="22"/>
      <c r="G427" s="265"/>
      <c r="H427" s="265"/>
      <c r="I427" s="265"/>
      <c r="J427" s="265"/>
      <c r="K427" s="265"/>
      <c r="L427" s="22"/>
    </row>
    <row r="428" spans="1:12" x14ac:dyDescent="0.3">
      <c r="A428" s="22"/>
      <c r="B428" s="23"/>
      <c r="C428" s="265"/>
      <c r="D428" s="265"/>
      <c r="E428" s="22"/>
      <c r="F428" s="22"/>
      <c r="G428" s="265"/>
      <c r="H428" s="265"/>
      <c r="I428" s="265"/>
      <c r="J428" s="265"/>
      <c r="K428" s="265"/>
      <c r="L428" s="22"/>
    </row>
    <row r="429" spans="1:12" x14ac:dyDescent="0.3">
      <c r="A429" s="22"/>
      <c r="B429" s="23"/>
      <c r="C429" s="265"/>
      <c r="D429" s="265"/>
      <c r="E429" s="22"/>
      <c r="F429" s="22"/>
      <c r="G429" s="265"/>
      <c r="H429" s="265"/>
      <c r="I429" s="265"/>
      <c r="J429" s="265"/>
      <c r="K429" s="265"/>
      <c r="L429" s="22"/>
    </row>
    <row r="430" spans="1:12" x14ac:dyDescent="0.3">
      <c r="A430" s="22"/>
      <c r="B430" s="23"/>
      <c r="C430" s="265"/>
      <c r="D430" s="265"/>
      <c r="E430" s="22"/>
      <c r="F430" s="22"/>
      <c r="G430" s="265"/>
      <c r="H430" s="265"/>
      <c r="I430" s="265"/>
      <c r="J430" s="265"/>
      <c r="K430" s="265"/>
      <c r="L430" s="22"/>
    </row>
    <row r="431" spans="1:12" x14ac:dyDescent="0.3">
      <c r="A431" s="22"/>
      <c r="B431" s="23"/>
      <c r="C431" s="265"/>
      <c r="D431" s="265"/>
      <c r="E431" s="22"/>
      <c r="F431" s="22"/>
      <c r="G431" s="265"/>
      <c r="H431" s="265"/>
      <c r="I431" s="265"/>
      <c r="J431" s="265"/>
      <c r="K431" s="265"/>
      <c r="L431" s="22"/>
    </row>
    <row r="432" spans="1:12" x14ac:dyDescent="0.3">
      <c r="A432" s="22"/>
      <c r="B432" s="23"/>
      <c r="C432" s="265"/>
      <c r="D432" s="265"/>
      <c r="E432" s="22"/>
      <c r="F432" s="22"/>
      <c r="G432" s="265"/>
      <c r="H432" s="265"/>
      <c r="I432" s="265"/>
      <c r="J432" s="265"/>
      <c r="K432" s="265"/>
      <c r="L432" s="22"/>
    </row>
    <row r="433" spans="1:12" x14ac:dyDescent="0.3">
      <c r="A433" s="22"/>
      <c r="B433" s="23"/>
      <c r="C433" s="265"/>
      <c r="D433" s="265"/>
      <c r="E433" s="22"/>
      <c r="F433" s="22"/>
      <c r="G433" s="265"/>
      <c r="H433" s="265"/>
      <c r="I433" s="265"/>
      <c r="J433" s="265"/>
      <c r="K433" s="265"/>
      <c r="L433" s="22"/>
    </row>
    <row r="434" spans="1:12" x14ac:dyDescent="0.3">
      <c r="A434" s="22"/>
      <c r="B434" s="23"/>
      <c r="C434" s="265"/>
      <c r="D434" s="265"/>
      <c r="E434" s="22"/>
      <c r="F434" s="22"/>
      <c r="G434" s="265"/>
      <c r="H434" s="265"/>
      <c r="I434" s="265"/>
      <c r="J434" s="265"/>
      <c r="K434" s="265"/>
      <c r="L434" s="22"/>
    </row>
    <row r="435" spans="1:12" x14ac:dyDescent="0.3">
      <c r="A435" s="22"/>
      <c r="B435" s="23"/>
      <c r="C435" s="265"/>
      <c r="D435" s="265"/>
      <c r="E435" s="22"/>
      <c r="F435" s="22"/>
      <c r="G435" s="265"/>
      <c r="H435" s="265"/>
      <c r="I435" s="265"/>
      <c r="J435" s="265"/>
      <c r="K435" s="265"/>
      <c r="L435" s="22"/>
    </row>
    <row r="436" spans="1:12" x14ac:dyDescent="0.3">
      <c r="A436" s="22"/>
      <c r="B436" s="23"/>
      <c r="C436" s="265"/>
      <c r="D436" s="265"/>
      <c r="E436" s="22"/>
      <c r="F436" s="22"/>
      <c r="G436" s="265"/>
      <c r="H436" s="265"/>
      <c r="I436" s="265"/>
      <c r="J436" s="265"/>
      <c r="K436" s="265"/>
      <c r="L436" s="22"/>
    </row>
    <row r="437" spans="1:12" x14ac:dyDescent="0.3">
      <c r="A437" s="22"/>
      <c r="B437" s="22"/>
      <c r="C437" s="265"/>
      <c r="D437" s="265"/>
      <c r="E437" s="22"/>
      <c r="F437" s="22"/>
      <c r="G437" s="265"/>
      <c r="H437" s="265"/>
      <c r="I437" s="265"/>
      <c r="J437" s="265"/>
      <c r="K437" s="265"/>
      <c r="L437" s="22"/>
    </row>
    <row r="438" spans="1:12" x14ac:dyDescent="0.3">
      <c r="A438" s="22"/>
      <c r="B438" s="22"/>
      <c r="C438" s="265"/>
      <c r="D438" s="265"/>
      <c r="E438" s="22"/>
      <c r="F438" s="22"/>
      <c r="G438" s="265"/>
      <c r="H438" s="265"/>
      <c r="I438" s="265"/>
      <c r="J438" s="265"/>
      <c r="K438" s="265"/>
      <c r="L438" s="22"/>
    </row>
    <row r="439" spans="1:12" x14ac:dyDescent="0.3">
      <c r="A439" s="22"/>
      <c r="B439" s="22"/>
      <c r="C439" s="265"/>
      <c r="D439" s="265"/>
      <c r="E439" s="22"/>
      <c r="F439" s="22"/>
      <c r="G439" s="265"/>
      <c r="H439" s="265"/>
      <c r="I439" s="265"/>
      <c r="J439" s="265"/>
      <c r="K439" s="265"/>
      <c r="L439" s="22"/>
    </row>
    <row r="440" spans="1:12" x14ac:dyDescent="0.3">
      <c r="A440" s="22"/>
      <c r="B440" s="22"/>
      <c r="C440" s="265"/>
      <c r="D440" s="265"/>
      <c r="E440" s="22"/>
      <c r="F440" s="22"/>
      <c r="G440" s="265"/>
      <c r="H440" s="265"/>
      <c r="I440" s="265"/>
      <c r="J440" s="265"/>
      <c r="K440" s="265"/>
      <c r="L440" s="22"/>
    </row>
    <row r="441" spans="1:12" x14ac:dyDescent="0.3">
      <c r="A441" s="22"/>
      <c r="B441" s="22"/>
      <c r="C441" s="265"/>
      <c r="D441" s="265"/>
      <c r="E441" s="22"/>
      <c r="F441" s="22"/>
      <c r="G441" s="265"/>
      <c r="H441" s="265"/>
      <c r="I441" s="265"/>
      <c r="J441" s="265"/>
      <c r="K441" s="265"/>
      <c r="L441" s="22"/>
    </row>
    <row r="442" spans="1:12" x14ac:dyDescent="0.3">
      <c r="A442" s="22"/>
      <c r="B442" s="22"/>
      <c r="C442" s="265"/>
      <c r="D442" s="265"/>
      <c r="E442" s="22"/>
      <c r="F442" s="22"/>
      <c r="G442" s="265"/>
      <c r="H442" s="265"/>
      <c r="I442" s="265"/>
      <c r="J442" s="265"/>
      <c r="K442" s="265"/>
      <c r="L442" s="22"/>
    </row>
    <row r="443" spans="1:12" x14ac:dyDescent="0.3">
      <c r="A443" s="22"/>
      <c r="B443" s="22"/>
      <c r="C443" s="265"/>
      <c r="D443" s="265"/>
      <c r="E443" s="22"/>
      <c r="F443" s="22"/>
      <c r="G443" s="265"/>
      <c r="H443" s="265"/>
      <c r="I443" s="265"/>
      <c r="J443" s="265"/>
      <c r="K443" s="265"/>
      <c r="L443" s="22"/>
    </row>
    <row r="444" spans="1:12" x14ac:dyDescent="0.3">
      <c r="A444" s="22"/>
      <c r="B444" s="22"/>
      <c r="C444" s="265"/>
      <c r="D444" s="265"/>
      <c r="E444" s="22"/>
      <c r="F444" s="22"/>
      <c r="G444" s="265"/>
      <c r="H444" s="265"/>
      <c r="I444" s="265"/>
      <c r="J444" s="265"/>
      <c r="K444" s="265"/>
      <c r="L444" s="22"/>
    </row>
    <row r="445" spans="1:12" x14ac:dyDescent="0.3">
      <c r="A445" s="22"/>
      <c r="B445" s="22"/>
      <c r="C445" s="265"/>
      <c r="D445" s="265"/>
      <c r="E445" s="22"/>
      <c r="F445" s="22"/>
      <c r="G445" s="265"/>
      <c r="H445" s="265"/>
      <c r="I445" s="265"/>
      <c r="J445" s="265"/>
      <c r="K445" s="265"/>
      <c r="L445" s="22"/>
    </row>
    <row r="446" spans="1:12" x14ac:dyDescent="0.3">
      <c r="A446" s="22"/>
      <c r="B446" s="22"/>
      <c r="C446" s="265"/>
      <c r="D446" s="265"/>
      <c r="E446" s="22"/>
      <c r="F446" s="22"/>
      <c r="G446" s="265"/>
      <c r="H446" s="265"/>
      <c r="I446" s="265"/>
      <c r="J446" s="265"/>
      <c r="K446" s="265"/>
      <c r="L446" s="22"/>
    </row>
    <row r="447" spans="1:12" x14ac:dyDescent="0.3">
      <c r="A447" s="22"/>
      <c r="B447" s="22"/>
      <c r="C447" s="265"/>
      <c r="D447" s="265"/>
      <c r="E447" s="22"/>
      <c r="F447" s="22"/>
      <c r="G447" s="265"/>
      <c r="H447" s="265"/>
      <c r="I447" s="265"/>
      <c r="J447" s="265"/>
      <c r="K447" s="265"/>
      <c r="L447" s="22"/>
    </row>
    <row r="448" spans="1:12" x14ac:dyDescent="0.3">
      <c r="A448" s="22"/>
      <c r="B448" s="22"/>
      <c r="C448" s="265"/>
      <c r="D448" s="265"/>
      <c r="E448" s="22"/>
      <c r="F448" s="22"/>
      <c r="G448" s="265"/>
      <c r="H448" s="265"/>
      <c r="I448" s="265"/>
      <c r="J448" s="265"/>
      <c r="K448" s="265"/>
      <c r="L448" s="22"/>
    </row>
    <row r="449" spans="1:12" x14ac:dyDescent="0.3">
      <c r="A449" s="22"/>
      <c r="B449" s="22"/>
      <c r="C449" s="265"/>
      <c r="D449" s="265"/>
      <c r="E449" s="22"/>
      <c r="F449" s="22"/>
      <c r="G449" s="265"/>
      <c r="H449" s="265"/>
      <c r="I449" s="265"/>
      <c r="J449" s="265"/>
      <c r="K449" s="265"/>
      <c r="L449" s="22"/>
    </row>
    <row r="450" spans="1:12" x14ac:dyDescent="0.3">
      <c r="A450" s="22"/>
      <c r="B450" s="22"/>
      <c r="C450" s="265"/>
      <c r="D450" s="265"/>
      <c r="E450" s="22"/>
      <c r="F450" s="22"/>
      <c r="G450" s="265"/>
      <c r="H450" s="265"/>
      <c r="I450" s="265"/>
      <c r="J450" s="265"/>
      <c r="K450" s="265"/>
      <c r="L450" s="22"/>
    </row>
    <row r="451" spans="1:12" x14ac:dyDescent="0.3">
      <c r="A451" s="22"/>
      <c r="B451" s="22"/>
      <c r="C451" s="265"/>
      <c r="D451" s="265"/>
      <c r="E451" s="22"/>
      <c r="F451" s="22"/>
      <c r="G451" s="265"/>
      <c r="H451" s="265"/>
      <c r="I451" s="265"/>
      <c r="J451" s="265"/>
      <c r="K451" s="265"/>
      <c r="L451" s="22"/>
    </row>
    <row r="452" spans="1:12" x14ac:dyDescent="0.3">
      <c r="A452" s="22"/>
      <c r="B452" s="22"/>
      <c r="C452" s="265"/>
      <c r="D452" s="265"/>
      <c r="E452" s="22"/>
      <c r="F452" s="22"/>
      <c r="G452" s="265"/>
      <c r="H452" s="265"/>
      <c r="I452" s="265"/>
      <c r="J452" s="265"/>
      <c r="K452" s="265"/>
      <c r="L452" s="22"/>
    </row>
    <row r="453" spans="1:12" x14ac:dyDescent="0.3">
      <c r="A453" s="22"/>
      <c r="B453" s="22"/>
      <c r="C453" s="265"/>
      <c r="D453" s="265"/>
      <c r="E453" s="22"/>
      <c r="F453" s="22"/>
      <c r="G453" s="265"/>
      <c r="H453" s="265"/>
      <c r="I453" s="265"/>
      <c r="J453" s="265"/>
      <c r="K453" s="265"/>
      <c r="L453" s="22"/>
    </row>
    <row r="454" spans="1:12" x14ac:dyDescent="0.3">
      <c r="A454" s="22"/>
      <c r="B454" s="22"/>
      <c r="C454" s="265"/>
      <c r="D454" s="265"/>
      <c r="E454" s="22"/>
      <c r="F454" s="22"/>
      <c r="G454" s="265"/>
      <c r="H454" s="265"/>
      <c r="I454" s="265"/>
      <c r="J454" s="265"/>
      <c r="K454" s="265"/>
      <c r="L454" s="22"/>
    </row>
    <row r="455" spans="1:12" x14ac:dyDescent="0.3">
      <c r="A455" s="22"/>
      <c r="B455" s="22"/>
      <c r="C455" s="265"/>
      <c r="D455" s="265"/>
      <c r="E455" s="22"/>
      <c r="F455" s="22"/>
      <c r="G455" s="265"/>
      <c r="H455" s="265"/>
      <c r="I455" s="265"/>
      <c r="J455" s="265"/>
      <c r="K455" s="265"/>
      <c r="L455" s="22"/>
    </row>
    <row r="456" spans="1:12" x14ac:dyDescent="0.3">
      <c r="A456" s="22"/>
      <c r="B456" s="22"/>
      <c r="C456" s="265"/>
      <c r="D456" s="265"/>
      <c r="E456" s="22"/>
      <c r="F456" s="22"/>
      <c r="G456" s="265"/>
      <c r="H456" s="265"/>
      <c r="I456" s="265"/>
      <c r="J456" s="265"/>
      <c r="K456" s="265"/>
      <c r="L456" s="22"/>
    </row>
    <row r="457" spans="1:12" x14ac:dyDescent="0.3">
      <c r="A457" s="22"/>
      <c r="B457" s="22"/>
      <c r="C457" s="265"/>
      <c r="D457" s="265"/>
      <c r="E457" s="22"/>
      <c r="F457" s="22"/>
      <c r="G457" s="265"/>
      <c r="H457" s="265"/>
      <c r="I457" s="265"/>
      <c r="J457" s="265"/>
      <c r="K457" s="265"/>
      <c r="L457" s="22"/>
    </row>
    <row r="458" spans="1:12" x14ac:dyDescent="0.3">
      <c r="A458" s="22"/>
      <c r="B458" s="22"/>
      <c r="C458" s="265"/>
      <c r="D458" s="265"/>
      <c r="E458" s="22"/>
      <c r="F458" s="22"/>
      <c r="G458" s="265"/>
      <c r="H458" s="265"/>
      <c r="I458" s="265"/>
      <c r="J458" s="265"/>
      <c r="K458" s="265"/>
      <c r="L458" s="22"/>
    </row>
    <row r="459" spans="1:12" x14ac:dyDescent="0.3">
      <c r="A459" s="22"/>
      <c r="B459" s="22"/>
      <c r="C459" s="265"/>
      <c r="D459" s="265"/>
      <c r="E459" s="22"/>
      <c r="F459" s="22"/>
      <c r="G459" s="265"/>
      <c r="H459" s="265"/>
      <c r="I459" s="265"/>
      <c r="J459" s="265"/>
      <c r="K459" s="265"/>
      <c r="L459" s="22"/>
    </row>
    <row r="460" spans="1:12" x14ac:dyDescent="0.3">
      <c r="A460" s="22"/>
      <c r="B460" s="22"/>
      <c r="C460" s="265"/>
      <c r="D460" s="265"/>
      <c r="E460" s="22"/>
      <c r="F460" s="22"/>
      <c r="G460" s="265"/>
      <c r="H460" s="265"/>
      <c r="I460" s="265"/>
      <c r="J460" s="265"/>
      <c r="K460" s="265"/>
      <c r="L460" s="22"/>
    </row>
    <row r="461" spans="1:12" x14ac:dyDescent="0.3">
      <c r="A461" s="22"/>
      <c r="B461" s="22"/>
      <c r="C461" s="265"/>
      <c r="D461" s="265"/>
      <c r="E461" s="22"/>
      <c r="F461" s="22"/>
      <c r="G461" s="265"/>
      <c r="H461" s="265"/>
      <c r="I461" s="265"/>
      <c r="J461" s="265"/>
      <c r="K461" s="265"/>
      <c r="L461" s="22"/>
    </row>
    <row r="462" spans="1:12" x14ac:dyDescent="0.3">
      <c r="A462" s="22"/>
      <c r="B462" s="22"/>
      <c r="C462" s="265"/>
      <c r="D462" s="265"/>
      <c r="E462" s="22"/>
      <c r="F462" s="22"/>
      <c r="G462" s="265"/>
      <c r="H462" s="265"/>
      <c r="I462" s="265"/>
      <c r="J462" s="265"/>
      <c r="K462" s="265"/>
      <c r="L462" s="22"/>
    </row>
    <row r="463" spans="1:12" x14ac:dyDescent="0.3">
      <c r="A463" s="22"/>
      <c r="B463" s="22"/>
      <c r="C463" s="265"/>
      <c r="D463" s="265"/>
      <c r="E463" s="22"/>
      <c r="F463" s="22"/>
      <c r="G463" s="265"/>
      <c r="H463" s="265"/>
      <c r="I463" s="265"/>
      <c r="J463" s="265"/>
      <c r="K463" s="265"/>
      <c r="L463" s="22"/>
    </row>
    <row r="464" spans="1:12" x14ac:dyDescent="0.3">
      <c r="A464" s="22"/>
      <c r="B464" s="22"/>
      <c r="C464" s="265"/>
      <c r="D464" s="265"/>
      <c r="E464" s="22"/>
      <c r="F464" s="22"/>
      <c r="G464" s="265"/>
      <c r="H464" s="265"/>
      <c r="I464" s="265"/>
      <c r="J464" s="265"/>
      <c r="K464" s="265"/>
      <c r="L464" s="22"/>
    </row>
    <row r="465" spans="1:12" x14ac:dyDescent="0.3">
      <c r="A465" s="22"/>
      <c r="B465" s="22"/>
      <c r="C465" s="265"/>
      <c r="D465" s="265"/>
      <c r="E465" s="22"/>
      <c r="F465" s="22"/>
      <c r="G465" s="265"/>
      <c r="H465" s="265"/>
      <c r="I465" s="265"/>
      <c r="J465" s="265"/>
      <c r="K465" s="265"/>
      <c r="L465" s="22"/>
    </row>
    <row r="466" spans="1:12" x14ac:dyDescent="0.3">
      <c r="A466" s="22"/>
      <c r="B466" s="22"/>
      <c r="C466" s="265"/>
      <c r="D466" s="265"/>
      <c r="E466" s="22"/>
      <c r="F466" s="22"/>
      <c r="G466" s="265"/>
      <c r="H466" s="265"/>
      <c r="I466" s="265"/>
      <c r="J466" s="265"/>
      <c r="K466" s="265"/>
      <c r="L466" s="22"/>
    </row>
    <row r="467" spans="1:12" x14ac:dyDescent="0.3">
      <c r="A467" s="22"/>
      <c r="B467" s="22"/>
      <c r="C467" s="265"/>
      <c r="D467" s="265"/>
      <c r="E467" s="22"/>
      <c r="F467" s="22"/>
      <c r="G467" s="265"/>
      <c r="H467" s="265"/>
      <c r="I467" s="265"/>
      <c r="J467" s="265"/>
      <c r="K467" s="265"/>
      <c r="L467" s="22"/>
    </row>
    <row r="468" spans="1:12" x14ac:dyDescent="0.3">
      <c r="A468" s="22"/>
      <c r="B468" s="22"/>
      <c r="C468" s="265"/>
      <c r="D468" s="265"/>
      <c r="E468" s="22"/>
      <c r="F468" s="22"/>
      <c r="G468" s="265"/>
      <c r="H468" s="265"/>
      <c r="I468" s="265"/>
      <c r="J468" s="265"/>
      <c r="K468" s="265"/>
      <c r="L468" s="22"/>
    </row>
    <row r="469" spans="1:12" x14ac:dyDescent="0.3">
      <c r="A469" s="22"/>
      <c r="B469" s="22"/>
      <c r="C469" s="265"/>
      <c r="D469" s="265"/>
      <c r="E469" s="22"/>
      <c r="F469" s="22"/>
      <c r="G469" s="265"/>
      <c r="H469" s="265"/>
      <c r="I469" s="265"/>
      <c r="J469" s="265"/>
      <c r="K469" s="265"/>
      <c r="L469" s="22"/>
    </row>
    <row r="470" spans="1:12" x14ac:dyDescent="0.3">
      <c r="A470" s="22"/>
      <c r="B470" s="22"/>
      <c r="C470" s="265"/>
      <c r="D470" s="265"/>
      <c r="E470" s="22"/>
      <c r="F470" s="22"/>
      <c r="G470" s="265"/>
      <c r="H470" s="265"/>
      <c r="I470" s="265"/>
      <c r="J470" s="265"/>
      <c r="K470" s="265"/>
      <c r="L470" s="22"/>
    </row>
    <row r="471" spans="1:12" x14ac:dyDescent="0.3">
      <c r="A471" s="22"/>
      <c r="B471" s="22"/>
      <c r="C471" s="265"/>
      <c r="D471" s="265"/>
      <c r="E471" s="22"/>
      <c r="F471" s="22"/>
      <c r="G471" s="265"/>
      <c r="H471" s="265"/>
      <c r="I471" s="265"/>
      <c r="J471" s="265"/>
      <c r="K471" s="265"/>
      <c r="L471" s="22"/>
    </row>
    <row r="472" spans="1:12" x14ac:dyDescent="0.3">
      <c r="A472" s="22"/>
      <c r="B472" s="22"/>
      <c r="C472" s="265"/>
      <c r="D472" s="265"/>
      <c r="E472" s="22"/>
      <c r="F472" s="22"/>
      <c r="G472" s="265"/>
      <c r="H472" s="265"/>
      <c r="I472" s="265"/>
      <c r="J472" s="265"/>
      <c r="K472" s="265"/>
      <c r="L472" s="22"/>
    </row>
    <row r="473" spans="1:12" x14ac:dyDescent="0.3">
      <c r="A473" s="22"/>
      <c r="B473" s="22"/>
      <c r="C473" s="265"/>
      <c r="D473" s="265"/>
      <c r="E473" s="22"/>
      <c r="F473" s="22"/>
      <c r="G473" s="265"/>
      <c r="H473" s="265"/>
      <c r="I473" s="265"/>
      <c r="J473" s="265"/>
      <c r="K473" s="265"/>
      <c r="L473" s="22"/>
    </row>
    <row r="474" spans="1:12" x14ac:dyDescent="0.3">
      <c r="A474" s="22"/>
      <c r="B474" s="22"/>
      <c r="C474" s="265"/>
      <c r="D474" s="265"/>
      <c r="E474" s="22"/>
      <c r="F474" s="22"/>
      <c r="G474" s="265"/>
      <c r="H474" s="265"/>
      <c r="I474" s="265"/>
      <c r="J474" s="265"/>
      <c r="K474" s="265"/>
      <c r="L474" s="22"/>
    </row>
    <row r="475" spans="1:12" x14ac:dyDescent="0.3">
      <c r="A475" s="22"/>
      <c r="B475" s="22"/>
      <c r="C475" s="265"/>
      <c r="D475" s="265"/>
      <c r="E475" s="22"/>
      <c r="F475" s="22"/>
      <c r="G475" s="265"/>
      <c r="H475" s="265"/>
      <c r="I475" s="265"/>
      <c r="J475" s="265"/>
      <c r="K475" s="265"/>
      <c r="L475" s="22"/>
    </row>
    <row r="476" spans="1:12" x14ac:dyDescent="0.3">
      <c r="A476" s="22"/>
      <c r="B476" s="22"/>
      <c r="C476" s="265"/>
      <c r="D476" s="265"/>
      <c r="E476" s="22"/>
      <c r="F476" s="22"/>
      <c r="G476" s="265"/>
      <c r="H476" s="265"/>
      <c r="I476" s="265"/>
      <c r="J476" s="265"/>
      <c r="K476" s="265"/>
      <c r="L476" s="22"/>
    </row>
    <row r="477" spans="1:12" x14ac:dyDescent="0.3">
      <c r="A477" s="22"/>
      <c r="B477" s="22"/>
      <c r="C477" s="265"/>
      <c r="D477" s="265"/>
      <c r="E477" s="22"/>
      <c r="F477" s="22"/>
      <c r="G477" s="265"/>
      <c r="H477" s="265"/>
      <c r="I477" s="265"/>
      <c r="J477" s="265"/>
      <c r="K477" s="265"/>
      <c r="L477" s="22"/>
    </row>
    <row r="478" spans="1:12" x14ac:dyDescent="0.3">
      <c r="A478" s="22"/>
      <c r="B478" s="22"/>
      <c r="C478" s="265"/>
      <c r="D478" s="265"/>
      <c r="E478" s="22"/>
      <c r="F478" s="22"/>
      <c r="G478" s="265"/>
      <c r="H478" s="265"/>
      <c r="I478" s="265"/>
      <c r="J478" s="265"/>
      <c r="K478" s="265"/>
      <c r="L478" s="22"/>
    </row>
    <row r="479" spans="1:12" x14ac:dyDescent="0.3">
      <c r="A479" s="22"/>
      <c r="B479" s="22"/>
      <c r="C479" s="265"/>
      <c r="D479" s="265"/>
      <c r="E479" s="22"/>
      <c r="F479" s="22"/>
      <c r="G479" s="265"/>
      <c r="H479" s="265"/>
      <c r="I479" s="265"/>
      <c r="J479" s="265"/>
      <c r="K479" s="265"/>
      <c r="L479" s="22"/>
    </row>
    <row r="480" spans="1:12" x14ac:dyDescent="0.3">
      <c r="A480" s="22"/>
      <c r="B480" s="22"/>
      <c r="C480" s="265"/>
      <c r="D480" s="265"/>
      <c r="E480" s="22"/>
      <c r="F480" s="22"/>
      <c r="G480" s="265"/>
      <c r="H480" s="265"/>
      <c r="I480" s="265"/>
      <c r="J480" s="265"/>
      <c r="K480" s="265"/>
      <c r="L480" s="22"/>
    </row>
    <row r="481" spans="1:12" x14ac:dyDescent="0.3">
      <c r="A481" s="22"/>
      <c r="B481" s="22"/>
      <c r="C481" s="265"/>
      <c r="D481" s="265"/>
      <c r="E481" s="22"/>
      <c r="F481" s="22"/>
      <c r="G481" s="265"/>
      <c r="H481" s="265"/>
      <c r="I481" s="265"/>
      <c r="J481" s="22"/>
      <c r="K481" s="22"/>
      <c r="L481" s="22"/>
    </row>
    <row r="482" spans="1:12" x14ac:dyDescent="0.3">
      <c r="A482" s="22"/>
      <c r="B482" s="22"/>
      <c r="C482" s="265"/>
      <c r="D482" s="265"/>
      <c r="E482" s="22"/>
      <c r="F482" s="22"/>
      <c r="G482" s="265"/>
      <c r="H482" s="265"/>
      <c r="I482" s="265"/>
      <c r="J482" s="22"/>
      <c r="K482" s="22"/>
      <c r="L482" s="22"/>
    </row>
    <row r="483" spans="1:12" x14ac:dyDescent="0.3">
      <c r="A483" s="22"/>
      <c r="B483" s="22"/>
      <c r="C483" s="265"/>
      <c r="D483" s="265"/>
      <c r="E483" s="22"/>
      <c r="F483" s="22"/>
      <c r="G483" s="265"/>
      <c r="H483" s="265"/>
      <c r="I483" s="265"/>
      <c r="J483" s="22"/>
      <c r="K483" s="22"/>
      <c r="L483" s="22"/>
    </row>
    <row r="484" spans="1:12" x14ac:dyDescent="0.3">
      <c r="A484" s="22"/>
      <c r="B484" s="22"/>
      <c r="C484" s="265"/>
      <c r="D484" s="265"/>
      <c r="E484" s="22"/>
      <c r="F484" s="22"/>
      <c r="G484" s="265"/>
      <c r="H484" s="265"/>
      <c r="I484" s="265"/>
      <c r="J484" s="22"/>
      <c r="K484" s="22"/>
      <c r="L484" s="22"/>
    </row>
    <row r="485" spans="1:12" x14ac:dyDescent="0.3">
      <c r="A485" s="22"/>
      <c r="B485" s="22"/>
      <c r="C485" s="265"/>
      <c r="D485" s="265"/>
      <c r="E485" s="22"/>
      <c r="F485" s="22"/>
      <c r="G485" s="265"/>
      <c r="H485" s="265"/>
      <c r="I485" s="265"/>
      <c r="J485" s="22"/>
      <c r="K485" s="22"/>
      <c r="L485" s="22"/>
    </row>
    <row r="486" spans="1:12" x14ac:dyDescent="0.3">
      <c r="A486" s="22"/>
      <c r="B486" s="22"/>
      <c r="C486" s="265"/>
      <c r="D486" s="265"/>
      <c r="E486" s="22"/>
      <c r="F486" s="22"/>
      <c r="G486" s="265"/>
      <c r="H486" s="265"/>
      <c r="I486" s="265"/>
      <c r="J486" s="22"/>
      <c r="K486" s="22"/>
      <c r="L486" s="22"/>
    </row>
    <row r="487" spans="1:12" x14ac:dyDescent="0.3">
      <c r="A487" s="22"/>
      <c r="B487" s="22"/>
      <c r="C487" s="265"/>
      <c r="D487" s="265"/>
      <c r="E487" s="22"/>
      <c r="F487" s="22"/>
      <c r="G487" s="265"/>
      <c r="H487" s="265"/>
      <c r="I487" s="265"/>
      <c r="J487" s="22"/>
      <c r="K487" s="22"/>
      <c r="L487" s="22"/>
    </row>
    <row r="488" spans="1:12" x14ac:dyDescent="0.3">
      <c r="A488" s="22"/>
      <c r="B488" s="22"/>
      <c r="C488" s="265"/>
      <c r="D488" s="265"/>
      <c r="E488" s="22"/>
      <c r="F488" s="22"/>
      <c r="G488" s="265"/>
      <c r="H488" s="265"/>
      <c r="I488" s="265"/>
      <c r="J488" s="22"/>
      <c r="K488" s="22"/>
      <c r="L488" s="22"/>
    </row>
    <row r="489" spans="1:12" x14ac:dyDescent="0.3">
      <c r="A489" s="22"/>
      <c r="B489" s="22"/>
      <c r="C489" s="265"/>
      <c r="D489" s="265"/>
      <c r="E489" s="22"/>
      <c r="F489" s="22"/>
      <c r="G489" s="265"/>
      <c r="H489" s="265"/>
      <c r="I489" s="265"/>
      <c r="J489" s="22"/>
      <c r="K489" s="22"/>
      <c r="L489" s="22"/>
    </row>
    <row r="490" spans="1:12" x14ac:dyDescent="0.3">
      <c r="A490" s="22"/>
      <c r="B490" s="22"/>
      <c r="C490" s="265"/>
      <c r="D490" s="265"/>
      <c r="E490" s="22"/>
      <c r="F490" s="22"/>
      <c r="G490" s="265"/>
      <c r="H490" s="265"/>
      <c r="I490" s="265"/>
      <c r="J490" s="22"/>
      <c r="K490" s="22"/>
      <c r="L490" s="22"/>
    </row>
    <row r="491" spans="1:12" x14ac:dyDescent="0.3">
      <c r="A491" s="22"/>
      <c r="B491" s="22"/>
      <c r="C491" s="265"/>
      <c r="D491" s="265"/>
      <c r="E491" s="22"/>
      <c r="F491" s="22"/>
      <c r="G491" s="265"/>
      <c r="H491" s="265"/>
      <c r="I491" s="265"/>
      <c r="J491" s="22"/>
      <c r="K491" s="22"/>
      <c r="L491" s="22"/>
    </row>
    <row r="492" spans="1:12" x14ac:dyDescent="0.3">
      <c r="A492" s="22"/>
      <c r="B492" s="22"/>
      <c r="C492" s="265"/>
      <c r="D492" s="265"/>
      <c r="E492" s="22"/>
      <c r="F492" s="22"/>
      <c r="G492" s="265"/>
      <c r="H492" s="265"/>
      <c r="I492" s="265"/>
      <c r="J492" s="22"/>
      <c r="K492" s="22"/>
      <c r="L492" s="22"/>
    </row>
    <row r="493" spans="1:12" x14ac:dyDescent="0.3">
      <c r="A493" s="22"/>
      <c r="B493" s="22"/>
      <c r="C493" s="265"/>
      <c r="D493" s="265"/>
      <c r="E493" s="22"/>
      <c r="F493" s="22"/>
      <c r="G493" s="265"/>
      <c r="H493" s="265"/>
      <c r="I493" s="265"/>
      <c r="J493" s="22"/>
      <c r="K493" s="22"/>
      <c r="L493" s="22"/>
    </row>
    <row r="494" spans="1:12" x14ac:dyDescent="0.3">
      <c r="A494" s="22"/>
      <c r="B494" s="22"/>
      <c r="C494" s="265"/>
      <c r="D494" s="265"/>
      <c r="E494" s="22"/>
      <c r="F494" s="22"/>
      <c r="G494" s="265"/>
      <c r="H494" s="265"/>
      <c r="I494" s="265"/>
      <c r="J494" s="22"/>
      <c r="K494" s="22"/>
      <c r="L494" s="22"/>
    </row>
    <row r="495" spans="1:12" x14ac:dyDescent="0.3">
      <c r="A495" s="22"/>
      <c r="B495" s="22"/>
      <c r="C495" s="265"/>
      <c r="D495" s="265"/>
      <c r="E495" s="22"/>
      <c r="F495" s="22"/>
      <c r="G495" s="265"/>
      <c r="H495" s="265"/>
      <c r="I495" s="265"/>
      <c r="J495" s="22"/>
      <c r="K495" s="22"/>
      <c r="L495" s="22"/>
    </row>
    <row r="496" spans="1:12" x14ac:dyDescent="0.3">
      <c r="A496" s="22"/>
      <c r="B496" s="22"/>
      <c r="C496" s="265"/>
      <c r="D496" s="265"/>
      <c r="E496" s="22"/>
      <c r="F496" s="22"/>
      <c r="G496" s="265"/>
      <c r="H496" s="265"/>
      <c r="I496" s="265"/>
      <c r="J496" s="22"/>
      <c r="K496" s="22"/>
      <c r="L496" s="22"/>
    </row>
    <row r="497" spans="1:12" x14ac:dyDescent="0.3">
      <c r="A497" s="22"/>
      <c r="B497" s="22"/>
      <c r="C497" s="265"/>
      <c r="D497" s="265"/>
      <c r="E497" s="22"/>
      <c r="F497" s="22"/>
      <c r="G497" s="22"/>
      <c r="H497" s="22"/>
      <c r="I497" s="22"/>
      <c r="J497" s="22"/>
      <c r="K497" s="22"/>
      <c r="L497" s="22"/>
    </row>
    <row r="498" spans="1:12" x14ac:dyDescent="0.3">
      <c r="A498" s="22"/>
      <c r="B498" s="22"/>
      <c r="C498" s="265"/>
      <c r="D498" s="265"/>
      <c r="E498" s="22"/>
      <c r="F498" s="22"/>
      <c r="G498" s="22"/>
      <c r="H498" s="22"/>
      <c r="I498" s="22"/>
      <c r="J498" s="22"/>
      <c r="K498" s="22"/>
      <c r="L498" s="22"/>
    </row>
    <row r="499" spans="1:12" x14ac:dyDescent="0.3">
      <c r="A499" s="22"/>
      <c r="B499" s="22"/>
      <c r="C499" s="265"/>
      <c r="D499" s="265"/>
      <c r="E499" s="22"/>
      <c r="F499" s="22"/>
      <c r="G499" s="22"/>
      <c r="H499" s="22"/>
      <c r="I499" s="22"/>
      <c r="J499" s="22"/>
      <c r="K499" s="22"/>
      <c r="L499" s="22"/>
    </row>
    <row r="500" spans="1:12" x14ac:dyDescent="0.3">
      <c r="A500" s="22"/>
      <c r="B500" s="22"/>
      <c r="C500" s="265"/>
      <c r="D500" s="265"/>
      <c r="E500" s="22"/>
      <c r="F500" s="22"/>
      <c r="G500" s="22"/>
      <c r="H500" s="22"/>
      <c r="I500" s="22"/>
      <c r="J500" s="22"/>
      <c r="K500" s="22"/>
      <c r="L500" s="22"/>
    </row>
    <row r="501" spans="1:12" x14ac:dyDescent="0.3">
      <c r="A501" s="22"/>
      <c r="B501" s="22"/>
      <c r="C501" s="265"/>
      <c r="D501" s="265"/>
      <c r="E501" s="22"/>
      <c r="F501" s="22"/>
      <c r="G501" s="22"/>
      <c r="H501" s="22"/>
      <c r="I501" s="22"/>
      <c r="J501" s="22"/>
      <c r="K501" s="22"/>
      <c r="L501" s="22"/>
    </row>
    <row r="502" spans="1:12" x14ac:dyDescent="0.3">
      <c r="A502" s="22"/>
      <c r="B502" s="22"/>
      <c r="C502" s="265"/>
      <c r="D502" s="265"/>
      <c r="E502" s="22"/>
      <c r="F502" s="22"/>
      <c r="G502" s="22"/>
      <c r="H502" s="22"/>
      <c r="I502" s="22"/>
      <c r="J502" s="22"/>
      <c r="K502" s="22"/>
      <c r="L502" s="22"/>
    </row>
    <row r="503" spans="1:12" x14ac:dyDescent="0.3">
      <c r="A503" s="22"/>
      <c r="B503" s="22"/>
      <c r="C503" s="265"/>
      <c r="D503" s="265"/>
      <c r="E503" s="22"/>
      <c r="F503" s="22"/>
      <c r="G503" s="22"/>
      <c r="H503" s="22"/>
      <c r="I503" s="22"/>
      <c r="J503" s="22"/>
      <c r="K503" s="22"/>
      <c r="L503" s="22"/>
    </row>
    <row r="504" spans="1:12" x14ac:dyDescent="0.3">
      <c r="A504" s="22"/>
      <c r="B504" s="22"/>
      <c r="C504" s="265"/>
      <c r="D504" s="265"/>
      <c r="E504" s="22"/>
      <c r="F504" s="22"/>
      <c r="G504" s="22"/>
      <c r="H504" s="22"/>
      <c r="I504" s="22"/>
      <c r="J504" s="22"/>
      <c r="K504" s="22"/>
      <c r="L504" s="22"/>
    </row>
    <row r="505" spans="1:12" x14ac:dyDescent="0.3">
      <c r="A505" s="22"/>
      <c r="B505" s="22"/>
      <c r="C505" s="265"/>
      <c r="D505" s="265"/>
      <c r="E505" s="22"/>
      <c r="F505" s="22"/>
      <c r="G505" s="22"/>
      <c r="H505" s="22"/>
      <c r="I505" s="22"/>
      <c r="J505" s="22"/>
      <c r="K505" s="22"/>
      <c r="L505" s="22"/>
    </row>
    <row r="506" spans="1:12" x14ac:dyDescent="0.3">
      <c r="A506" s="22"/>
      <c r="B506" s="22"/>
      <c r="C506" s="265"/>
      <c r="D506" s="265"/>
      <c r="E506" s="22"/>
      <c r="F506" s="22"/>
      <c r="G506" s="22"/>
      <c r="H506" s="22"/>
      <c r="I506" s="22"/>
      <c r="J506" s="22"/>
      <c r="K506" s="22"/>
      <c r="L506" s="22"/>
    </row>
    <row r="507" spans="1:12" x14ac:dyDescent="0.3">
      <c r="A507" s="22"/>
      <c r="B507" s="22"/>
      <c r="C507" s="265"/>
      <c r="D507" s="265"/>
      <c r="E507" s="22"/>
      <c r="F507" s="22"/>
      <c r="G507" s="22"/>
      <c r="H507" s="22"/>
      <c r="I507" s="22"/>
      <c r="J507" s="22"/>
      <c r="K507" s="22"/>
      <c r="L507" s="22"/>
    </row>
    <row r="508" spans="1:12" x14ac:dyDescent="0.3">
      <c r="A508" s="22"/>
      <c r="B508" s="22"/>
      <c r="C508" s="265"/>
      <c r="D508" s="265"/>
      <c r="E508" s="22"/>
      <c r="F508" s="22"/>
      <c r="G508" s="22"/>
      <c r="H508" s="22"/>
      <c r="I508" s="22"/>
      <c r="J508" s="22"/>
      <c r="K508" s="22"/>
      <c r="L508" s="22"/>
    </row>
    <row r="509" spans="1:12" x14ac:dyDescent="0.3">
      <c r="A509" s="22"/>
      <c r="B509" s="22"/>
      <c r="C509" s="265"/>
      <c r="D509" s="265"/>
      <c r="E509" s="22"/>
      <c r="F509" s="22"/>
      <c r="G509" s="22"/>
      <c r="H509" s="22"/>
      <c r="I509" s="22"/>
      <c r="J509" s="22"/>
      <c r="K509" s="22"/>
      <c r="L509" s="22"/>
    </row>
    <row r="510" spans="1:12" x14ac:dyDescent="0.3">
      <c r="A510" s="22"/>
      <c r="B510" s="22"/>
      <c r="C510" s="265"/>
      <c r="D510" s="265"/>
      <c r="E510" s="22"/>
      <c r="F510" s="22"/>
      <c r="G510" s="22"/>
      <c r="H510" s="22"/>
      <c r="I510" s="22"/>
      <c r="J510" s="22"/>
      <c r="K510" s="22"/>
      <c r="L510" s="22"/>
    </row>
    <row r="511" spans="1:12" x14ac:dyDescent="0.3">
      <c r="A511" s="22"/>
      <c r="B511" s="22"/>
      <c r="C511" s="265"/>
      <c r="D511" s="265"/>
      <c r="E511" s="22"/>
      <c r="F511" s="22"/>
      <c r="G511" s="22"/>
      <c r="H511" s="22"/>
      <c r="I511" s="22"/>
      <c r="J511" s="22"/>
      <c r="K511" s="22"/>
      <c r="L511" s="22"/>
    </row>
    <row r="512" spans="1:12" x14ac:dyDescent="0.3">
      <c r="A512" s="22"/>
      <c r="B512" s="22"/>
      <c r="C512" s="265"/>
      <c r="D512" s="265"/>
      <c r="E512" s="22"/>
      <c r="F512" s="22"/>
      <c r="G512" s="22"/>
      <c r="H512" s="22"/>
      <c r="I512" s="22"/>
      <c r="J512" s="22"/>
      <c r="K512" s="22"/>
      <c r="L512" s="22"/>
    </row>
    <row r="513" spans="1:12" x14ac:dyDescent="0.3">
      <c r="A513" s="22"/>
      <c r="B513" s="22"/>
      <c r="C513" s="265"/>
      <c r="D513" s="265"/>
      <c r="E513" s="22"/>
      <c r="F513" s="22"/>
      <c r="G513" s="22"/>
      <c r="H513" s="22"/>
      <c r="I513" s="22"/>
      <c r="J513" s="22"/>
      <c r="K513" s="22"/>
      <c r="L513" s="22"/>
    </row>
    <row r="514" spans="1:12" x14ac:dyDescent="0.3">
      <c r="A514" s="22"/>
      <c r="B514" s="22"/>
      <c r="C514" s="265"/>
      <c r="D514" s="265"/>
      <c r="E514" s="22"/>
      <c r="F514" s="22"/>
      <c r="G514" s="22"/>
      <c r="H514" s="22"/>
      <c r="I514" s="22"/>
      <c r="J514" s="22"/>
      <c r="K514" s="22"/>
      <c r="L514" s="22"/>
    </row>
    <row r="515" spans="1:12" x14ac:dyDescent="0.3">
      <c r="A515" s="22"/>
      <c r="B515" s="22"/>
      <c r="C515" s="265"/>
      <c r="D515" s="265"/>
      <c r="E515" s="22"/>
      <c r="F515" s="22"/>
      <c r="G515" s="22"/>
      <c r="H515" s="22"/>
      <c r="I515" s="22"/>
      <c r="J515" s="22"/>
      <c r="K515" s="22"/>
      <c r="L515" s="22"/>
    </row>
    <row r="516" spans="1:12" x14ac:dyDescent="0.3">
      <c r="A516" s="22"/>
      <c r="B516" s="22"/>
      <c r="C516" s="265"/>
      <c r="D516" s="265"/>
      <c r="E516" s="22"/>
      <c r="F516" s="22"/>
      <c r="G516" s="22"/>
      <c r="H516" s="22"/>
      <c r="I516" s="22"/>
      <c r="J516" s="22"/>
      <c r="K516" s="22"/>
      <c r="L516" s="22"/>
    </row>
    <row r="517" spans="1:12" x14ac:dyDescent="0.3">
      <c r="A517" s="22"/>
      <c r="B517" s="22"/>
      <c r="C517" s="265"/>
      <c r="D517" s="265"/>
      <c r="E517" s="22"/>
      <c r="F517" s="22"/>
      <c r="G517" s="22"/>
      <c r="H517" s="22"/>
      <c r="I517" s="22"/>
      <c r="J517" s="22"/>
      <c r="K517" s="22"/>
      <c r="L517" s="22"/>
    </row>
    <row r="518" spans="1:12" x14ac:dyDescent="0.3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</row>
    <row r="519" spans="1:12" x14ac:dyDescent="0.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</row>
    <row r="520" spans="1:12" x14ac:dyDescent="0.3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</row>
    <row r="521" spans="1:12" x14ac:dyDescent="0.3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</row>
    <row r="522" spans="1:12" x14ac:dyDescent="0.3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</row>
    <row r="523" spans="1:12" x14ac:dyDescent="0.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</row>
    <row r="524" spans="1:12" x14ac:dyDescent="0.3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</row>
    <row r="525" spans="1:12" x14ac:dyDescent="0.3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</row>
    <row r="526" spans="1:12" x14ac:dyDescent="0.3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</row>
    <row r="527" spans="1:12" x14ac:dyDescent="0.3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</row>
    <row r="528" spans="1:12" x14ac:dyDescent="0.3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</row>
    <row r="529" spans="1:12" x14ac:dyDescent="0.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</row>
    <row r="530" spans="1:12" x14ac:dyDescent="0.3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</row>
    <row r="531" spans="1:12" x14ac:dyDescent="0.3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</row>
    <row r="532" spans="1:12" x14ac:dyDescent="0.3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</row>
    <row r="533" spans="1:12" x14ac:dyDescent="0.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</row>
    <row r="534" spans="1:12" x14ac:dyDescent="0.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</row>
    <row r="535" spans="1:12" x14ac:dyDescent="0.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</row>
    <row r="536" spans="1:12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</row>
    <row r="537" spans="1:12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</row>
    <row r="538" spans="1:12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</row>
    <row r="539" spans="1:12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</row>
    <row r="540" spans="1:12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</row>
    <row r="541" spans="1:12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</row>
    <row r="542" spans="1:12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</row>
    <row r="543" spans="1:12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</row>
    <row r="544" spans="1:12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</row>
    <row r="545" spans="1:12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</row>
    <row r="546" spans="1:12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</row>
    <row r="547" spans="1:12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</row>
    <row r="548" spans="1:12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</row>
    <row r="549" spans="1:12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</row>
    <row r="550" spans="1:12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</row>
    <row r="551" spans="1:12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</row>
    <row r="552" spans="1:12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</row>
    <row r="553" spans="1:12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</row>
    <row r="554" spans="1:12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</row>
    <row r="555" spans="1:12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</row>
    <row r="556" spans="1:12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</row>
    <row r="557" spans="1:12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</row>
    <row r="558" spans="1:12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</row>
    <row r="559" spans="1:12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</row>
    <row r="560" spans="1:12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</row>
    <row r="561" spans="1:12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</row>
    <row r="562" spans="1:12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</row>
    <row r="563" spans="1:12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</row>
    <row r="564" spans="1:12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</row>
    <row r="565" spans="1:12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</row>
    <row r="566" spans="1:12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</row>
    <row r="567" spans="1:12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</row>
    <row r="568" spans="1:12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</row>
    <row r="569" spans="1:12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</row>
    <row r="570" spans="1:12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</row>
    <row r="571" spans="1:12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</row>
    <row r="572" spans="1:12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</row>
    <row r="573" spans="1:12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</row>
    <row r="574" spans="1:12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</row>
    <row r="575" spans="1:12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</row>
    <row r="576" spans="1:12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</row>
    <row r="577" spans="1:12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</row>
    <row r="578" spans="1:12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</row>
    <row r="579" spans="1:12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</row>
    <row r="580" spans="1:12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</row>
    <row r="581" spans="1:12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</row>
    <row r="582" spans="1:12" x14ac:dyDescent="0.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</row>
    <row r="583" spans="1:12" x14ac:dyDescent="0.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</row>
    <row r="584" spans="1:12" x14ac:dyDescent="0.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</row>
    <row r="585" spans="1:12" x14ac:dyDescent="0.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</row>
    <row r="586" spans="1:12" x14ac:dyDescent="0.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</row>
    <row r="587" spans="1:12" x14ac:dyDescent="0.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</row>
    <row r="588" spans="1:12" x14ac:dyDescent="0.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</row>
    <row r="589" spans="1:12" x14ac:dyDescent="0.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</row>
    <row r="590" spans="1:12" x14ac:dyDescent="0.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</row>
    <row r="591" spans="1:12" x14ac:dyDescent="0.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</row>
    <row r="592" spans="1:12" x14ac:dyDescent="0.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</row>
    <row r="593" spans="1:12" x14ac:dyDescent="0.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</row>
    <row r="594" spans="1:12" x14ac:dyDescent="0.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</row>
    <row r="595" spans="1:12" x14ac:dyDescent="0.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</row>
    <row r="596" spans="1:12" x14ac:dyDescent="0.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</row>
    <row r="597" spans="1:12" x14ac:dyDescent="0.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</row>
    <row r="598" spans="1:12" x14ac:dyDescent="0.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</row>
    <row r="599" spans="1:12" x14ac:dyDescent="0.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</row>
    <row r="600" spans="1:12" x14ac:dyDescent="0.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</row>
    <row r="601" spans="1:12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</row>
    <row r="602" spans="1:12" x14ac:dyDescent="0.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</row>
    <row r="603" spans="1:12" x14ac:dyDescent="0.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</row>
    <row r="604" spans="1:12" x14ac:dyDescent="0.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</row>
    <row r="605" spans="1:12" x14ac:dyDescent="0.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</row>
    <row r="606" spans="1:12" x14ac:dyDescent="0.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</row>
    <row r="607" spans="1:12" x14ac:dyDescent="0.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</row>
    <row r="608" spans="1:12" x14ac:dyDescent="0.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</row>
    <row r="609" spans="1:12" x14ac:dyDescent="0.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</row>
    <row r="610" spans="1:12" x14ac:dyDescent="0.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</row>
    <row r="611" spans="1:12" x14ac:dyDescent="0.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</row>
    <row r="612" spans="1:12" x14ac:dyDescent="0.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</row>
    <row r="613" spans="1:12" x14ac:dyDescent="0.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</row>
    <row r="614" spans="1:12" x14ac:dyDescent="0.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</row>
    <row r="615" spans="1:12" x14ac:dyDescent="0.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</row>
    <row r="616" spans="1:12" x14ac:dyDescent="0.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</row>
    <row r="617" spans="1:12" x14ac:dyDescent="0.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</row>
    <row r="618" spans="1:12" x14ac:dyDescent="0.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</row>
    <row r="619" spans="1:12" x14ac:dyDescent="0.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</row>
    <row r="620" spans="1:12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</row>
    <row r="621" spans="1:12" x14ac:dyDescent="0.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</row>
    <row r="622" spans="1:12" x14ac:dyDescent="0.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</row>
    <row r="623" spans="1:12" x14ac:dyDescent="0.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</row>
    <row r="624" spans="1:12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</row>
    <row r="625" spans="1:12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</row>
    <row r="626" spans="1:12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</row>
    <row r="627" spans="1:12" x14ac:dyDescent="0.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</row>
    <row r="628" spans="1:12" x14ac:dyDescent="0.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</row>
    <row r="629" spans="1:12" x14ac:dyDescent="0.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</row>
    <row r="630" spans="1:12" x14ac:dyDescent="0.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</row>
    <row r="631" spans="1:12" x14ac:dyDescent="0.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</row>
    <row r="632" spans="1:12" x14ac:dyDescent="0.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</row>
    <row r="633" spans="1:12" x14ac:dyDescent="0.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</row>
    <row r="634" spans="1:12" x14ac:dyDescent="0.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</row>
    <row r="635" spans="1:12" x14ac:dyDescent="0.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</row>
    <row r="636" spans="1:12" x14ac:dyDescent="0.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</row>
    <row r="637" spans="1:12" x14ac:dyDescent="0.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</row>
    <row r="638" spans="1:12" x14ac:dyDescent="0.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</row>
    <row r="639" spans="1:12" x14ac:dyDescent="0.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</row>
    <row r="640" spans="1:12" x14ac:dyDescent="0.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</row>
    <row r="641" spans="1:12" x14ac:dyDescent="0.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</row>
    <row r="642" spans="1:12" x14ac:dyDescent="0.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</row>
    <row r="643" spans="1:12" x14ac:dyDescent="0.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</row>
    <row r="644" spans="1:12" x14ac:dyDescent="0.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</row>
    <row r="645" spans="1:12" x14ac:dyDescent="0.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</row>
    <row r="646" spans="1:12" x14ac:dyDescent="0.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</row>
    <row r="647" spans="1:12" x14ac:dyDescent="0.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</row>
    <row r="648" spans="1:12" x14ac:dyDescent="0.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</row>
    <row r="649" spans="1:12" x14ac:dyDescent="0.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</row>
    <row r="650" spans="1:12" x14ac:dyDescent="0.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</row>
    <row r="651" spans="1:12" x14ac:dyDescent="0.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</row>
    <row r="652" spans="1:12" x14ac:dyDescent="0.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</row>
    <row r="653" spans="1:12" x14ac:dyDescent="0.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</row>
    <row r="654" spans="1:12" x14ac:dyDescent="0.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</row>
    <row r="655" spans="1:12" x14ac:dyDescent="0.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</row>
    <row r="656" spans="1:12" x14ac:dyDescent="0.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</row>
    <row r="657" spans="1:12" x14ac:dyDescent="0.3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</row>
    <row r="658" spans="1:12" x14ac:dyDescent="0.3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</row>
    <row r="659" spans="1:12" x14ac:dyDescent="0.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</row>
    <row r="660" spans="1:12" x14ac:dyDescent="0.3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</row>
    <row r="661" spans="1:12" x14ac:dyDescent="0.3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</row>
    <row r="662" spans="1:12" x14ac:dyDescent="0.3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</row>
    <row r="663" spans="1:12" x14ac:dyDescent="0.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</row>
    <row r="664" spans="1:12" x14ac:dyDescent="0.3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</row>
    <row r="665" spans="1:12" x14ac:dyDescent="0.3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</row>
    <row r="666" spans="1:12" x14ac:dyDescent="0.3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</row>
    <row r="667" spans="1:12" x14ac:dyDescent="0.3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</row>
    <row r="668" spans="1:12" x14ac:dyDescent="0.3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</row>
    <row r="669" spans="1:12" x14ac:dyDescent="0.3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</row>
    <row r="670" spans="1:12" x14ac:dyDescent="0.3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</row>
    <row r="671" spans="1:12" x14ac:dyDescent="0.3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</row>
    <row r="672" spans="1:12" x14ac:dyDescent="0.3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</row>
    <row r="673" spans="1:12" x14ac:dyDescent="0.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</row>
    <row r="674" spans="1:12" x14ac:dyDescent="0.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</row>
    <row r="675" spans="1:12" x14ac:dyDescent="0.3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</row>
    <row r="676" spans="1:12" x14ac:dyDescent="0.3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</row>
    <row r="677" spans="1:12" x14ac:dyDescent="0.3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</row>
    <row r="678" spans="1:12" x14ac:dyDescent="0.3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</row>
    <row r="679" spans="1:12" x14ac:dyDescent="0.3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</row>
    <row r="680" spans="1:12" x14ac:dyDescent="0.3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</row>
    <row r="681" spans="1:12" x14ac:dyDescent="0.3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</row>
    <row r="682" spans="1:12" x14ac:dyDescent="0.3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</row>
    <row r="683" spans="1:12" x14ac:dyDescent="0.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</row>
    <row r="684" spans="1:12" x14ac:dyDescent="0.3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</row>
    <row r="685" spans="1:12" x14ac:dyDescent="0.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</row>
    <row r="686" spans="1:12" x14ac:dyDescent="0.3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</row>
    <row r="687" spans="1:12" x14ac:dyDescent="0.3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</row>
    <row r="688" spans="1:12" x14ac:dyDescent="0.3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</row>
    <row r="689" spans="1:12" x14ac:dyDescent="0.3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</row>
    <row r="690" spans="1:12" x14ac:dyDescent="0.3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</row>
    <row r="691" spans="1:12" x14ac:dyDescent="0.3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</row>
    <row r="692" spans="1:12" x14ac:dyDescent="0.3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</row>
    <row r="693" spans="1:12" x14ac:dyDescent="0.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</row>
    <row r="694" spans="1:12" x14ac:dyDescent="0.3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</row>
    <row r="695" spans="1:12" x14ac:dyDescent="0.3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</row>
    <row r="696" spans="1:12" x14ac:dyDescent="0.3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</row>
    <row r="697" spans="1:12" x14ac:dyDescent="0.3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</row>
    <row r="698" spans="1:12" x14ac:dyDescent="0.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</row>
    <row r="699" spans="1:12" x14ac:dyDescent="0.3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</row>
    <row r="700" spans="1:12" x14ac:dyDescent="0.3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</row>
    <row r="701" spans="1:12" x14ac:dyDescent="0.3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</row>
    <row r="702" spans="1:12" x14ac:dyDescent="0.3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</row>
    <row r="703" spans="1:12" x14ac:dyDescent="0.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</row>
    <row r="704" spans="1:12" x14ac:dyDescent="0.3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</row>
    <row r="705" spans="1:12" x14ac:dyDescent="0.3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</row>
    <row r="706" spans="1:12" x14ac:dyDescent="0.3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</row>
    <row r="707" spans="1:12" x14ac:dyDescent="0.3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</row>
    <row r="708" spans="1:12" x14ac:dyDescent="0.3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</row>
    <row r="709" spans="1:12" x14ac:dyDescent="0.3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</row>
    <row r="710" spans="1:12" x14ac:dyDescent="0.3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</row>
    <row r="711" spans="1:12" x14ac:dyDescent="0.3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</row>
    <row r="712" spans="1:12" x14ac:dyDescent="0.3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</row>
    <row r="713" spans="1:12" x14ac:dyDescent="0.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</row>
    <row r="714" spans="1:12" x14ac:dyDescent="0.3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</row>
    <row r="715" spans="1:12" x14ac:dyDescent="0.3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</row>
    <row r="716" spans="1:12" x14ac:dyDescent="0.3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</row>
    <row r="717" spans="1:12" x14ac:dyDescent="0.3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</row>
    <row r="718" spans="1:12" x14ac:dyDescent="0.3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</row>
    <row r="719" spans="1:12" x14ac:dyDescent="0.3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</row>
    <row r="720" spans="1:12" x14ac:dyDescent="0.3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</row>
    <row r="721" spans="1:12" x14ac:dyDescent="0.3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</row>
    <row r="722" spans="1:12" x14ac:dyDescent="0.3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</row>
    <row r="723" spans="1:12" x14ac:dyDescent="0.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</row>
    <row r="724" spans="1:12" x14ac:dyDescent="0.3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</row>
    <row r="725" spans="1:12" x14ac:dyDescent="0.3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</row>
    <row r="726" spans="1:12" x14ac:dyDescent="0.3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</row>
    <row r="727" spans="1:12" x14ac:dyDescent="0.3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</row>
    <row r="728" spans="1:12" x14ac:dyDescent="0.3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</row>
    <row r="729" spans="1:12" x14ac:dyDescent="0.3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</row>
    <row r="730" spans="1:12" x14ac:dyDescent="0.3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</row>
    <row r="731" spans="1:12" x14ac:dyDescent="0.3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</row>
    <row r="732" spans="1:12" x14ac:dyDescent="0.3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</row>
    <row r="733" spans="1:12" x14ac:dyDescent="0.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</row>
    <row r="734" spans="1:12" x14ac:dyDescent="0.3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</row>
    <row r="735" spans="1:12" x14ac:dyDescent="0.3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</row>
    <row r="736" spans="1:12" x14ac:dyDescent="0.3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</row>
    <row r="737" spans="1:12" x14ac:dyDescent="0.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L737"/>
  <sheetViews>
    <sheetView tabSelected="1" view="pageBreakPreview" zoomScale="77" zoomScaleNormal="82" zoomScaleSheetLayoutView="77" workbookViewId="0">
      <pane ySplit="9" topLeftCell="A305" activePane="bottomLeft" state="frozen"/>
      <selection activeCell="B1" sqref="B1"/>
      <selection pane="bottomLeft" sqref="A1:XFD1048576"/>
    </sheetView>
  </sheetViews>
  <sheetFormatPr defaultRowHeight="14.4" x14ac:dyDescent="0.3"/>
  <cols>
    <col min="1" max="2" width="11" customWidth="1"/>
    <col min="3" max="3" width="57.33203125" customWidth="1"/>
    <col min="4" max="4" width="53" bestFit="1" customWidth="1"/>
    <col min="5" max="5" width="27.6640625" customWidth="1"/>
    <col min="6" max="6" width="31.44140625" customWidth="1"/>
    <col min="7" max="12" width="24.88671875" customWidth="1"/>
  </cols>
  <sheetData>
    <row r="2" spans="1:12" ht="15" thickBot="1" x14ac:dyDescent="0.35"/>
    <row r="3" spans="1:12" x14ac:dyDescent="0.3">
      <c r="A3" s="1" t="s">
        <v>0</v>
      </c>
      <c r="B3" s="2"/>
      <c r="C3" s="2"/>
      <c r="D3" s="2"/>
      <c r="E3" s="2"/>
      <c r="F3" s="2"/>
      <c r="G3" s="2"/>
      <c r="H3" s="3"/>
      <c r="I3" s="3"/>
      <c r="J3" s="3"/>
      <c r="K3" s="4"/>
    </row>
    <row r="4" spans="1:12" x14ac:dyDescent="0.3">
      <c r="A4" s="5" t="s">
        <v>1</v>
      </c>
      <c r="B4" s="6"/>
      <c r="C4" s="6"/>
      <c r="D4" s="6"/>
      <c r="E4" s="6"/>
      <c r="F4" s="6"/>
      <c r="G4" s="7"/>
      <c r="H4" s="7"/>
      <c r="I4" s="7"/>
      <c r="J4" s="6" t="s">
        <v>2</v>
      </c>
      <c r="K4" s="8"/>
    </row>
    <row r="5" spans="1:12" x14ac:dyDescent="0.3">
      <c r="A5" s="5"/>
      <c r="B5" s="6"/>
      <c r="C5" s="6"/>
      <c r="D5" s="6"/>
      <c r="E5" s="6"/>
      <c r="F5" s="6"/>
      <c r="G5" s="7"/>
      <c r="H5" s="7"/>
      <c r="I5" s="7"/>
      <c r="J5" s="6"/>
      <c r="K5" s="8"/>
    </row>
    <row r="6" spans="1:12" ht="15" thickBot="1" x14ac:dyDescent="0.35">
      <c r="A6" s="9"/>
      <c r="B6" s="10"/>
      <c r="C6" s="10"/>
      <c r="D6" s="10"/>
      <c r="E6" s="10"/>
      <c r="F6" s="10"/>
      <c r="G6" s="10"/>
      <c r="H6" s="10"/>
      <c r="I6" s="10"/>
      <c r="J6" s="10"/>
      <c r="K6" s="11"/>
    </row>
    <row r="8" spans="1:12" ht="29.25" customHeight="1" thickBot="1" x14ac:dyDescent="0.35">
      <c r="A8" s="12" t="s">
        <v>3</v>
      </c>
      <c r="B8" s="13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4" t="s">
        <v>12</v>
      </c>
      <c r="K8" s="15" t="s">
        <v>13</v>
      </c>
      <c r="L8" s="16" t="s">
        <v>14</v>
      </c>
    </row>
    <row r="9" spans="1:12" ht="29.4" thickBot="1" x14ac:dyDescent="0.35">
      <c r="A9" s="17" t="s">
        <v>15</v>
      </c>
      <c r="B9" s="18" t="s">
        <v>16</v>
      </c>
      <c r="C9" s="18" t="s">
        <v>17</v>
      </c>
      <c r="D9" s="18" t="s">
        <v>18</v>
      </c>
      <c r="E9" s="18" t="s">
        <v>19</v>
      </c>
      <c r="F9" s="18" t="s">
        <v>20</v>
      </c>
      <c r="G9" s="18" t="s">
        <v>21</v>
      </c>
      <c r="H9" s="18" t="s">
        <v>22</v>
      </c>
      <c r="I9" s="18" t="s">
        <v>23</v>
      </c>
      <c r="J9" s="18" t="s">
        <v>24</v>
      </c>
      <c r="K9" s="19" t="s">
        <v>25</v>
      </c>
    </row>
    <row r="11" spans="1:12" ht="28.8" x14ac:dyDescent="0.3">
      <c r="A11" s="20">
        <v>1</v>
      </c>
      <c r="B11" s="263">
        <v>1</v>
      </c>
      <c r="C11" s="344" t="s">
        <v>26</v>
      </c>
      <c r="D11" s="64" t="s">
        <v>27</v>
      </c>
      <c r="E11" s="21" t="s">
        <v>28</v>
      </c>
      <c r="F11" s="21" t="s">
        <v>29</v>
      </c>
      <c r="G11" s="21" t="s">
        <v>30</v>
      </c>
      <c r="H11" s="21" t="s">
        <v>31</v>
      </c>
      <c r="I11" s="21" t="s">
        <v>32</v>
      </c>
      <c r="J11" s="21" t="s">
        <v>33</v>
      </c>
      <c r="K11" s="21"/>
    </row>
    <row r="12" spans="1:12" ht="28.8" x14ac:dyDescent="0.3">
      <c r="A12" s="20">
        <v>2</v>
      </c>
      <c r="B12" s="263">
        <v>2</v>
      </c>
      <c r="C12" s="344" t="s">
        <v>34</v>
      </c>
      <c r="D12" s="64" t="s">
        <v>35</v>
      </c>
      <c r="E12" s="21" t="s">
        <v>36</v>
      </c>
      <c r="F12" s="21" t="s">
        <v>37</v>
      </c>
      <c r="G12" s="21" t="s">
        <v>38</v>
      </c>
      <c r="H12" s="21" t="s">
        <v>39</v>
      </c>
      <c r="I12" s="21" t="s">
        <v>40</v>
      </c>
      <c r="J12" s="21" t="s">
        <v>41</v>
      </c>
      <c r="K12" s="265"/>
    </row>
    <row r="13" spans="1:12" ht="28.8" x14ac:dyDescent="0.3">
      <c r="A13" s="23">
        <v>3</v>
      </c>
      <c r="B13" s="23">
        <v>3</v>
      </c>
      <c r="C13" s="344" t="s">
        <v>42</v>
      </c>
      <c r="D13" s="64" t="s">
        <v>43</v>
      </c>
      <c r="E13" s="265" t="s">
        <v>44</v>
      </c>
      <c r="F13" s="265" t="s">
        <v>45</v>
      </c>
      <c r="G13" s="265" t="s">
        <v>46</v>
      </c>
      <c r="H13" s="265" t="s">
        <v>47</v>
      </c>
      <c r="I13" s="21" t="s">
        <v>32</v>
      </c>
      <c r="J13" s="21" t="s">
        <v>48</v>
      </c>
      <c r="K13" s="265"/>
    </row>
    <row r="14" spans="1:12" ht="28.8" x14ac:dyDescent="0.3">
      <c r="A14" s="23">
        <v>4</v>
      </c>
      <c r="B14" s="23">
        <v>4</v>
      </c>
      <c r="C14" s="344" t="s">
        <v>34</v>
      </c>
      <c r="D14" s="64" t="s">
        <v>49</v>
      </c>
      <c r="E14" s="265" t="s">
        <v>50</v>
      </c>
      <c r="F14" s="265" t="s">
        <v>51</v>
      </c>
      <c r="G14" s="21" t="s">
        <v>38</v>
      </c>
      <c r="H14" s="265" t="s">
        <v>52</v>
      </c>
      <c r="I14" s="21" t="s">
        <v>40</v>
      </c>
      <c r="J14" s="30" t="s">
        <v>53</v>
      </c>
      <c r="K14" s="265"/>
    </row>
    <row r="15" spans="1:12" x14ac:dyDescent="0.3">
      <c r="A15" s="23">
        <v>5</v>
      </c>
      <c r="B15" s="23">
        <v>5</v>
      </c>
      <c r="C15" s="338" t="s">
        <v>54</v>
      </c>
      <c r="D15" s="265" t="s">
        <v>55</v>
      </c>
      <c r="E15" s="265" t="s">
        <v>56</v>
      </c>
      <c r="F15" s="265" t="s">
        <v>57</v>
      </c>
      <c r="G15" s="21" t="s">
        <v>30</v>
      </c>
      <c r="H15" s="265" t="s">
        <v>31</v>
      </c>
      <c r="I15" s="21" t="s">
        <v>32</v>
      </c>
      <c r="J15" s="30" t="s">
        <v>58</v>
      </c>
      <c r="K15" s="265"/>
    </row>
    <row r="16" spans="1:12" ht="28.8" x14ac:dyDescent="0.3">
      <c r="A16" s="23">
        <v>6</v>
      </c>
      <c r="B16" s="23">
        <v>6</v>
      </c>
      <c r="C16" s="338" t="s">
        <v>59</v>
      </c>
      <c r="D16" s="265" t="s">
        <v>60</v>
      </c>
      <c r="E16" s="265" t="s">
        <v>61</v>
      </c>
      <c r="F16" s="265" t="s">
        <v>62</v>
      </c>
      <c r="G16" s="21" t="s">
        <v>30</v>
      </c>
      <c r="H16" s="265" t="s">
        <v>63</v>
      </c>
      <c r="I16" s="21" t="s">
        <v>32</v>
      </c>
      <c r="J16" s="30" t="s">
        <v>64</v>
      </c>
      <c r="K16" s="265"/>
    </row>
    <row r="17" spans="1:12" ht="28.8" x14ac:dyDescent="0.3">
      <c r="A17" s="23">
        <v>7</v>
      </c>
      <c r="B17" s="23">
        <v>7</v>
      </c>
      <c r="C17" s="338" t="s">
        <v>65</v>
      </c>
      <c r="D17" s="265" t="s">
        <v>65</v>
      </c>
      <c r="E17" s="27" t="s">
        <v>66</v>
      </c>
      <c r="F17" s="21" t="s">
        <v>67</v>
      </c>
      <c r="G17" s="21" t="s">
        <v>68</v>
      </c>
      <c r="H17" s="27" t="s">
        <v>69</v>
      </c>
      <c r="I17" s="21" t="s">
        <v>70</v>
      </c>
      <c r="J17" s="30" t="s">
        <v>71</v>
      </c>
      <c r="K17" s="265"/>
    </row>
    <row r="18" spans="1:12" ht="33.75" customHeight="1" x14ac:dyDescent="0.3">
      <c r="A18" s="20">
        <v>8</v>
      </c>
      <c r="B18" s="263">
        <v>8</v>
      </c>
      <c r="C18" s="290" t="s">
        <v>72</v>
      </c>
      <c r="D18" s="27" t="s">
        <v>73</v>
      </c>
      <c r="E18" s="21" t="s">
        <v>74</v>
      </c>
      <c r="F18" s="21" t="s">
        <v>75</v>
      </c>
      <c r="G18" s="21" t="s">
        <v>76</v>
      </c>
      <c r="H18" s="21" t="s">
        <v>76</v>
      </c>
      <c r="I18" s="21" t="s">
        <v>76</v>
      </c>
      <c r="J18" s="21" t="s">
        <v>77</v>
      </c>
      <c r="K18" s="21"/>
    </row>
    <row r="19" spans="1:12" ht="33.75" customHeight="1" x14ac:dyDescent="0.3">
      <c r="A19" s="20">
        <v>9</v>
      </c>
      <c r="B19" s="263">
        <v>9</v>
      </c>
      <c r="C19" s="290" t="s">
        <v>78</v>
      </c>
      <c r="D19" s="27" t="s">
        <v>78</v>
      </c>
      <c r="E19" s="21" t="s">
        <v>79</v>
      </c>
      <c r="F19" s="21" t="s">
        <v>80</v>
      </c>
      <c r="G19" s="21" t="s">
        <v>81</v>
      </c>
      <c r="H19" s="21" t="s">
        <v>82</v>
      </c>
      <c r="I19" s="21" t="s">
        <v>83</v>
      </c>
      <c r="J19" s="21" t="s">
        <v>84</v>
      </c>
      <c r="K19" s="265"/>
      <c r="L19">
        <v>3</v>
      </c>
    </row>
    <row r="20" spans="1:12" ht="33.75" customHeight="1" x14ac:dyDescent="0.3">
      <c r="A20" s="23">
        <v>10</v>
      </c>
      <c r="B20" s="23">
        <v>10</v>
      </c>
      <c r="C20" s="290" t="s">
        <v>78</v>
      </c>
      <c r="D20" s="27" t="s">
        <v>78</v>
      </c>
      <c r="E20" s="265" t="s">
        <v>79</v>
      </c>
      <c r="F20" s="265" t="s">
        <v>85</v>
      </c>
      <c r="G20" s="265" t="s">
        <v>81</v>
      </c>
      <c r="H20" s="265" t="s">
        <v>86</v>
      </c>
      <c r="I20" s="21" t="s">
        <v>83</v>
      </c>
      <c r="J20" s="21" t="s">
        <v>87</v>
      </c>
      <c r="K20" s="265"/>
      <c r="L20">
        <v>3</v>
      </c>
    </row>
    <row r="21" spans="1:12" ht="33.75" customHeight="1" x14ac:dyDescent="0.3">
      <c r="A21" s="23">
        <v>11</v>
      </c>
      <c r="B21" s="23">
        <v>11</v>
      </c>
      <c r="C21" s="290" t="s">
        <v>78</v>
      </c>
      <c r="D21" s="27" t="s">
        <v>78</v>
      </c>
      <c r="E21" s="265" t="s">
        <v>79</v>
      </c>
      <c r="F21" s="265" t="s">
        <v>88</v>
      </c>
      <c r="G21" s="21" t="s">
        <v>81</v>
      </c>
      <c r="H21" s="265" t="s">
        <v>89</v>
      </c>
      <c r="I21" s="21" t="s">
        <v>83</v>
      </c>
      <c r="J21" s="30" t="s">
        <v>90</v>
      </c>
      <c r="K21" s="265"/>
      <c r="L21">
        <v>3</v>
      </c>
    </row>
    <row r="22" spans="1:12" ht="33.75" customHeight="1" x14ac:dyDescent="0.3">
      <c r="A22" s="23">
        <v>12</v>
      </c>
      <c r="B22" s="23">
        <v>12</v>
      </c>
      <c r="C22" s="290" t="s">
        <v>78</v>
      </c>
      <c r="D22" s="27" t="s">
        <v>78</v>
      </c>
      <c r="E22" s="265" t="s">
        <v>79</v>
      </c>
      <c r="F22" s="265" t="s">
        <v>91</v>
      </c>
      <c r="G22" s="21" t="s">
        <v>81</v>
      </c>
      <c r="H22" s="265" t="s">
        <v>92</v>
      </c>
      <c r="I22" s="21" t="s">
        <v>83</v>
      </c>
      <c r="J22" s="30" t="s">
        <v>93</v>
      </c>
      <c r="K22" s="265"/>
      <c r="L22">
        <v>3</v>
      </c>
    </row>
    <row r="23" spans="1:12" ht="33.75" customHeight="1" x14ac:dyDescent="0.3">
      <c r="A23" s="23">
        <v>13</v>
      </c>
      <c r="B23" s="23">
        <v>13</v>
      </c>
      <c r="C23" s="290" t="s">
        <v>78</v>
      </c>
      <c r="D23" s="27" t="s">
        <v>78</v>
      </c>
      <c r="E23" s="265" t="s">
        <v>79</v>
      </c>
      <c r="F23" s="265" t="s">
        <v>94</v>
      </c>
      <c r="G23" s="21" t="s">
        <v>81</v>
      </c>
      <c r="H23" s="265" t="s">
        <v>95</v>
      </c>
      <c r="I23" s="21" t="s">
        <v>83</v>
      </c>
      <c r="J23" s="30" t="s">
        <v>96</v>
      </c>
      <c r="K23" s="265"/>
      <c r="L23">
        <v>3</v>
      </c>
    </row>
    <row r="24" spans="1:12" ht="33.75" customHeight="1" x14ac:dyDescent="0.3">
      <c r="A24" s="20">
        <v>14</v>
      </c>
      <c r="B24" s="263">
        <v>14</v>
      </c>
      <c r="C24" s="290" t="s">
        <v>97</v>
      </c>
      <c r="D24" s="27" t="s">
        <v>97</v>
      </c>
      <c r="E24" s="21" t="s">
        <v>98</v>
      </c>
      <c r="F24" s="21" t="s">
        <v>99</v>
      </c>
      <c r="G24" s="21" t="s">
        <v>81</v>
      </c>
      <c r="H24" s="21" t="s">
        <v>100</v>
      </c>
      <c r="I24" s="21" t="s">
        <v>83</v>
      </c>
      <c r="J24" s="21" t="s">
        <v>101</v>
      </c>
      <c r="K24" s="21"/>
      <c r="L24">
        <v>3</v>
      </c>
    </row>
    <row r="25" spans="1:12" ht="33.75" customHeight="1" x14ac:dyDescent="0.3">
      <c r="A25" s="20">
        <v>15</v>
      </c>
      <c r="B25" s="263">
        <v>15</v>
      </c>
      <c r="C25" s="290" t="s">
        <v>102</v>
      </c>
      <c r="D25" s="27" t="s">
        <v>103</v>
      </c>
      <c r="E25" s="21" t="s">
        <v>104</v>
      </c>
      <c r="F25" s="21" t="s">
        <v>105</v>
      </c>
      <c r="G25" s="21" t="s">
        <v>106</v>
      </c>
      <c r="H25" s="21" t="s">
        <v>107</v>
      </c>
      <c r="I25" s="21" t="s">
        <v>83</v>
      </c>
      <c r="J25" s="21" t="s">
        <v>108</v>
      </c>
      <c r="K25" s="265"/>
      <c r="L25">
        <v>1</v>
      </c>
    </row>
    <row r="26" spans="1:12" ht="33.75" customHeight="1" x14ac:dyDescent="0.3">
      <c r="A26" s="26">
        <v>16</v>
      </c>
      <c r="B26" s="26">
        <v>16</v>
      </c>
      <c r="C26" s="290" t="s">
        <v>102</v>
      </c>
      <c r="D26" s="27" t="s">
        <v>103</v>
      </c>
      <c r="E26" s="27" t="s">
        <v>104</v>
      </c>
      <c r="F26" s="27" t="s">
        <v>109</v>
      </c>
      <c r="G26" s="27" t="s">
        <v>106</v>
      </c>
      <c r="H26" s="27" t="s">
        <v>110</v>
      </c>
      <c r="I26" s="21" t="s">
        <v>83</v>
      </c>
      <c r="J26" s="21" t="s">
        <v>111</v>
      </c>
      <c r="K26" s="27"/>
      <c r="L26">
        <v>1</v>
      </c>
    </row>
    <row r="27" spans="1:12" ht="33.75" customHeight="1" x14ac:dyDescent="0.3">
      <c r="A27" s="28">
        <v>17</v>
      </c>
      <c r="B27" s="28">
        <v>17</v>
      </c>
      <c r="C27" s="290" t="s">
        <v>102</v>
      </c>
      <c r="D27" s="27" t="s">
        <v>103</v>
      </c>
      <c r="E27" s="27" t="s">
        <v>104</v>
      </c>
      <c r="F27" s="29" t="s">
        <v>112</v>
      </c>
      <c r="G27" s="21" t="s">
        <v>106</v>
      </c>
      <c r="H27" s="29" t="s">
        <v>113</v>
      </c>
      <c r="I27" s="21" t="s">
        <v>83</v>
      </c>
      <c r="J27" s="30" t="s">
        <v>114</v>
      </c>
      <c r="K27" s="27"/>
      <c r="L27">
        <v>1</v>
      </c>
    </row>
    <row r="28" spans="1:12" ht="33.75" customHeight="1" x14ac:dyDescent="0.3">
      <c r="A28" s="28">
        <v>18</v>
      </c>
      <c r="B28" s="28">
        <v>18</v>
      </c>
      <c r="C28" s="290" t="s">
        <v>102</v>
      </c>
      <c r="D28" s="27" t="s">
        <v>115</v>
      </c>
      <c r="E28" s="27" t="s">
        <v>104</v>
      </c>
      <c r="F28" s="29" t="s">
        <v>116</v>
      </c>
      <c r="G28" s="21" t="s">
        <v>106</v>
      </c>
      <c r="H28" s="29" t="s">
        <v>117</v>
      </c>
      <c r="I28" s="21" t="s">
        <v>83</v>
      </c>
      <c r="J28" s="30" t="s">
        <v>118</v>
      </c>
      <c r="K28" s="27"/>
      <c r="L28">
        <v>1</v>
      </c>
    </row>
    <row r="29" spans="1:12" ht="33.75" customHeight="1" x14ac:dyDescent="0.3">
      <c r="A29" s="28">
        <v>19</v>
      </c>
      <c r="B29" s="28">
        <v>19</v>
      </c>
      <c r="C29" s="290" t="s">
        <v>102</v>
      </c>
      <c r="D29" s="27" t="s">
        <v>119</v>
      </c>
      <c r="E29" s="27" t="s">
        <v>104</v>
      </c>
      <c r="F29" s="29" t="s">
        <v>120</v>
      </c>
      <c r="G29" s="21" t="s">
        <v>106</v>
      </c>
      <c r="H29" s="29" t="s">
        <v>121</v>
      </c>
      <c r="I29" s="21" t="s">
        <v>83</v>
      </c>
      <c r="J29" s="30" t="s">
        <v>122</v>
      </c>
      <c r="K29" s="27"/>
      <c r="L29">
        <v>1</v>
      </c>
    </row>
    <row r="30" spans="1:12" ht="33.75" customHeight="1" x14ac:dyDescent="0.3">
      <c r="A30" s="28">
        <v>20</v>
      </c>
      <c r="B30" s="28">
        <v>20</v>
      </c>
      <c r="C30" s="290" t="s">
        <v>102</v>
      </c>
      <c r="D30" s="27" t="s">
        <v>119</v>
      </c>
      <c r="E30" s="27" t="s">
        <v>104</v>
      </c>
      <c r="F30" s="21" t="s">
        <v>123</v>
      </c>
      <c r="G30" s="21" t="s">
        <v>106</v>
      </c>
      <c r="H30" s="21" t="s">
        <v>124</v>
      </c>
      <c r="I30" s="21" t="s">
        <v>83</v>
      </c>
      <c r="J30" s="30" t="s">
        <v>125</v>
      </c>
      <c r="K30" s="21"/>
      <c r="L30">
        <v>1</v>
      </c>
    </row>
    <row r="31" spans="1:12" ht="33.75" customHeight="1" x14ac:dyDescent="0.3">
      <c r="A31" s="28">
        <v>21</v>
      </c>
      <c r="B31" s="28">
        <v>21</v>
      </c>
      <c r="C31" s="290" t="s">
        <v>102</v>
      </c>
      <c r="D31" s="27" t="s">
        <v>119</v>
      </c>
      <c r="E31" s="27" t="s">
        <v>104</v>
      </c>
      <c r="F31" s="21" t="s">
        <v>126</v>
      </c>
      <c r="G31" s="21" t="s">
        <v>106</v>
      </c>
      <c r="H31" s="21" t="s">
        <v>127</v>
      </c>
      <c r="I31" s="21" t="s">
        <v>83</v>
      </c>
      <c r="J31" s="30" t="s">
        <v>128</v>
      </c>
      <c r="K31" s="265"/>
      <c r="L31">
        <v>1</v>
      </c>
    </row>
    <row r="32" spans="1:12" ht="33.75" customHeight="1" x14ac:dyDescent="0.3">
      <c r="A32" s="28">
        <v>22</v>
      </c>
      <c r="B32" s="28">
        <v>22</v>
      </c>
      <c r="C32" s="290" t="s">
        <v>102</v>
      </c>
      <c r="D32" s="27" t="s">
        <v>119</v>
      </c>
      <c r="E32" s="27" t="s">
        <v>104</v>
      </c>
      <c r="F32" s="21" t="s">
        <v>129</v>
      </c>
      <c r="G32" s="21" t="s">
        <v>106</v>
      </c>
      <c r="H32" s="29" t="s">
        <v>130</v>
      </c>
      <c r="I32" s="21" t="s">
        <v>83</v>
      </c>
      <c r="J32" s="30" t="s">
        <v>131</v>
      </c>
      <c r="K32" s="265"/>
      <c r="L32">
        <v>1</v>
      </c>
    </row>
    <row r="33" spans="1:12" ht="33.75" customHeight="1" x14ac:dyDescent="0.3">
      <c r="A33" s="28">
        <v>23</v>
      </c>
      <c r="B33" s="28">
        <v>23</v>
      </c>
      <c r="C33" s="290" t="s">
        <v>102</v>
      </c>
      <c r="D33" s="27" t="s">
        <v>119</v>
      </c>
      <c r="E33" s="27" t="s">
        <v>104</v>
      </c>
      <c r="F33" s="21" t="s">
        <v>132</v>
      </c>
      <c r="G33" s="21" t="s">
        <v>106</v>
      </c>
      <c r="H33" s="29" t="s">
        <v>133</v>
      </c>
      <c r="I33" s="21" t="s">
        <v>83</v>
      </c>
      <c r="J33" s="30" t="s">
        <v>134</v>
      </c>
      <c r="K33" s="265"/>
      <c r="L33">
        <v>1</v>
      </c>
    </row>
    <row r="34" spans="1:12" x14ac:dyDescent="0.3">
      <c r="A34" s="28">
        <v>24</v>
      </c>
      <c r="B34" s="28">
        <v>24</v>
      </c>
      <c r="C34" s="290" t="s">
        <v>135</v>
      </c>
      <c r="D34" s="290" t="s">
        <v>136</v>
      </c>
      <c r="E34" s="29" t="s">
        <v>137</v>
      </c>
      <c r="F34" s="31" t="s">
        <v>138</v>
      </c>
      <c r="G34" s="21" t="s">
        <v>106</v>
      </c>
      <c r="H34" s="29" t="s">
        <v>139</v>
      </c>
      <c r="I34" s="21" t="s">
        <v>83</v>
      </c>
      <c r="J34" s="30" t="s">
        <v>140</v>
      </c>
      <c r="K34" s="265"/>
      <c r="L34">
        <v>2</v>
      </c>
    </row>
    <row r="35" spans="1:12" x14ac:dyDescent="0.3">
      <c r="A35" s="28">
        <v>25</v>
      </c>
      <c r="B35" s="28">
        <v>25</v>
      </c>
      <c r="C35" s="290" t="s">
        <v>135</v>
      </c>
      <c r="D35" s="290" t="s">
        <v>136</v>
      </c>
      <c r="E35" s="29" t="s">
        <v>137</v>
      </c>
      <c r="F35" s="31" t="s">
        <v>141</v>
      </c>
      <c r="G35" s="30" t="s">
        <v>106</v>
      </c>
      <c r="H35" s="29" t="s">
        <v>142</v>
      </c>
      <c r="I35" s="30" t="s">
        <v>83</v>
      </c>
      <c r="J35" s="30" t="s">
        <v>143</v>
      </c>
      <c r="K35" s="265"/>
      <c r="L35">
        <v>2</v>
      </c>
    </row>
    <row r="36" spans="1:12" x14ac:dyDescent="0.3">
      <c r="A36" s="28">
        <v>26</v>
      </c>
      <c r="B36" s="28">
        <v>26</v>
      </c>
      <c r="C36" s="290" t="s">
        <v>135</v>
      </c>
      <c r="D36" s="290" t="s">
        <v>136</v>
      </c>
      <c r="E36" s="29" t="s">
        <v>137</v>
      </c>
      <c r="F36" s="31" t="s">
        <v>144</v>
      </c>
      <c r="G36" s="30" t="s">
        <v>106</v>
      </c>
      <c r="H36" s="29" t="s">
        <v>145</v>
      </c>
      <c r="I36" s="30" t="s">
        <v>83</v>
      </c>
      <c r="J36" s="30" t="s">
        <v>146</v>
      </c>
      <c r="K36" s="265"/>
      <c r="L36">
        <v>2</v>
      </c>
    </row>
    <row r="37" spans="1:12" x14ac:dyDescent="0.3">
      <c r="A37" s="28">
        <v>27</v>
      </c>
      <c r="B37" s="28">
        <v>27</v>
      </c>
      <c r="C37" s="290" t="s">
        <v>135</v>
      </c>
      <c r="D37" s="290" t="s">
        <v>136</v>
      </c>
      <c r="E37" s="29" t="s">
        <v>137</v>
      </c>
      <c r="F37" s="31" t="s">
        <v>147</v>
      </c>
      <c r="G37" s="30" t="s">
        <v>106</v>
      </c>
      <c r="H37" s="29" t="s">
        <v>148</v>
      </c>
      <c r="I37" s="30" t="s">
        <v>83</v>
      </c>
      <c r="J37" s="30" t="s">
        <v>149</v>
      </c>
      <c r="K37" s="265"/>
      <c r="L37">
        <v>2</v>
      </c>
    </row>
    <row r="38" spans="1:12" x14ac:dyDescent="0.3">
      <c r="A38" s="28">
        <v>28</v>
      </c>
      <c r="B38" s="28">
        <v>28</v>
      </c>
      <c r="C38" s="290" t="s">
        <v>150</v>
      </c>
      <c r="D38" s="29" t="s">
        <v>151</v>
      </c>
      <c r="E38" s="29" t="s">
        <v>137</v>
      </c>
      <c r="F38" s="30" t="s">
        <v>152</v>
      </c>
      <c r="G38" s="30" t="s">
        <v>106</v>
      </c>
      <c r="H38" s="29" t="s">
        <v>153</v>
      </c>
      <c r="I38" s="30" t="s">
        <v>83</v>
      </c>
      <c r="J38" s="30" t="s">
        <v>154</v>
      </c>
      <c r="K38" s="265"/>
      <c r="L38">
        <v>3</v>
      </c>
    </row>
    <row r="39" spans="1:12" x14ac:dyDescent="0.3">
      <c r="A39" s="28">
        <v>29</v>
      </c>
      <c r="B39" s="28">
        <v>29</v>
      </c>
      <c r="C39" s="290" t="s">
        <v>155</v>
      </c>
      <c r="D39" s="27" t="s">
        <v>136</v>
      </c>
      <c r="E39" s="29" t="s">
        <v>137</v>
      </c>
      <c r="F39" s="30" t="s">
        <v>156</v>
      </c>
      <c r="G39" s="30" t="s">
        <v>106</v>
      </c>
      <c r="H39" s="29" t="s">
        <v>153</v>
      </c>
      <c r="I39" s="30" t="s">
        <v>83</v>
      </c>
      <c r="J39" s="30" t="s">
        <v>157</v>
      </c>
      <c r="K39" s="265"/>
      <c r="L39">
        <v>2</v>
      </c>
    </row>
    <row r="40" spans="1:12" x14ac:dyDescent="0.3">
      <c r="A40" s="28">
        <v>30</v>
      </c>
      <c r="B40" s="28">
        <v>30</v>
      </c>
      <c r="C40" s="290" t="s">
        <v>135</v>
      </c>
      <c r="D40" s="290" t="s">
        <v>136</v>
      </c>
      <c r="E40" s="29" t="s">
        <v>158</v>
      </c>
      <c r="F40" s="31" t="s">
        <v>159</v>
      </c>
      <c r="G40" s="30" t="s">
        <v>106</v>
      </c>
      <c r="H40" s="29" t="s">
        <v>160</v>
      </c>
      <c r="I40" s="30" t="s">
        <v>83</v>
      </c>
      <c r="J40" s="30" t="s">
        <v>161</v>
      </c>
      <c r="K40" s="265"/>
      <c r="L40">
        <v>2</v>
      </c>
    </row>
    <row r="41" spans="1:12" ht="28.8" x14ac:dyDescent="0.3">
      <c r="A41" s="28">
        <v>31</v>
      </c>
      <c r="B41" s="28">
        <v>31</v>
      </c>
      <c r="C41" s="290" t="s">
        <v>162</v>
      </c>
      <c r="D41" s="27" t="s">
        <v>163</v>
      </c>
      <c r="E41" s="29" t="s">
        <v>164</v>
      </c>
      <c r="F41" s="30" t="s">
        <v>165</v>
      </c>
      <c r="G41" s="30" t="s">
        <v>166</v>
      </c>
      <c r="H41" s="29" t="s">
        <v>167</v>
      </c>
      <c r="I41" s="30" t="s">
        <v>168</v>
      </c>
      <c r="J41" s="30" t="s">
        <v>169</v>
      </c>
      <c r="K41" s="265"/>
    </row>
    <row r="42" spans="1:12" x14ac:dyDescent="0.3">
      <c r="A42" s="28">
        <v>32</v>
      </c>
      <c r="B42" s="28">
        <v>32</v>
      </c>
      <c r="C42" s="290" t="s">
        <v>135</v>
      </c>
      <c r="D42" s="290" t="s">
        <v>136</v>
      </c>
      <c r="E42" s="29" t="s">
        <v>170</v>
      </c>
      <c r="F42" s="31" t="s">
        <v>171</v>
      </c>
      <c r="G42" s="265" t="s">
        <v>106</v>
      </c>
      <c r="H42" s="265" t="s">
        <v>172</v>
      </c>
      <c r="I42" s="265" t="s">
        <v>83</v>
      </c>
      <c r="J42" s="265" t="s">
        <v>173</v>
      </c>
      <c r="K42" s="265"/>
      <c r="L42">
        <v>2</v>
      </c>
    </row>
    <row r="43" spans="1:12" x14ac:dyDescent="0.3">
      <c r="A43" s="28">
        <v>33</v>
      </c>
      <c r="B43" s="28">
        <v>33</v>
      </c>
      <c r="C43" s="290" t="s">
        <v>135</v>
      </c>
      <c r="D43" s="290" t="s">
        <v>136</v>
      </c>
      <c r="E43" s="29" t="s">
        <v>170</v>
      </c>
      <c r="F43" s="338" t="s">
        <v>174</v>
      </c>
      <c r="G43" s="265" t="s">
        <v>106</v>
      </c>
      <c r="H43" s="265" t="s">
        <v>175</v>
      </c>
      <c r="I43" s="265" t="s">
        <v>83</v>
      </c>
      <c r="J43" s="265" t="s">
        <v>176</v>
      </c>
      <c r="K43" s="265"/>
      <c r="L43">
        <v>2</v>
      </c>
    </row>
    <row r="44" spans="1:12" x14ac:dyDescent="0.3">
      <c r="A44" s="28">
        <v>34</v>
      </c>
      <c r="B44" s="28">
        <v>34</v>
      </c>
      <c r="C44" s="290" t="s">
        <v>135</v>
      </c>
      <c r="D44" s="290" t="s">
        <v>136</v>
      </c>
      <c r="E44" s="29" t="s">
        <v>170</v>
      </c>
      <c r="F44" s="338" t="s">
        <v>177</v>
      </c>
      <c r="G44" s="265" t="s">
        <v>106</v>
      </c>
      <c r="H44" s="265" t="s">
        <v>178</v>
      </c>
      <c r="I44" s="265" t="s">
        <v>83</v>
      </c>
      <c r="J44" s="265" t="s">
        <v>179</v>
      </c>
      <c r="K44" s="265"/>
      <c r="L44">
        <v>2</v>
      </c>
    </row>
    <row r="45" spans="1:12" x14ac:dyDescent="0.3">
      <c r="A45" s="28">
        <v>35</v>
      </c>
      <c r="B45" s="28">
        <v>35</v>
      </c>
      <c r="C45" s="290" t="s">
        <v>102</v>
      </c>
      <c r="D45" s="27" t="s">
        <v>180</v>
      </c>
      <c r="E45" s="29" t="s">
        <v>170</v>
      </c>
      <c r="F45" s="265" t="s">
        <v>181</v>
      </c>
      <c r="G45" s="265" t="s">
        <v>106</v>
      </c>
      <c r="H45" s="265" t="s">
        <v>182</v>
      </c>
      <c r="I45" s="265" t="s">
        <v>83</v>
      </c>
      <c r="J45" s="265" t="s">
        <v>183</v>
      </c>
      <c r="K45" s="265"/>
      <c r="L45">
        <v>1</v>
      </c>
    </row>
    <row r="46" spans="1:12" x14ac:dyDescent="0.3">
      <c r="A46" s="28">
        <v>36</v>
      </c>
      <c r="B46" s="28">
        <v>36</v>
      </c>
      <c r="C46" s="290" t="s">
        <v>135</v>
      </c>
      <c r="D46" s="290" t="s">
        <v>136</v>
      </c>
      <c r="E46" s="29" t="s">
        <v>170</v>
      </c>
      <c r="F46" s="338" t="s">
        <v>184</v>
      </c>
      <c r="G46" s="265" t="s">
        <v>106</v>
      </c>
      <c r="H46" s="265" t="s">
        <v>185</v>
      </c>
      <c r="I46" s="265" t="s">
        <v>83</v>
      </c>
      <c r="J46" s="265" t="s">
        <v>186</v>
      </c>
      <c r="K46" s="265"/>
      <c r="L46">
        <v>2</v>
      </c>
    </row>
    <row r="47" spans="1:12" x14ac:dyDescent="0.3">
      <c r="A47" s="28">
        <v>37</v>
      </c>
      <c r="B47" s="28">
        <v>37</v>
      </c>
      <c r="C47" s="290" t="s">
        <v>135</v>
      </c>
      <c r="D47" s="290" t="s">
        <v>136</v>
      </c>
      <c r="E47" s="29" t="s">
        <v>170</v>
      </c>
      <c r="F47" s="338" t="s">
        <v>187</v>
      </c>
      <c r="G47" s="265" t="s">
        <v>106</v>
      </c>
      <c r="H47" s="265" t="s">
        <v>188</v>
      </c>
      <c r="I47" s="265" t="s">
        <v>83</v>
      </c>
      <c r="J47" s="265" t="s">
        <v>189</v>
      </c>
      <c r="K47" s="265"/>
      <c r="L47">
        <v>2</v>
      </c>
    </row>
    <row r="48" spans="1:12" x14ac:dyDescent="0.3">
      <c r="A48" s="28">
        <v>38</v>
      </c>
      <c r="B48" s="28">
        <v>38</v>
      </c>
      <c r="C48" s="290" t="s">
        <v>190</v>
      </c>
      <c r="D48" s="290" t="s">
        <v>191</v>
      </c>
      <c r="E48" s="29" t="s">
        <v>170</v>
      </c>
      <c r="F48" s="338" t="s">
        <v>192</v>
      </c>
      <c r="G48" s="265" t="s">
        <v>106</v>
      </c>
      <c r="H48" s="265" t="s">
        <v>193</v>
      </c>
      <c r="I48" s="265" t="s">
        <v>83</v>
      </c>
      <c r="J48" s="265" t="s">
        <v>194</v>
      </c>
      <c r="K48" s="265"/>
      <c r="L48">
        <v>1</v>
      </c>
    </row>
    <row r="49" spans="1:12" x14ac:dyDescent="0.3">
      <c r="A49" s="28">
        <v>38</v>
      </c>
      <c r="B49" s="28">
        <v>38</v>
      </c>
      <c r="C49" s="290" t="s">
        <v>195</v>
      </c>
      <c r="D49" s="27" t="s">
        <v>191</v>
      </c>
      <c r="E49" s="29" t="s">
        <v>170</v>
      </c>
      <c r="F49" s="265" t="s">
        <v>192</v>
      </c>
      <c r="G49" s="265" t="s">
        <v>106</v>
      </c>
      <c r="H49" s="265" t="s">
        <v>193</v>
      </c>
      <c r="I49" s="265" t="s">
        <v>83</v>
      </c>
      <c r="J49" s="265" t="s">
        <v>194</v>
      </c>
      <c r="K49" s="265"/>
      <c r="L49">
        <v>2</v>
      </c>
    </row>
    <row r="50" spans="1:12" x14ac:dyDescent="0.3">
      <c r="A50" s="28">
        <v>39</v>
      </c>
      <c r="B50" s="28">
        <v>39</v>
      </c>
      <c r="C50" s="290" t="s">
        <v>102</v>
      </c>
      <c r="D50" s="27" t="s">
        <v>196</v>
      </c>
      <c r="E50" s="29" t="s">
        <v>170</v>
      </c>
      <c r="F50" s="265" t="s">
        <v>197</v>
      </c>
      <c r="G50" s="265" t="s">
        <v>106</v>
      </c>
      <c r="H50" s="265" t="s">
        <v>198</v>
      </c>
      <c r="I50" s="265" t="s">
        <v>83</v>
      </c>
      <c r="J50" s="265" t="s">
        <v>199</v>
      </c>
      <c r="K50" s="265"/>
      <c r="L50">
        <v>2</v>
      </c>
    </row>
    <row r="51" spans="1:12" x14ac:dyDescent="0.3">
      <c r="A51" s="28">
        <v>40</v>
      </c>
      <c r="B51" s="28">
        <v>40</v>
      </c>
      <c r="C51" s="290" t="s">
        <v>150</v>
      </c>
      <c r="D51" s="29" t="s">
        <v>151</v>
      </c>
      <c r="E51" s="29" t="s">
        <v>170</v>
      </c>
      <c r="F51" s="265" t="s">
        <v>200</v>
      </c>
      <c r="G51" s="265" t="s">
        <v>106</v>
      </c>
      <c r="H51" s="265" t="s">
        <v>201</v>
      </c>
      <c r="I51" s="265" t="s">
        <v>83</v>
      </c>
      <c r="J51" s="265" t="s">
        <v>202</v>
      </c>
      <c r="K51" s="265"/>
      <c r="L51">
        <v>3</v>
      </c>
    </row>
    <row r="52" spans="1:12" ht="28.8" x14ac:dyDescent="0.3">
      <c r="A52" s="28">
        <v>41</v>
      </c>
      <c r="B52" s="28">
        <v>41</v>
      </c>
      <c r="C52" s="290" t="s">
        <v>162</v>
      </c>
      <c r="D52" s="27" t="s">
        <v>163</v>
      </c>
      <c r="E52" s="27" t="s">
        <v>170</v>
      </c>
      <c r="F52" s="30" t="s">
        <v>203</v>
      </c>
      <c r="G52" s="30" t="s">
        <v>166</v>
      </c>
      <c r="H52" s="27" t="s">
        <v>204</v>
      </c>
      <c r="I52" s="30" t="s">
        <v>168</v>
      </c>
      <c r="J52" s="30" t="s">
        <v>169</v>
      </c>
      <c r="K52" s="265"/>
    </row>
    <row r="53" spans="1:12" x14ac:dyDescent="0.3">
      <c r="A53" s="28">
        <v>42</v>
      </c>
      <c r="B53" s="28">
        <v>42</v>
      </c>
      <c r="C53" s="290" t="s">
        <v>102</v>
      </c>
      <c r="D53" s="27" t="s">
        <v>205</v>
      </c>
      <c r="E53" s="29" t="s">
        <v>170</v>
      </c>
      <c r="F53" s="265" t="s">
        <v>206</v>
      </c>
      <c r="G53" s="265" t="s">
        <v>106</v>
      </c>
      <c r="H53" s="265" t="s">
        <v>207</v>
      </c>
      <c r="I53" s="265" t="s">
        <v>83</v>
      </c>
      <c r="J53" s="265" t="s">
        <v>208</v>
      </c>
      <c r="K53" s="265"/>
      <c r="L53">
        <v>1</v>
      </c>
    </row>
    <row r="54" spans="1:12" x14ac:dyDescent="0.3">
      <c r="A54" s="28">
        <v>43</v>
      </c>
      <c r="B54" s="28">
        <v>43</v>
      </c>
      <c r="C54" s="290" t="s">
        <v>135</v>
      </c>
      <c r="D54" s="290" t="s">
        <v>136</v>
      </c>
      <c r="E54" s="29" t="s">
        <v>170</v>
      </c>
      <c r="F54" s="338" t="s">
        <v>209</v>
      </c>
      <c r="G54" s="265" t="s">
        <v>106</v>
      </c>
      <c r="H54" s="265" t="s">
        <v>210</v>
      </c>
      <c r="I54" s="265" t="s">
        <v>83</v>
      </c>
      <c r="J54" s="265" t="s">
        <v>211</v>
      </c>
      <c r="K54" s="265"/>
      <c r="L54">
        <v>2</v>
      </c>
    </row>
    <row r="55" spans="1:12" x14ac:dyDescent="0.3">
      <c r="A55" s="28">
        <v>44</v>
      </c>
      <c r="B55" s="28">
        <v>44</v>
      </c>
      <c r="C55" s="290" t="s">
        <v>135</v>
      </c>
      <c r="D55" s="290" t="s">
        <v>136</v>
      </c>
      <c r="E55" s="29" t="s">
        <v>170</v>
      </c>
      <c r="F55" s="31" t="s">
        <v>212</v>
      </c>
      <c r="G55" s="21" t="s">
        <v>106</v>
      </c>
      <c r="H55" s="21" t="s">
        <v>213</v>
      </c>
      <c r="I55" s="21" t="s">
        <v>83</v>
      </c>
      <c r="J55" s="21" t="s">
        <v>214</v>
      </c>
      <c r="K55" s="21"/>
      <c r="L55">
        <v>2</v>
      </c>
    </row>
    <row r="56" spans="1:12" x14ac:dyDescent="0.3">
      <c r="A56" s="28">
        <v>45</v>
      </c>
      <c r="B56" s="28">
        <v>45</v>
      </c>
      <c r="C56" s="290" t="s">
        <v>150</v>
      </c>
      <c r="D56" s="29" t="s">
        <v>151</v>
      </c>
      <c r="E56" s="29" t="s">
        <v>170</v>
      </c>
      <c r="F56" s="265" t="s">
        <v>215</v>
      </c>
      <c r="G56" s="265" t="s">
        <v>106</v>
      </c>
      <c r="H56" s="265" t="s">
        <v>216</v>
      </c>
      <c r="I56" s="265" t="s">
        <v>83</v>
      </c>
      <c r="J56" s="265" t="s">
        <v>179</v>
      </c>
      <c r="K56" s="265"/>
      <c r="L56">
        <v>3</v>
      </c>
    </row>
    <row r="57" spans="1:12" x14ac:dyDescent="0.3">
      <c r="A57" s="28">
        <v>46</v>
      </c>
      <c r="B57" s="28">
        <v>46</v>
      </c>
      <c r="C57" s="290" t="s">
        <v>135</v>
      </c>
      <c r="D57" s="290" t="s">
        <v>136</v>
      </c>
      <c r="E57" s="29" t="s">
        <v>217</v>
      </c>
      <c r="F57" s="338" t="s">
        <v>218</v>
      </c>
      <c r="G57" s="265" t="s">
        <v>106</v>
      </c>
      <c r="H57" s="265" t="s">
        <v>219</v>
      </c>
      <c r="I57" s="265" t="s">
        <v>83</v>
      </c>
      <c r="J57" s="265" t="s">
        <v>220</v>
      </c>
      <c r="K57" s="265"/>
      <c r="L57">
        <v>2</v>
      </c>
    </row>
    <row r="58" spans="1:12" x14ac:dyDescent="0.3">
      <c r="A58" s="28">
        <v>47</v>
      </c>
      <c r="B58" s="28">
        <v>47</v>
      </c>
      <c r="C58" s="290" t="s">
        <v>221</v>
      </c>
      <c r="D58" s="27" t="s">
        <v>222</v>
      </c>
      <c r="E58" s="27" t="s">
        <v>223</v>
      </c>
      <c r="F58" s="27" t="s">
        <v>224</v>
      </c>
      <c r="G58" s="27" t="s">
        <v>106</v>
      </c>
      <c r="H58" s="27" t="s">
        <v>225</v>
      </c>
      <c r="I58" s="27" t="s">
        <v>83</v>
      </c>
      <c r="J58" s="27" t="s">
        <v>226</v>
      </c>
      <c r="K58" s="265"/>
      <c r="L58">
        <v>1</v>
      </c>
    </row>
    <row r="59" spans="1:12" x14ac:dyDescent="0.3">
      <c r="A59" s="28">
        <v>48</v>
      </c>
      <c r="B59" s="28">
        <v>48</v>
      </c>
      <c r="C59" s="290" t="s">
        <v>221</v>
      </c>
      <c r="D59" s="27" t="s">
        <v>227</v>
      </c>
      <c r="E59" s="27" t="s">
        <v>223</v>
      </c>
      <c r="F59" s="27" t="s">
        <v>228</v>
      </c>
      <c r="G59" s="27" t="s">
        <v>106</v>
      </c>
      <c r="H59" s="27" t="s">
        <v>229</v>
      </c>
      <c r="I59" s="27" t="s">
        <v>83</v>
      </c>
      <c r="J59" s="27" t="s">
        <v>230</v>
      </c>
      <c r="K59" s="265"/>
      <c r="L59">
        <v>3</v>
      </c>
    </row>
    <row r="60" spans="1:12" x14ac:dyDescent="0.3">
      <c r="A60" s="28">
        <v>49</v>
      </c>
      <c r="B60" s="28">
        <v>49</v>
      </c>
      <c r="C60" s="290" t="s">
        <v>221</v>
      </c>
      <c r="D60" s="27" t="s">
        <v>231</v>
      </c>
      <c r="E60" s="27" t="s">
        <v>223</v>
      </c>
      <c r="F60" s="265" t="s">
        <v>232</v>
      </c>
      <c r="G60" s="265" t="s">
        <v>106</v>
      </c>
      <c r="H60" s="265" t="s">
        <v>233</v>
      </c>
      <c r="I60" s="265" t="s">
        <v>83</v>
      </c>
      <c r="J60" s="27" t="s">
        <v>194</v>
      </c>
      <c r="K60" s="265"/>
      <c r="L60">
        <v>1</v>
      </c>
    </row>
    <row r="61" spans="1:12" x14ac:dyDescent="0.3">
      <c r="A61" s="28">
        <v>50</v>
      </c>
      <c r="B61" s="28">
        <v>50</v>
      </c>
      <c r="C61" s="290" t="s">
        <v>234</v>
      </c>
      <c r="D61" s="290" t="s">
        <v>235</v>
      </c>
      <c r="E61" s="27" t="s">
        <v>223</v>
      </c>
      <c r="F61" s="338" t="s">
        <v>236</v>
      </c>
      <c r="G61" s="265" t="s">
        <v>106</v>
      </c>
      <c r="H61" s="265" t="s">
        <v>237</v>
      </c>
      <c r="I61" s="265" t="s">
        <v>83</v>
      </c>
      <c r="J61" s="265" t="s">
        <v>238</v>
      </c>
      <c r="K61" s="265"/>
      <c r="L61">
        <v>6</v>
      </c>
    </row>
    <row r="62" spans="1:12" x14ac:dyDescent="0.3">
      <c r="A62" s="28">
        <v>51</v>
      </c>
      <c r="B62" s="28">
        <v>51</v>
      </c>
      <c r="C62" s="290" t="s">
        <v>221</v>
      </c>
      <c r="D62" s="27" t="s">
        <v>239</v>
      </c>
      <c r="E62" s="27" t="s">
        <v>223</v>
      </c>
      <c r="F62" s="265" t="s">
        <v>240</v>
      </c>
      <c r="G62" s="265" t="s">
        <v>106</v>
      </c>
      <c r="H62" s="265" t="s">
        <v>241</v>
      </c>
      <c r="I62" s="265" t="s">
        <v>83</v>
      </c>
      <c r="J62" s="265" t="s">
        <v>242</v>
      </c>
      <c r="K62" s="265"/>
      <c r="L62">
        <v>2</v>
      </c>
    </row>
    <row r="63" spans="1:12" x14ac:dyDescent="0.3">
      <c r="A63" s="28">
        <v>52</v>
      </c>
      <c r="B63" s="28">
        <v>52</v>
      </c>
      <c r="C63" s="290" t="s">
        <v>150</v>
      </c>
      <c r="D63" s="29" t="s">
        <v>151</v>
      </c>
      <c r="E63" s="27" t="s">
        <v>223</v>
      </c>
      <c r="F63" s="265" t="s">
        <v>243</v>
      </c>
      <c r="G63" s="265" t="s">
        <v>106</v>
      </c>
      <c r="H63" s="265" t="s">
        <v>244</v>
      </c>
      <c r="I63" s="265" t="s">
        <v>83</v>
      </c>
      <c r="J63" s="265" t="s">
        <v>245</v>
      </c>
      <c r="K63" s="265"/>
      <c r="L63">
        <v>3</v>
      </c>
    </row>
    <row r="64" spans="1:12" x14ac:dyDescent="0.3">
      <c r="A64" s="28">
        <v>53</v>
      </c>
      <c r="B64" s="28">
        <v>53</v>
      </c>
      <c r="C64" s="290" t="s">
        <v>246</v>
      </c>
      <c r="D64" s="290" t="s">
        <v>247</v>
      </c>
      <c r="E64" s="265" t="s">
        <v>223</v>
      </c>
      <c r="F64" s="338" t="s">
        <v>248</v>
      </c>
      <c r="G64" s="265" t="s">
        <v>106</v>
      </c>
      <c r="H64" s="265" t="s">
        <v>249</v>
      </c>
      <c r="I64" s="265" t="s">
        <v>83</v>
      </c>
      <c r="J64" s="265" t="s">
        <v>250</v>
      </c>
      <c r="K64" s="265"/>
      <c r="L64">
        <v>2</v>
      </c>
    </row>
    <row r="65" spans="1:12" x14ac:dyDescent="0.3">
      <c r="A65" s="28">
        <v>54</v>
      </c>
      <c r="B65" s="28">
        <v>54</v>
      </c>
      <c r="C65" s="290" t="s">
        <v>221</v>
      </c>
      <c r="D65" s="27" t="s">
        <v>251</v>
      </c>
      <c r="E65" s="265" t="s">
        <v>252</v>
      </c>
      <c r="F65" s="265" t="s">
        <v>253</v>
      </c>
      <c r="G65" s="265" t="s">
        <v>106</v>
      </c>
      <c r="H65" s="265" t="s">
        <v>254</v>
      </c>
      <c r="I65" s="265" t="s">
        <v>83</v>
      </c>
      <c r="J65" s="265" t="s">
        <v>255</v>
      </c>
      <c r="K65" s="265"/>
      <c r="L65">
        <v>1</v>
      </c>
    </row>
    <row r="66" spans="1:12" x14ac:dyDescent="0.3">
      <c r="A66" s="28">
        <v>55</v>
      </c>
      <c r="B66" s="28">
        <v>55</v>
      </c>
      <c r="C66" s="290" t="s">
        <v>246</v>
      </c>
      <c r="D66" s="290" t="s">
        <v>256</v>
      </c>
      <c r="E66" s="265" t="s">
        <v>252</v>
      </c>
      <c r="F66" s="338" t="s">
        <v>257</v>
      </c>
      <c r="G66" s="265" t="s">
        <v>106</v>
      </c>
      <c r="H66" s="265" t="s">
        <v>258</v>
      </c>
      <c r="I66" s="265" t="s">
        <v>83</v>
      </c>
      <c r="J66" s="265" t="s">
        <v>259</v>
      </c>
      <c r="K66" s="265"/>
      <c r="L66">
        <v>1</v>
      </c>
    </row>
    <row r="67" spans="1:12" x14ac:dyDescent="0.3">
      <c r="A67" s="28">
        <v>56</v>
      </c>
      <c r="B67" s="28">
        <v>56</v>
      </c>
      <c r="C67" s="290" t="s">
        <v>260</v>
      </c>
      <c r="D67" s="290" t="s">
        <v>256</v>
      </c>
      <c r="E67" s="265" t="s">
        <v>252</v>
      </c>
      <c r="F67" s="338" t="s">
        <v>261</v>
      </c>
      <c r="G67" s="265" t="s">
        <v>106</v>
      </c>
      <c r="H67" s="265" t="s">
        <v>258</v>
      </c>
      <c r="I67" s="265" t="s">
        <v>83</v>
      </c>
      <c r="J67" s="265" t="s">
        <v>262</v>
      </c>
      <c r="K67" s="265"/>
      <c r="L67">
        <v>1</v>
      </c>
    </row>
    <row r="68" spans="1:12" x14ac:dyDescent="0.3">
      <c r="A68" s="28">
        <v>57</v>
      </c>
      <c r="B68" s="28">
        <v>57</v>
      </c>
      <c r="C68" s="290" t="s">
        <v>150</v>
      </c>
      <c r="D68" s="27" t="s">
        <v>263</v>
      </c>
      <c r="E68" s="265" t="s">
        <v>252</v>
      </c>
      <c r="F68" s="265" t="s">
        <v>264</v>
      </c>
      <c r="G68" s="265" t="s">
        <v>106</v>
      </c>
      <c r="H68" s="265" t="s">
        <v>265</v>
      </c>
      <c r="I68" s="265" t="s">
        <v>83</v>
      </c>
      <c r="J68" s="265" t="s">
        <v>266</v>
      </c>
      <c r="K68" s="265"/>
      <c r="L68">
        <v>3</v>
      </c>
    </row>
    <row r="69" spans="1:12" x14ac:dyDescent="0.3">
      <c r="A69" s="28">
        <v>58</v>
      </c>
      <c r="B69" s="28">
        <v>58</v>
      </c>
      <c r="C69" s="290" t="s">
        <v>267</v>
      </c>
      <c r="D69" s="27" t="s">
        <v>268</v>
      </c>
      <c r="E69" s="265" t="s">
        <v>252</v>
      </c>
      <c r="F69" s="265" t="s">
        <v>269</v>
      </c>
      <c r="G69" s="265" t="s">
        <v>106</v>
      </c>
      <c r="H69" s="265" t="s">
        <v>270</v>
      </c>
      <c r="I69" s="265" t="s">
        <v>83</v>
      </c>
      <c r="J69" s="265" t="s">
        <v>271</v>
      </c>
      <c r="K69" s="265"/>
      <c r="L69">
        <v>10</v>
      </c>
    </row>
    <row r="70" spans="1:12" x14ac:dyDescent="0.3">
      <c r="A70" s="28">
        <v>59</v>
      </c>
      <c r="B70" s="28">
        <v>59</v>
      </c>
      <c r="C70" s="290" t="s">
        <v>150</v>
      </c>
      <c r="D70" s="29" t="s">
        <v>151</v>
      </c>
      <c r="E70" s="265" t="s">
        <v>252</v>
      </c>
      <c r="F70" s="265" t="s">
        <v>272</v>
      </c>
      <c r="G70" s="265" t="s">
        <v>106</v>
      </c>
      <c r="H70" s="265" t="s">
        <v>273</v>
      </c>
      <c r="I70" s="265" t="s">
        <v>83</v>
      </c>
      <c r="J70" s="265" t="s">
        <v>274</v>
      </c>
      <c r="K70" s="265"/>
      <c r="L70">
        <v>3</v>
      </c>
    </row>
    <row r="71" spans="1:12" x14ac:dyDescent="0.3">
      <c r="A71" s="28">
        <v>60</v>
      </c>
      <c r="B71" s="28">
        <v>60</v>
      </c>
      <c r="C71" s="290" t="s">
        <v>150</v>
      </c>
      <c r="D71" s="29" t="s">
        <v>151</v>
      </c>
      <c r="E71" s="265" t="s">
        <v>252</v>
      </c>
      <c r="F71" s="265" t="s">
        <v>275</v>
      </c>
      <c r="G71" s="265" t="s">
        <v>106</v>
      </c>
      <c r="H71" s="265" t="s">
        <v>276</v>
      </c>
      <c r="I71" s="265" t="s">
        <v>83</v>
      </c>
      <c r="J71" s="265" t="s">
        <v>277</v>
      </c>
      <c r="K71" s="265"/>
      <c r="L71">
        <v>3</v>
      </c>
    </row>
    <row r="72" spans="1:12" x14ac:dyDescent="0.3">
      <c r="A72" s="28">
        <v>61</v>
      </c>
      <c r="B72" s="28">
        <v>61</v>
      </c>
      <c r="C72" s="290" t="s">
        <v>246</v>
      </c>
      <c r="D72" s="290" t="s">
        <v>278</v>
      </c>
      <c r="E72" s="265" t="s">
        <v>252</v>
      </c>
      <c r="F72" s="338" t="s">
        <v>279</v>
      </c>
      <c r="G72" s="265" t="s">
        <v>106</v>
      </c>
      <c r="H72" s="265" t="s">
        <v>280</v>
      </c>
      <c r="I72" s="265" t="s">
        <v>83</v>
      </c>
      <c r="J72" s="265" t="s">
        <v>281</v>
      </c>
      <c r="K72" s="265"/>
      <c r="L72">
        <v>5</v>
      </c>
    </row>
    <row r="73" spans="1:12" x14ac:dyDescent="0.3">
      <c r="A73" s="28">
        <v>62</v>
      </c>
      <c r="B73" s="28">
        <v>62</v>
      </c>
      <c r="C73" s="290" t="s">
        <v>221</v>
      </c>
      <c r="D73" s="27" t="s">
        <v>282</v>
      </c>
      <c r="E73" s="265" t="s">
        <v>283</v>
      </c>
      <c r="F73" s="265" t="s">
        <v>284</v>
      </c>
      <c r="G73" s="265" t="s">
        <v>106</v>
      </c>
      <c r="H73" s="265" t="s">
        <v>285</v>
      </c>
      <c r="I73" s="265" t="s">
        <v>83</v>
      </c>
      <c r="J73" s="265" t="s">
        <v>286</v>
      </c>
      <c r="K73" s="265"/>
      <c r="L73">
        <v>1</v>
      </c>
    </row>
    <row r="74" spans="1:12" x14ac:dyDescent="0.3">
      <c r="A74" s="28">
        <v>63</v>
      </c>
      <c r="B74" s="28">
        <v>63</v>
      </c>
      <c r="C74" s="290" t="s">
        <v>246</v>
      </c>
      <c r="D74" s="290" t="s">
        <v>256</v>
      </c>
      <c r="E74" s="265" t="s">
        <v>283</v>
      </c>
      <c r="F74" s="338" t="s">
        <v>287</v>
      </c>
      <c r="G74" s="265" t="s">
        <v>106</v>
      </c>
      <c r="H74" s="265" t="s">
        <v>285</v>
      </c>
      <c r="I74" s="265" t="s">
        <v>83</v>
      </c>
      <c r="J74" s="265" t="s">
        <v>288</v>
      </c>
      <c r="K74" s="265"/>
      <c r="L74">
        <v>1</v>
      </c>
    </row>
    <row r="75" spans="1:12" x14ac:dyDescent="0.3">
      <c r="A75" s="28">
        <v>64</v>
      </c>
      <c r="B75" s="28">
        <v>64</v>
      </c>
      <c r="C75" s="290" t="s">
        <v>221</v>
      </c>
      <c r="D75" s="27" t="s">
        <v>289</v>
      </c>
      <c r="E75" s="265" t="s">
        <v>283</v>
      </c>
      <c r="F75" s="265" t="s">
        <v>290</v>
      </c>
      <c r="G75" s="265" t="s">
        <v>106</v>
      </c>
      <c r="H75" s="265" t="s">
        <v>291</v>
      </c>
      <c r="I75" s="265" t="s">
        <v>83</v>
      </c>
      <c r="J75" s="265" t="s">
        <v>292</v>
      </c>
      <c r="K75" s="265"/>
      <c r="L75">
        <v>2</v>
      </c>
    </row>
    <row r="76" spans="1:12" x14ac:dyDescent="0.3">
      <c r="A76" s="28">
        <v>65</v>
      </c>
      <c r="B76" s="28">
        <v>65</v>
      </c>
      <c r="C76" s="290" t="s">
        <v>221</v>
      </c>
      <c r="D76" s="27" t="s">
        <v>293</v>
      </c>
      <c r="E76" s="265" t="s">
        <v>283</v>
      </c>
      <c r="F76" s="265" t="s">
        <v>294</v>
      </c>
      <c r="G76" s="265" t="s">
        <v>106</v>
      </c>
      <c r="H76" s="265" t="s">
        <v>295</v>
      </c>
      <c r="I76" s="265" t="s">
        <v>83</v>
      </c>
      <c r="J76" s="265" t="s">
        <v>296</v>
      </c>
      <c r="K76" s="265"/>
      <c r="L76">
        <v>1</v>
      </c>
    </row>
    <row r="77" spans="1:12" x14ac:dyDescent="0.3">
      <c r="A77" s="28">
        <v>66</v>
      </c>
      <c r="B77" s="28">
        <v>66</v>
      </c>
      <c r="C77" s="290" t="s">
        <v>221</v>
      </c>
      <c r="D77" s="27" t="s">
        <v>297</v>
      </c>
      <c r="E77" s="265" t="s">
        <v>298</v>
      </c>
      <c r="F77" s="265" t="s">
        <v>299</v>
      </c>
      <c r="G77" s="265" t="s">
        <v>106</v>
      </c>
      <c r="H77" s="265" t="s">
        <v>130</v>
      </c>
      <c r="I77" s="265" t="s">
        <v>83</v>
      </c>
      <c r="J77" s="265" t="s">
        <v>300</v>
      </c>
      <c r="K77" s="265"/>
      <c r="L77">
        <v>3</v>
      </c>
    </row>
    <row r="78" spans="1:12" ht="15" customHeight="1" x14ac:dyDescent="0.3">
      <c r="A78" s="28">
        <v>67</v>
      </c>
      <c r="B78" s="28">
        <v>67</v>
      </c>
      <c r="C78" s="290" t="s">
        <v>301</v>
      </c>
      <c r="D78" s="27" t="s">
        <v>302</v>
      </c>
      <c r="E78" s="265" t="s">
        <v>298</v>
      </c>
      <c r="F78" s="265" t="s">
        <v>303</v>
      </c>
      <c r="G78" s="265" t="s">
        <v>106</v>
      </c>
      <c r="H78" s="265" t="s">
        <v>304</v>
      </c>
      <c r="I78" s="265" t="s">
        <v>83</v>
      </c>
      <c r="J78" s="265" t="s">
        <v>305</v>
      </c>
      <c r="K78" s="265"/>
    </row>
    <row r="79" spans="1:12" ht="15" customHeight="1" x14ac:dyDescent="0.3">
      <c r="A79" s="28">
        <v>68</v>
      </c>
      <c r="B79" s="28">
        <v>68</v>
      </c>
      <c r="C79" s="290" t="s">
        <v>301</v>
      </c>
      <c r="D79" s="27" t="s">
        <v>302</v>
      </c>
      <c r="E79" s="265" t="s">
        <v>306</v>
      </c>
      <c r="F79" s="265" t="s">
        <v>307</v>
      </c>
      <c r="G79" s="265" t="s">
        <v>106</v>
      </c>
      <c r="H79" s="265" t="s">
        <v>308</v>
      </c>
      <c r="I79" s="265" t="s">
        <v>83</v>
      </c>
      <c r="J79" s="265" t="s">
        <v>309</v>
      </c>
      <c r="K79" s="265"/>
    </row>
    <row r="80" spans="1:12" ht="15" customHeight="1" x14ac:dyDescent="0.3">
      <c r="A80" s="28">
        <v>69</v>
      </c>
      <c r="B80" s="28">
        <v>69</v>
      </c>
      <c r="C80" s="290" t="s">
        <v>301</v>
      </c>
      <c r="D80" s="27" t="s">
        <v>310</v>
      </c>
      <c r="E80" s="265" t="s">
        <v>306</v>
      </c>
      <c r="F80" s="265" t="s">
        <v>311</v>
      </c>
      <c r="G80" s="265" t="s">
        <v>106</v>
      </c>
      <c r="H80" s="265" t="s">
        <v>139</v>
      </c>
      <c r="I80" s="265" t="s">
        <v>83</v>
      </c>
      <c r="J80" s="265" t="s">
        <v>312</v>
      </c>
      <c r="K80" s="265"/>
    </row>
    <row r="81" spans="1:12" ht="15" customHeight="1" x14ac:dyDescent="0.3">
      <c r="A81" s="28">
        <v>70</v>
      </c>
      <c r="B81" s="28">
        <v>70</v>
      </c>
      <c r="C81" s="290" t="s">
        <v>301</v>
      </c>
      <c r="D81" s="27" t="s">
        <v>302</v>
      </c>
      <c r="E81" s="265" t="s">
        <v>306</v>
      </c>
      <c r="F81" s="265" t="s">
        <v>313</v>
      </c>
      <c r="G81" s="265" t="s">
        <v>106</v>
      </c>
      <c r="H81" s="265" t="s">
        <v>314</v>
      </c>
      <c r="I81" s="265" t="s">
        <v>83</v>
      </c>
      <c r="J81" s="265" t="s">
        <v>315</v>
      </c>
      <c r="K81" s="265"/>
    </row>
    <row r="82" spans="1:12" x14ac:dyDescent="0.3">
      <c r="A82" s="28">
        <v>71</v>
      </c>
      <c r="B82" s="28">
        <v>71</v>
      </c>
      <c r="C82" s="290" t="s">
        <v>221</v>
      </c>
      <c r="D82" s="27" t="s">
        <v>316</v>
      </c>
      <c r="E82" s="265" t="s">
        <v>317</v>
      </c>
      <c r="F82" s="265" t="s">
        <v>318</v>
      </c>
      <c r="G82" s="265" t="s">
        <v>106</v>
      </c>
      <c r="H82" s="265" t="s">
        <v>319</v>
      </c>
      <c r="I82" s="265" t="s">
        <v>83</v>
      </c>
      <c r="J82" s="265" t="s">
        <v>320</v>
      </c>
      <c r="K82" s="265"/>
      <c r="L82">
        <v>2</v>
      </c>
    </row>
    <row r="83" spans="1:12" x14ac:dyDescent="0.3">
      <c r="A83" s="28">
        <v>72</v>
      </c>
      <c r="B83" s="28">
        <v>72</v>
      </c>
      <c r="C83" s="290" t="s">
        <v>221</v>
      </c>
      <c r="D83" s="27" t="s">
        <v>321</v>
      </c>
      <c r="E83" s="265" t="s">
        <v>317</v>
      </c>
      <c r="F83" s="265" t="s">
        <v>322</v>
      </c>
      <c r="G83" s="265" t="s">
        <v>106</v>
      </c>
      <c r="H83" s="265" t="s">
        <v>319</v>
      </c>
      <c r="I83" s="265" t="s">
        <v>83</v>
      </c>
      <c r="J83" s="265" t="s">
        <v>323</v>
      </c>
      <c r="K83" s="265"/>
      <c r="L83">
        <v>1</v>
      </c>
    </row>
    <row r="84" spans="1:12" x14ac:dyDescent="0.3">
      <c r="A84" s="28">
        <v>73</v>
      </c>
      <c r="B84" s="28">
        <v>73</v>
      </c>
      <c r="C84" s="290" t="s">
        <v>221</v>
      </c>
      <c r="D84" s="27" t="s">
        <v>324</v>
      </c>
      <c r="E84" s="265" t="s">
        <v>317</v>
      </c>
      <c r="F84" s="265" t="s">
        <v>325</v>
      </c>
      <c r="G84" s="265" t="s">
        <v>106</v>
      </c>
      <c r="H84" s="265" t="s">
        <v>326</v>
      </c>
      <c r="I84" s="265" t="s">
        <v>83</v>
      </c>
      <c r="J84" s="265" t="s">
        <v>327</v>
      </c>
      <c r="K84" s="265"/>
      <c r="L84">
        <v>1</v>
      </c>
    </row>
    <row r="85" spans="1:12" x14ac:dyDescent="0.3">
      <c r="A85" s="28">
        <v>74</v>
      </c>
      <c r="B85" s="28">
        <v>74</v>
      </c>
      <c r="C85" s="290" t="s">
        <v>221</v>
      </c>
      <c r="D85" s="27" t="s">
        <v>328</v>
      </c>
      <c r="E85" s="265" t="s">
        <v>317</v>
      </c>
      <c r="F85" s="265" t="s">
        <v>329</v>
      </c>
      <c r="G85" s="265" t="s">
        <v>106</v>
      </c>
      <c r="H85" s="265" t="s">
        <v>330</v>
      </c>
      <c r="I85" s="265" t="s">
        <v>83</v>
      </c>
      <c r="J85" s="265" t="s">
        <v>331</v>
      </c>
      <c r="K85" s="265"/>
      <c r="L85">
        <v>4</v>
      </c>
    </row>
    <row r="86" spans="1:12" x14ac:dyDescent="0.3">
      <c r="A86" s="28">
        <v>75</v>
      </c>
      <c r="B86" s="28">
        <v>75</v>
      </c>
      <c r="C86" s="290" t="s">
        <v>221</v>
      </c>
      <c r="D86" s="27" t="s">
        <v>332</v>
      </c>
      <c r="E86" s="265" t="s">
        <v>317</v>
      </c>
      <c r="F86" s="265" t="s">
        <v>333</v>
      </c>
      <c r="G86" s="265" t="s">
        <v>106</v>
      </c>
      <c r="H86" s="265" t="s">
        <v>334</v>
      </c>
      <c r="I86" s="265" t="s">
        <v>83</v>
      </c>
      <c r="J86" s="265" t="s">
        <v>335</v>
      </c>
      <c r="K86" s="265"/>
      <c r="L86">
        <v>1</v>
      </c>
    </row>
    <row r="87" spans="1:12" x14ac:dyDescent="0.3">
      <c r="A87" s="28">
        <v>76</v>
      </c>
      <c r="B87" s="28">
        <v>76</v>
      </c>
      <c r="C87" s="290" t="s">
        <v>336</v>
      </c>
      <c r="D87" s="27" t="s">
        <v>336</v>
      </c>
      <c r="E87" s="27" t="s">
        <v>306</v>
      </c>
      <c r="F87" s="27">
        <v>108007900</v>
      </c>
      <c r="G87" s="27" t="s">
        <v>337</v>
      </c>
      <c r="H87" s="27" t="s">
        <v>337</v>
      </c>
      <c r="I87" s="27" t="s">
        <v>342</v>
      </c>
      <c r="J87" s="27"/>
      <c r="K87" s="265"/>
    </row>
    <row r="88" spans="1:12" x14ac:dyDescent="0.3">
      <c r="A88" s="24">
        <v>77</v>
      </c>
      <c r="B88" s="24">
        <v>77</v>
      </c>
      <c r="C88" s="290" t="s">
        <v>1647</v>
      </c>
      <c r="D88" s="290" t="s">
        <v>1647</v>
      </c>
      <c r="E88" s="21" t="s">
        <v>338</v>
      </c>
      <c r="F88" s="21" t="s">
        <v>339</v>
      </c>
      <c r="G88" s="21" t="s">
        <v>340</v>
      </c>
      <c r="H88" s="21" t="s">
        <v>341</v>
      </c>
      <c r="I88" s="21" t="s">
        <v>342</v>
      </c>
      <c r="J88" s="21"/>
      <c r="K88" s="265"/>
    </row>
    <row r="89" spans="1:12" x14ac:dyDescent="0.3">
      <c r="A89" s="28">
        <v>78</v>
      </c>
      <c r="B89" s="28">
        <v>78</v>
      </c>
      <c r="C89" s="27" t="s">
        <v>343</v>
      </c>
      <c r="D89" s="27" t="s">
        <v>344</v>
      </c>
      <c r="E89" s="265" t="s">
        <v>345</v>
      </c>
      <c r="F89" s="265" t="s">
        <v>346</v>
      </c>
      <c r="G89" s="265" t="s">
        <v>106</v>
      </c>
      <c r="H89" s="265" t="s">
        <v>347</v>
      </c>
      <c r="I89" s="265" t="s">
        <v>83</v>
      </c>
      <c r="J89" s="265" t="s">
        <v>348</v>
      </c>
      <c r="K89" s="265"/>
      <c r="L89">
        <v>3</v>
      </c>
    </row>
    <row r="90" spans="1:12" x14ac:dyDescent="0.3">
      <c r="A90" s="28">
        <v>79</v>
      </c>
      <c r="B90" s="28">
        <v>79</v>
      </c>
      <c r="C90" s="290" t="s">
        <v>349</v>
      </c>
      <c r="D90" s="27" t="s">
        <v>344</v>
      </c>
      <c r="E90" s="265" t="s">
        <v>345</v>
      </c>
      <c r="F90" s="265" t="s">
        <v>350</v>
      </c>
      <c r="G90" s="265" t="s">
        <v>106</v>
      </c>
      <c r="H90" s="265" t="s">
        <v>351</v>
      </c>
      <c r="I90" s="265" t="s">
        <v>83</v>
      </c>
      <c r="J90" s="265" t="s">
        <v>352</v>
      </c>
      <c r="K90" s="265"/>
      <c r="L90">
        <v>3</v>
      </c>
    </row>
    <row r="91" spans="1:12" x14ac:dyDescent="0.3">
      <c r="A91" s="28">
        <v>80</v>
      </c>
      <c r="B91" s="28">
        <v>80</v>
      </c>
      <c r="C91" s="290" t="s">
        <v>135</v>
      </c>
      <c r="D91" s="290" t="s">
        <v>353</v>
      </c>
      <c r="E91" s="265" t="s">
        <v>345</v>
      </c>
      <c r="F91" s="338" t="s">
        <v>354</v>
      </c>
      <c r="G91" s="265" t="s">
        <v>106</v>
      </c>
      <c r="H91" s="265" t="s">
        <v>355</v>
      </c>
      <c r="I91" s="265" t="s">
        <v>83</v>
      </c>
      <c r="J91" s="265" t="s">
        <v>356</v>
      </c>
      <c r="K91" s="265"/>
      <c r="L91">
        <v>2</v>
      </c>
    </row>
    <row r="92" spans="1:12" x14ac:dyDescent="0.3">
      <c r="A92" s="28">
        <v>81</v>
      </c>
      <c r="B92" s="28">
        <v>81</v>
      </c>
      <c r="C92" s="290" t="s">
        <v>135</v>
      </c>
      <c r="D92" s="290" t="s">
        <v>353</v>
      </c>
      <c r="E92" s="265" t="s">
        <v>345</v>
      </c>
      <c r="F92" s="338" t="s">
        <v>357</v>
      </c>
      <c r="G92" s="265" t="s">
        <v>106</v>
      </c>
      <c r="H92" s="265" t="s">
        <v>358</v>
      </c>
      <c r="I92" s="265" t="s">
        <v>83</v>
      </c>
      <c r="J92" s="265" t="s">
        <v>359</v>
      </c>
      <c r="K92" s="265"/>
      <c r="L92">
        <v>2</v>
      </c>
    </row>
    <row r="93" spans="1:12" x14ac:dyDescent="0.3">
      <c r="A93" s="28">
        <v>82</v>
      </c>
      <c r="B93" s="28">
        <v>82</v>
      </c>
      <c r="C93" s="290" t="s">
        <v>135</v>
      </c>
      <c r="D93" s="290" t="s">
        <v>353</v>
      </c>
      <c r="E93" s="265" t="s">
        <v>345</v>
      </c>
      <c r="F93" s="338" t="s">
        <v>360</v>
      </c>
      <c r="G93" s="265" t="s">
        <v>106</v>
      </c>
      <c r="H93" s="265" t="s">
        <v>361</v>
      </c>
      <c r="I93" s="265" t="s">
        <v>83</v>
      </c>
      <c r="J93" s="265" t="s">
        <v>362</v>
      </c>
      <c r="K93" s="265"/>
      <c r="L93">
        <v>2</v>
      </c>
    </row>
    <row r="94" spans="1:12" x14ac:dyDescent="0.3">
      <c r="A94" s="28">
        <v>83</v>
      </c>
      <c r="B94" s="28">
        <v>83</v>
      </c>
      <c r="C94" s="290" t="s">
        <v>343</v>
      </c>
      <c r="D94" s="27" t="s">
        <v>353</v>
      </c>
      <c r="E94" s="265" t="s">
        <v>345</v>
      </c>
      <c r="F94" s="265" t="s">
        <v>363</v>
      </c>
      <c r="G94" s="265" t="s">
        <v>106</v>
      </c>
      <c r="H94" s="265" t="s">
        <v>364</v>
      </c>
      <c r="I94" s="265" t="s">
        <v>83</v>
      </c>
      <c r="J94" s="265" t="s">
        <v>365</v>
      </c>
      <c r="K94" s="265"/>
      <c r="L94">
        <v>2</v>
      </c>
    </row>
    <row r="95" spans="1:12" x14ac:dyDescent="0.3">
      <c r="A95" s="28">
        <v>84</v>
      </c>
      <c r="B95" s="28">
        <v>84</v>
      </c>
      <c r="C95" s="290" t="s">
        <v>366</v>
      </c>
      <c r="D95" s="27" t="s">
        <v>367</v>
      </c>
      <c r="E95" s="265" t="s">
        <v>345</v>
      </c>
      <c r="F95" s="265" t="s">
        <v>368</v>
      </c>
      <c r="G95" s="265" t="s">
        <v>106</v>
      </c>
      <c r="H95" s="265" t="s">
        <v>364</v>
      </c>
      <c r="I95" s="265" t="s">
        <v>83</v>
      </c>
      <c r="J95" s="265" t="s">
        <v>369</v>
      </c>
      <c r="K95" s="265"/>
      <c r="L95">
        <v>1</v>
      </c>
    </row>
    <row r="96" spans="1:12" x14ac:dyDescent="0.3">
      <c r="A96" s="28">
        <v>85</v>
      </c>
      <c r="B96" s="28">
        <v>85</v>
      </c>
      <c r="C96" s="290" t="s">
        <v>135</v>
      </c>
      <c r="D96" s="290" t="s">
        <v>353</v>
      </c>
      <c r="E96" s="265" t="s">
        <v>345</v>
      </c>
      <c r="F96" s="338" t="s">
        <v>370</v>
      </c>
      <c r="G96" s="265" t="s">
        <v>106</v>
      </c>
      <c r="H96" s="265" t="s">
        <v>371</v>
      </c>
      <c r="I96" s="265" t="s">
        <v>83</v>
      </c>
      <c r="J96" s="265" t="s">
        <v>372</v>
      </c>
      <c r="K96" s="265"/>
      <c r="L96">
        <v>2</v>
      </c>
    </row>
    <row r="97" spans="1:12" x14ac:dyDescent="0.3">
      <c r="A97" s="28">
        <v>86</v>
      </c>
      <c r="B97" s="28">
        <v>86</v>
      </c>
      <c r="C97" s="290" t="s">
        <v>135</v>
      </c>
      <c r="D97" s="290" t="s">
        <v>353</v>
      </c>
      <c r="E97" s="265" t="s">
        <v>345</v>
      </c>
      <c r="F97" s="338" t="s">
        <v>373</v>
      </c>
      <c r="G97" s="265" t="s">
        <v>106</v>
      </c>
      <c r="H97" s="265" t="s">
        <v>374</v>
      </c>
      <c r="I97" s="265" t="s">
        <v>83</v>
      </c>
      <c r="J97" s="265" t="s">
        <v>375</v>
      </c>
      <c r="K97" s="265"/>
      <c r="L97">
        <v>2</v>
      </c>
    </row>
    <row r="98" spans="1:12" x14ac:dyDescent="0.3">
      <c r="A98" s="28">
        <v>87</v>
      </c>
      <c r="B98" s="28">
        <v>87</v>
      </c>
      <c r="C98" s="290" t="s">
        <v>135</v>
      </c>
      <c r="D98" s="290" t="s">
        <v>353</v>
      </c>
      <c r="E98" s="265" t="s">
        <v>345</v>
      </c>
      <c r="F98" s="338" t="s">
        <v>376</v>
      </c>
      <c r="G98" s="265" t="s">
        <v>106</v>
      </c>
      <c r="H98" s="265" t="s">
        <v>377</v>
      </c>
      <c r="I98" s="265" t="s">
        <v>83</v>
      </c>
      <c r="J98" s="265" t="s">
        <v>378</v>
      </c>
      <c r="K98" s="265"/>
      <c r="L98">
        <v>2</v>
      </c>
    </row>
    <row r="99" spans="1:12" x14ac:dyDescent="0.3">
      <c r="A99" s="28">
        <v>88</v>
      </c>
      <c r="B99" s="28">
        <v>88</v>
      </c>
      <c r="C99" s="290" t="s">
        <v>135</v>
      </c>
      <c r="D99" s="290" t="s">
        <v>353</v>
      </c>
      <c r="E99" s="265" t="s">
        <v>345</v>
      </c>
      <c r="F99" s="338" t="s">
        <v>379</v>
      </c>
      <c r="G99" s="265" t="s">
        <v>106</v>
      </c>
      <c r="H99" s="265" t="s">
        <v>380</v>
      </c>
      <c r="I99" s="265" t="s">
        <v>83</v>
      </c>
      <c r="J99" s="265" t="s">
        <v>381</v>
      </c>
      <c r="K99" s="265"/>
      <c r="L99">
        <v>2</v>
      </c>
    </row>
    <row r="100" spans="1:12" x14ac:dyDescent="0.3">
      <c r="A100" s="28">
        <v>89</v>
      </c>
      <c r="B100" s="28">
        <v>89</v>
      </c>
      <c r="C100" s="290" t="s">
        <v>135</v>
      </c>
      <c r="D100" s="290" t="s">
        <v>353</v>
      </c>
      <c r="E100" s="265" t="s">
        <v>345</v>
      </c>
      <c r="F100" s="338" t="s">
        <v>382</v>
      </c>
      <c r="G100" s="265" t="s">
        <v>106</v>
      </c>
      <c r="H100" s="265" t="s">
        <v>383</v>
      </c>
      <c r="I100" s="265" t="s">
        <v>83</v>
      </c>
      <c r="J100" s="265" t="s">
        <v>348</v>
      </c>
      <c r="K100" s="265"/>
      <c r="L100">
        <v>2</v>
      </c>
    </row>
    <row r="101" spans="1:12" x14ac:dyDescent="0.3">
      <c r="A101" s="28">
        <v>90</v>
      </c>
      <c r="B101" s="28">
        <v>90</v>
      </c>
      <c r="C101" s="290" t="s">
        <v>135</v>
      </c>
      <c r="D101" s="290" t="s">
        <v>353</v>
      </c>
      <c r="E101" s="265" t="s">
        <v>345</v>
      </c>
      <c r="F101" s="338" t="s">
        <v>384</v>
      </c>
      <c r="G101" s="265" t="s">
        <v>106</v>
      </c>
      <c r="H101" s="265" t="s">
        <v>385</v>
      </c>
      <c r="I101" s="265" t="s">
        <v>83</v>
      </c>
      <c r="J101" s="265" t="s">
        <v>386</v>
      </c>
      <c r="K101" s="265"/>
      <c r="L101">
        <v>2</v>
      </c>
    </row>
    <row r="102" spans="1:12" x14ac:dyDescent="0.3">
      <c r="A102" s="28">
        <v>91</v>
      </c>
      <c r="B102" s="28">
        <v>91</v>
      </c>
      <c r="C102" s="290" t="s">
        <v>135</v>
      </c>
      <c r="D102" s="290" t="s">
        <v>353</v>
      </c>
      <c r="E102" s="265" t="s">
        <v>345</v>
      </c>
      <c r="F102" s="338" t="s">
        <v>387</v>
      </c>
      <c r="G102" s="265" t="s">
        <v>106</v>
      </c>
      <c r="H102" s="265" t="s">
        <v>388</v>
      </c>
      <c r="I102" s="265" t="s">
        <v>83</v>
      </c>
      <c r="J102" s="265" t="s">
        <v>389</v>
      </c>
      <c r="K102" s="265"/>
      <c r="L102">
        <v>2</v>
      </c>
    </row>
    <row r="103" spans="1:12" x14ac:dyDescent="0.3">
      <c r="A103" s="28">
        <v>92</v>
      </c>
      <c r="B103" s="28">
        <v>92</v>
      </c>
      <c r="C103" s="290" t="s">
        <v>343</v>
      </c>
      <c r="D103" s="27" t="s">
        <v>344</v>
      </c>
      <c r="E103" s="265" t="s">
        <v>345</v>
      </c>
      <c r="F103" s="265" t="s">
        <v>390</v>
      </c>
      <c r="G103" s="265" t="s">
        <v>106</v>
      </c>
      <c r="H103" s="265" t="s">
        <v>391</v>
      </c>
      <c r="I103" s="265" t="s">
        <v>83</v>
      </c>
      <c r="J103" s="265" t="s">
        <v>392</v>
      </c>
      <c r="K103" s="265"/>
      <c r="L103">
        <v>3</v>
      </c>
    </row>
    <row r="104" spans="1:12" x14ac:dyDescent="0.3">
      <c r="A104" s="28">
        <v>93</v>
      </c>
      <c r="B104" s="28">
        <v>93</v>
      </c>
      <c r="C104" s="290" t="s">
        <v>246</v>
      </c>
      <c r="D104" s="290" t="s">
        <v>235</v>
      </c>
      <c r="E104" s="265" t="s">
        <v>345</v>
      </c>
      <c r="F104" s="338" t="s">
        <v>393</v>
      </c>
      <c r="G104" s="265" t="s">
        <v>106</v>
      </c>
      <c r="H104" s="265" t="s">
        <v>216</v>
      </c>
      <c r="I104" s="265" t="s">
        <v>83</v>
      </c>
      <c r="J104" s="265" t="s">
        <v>394</v>
      </c>
      <c r="K104" s="265"/>
      <c r="L104">
        <v>6</v>
      </c>
    </row>
    <row r="105" spans="1:12" x14ac:dyDescent="0.3">
      <c r="A105" s="28">
        <v>94</v>
      </c>
      <c r="B105" s="28">
        <v>94</v>
      </c>
      <c r="C105" s="290" t="s">
        <v>343</v>
      </c>
      <c r="D105" s="27" t="s">
        <v>353</v>
      </c>
      <c r="E105" s="265" t="s">
        <v>345</v>
      </c>
      <c r="F105" s="265" t="s">
        <v>395</v>
      </c>
      <c r="G105" s="265" t="s">
        <v>106</v>
      </c>
      <c r="H105" s="265" t="s">
        <v>396</v>
      </c>
      <c r="I105" s="265" t="s">
        <v>83</v>
      </c>
      <c r="J105" s="265" t="s">
        <v>352</v>
      </c>
      <c r="K105" s="265"/>
      <c r="L105">
        <v>2</v>
      </c>
    </row>
    <row r="106" spans="1:12" x14ac:dyDescent="0.3">
      <c r="A106" s="28">
        <v>95</v>
      </c>
      <c r="B106" s="28">
        <v>95</v>
      </c>
      <c r="C106" s="290" t="s">
        <v>366</v>
      </c>
      <c r="D106" s="27" t="s">
        <v>367</v>
      </c>
      <c r="E106" s="265" t="s">
        <v>345</v>
      </c>
      <c r="F106" s="265" t="s">
        <v>397</v>
      </c>
      <c r="G106" s="265" t="s">
        <v>106</v>
      </c>
      <c r="H106" s="265" t="s">
        <v>396</v>
      </c>
      <c r="I106" s="265" t="s">
        <v>83</v>
      </c>
      <c r="J106" s="265" t="s">
        <v>398</v>
      </c>
      <c r="K106" s="265"/>
      <c r="L106">
        <v>1</v>
      </c>
    </row>
    <row r="107" spans="1:12" x14ac:dyDescent="0.3">
      <c r="A107" s="28">
        <v>96</v>
      </c>
      <c r="B107" s="28">
        <v>96</v>
      </c>
      <c r="C107" s="338" t="s">
        <v>399</v>
      </c>
      <c r="D107" s="265" t="s">
        <v>400</v>
      </c>
      <c r="E107" s="265" t="s">
        <v>345</v>
      </c>
      <c r="F107" s="265" t="s">
        <v>401</v>
      </c>
      <c r="G107" s="265" t="s">
        <v>402</v>
      </c>
      <c r="H107" s="265" t="s">
        <v>403</v>
      </c>
      <c r="I107" s="265" t="s">
        <v>404</v>
      </c>
      <c r="J107" s="265"/>
      <c r="K107" s="265"/>
    </row>
    <row r="108" spans="1:12" x14ac:dyDescent="0.3">
      <c r="A108" s="28">
        <v>97</v>
      </c>
      <c r="B108" s="28">
        <v>97</v>
      </c>
      <c r="C108" s="290" t="s">
        <v>343</v>
      </c>
      <c r="D108" s="27" t="s">
        <v>367</v>
      </c>
      <c r="E108" s="265" t="s">
        <v>405</v>
      </c>
      <c r="F108" s="265" t="s">
        <v>406</v>
      </c>
      <c r="G108" s="265" t="s">
        <v>106</v>
      </c>
      <c r="H108" s="265" t="s">
        <v>89</v>
      </c>
      <c r="I108" s="265" t="s">
        <v>83</v>
      </c>
      <c r="J108" s="265" t="s">
        <v>407</v>
      </c>
      <c r="K108" s="265"/>
      <c r="L108">
        <v>1</v>
      </c>
    </row>
    <row r="109" spans="1:12" x14ac:dyDescent="0.3">
      <c r="A109" s="28">
        <v>98</v>
      </c>
      <c r="B109" s="28">
        <v>98</v>
      </c>
      <c r="C109" s="290" t="s">
        <v>343</v>
      </c>
      <c r="D109" s="27" t="s">
        <v>408</v>
      </c>
      <c r="E109" s="265" t="s">
        <v>405</v>
      </c>
      <c r="F109" s="265" t="s">
        <v>409</v>
      </c>
      <c r="G109" s="265" t="s">
        <v>106</v>
      </c>
      <c r="H109" s="265" t="s">
        <v>89</v>
      </c>
      <c r="I109" s="265" t="s">
        <v>83</v>
      </c>
      <c r="J109" s="265" t="s">
        <v>410</v>
      </c>
      <c r="K109" s="265"/>
      <c r="L109">
        <v>2</v>
      </c>
    </row>
    <row r="110" spans="1:12" x14ac:dyDescent="0.3">
      <c r="A110" s="28">
        <v>99</v>
      </c>
      <c r="B110" s="28">
        <v>99</v>
      </c>
      <c r="C110" s="290" t="s">
        <v>343</v>
      </c>
      <c r="D110" s="27" t="s">
        <v>411</v>
      </c>
      <c r="E110" s="265" t="s">
        <v>405</v>
      </c>
      <c r="F110" s="265" t="s">
        <v>412</v>
      </c>
      <c r="G110" s="265" t="s">
        <v>106</v>
      </c>
      <c r="H110" s="265" t="s">
        <v>413</v>
      </c>
      <c r="I110" s="265" t="s">
        <v>83</v>
      </c>
      <c r="J110" s="265" t="s">
        <v>414</v>
      </c>
      <c r="K110" s="265"/>
      <c r="L110">
        <v>3</v>
      </c>
    </row>
    <row r="111" spans="1:12" x14ac:dyDescent="0.3">
      <c r="A111" s="28">
        <v>100</v>
      </c>
      <c r="B111" s="28">
        <v>100</v>
      </c>
      <c r="C111" s="338" t="s">
        <v>415</v>
      </c>
      <c r="D111" s="27" t="s">
        <v>408</v>
      </c>
      <c r="E111" s="265" t="s">
        <v>405</v>
      </c>
      <c r="F111" s="265" t="s">
        <v>416</v>
      </c>
      <c r="G111" s="265" t="s">
        <v>106</v>
      </c>
      <c r="H111" s="265" t="s">
        <v>417</v>
      </c>
      <c r="I111" s="265" t="s">
        <v>83</v>
      </c>
      <c r="J111" s="265" t="s">
        <v>418</v>
      </c>
      <c r="K111" s="265"/>
      <c r="L111">
        <v>2</v>
      </c>
    </row>
    <row r="112" spans="1:12" x14ac:dyDescent="0.3">
      <c r="A112" s="28">
        <v>101</v>
      </c>
      <c r="B112" s="28">
        <v>101</v>
      </c>
      <c r="C112" s="338" t="s">
        <v>415</v>
      </c>
      <c r="D112" s="27" t="s">
        <v>411</v>
      </c>
      <c r="E112" s="265" t="s">
        <v>405</v>
      </c>
      <c r="F112" s="265" t="s">
        <v>419</v>
      </c>
      <c r="G112" s="265" t="s">
        <v>106</v>
      </c>
      <c r="H112" s="265" t="s">
        <v>420</v>
      </c>
      <c r="I112" s="265" t="s">
        <v>83</v>
      </c>
      <c r="J112" s="265" t="s">
        <v>421</v>
      </c>
      <c r="K112" s="265"/>
      <c r="L112">
        <v>3</v>
      </c>
    </row>
    <row r="113" spans="1:12" x14ac:dyDescent="0.3">
      <c r="A113" s="28">
        <v>102</v>
      </c>
      <c r="B113" s="28">
        <v>102</v>
      </c>
      <c r="C113" s="290" t="s">
        <v>135</v>
      </c>
      <c r="D113" s="290" t="s">
        <v>353</v>
      </c>
      <c r="E113" s="265" t="s">
        <v>422</v>
      </c>
      <c r="F113" s="338" t="s">
        <v>423</v>
      </c>
      <c r="G113" s="265" t="s">
        <v>106</v>
      </c>
      <c r="H113" s="265" t="s">
        <v>424</v>
      </c>
      <c r="I113" s="265" t="s">
        <v>83</v>
      </c>
      <c r="J113" s="265" t="s">
        <v>425</v>
      </c>
      <c r="K113" s="265"/>
      <c r="L113">
        <v>2</v>
      </c>
    </row>
    <row r="114" spans="1:12" x14ac:dyDescent="0.3">
      <c r="A114" s="28">
        <v>103</v>
      </c>
      <c r="B114" s="28">
        <v>103</v>
      </c>
      <c r="C114" s="290" t="s">
        <v>135</v>
      </c>
      <c r="D114" s="290" t="s">
        <v>353</v>
      </c>
      <c r="E114" s="265" t="s">
        <v>422</v>
      </c>
      <c r="F114" s="338" t="s">
        <v>426</v>
      </c>
      <c r="G114" s="265" t="s">
        <v>106</v>
      </c>
      <c r="H114" s="265" t="s">
        <v>427</v>
      </c>
      <c r="I114" s="265" t="s">
        <v>83</v>
      </c>
      <c r="J114" s="265" t="s">
        <v>428</v>
      </c>
      <c r="K114" s="265"/>
      <c r="L114">
        <v>2</v>
      </c>
    </row>
    <row r="115" spans="1:12" x14ac:dyDescent="0.3">
      <c r="A115" s="28">
        <v>104</v>
      </c>
      <c r="B115" s="28">
        <v>104</v>
      </c>
      <c r="C115" s="338" t="s">
        <v>429</v>
      </c>
      <c r="D115" s="265" t="s">
        <v>367</v>
      </c>
      <c r="E115" s="265" t="s">
        <v>422</v>
      </c>
      <c r="F115" s="265" t="s">
        <v>430</v>
      </c>
      <c r="G115" s="265" t="s">
        <v>106</v>
      </c>
      <c r="H115" s="265" t="s">
        <v>431</v>
      </c>
      <c r="I115" s="265" t="s">
        <v>83</v>
      </c>
      <c r="J115" s="265" t="s">
        <v>432</v>
      </c>
      <c r="K115" s="265"/>
      <c r="L115">
        <v>1</v>
      </c>
    </row>
    <row r="116" spans="1:12" x14ac:dyDescent="0.3">
      <c r="A116" s="28">
        <v>105</v>
      </c>
      <c r="B116" s="28">
        <v>105</v>
      </c>
      <c r="C116" s="338" t="s">
        <v>433</v>
      </c>
      <c r="D116" s="27" t="s">
        <v>353</v>
      </c>
      <c r="E116" s="265" t="s">
        <v>422</v>
      </c>
      <c r="F116" s="265" t="s">
        <v>434</v>
      </c>
      <c r="G116" s="265" t="s">
        <v>106</v>
      </c>
      <c r="H116" s="265" t="s">
        <v>431</v>
      </c>
      <c r="I116" s="265" t="s">
        <v>83</v>
      </c>
      <c r="J116" s="265" t="s">
        <v>435</v>
      </c>
      <c r="K116" s="265"/>
      <c r="L116">
        <v>2</v>
      </c>
    </row>
    <row r="117" spans="1:12" x14ac:dyDescent="0.3">
      <c r="A117" s="28">
        <v>106</v>
      </c>
      <c r="B117" s="28">
        <v>106</v>
      </c>
      <c r="C117" s="338" t="s">
        <v>436</v>
      </c>
      <c r="D117" s="27" t="s">
        <v>408</v>
      </c>
      <c r="E117" s="265" t="s">
        <v>437</v>
      </c>
      <c r="F117" s="265" t="s">
        <v>438</v>
      </c>
      <c r="G117" s="265" t="s">
        <v>106</v>
      </c>
      <c r="H117" s="265" t="s">
        <v>439</v>
      </c>
      <c r="I117" s="265" t="s">
        <v>83</v>
      </c>
      <c r="J117" s="265" t="s">
        <v>440</v>
      </c>
      <c r="K117" s="265"/>
      <c r="L117">
        <v>2</v>
      </c>
    </row>
    <row r="118" spans="1:12" x14ac:dyDescent="0.3">
      <c r="A118" s="28">
        <v>107</v>
      </c>
      <c r="B118" s="28">
        <v>107</v>
      </c>
      <c r="C118" s="338" t="s">
        <v>441</v>
      </c>
      <c r="D118" s="27" t="s">
        <v>367</v>
      </c>
      <c r="E118" s="265" t="s">
        <v>437</v>
      </c>
      <c r="F118" s="265" t="s">
        <v>442</v>
      </c>
      <c r="G118" s="265" t="s">
        <v>106</v>
      </c>
      <c r="H118" s="265" t="s">
        <v>443</v>
      </c>
      <c r="I118" s="265" t="s">
        <v>83</v>
      </c>
      <c r="J118" s="265" t="s">
        <v>444</v>
      </c>
      <c r="K118" s="265"/>
      <c r="L118">
        <v>1</v>
      </c>
    </row>
    <row r="119" spans="1:12" x14ac:dyDescent="0.3">
      <c r="A119" s="28">
        <v>108</v>
      </c>
      <c r="B119" s="28">
        <v>108</v>
      </c>
      <c r="C119" s="338" t="s">
        <v>441</v>
      </c>
      <c r="D119" s="27" t="s">
        <v>408</v>
      </c>
      <c r="E119" s="265" t="s">
        <v>437</v>
      </c>
      <c r="F119" s="265" t="s">
        <v>445</v>
      </c>
      <c r="G119" s="265" t="s">
        <v>106</v>
      </c>
      <c r="H119" s="265" t="s">
        <v>446</v>
      </c>
      <c r="I119" s="265" t="s">
        <v>83</v>
      </c>
      <c r="J119" s="265" t="s">
        <v>447</v>
      </c>
      <c r="K119" s="265"/>
      <c r="L119">
        <v>2</v>
      </c>
    </row>
    <row r="120" spans="1:12" x14ac:dyDescent="0.3">
      <c r="A120" s="28">
        <v>109</v>
      </c>
      <c r="B120" s="28">
        <v>109</v>
      </c>
      <c r="C120" s="338" t="s">
        <v>436</v>
      </c>
      <c r="D120" s="27" t="s">
        <v>408</v>
      </c>
      <c r="E120" s="265" t="s">
        <v>437</v>
      </c>
      <c r="F120" s="265" t="s">
        <v>448</v>
      </c>
      <c r="G120" s="265" t="s">
        <v>106</v>
      </c>
      <c r="H120" s="265" t="s">
        <v>449</v>
      </c>
      <c r="I120" s="265" t="s">
        <v>83</v>
      </c>
      <c r="J120" s="265" t="s">
        <v>450</v>
      </c>
      <c r="K120" s="265"/>
      <c r="L120">
        <v>2</v>
      </c>
    </row>
    <row r="121" spans="1:12" x14ac:dyDescent="0.3">
      <c r="A121" s="28">
        <v>110</v>
      </c>
      <c r="B121" s="28">
        <v>110</v>
      </c>
      <c r="C121" s="338" t="s">
        <v>436</v>
      </c>
      <c r="D121" s="27" t="s">
        <v>411</v>
      </c>
      <c r="E121" s="265" t="s">
        <v>437</v>
      </c>
      <c r="F121" s="265" t="s">
        <v>451</v>
      </c>
      <c r="G121" s="265" t="s">
        <v>106</v>
      </c>
      <c r="H121" s="265" t="s">
        <v>452</v>
      </c>
      <c r="I121" s="265" t="s">
        <v>83</v>
      </c>
      <c r="J121" s="265" t="s">
        <v>453</v>
      </c>
      <c r="K121" s="265"/>
      <c r="L121">
        <v>3</v>
      </c>
    </row>
    <row r="122" spans="1:12" x14ac:dyDescent="0.3">
      <c r="A122" s="28">
        <v>110</v>
      </c>
      <c r="B122" s="28">
        <v>111</v>
      </c>
      <c r="C122" s="338" t="s">
        <v>454</v>
      </c>
      <c r="D122" s="27" t="s">
        <v>673</v>
      </c>
      <c r="E122" s="265" t="s">
        <v>437</v>
      </c>
      <c r="F122" s="265" t="s">
        <v>455</v>
      </c>
      <c r="G122" s="265" t="s">
        <v>106</v>
      </c>
      <c r="H122" s="265" t="s">
        <v>456</v>
      </c>
      <c r="I122" s="265" t="s">
        <v>83</v>
      </c>
      <c r="J122" s="265" t="s">
        <v>457</v>
      </c>
      <c r="K122" s="265" t="s">
        <v>759</v>
      </c>
      <c r="L122">
        <v>3</v>
      </c>
    </row>
    <row r="123" spans="1:12" x14ac:dyDescent="0.3">
      <c r="A123" s="28">
        <v>111</v>
      </c>
      <c r="B123" s="28">
        <v>112</v>
      </c>
      <c r="C123" s="338" t="s">
        <v>458</v>
      </c>
      <c r="D123" s="290" t="s">
        <v>459</v>
      </c>
      <c r="E123" s="265" t="s">
        <v>437</v>
      </c>
      <c r="F123" s="338" t="s">
        <v>460</v>
      </c>
      <c r="G123" s="265" t="s">
        <v>106</v>
      </c>
      <c r="H123" s="265" t="s">
        <v>461</v>
      </c>
      <c r="I123" s="265" t="s">
        <v>83</v>
      </c>
      <c r="J123" s="265" t="s">
        <v>462</v>
      </c>
      <c r="K123" s="265"/>
      <c r="L123">
        <v>2</v>
      </c>
    </row>
    <row r="124" spans="1:12" x14ac:dyDescent="0.3">
      <c r="A124" s="28">
        <v>112</v>
      </c>
      <c r="B124" s="28">
        <v>113</v>
      </c>
      <c r="C124" s="338" t="s">
        <v>458</v>
      </c>
      <c r="D124" s="290" t="s">
        <v>463</v>
      </c>
      <c r="E124" s="265" t="s">
        <v>437</v>
      </c>
      <c r="F124" s="338" t="s">
        <v>464</v>
      </c>
      <c r="G124" s="265" t="s">
        <v>106</v>
      </c>
      <c r="H124" s="265" t="s">
        <v>461</v>
      </c>
      <c r="I124" s="265" t="s">
        <v>83</v>
      </c>
      <c r="J124" s="265" t="s">
        <v>465</v>
      </c>
      <c r="K124" s="265"/>
      <c r="L124">
        <v>1</v>
      </c>
    </row>
    <row r="125" spans="1:12" x14ac:dyDescent="0.3">
      <c r="A125" s="28">
        <v>113</v>
      </c>
      <c r="B125" s="28">
        <v>114</v>
      </c>
      <c r="C125" s="338" t="s">
        <v>458</v>
      </c>
      <c r="D125" s="290" t="s">
        <v>466</v>
      </c>
      <c r="E125" s="265" t="s">
        <v>437</v>
      </c>
      <c r="F125" s="338" t="s">
        <v>467</v>
      </c>
      <c r="G125" s="265" t="s">
        <v>106</v>
      </c>
      <c r="H125" s="265" t="s">
        <v>468</v>
      </c>
      <c r="I125" s="265" t="s">
        <v>83</v>
      </c>
      <c r="J125" s="265" t="s">
        <v>469</v>
      </c>
      <c r="K125" s="265"/>
      <c r="L125">
        <v>4</v>
      </c>
    </row>
    <row r="126" spans="1:12" x14ac:dyDescent="0.3">
      <c r="A126" s="28">
        <v>114</v>
      </c>
      <c r="B126" s="28">
        <v>115</v>
      </c>
      <c r="C126" s="338" t="s">
        <v>458</v>
      </c>
      <c r="D126" s="290" t="s">
        <v>470</v>
      </c>
      <c r="E126" s="265" t="s">
        <v>437</v>
      </c>
      <c r="F126" s="338" t="s">
        <v>471</v>
      </c>
      <c r="G126" s="265" t="s">
        <v>106</v>
      </c>
      <c r="H126" s="265" t="s">
        <v>468</v>
      </c>
      <c r="I126" s="265" t="s">
        <v>83</v>
      </c>
      <c r="J126" s="265" t="s">
        <v>472</v>
      </c>
      <c r="K126" s="265"/>
      <c r="L126">
        <v>1</v>
      </c>
    </row>
    <row r="127" spans="1:12" x14ac:dyDescent="0.3">
      <c r="A127" s="28">
        <v>115</v>
      </c>
      <c r="B127" s="28">
        <v>116</v>
      </c>
      <c r="C127" s="338" t="s">
        <v>436</v>
      </c>
      <c r="D127" s="27" t="s">
        <v>411</v>
      </c>
      <c r="E127" s="265" t="s">
        <v>437</v>
      </c>
      <c r="F127" s="265" t="s">
        <v>473</v>
      </c>
      <c r="G127" s="265" t="s">
        <v>106</v>
      </c>
      <c r="H127" s="265" t="s">
        <v>474</v>
      </c>
      <c r="I127" s="265" t="s">
        <v>83</v>
      </c>
      <c r="J127" s="265" t="s">
        <v>475</v>
      </c>
      <c r="K127" s="265"/>
      <c r="L127">
        <v>3</v>
      </c>
    </row>
    <row r="128" spans="1:12" x14ac:dyDescent="0.3">
      <c r="A128" s="28">
        <v>116</v>
      </c>
      <c r="B128" s="28">
        <v>117</v>
      </c>
      <c r="C128" s="338" t="s">
        <v>458</v>
      </c>
      <c r="D128" s="290" t="s">
        <v>476</v>
      </c>
      <c r="E128" s="265" t="s">
        <v>477</v>
      </c>
      <c r="F128" s="338" t="s">
        <v>478</v>
      </c>
      <c r="G128" s="265" t="s">
        <v>106</v>
      </c>
      <c r="H128" s="265" t="s">
        <v>237</v>
      </c>
      <c r="I128" s="265" t="s">
        <v>83</v>
      </c>
      <c r="J128" s="265" t="s">
        <v>479</v>
      </c>
      <c r="K128" s="265"/>
      <c r="L128">
        <v>4</v>
      </c>
    </row>
    <row r="129" spans="1:12" x14ac:dyDescent="0.3">
      <c r="A129" s="28">
        <v>117</v>
      </c>
      <c r="B129" s="28">
        <v>117</v>
      </c>
      <c r="C129" s="338" t="s">
        <v>480</v>
      </c>
      <c r="D129" s="27" t="s">
        <v>481</v>
      </c>
      <c r="E129" s="265" t="s">
        <v>477</v>
      </c>
      <c r="F129" s="265" t="s">
        <v>478</v>
      </c>
      <c r="G129" s="265" t="s">
        <v>106</v>
      </c>
      <c r="H129" s="265" t="s">
        <v>237</v>
      </c>
      <c r="I129" s="265" t="s">
        <v>83</v>
      </c>
      <c r="J129" s="265" t="s">
        <v>479</v>
      </c>
      <c r="K129" s="265"/>
      <c r="L129">
        <v>1</v>
      </c>
    </row>
    <row r="130" spans="1:12" x14ac:dyDescent="0.3">
      <c r="A130" s="28">
        <v>118</v>
      </c>
      <c r="B130" s="28">
        <v>118</v>
      </c>
      <c r="C130" s="338" t="s">
        <v>429</v>
      </c>
      <c r="D130" s="265" t="s">
        <v>408</v>
      </c>
      <c r="E130" s="265" t="s">
        <v>477</v>
      </c>
      <c r="F130" s="265" t="s">
        <v>482</v>
      </c>
      <c r="G130" s="265" t="s">
        <v>106</v>
      </c>
      <c r="H130" s="265" t="s">
        <v>483</v>
      </c>
      <c r="I130" s="265" t="s">
        <v>83</v>
      </c>
      <c r="J130" s="265" t="s">
        <v>484</v>
      </c>
      <c r="K130" s="265"/>
      <c r="L130">
        <v>2</v>
      </c>
    </row>
    <row r="131" spans="1:12" x14ac:dyDescent="0.3">
      <c r="A131" s="28">
        <v>119</v>
      </c>
      <c r="B131" s="28">
        <v>119</v>
      </c>
      <c r="C131" s="338" t="s">
        <v>485</v>
      </c>
      <c r="D131" s="265" t="s">
        <v>367</v>
      </c>
      <c r="E131" s="265" t="s">
        <v>477</v>
      </c>
      <c r="F131" s="265" t="s">
        <v>486</v>
      </c>
      <c r="G131" s="265" t="s">
        <v>106</v>
      </c>
      <c r="H131" s="265" t="s">
        <v>483</v>
      </c>
      <c r="I131" s="265" t="s">
        <v>83</v>
      </c>
      <c r="J131" s="265" t="s">
        <v>487</v>
      </c>
      <c r="K131" s="265"/>
      <c r="L131">
        <v>1</v>
      </c>
    </row>
    <row r="132" spans="1:12" x14ac:dyDescent="0.3">
      <c r="A132" s="28">
        <v>120</v>
      </c>
      <c r="B132" s="28">
        <v>120</v>
      </c>
      <c r="C132" s="338" t="s">
        <v>488</v>
      </c>
      <c r="D132" s="265" t="s">
        <v>408</v>
      </c>
      <c r="E132" s="265" t="s">
        <v>477</v>
      </c>
      <c r="F132" s="265" t="s">
        <v>489</v>
      </c>
      <c r="G132" s="265" t="s">
        <v>106</v>
      </c>
      <c r="H132" s="265" t="s">
        <v>490</v>
      </c>
      <c r="I132" s="265" t="s">
        <v>83</v>
      </c>
      <c r="J132" s="265" t="s">
        <v>491</v>
      </c>
      <c r="K132" s="265"/>
      <c r="L132">
        <v>2</v>
      </c>
    </row>
    <row r="133" spans="1:12" x14ac:dyDescent="0.3">
      <c r="A133" s="28">
        <v>121</v>
      </c>
      <c r="B133" s="28">
        <v>121</v>
      </c>
      <c r="C133" s="338" t="s">
        <v>488</v>
      </c>
      <c r="D133" s="265" t="s">
        <v>367</v>
      </c>
      <c r="E133" s="265" t="s">
        <v>492</v>
      </c>
      <c r="F133" s="265" t="s">
        <v>493</v>
      </c>
      <c r="G133" s="265" t="s">
        <v>106</v>
      </c>
      <c r="H133" s="265" t="s">
        <v>494</v>
      </c>
      <c r="I133" s="265" t="s">
        <v>83</v>
      </c>
      <c r="J133" s="265" t="s">
        <v>495</v>
      </c>
      <c r="K133" s="265"/>
      <c r="L133">
        <v>1</v>
      </c>
    </row>
    <row r="134" spans="1:12" x14ac:dyDescent="0.3">
      <c r="A134" s="28">
        <v>122</v>
      </c>
      <c r="B134" s="28">
        <v>122</v>
      </c>
      <c r="C134" s="338" t="s">
        <v>488</v>
      </c>
      <c r="D134" s="265" t="s">
        <v>408</v>
      </c>
      <c r="E134" s="265" t="s">
        <v>496</v>
      </c>
      <c r="F134" s="265" t="s">
        <v>497</v>
      </c>
      <c r="G134" s="265" t="s">
        <v>106</v>
      </c>
      <c r="H134" s="265" t="s">
        <v>498</v>
      </c>
      <c r="I134" s="265" t="s">
        <v>83</v>
      </c>
      <c r="J134" s="265" t="s">
        <v>499</v>
      </c>
      <c r="K134" s="265"/>
      <c r="L134">
        <v>2</v>
      </c>
    </row>
    <row r="135" spans="1:12" x14ac:dyDescent="0.3">
      <c r="A135" s="28">
        <v>123</v>
      </c>
      <c r="B135" s="28">
        <v>123</v>
      </c>
      <c r="C135" s="338" t="s">
        <v>488</v>
      </c>
      <c r="D135" s="265" t="s">
        <v>367</v>
      </c>
      <c r="E135" s="265" t="s">
        <v>496</v>
      </c>
      <c r="F135" s="265" t="s">
        <v>500</v>
      </c>
      <c r="G135" s="265" t="s">
        <v>106</v>
      </c>
      <c r="H135" s="265" t="s">
        <v>501</v>
      </c>
      <c r="I135" s="265" t="s">
        <v>83</v>
      </c>
      <c r="J135" s="265" t="s">
        <v>502</v>
      </c>
      <c r="K135" s="265"/>
      <c r="L135">
        <v>1</v>
      </c>
    </row>
    <row r="136" spans="1:12" x14ac:dyDescent="0.3">
      <c r="A136" s="28">
        <v>124</v>
      </c>
      <c r="B136" s="28">
        <v>124</v>
      </c>
      <c r="C136" s="338" t="s">
        <v>488</v>
      </c>
      <c r="D136" s="265" t="s">
        <v>367</v>
      </c>
      <c r="E136" s="265" t="s">
        <v>496</v>
      </c>
      <c r="F136" s="265" t="s">
        <v>503</v>
      </c>
      <c r="G136" s="265" t="s">
        <v>106</v>
      </c>
      <c r="H136" s="265" t="s">
        <v>504</v>
      </c>
      <c r="I136" s="265" t="s">
        <v>83</v>
      </c>
      <c r="J136" s="265" t="s">
        <v>505</v>
      </c>
      <c r="K136" s="265"/>
      <c r="L136">
        <v>1</v>
      </c>
    </row>
    <row r="137" spans="1:12" x14ac:dyDescent="0.3">
      <c r="A137" s="28">
        <v>125</v>
      </c>
      <c r="B137" s="28">
        <v>125</v>
      </c>
      <c r="C137" s="338" t="s">
        <v>488</v>
      </c>
      <c r="D137" s="265" t="s">
        <v>367</v>
      </c>
      <c r="E137" s="265" t="s">
        <v>496</v>
      </c>
      <c r="F137" s="265" t="s">
        <v>506</v>
      </c>
      <c r="G137" s="265" t="s">
        <v>106</v>
      </c>
      <c r="H137" s="265" t="s">
        <v>507</v>
      </c>
      <c r="I137" s="265" t="s">
        <v>83</v>
      </c>
      <c r="J137" s="265" t="s">
        <v>508</v>
      </c>
      <c r="K137" s="265"/>
      <c r="L137">
        <v>1</v>
      </c>
    </row>
    <row r="138" spans="1:12" x14ac:dyDescent="0.3">
      <c r="A138" s="28">
        <v>126</v>
      </c>
      <c r="B138" s="28">
        <v>126</v>
      </c>
      <c r="C138" s="338" t="s">
        <v>488</v>
      </c>
      <c r="D138" s="265" t="s">
        <v>367</v>
      </c>
      <c r="E138" s="265" t="s">
        <v>496</v>
      </c>
      <c r="F138" s="265" t="s">
        <v>509</v>
      </c>
      <c r="G138" s="265" t="s">
        <v>106</v>
      </c>
      <c r="H138" s="265" t="s">
        <v>510</v>
      </c>
      <c r="I138" s="265" t="s">
        <v>83</v>
      </c>
      <c r="J138" s="265" t="s">
        <v>511</v>
      </c>
      <c r="K138" s="265"/>
      <c r="L138">
        <v>1</v>
      </c>
    </row>
    <row r="139" spans="1:12" x14ac:dyDescent="0.3">
      <c r="A139" s="28">
        <v>127</v>
      </c>
      <c r="B139" s="28">
        <v>127</v>
      </c>
      <c r="C139" s="338" t="s">
        <v>488</v>
      </c>
      <c r="D139" s="265" t="s">
        <v>367</v>
      </c>
      <c r="E139" s="265" t="s">
        <v>512</v>
      </c>
      <c r="F139" s="265" t="s">
        <v>513</v>
      </c>
      <c r="G139" s="265" t="s">
        <v>106</v>
      </c>
      <c r="H139" s="265" t="s">
        <v>514</v>
      </c>
      <c r="I139" s="265" t="s">
        <v>83</v>
      </c>
      <c r="J139" s="265" t="s">
        <v>515</v>
      </c>
      <c r="K139" s="265"/>
      <c r="L139">
        <v>1</v>
      </c>
    </row>
    <row r="140" spans="1:12" x14ac:dyDescent="0.3">
      <c r="A140" s="28">
        <v>128</v>
      </c>
      <c r="B140" s="28">
        <v>128</v>
      </c>
      <c r="C140" s="338" t="s">
        <v>488</v>
      </c>
      <c r="D140" s="265" t="s">
        <v>367</v>
      </c>
      <c r="E140" s="265" t="s">
        <v>512</v>
      </c>
      <c r="F140" s="265" t="s">
        <v>516</v>
      </c>
      <c r="G140" s="265" t="s">
        <v>106</v>
      </c>
      <c r="H140" s="265" t="s">
        <v>517</v>
      </c>
      <c r="I140" s="265" t="s">
        <v>83</v>
      </c>
      <c r="J140" s="265" t="s">
        <v>518</v>
      </c>
      <c r="K140" s="265"/>
      <c r="L140">
        <v>1</v>
      </c>
    </row>
    <row r="141" spans="1:12" x14ac:dyDescent="0.3">
      <c r="A141" s="28">
        <v>129</v>
      </c>
      <c r="B141" s="28">
        <v>129</v>
      </c>
      <c r="C141" s="338" t="s">
        <v>488</v>
      </c>
      <c r="D141" s="265" t="s">
        <v>367</v>
      </c>
      <c r="E141" s="265" t="s">
        <v>519</v>
      </c>
      <c r="F141" s="265" t="s">
        <v>520</v>
      </c>
      <c r="G141" s="265" t="s">
        <v>106</v>
      </c>
      <c r="H141" s="265" t="s">
        <v>521</v>
      </c>
      <c r="I141" s="265" t="s">
        <v>83</v>
      </c>
      <c r="J141" s="265" t="s">
        <v>522</v>
      </c>
      <c r="K141" s="265"/>
      <c r="L141">
        <v>1</v>
      </c>
    </row>
    <row r="142" spans="1:12" x14ac:dyDescent="0.3">
      <c r="A142" s="28">
        <v>130</v>
      </c>
      <c r="B142" s="28">
        <v>130</v>
      </c>
      <c r="C142" s="338" t="s">
        <v>523</v>
      </c>
      <c r="D142" s="265" t="s">
        <v>524</v>
      </c>
      <c r="E142" s="265" t="s">
        <v>519</v>
      </c>
      <c r="F142" s="265" t="s">
        <v>525</v>
      </c>
      <c r="G142" s="265" t="s">
        <v>106</v>
      </c>
      <c r="H142" s="265" t="s">
        <v>526</v>
      </c>
      <c r="I142" s="265" t="s">
        <v>83</v>
      </c>
      <c r="J142" s="265" t="s">
        <v>527</v>
      </c>
      <c r="K142" s="265"/>
      <c r="L142">
        <v>2</v>
      </c>
    </row>
    <row r="143" spans="1:12" x14ac:dyDescent="0.3">
      <c r="A143" s="28">
        <v>131</v>
      </c>
      <c r="B143" s="28"/>
      <c r="C143" s="338" t="s">
        <v>523</v>
      </c>
      <c r="D143" s="265" t="s">
        <v>528</v>
      </c>
      <c r="E143" s="265" t="s">
        <v>519</v>
      </c>
      <c r="F143" s="265"/>
      <c r="G143" s="265"/>
      <c r="H143" s="265"/>
      <c r="I143" s="265" t="s">
        <v>83</v>
      </c>
      <c r="J143" s="265"/>
      <c r="K143" s="265"/>
    </row>
    <row r="144" spans="1:12" x14ac:dyDescent="0.3">
      <c r="A144" s="28">
        <v>132</v>
      </c>
      <c r="B144" s="28"/>
      <c r="C144" s="338" t="s">
        <v>529</v>
      </c>
      <c r="D144" s="265" t="s">
        <v>530</v>
      </c>
      <c r="E144" s="265" t="s">
        <v>519</v>
      </c>
      <c r="F144" s="265"/>
      <c r="G144" s="265"/>
      <c r="H144" s="265"/>
      <c r="I144" s="265" t="s">
        <v>83</v>
      </c>
      <c r="J144" s="265"/>
      <c r="K144" s="265"/>
    </row>
    <row r="145" spans="1:11" x14ac:dyDescent="0.3">
      <c r="A145" s="28">
        <v>133</v>
      </c>
      <c r="B145" s="28"/>
      <c r="C145" s="338" t="s">
        <v>531</v>
      </c>
      <c r="D145" s="265" t="s">
        <v>532</v>
      </c>
      <c r="E145" s="265" t="s">
        <v>519</v>
      </c>
      <c r="F145" s="265"/>
      <c r="G145" s="265"/>
      <c r="H145" s="265"/>
      <c r="I145" s="265" t="s">
        <v>83</v>
      </c>
      <c r="J145" s="265"/>
      <c r="K145" s="265"/>
    </row>
    <row r="146" spans="1:11" x14ac:dyDescent="0.3">
      <c r="A146" s="28">
        <v>134</v>
      </c>
      <c r="B146" s="28"/>
      <c r="C146" s="338" t="s">
        <v>533</v>
      </c>
      <c r="D146" s="265" t="s">
        <v>534</v>
      </c>
      <c r="E146" s="265" t="s">
        <v>519</v>
      </c>
      <c r="F146" s="265"/>
      <c r="G146" s="265"/>
      <c r="H146" s="265"/>
      <c r="I146" s="265" t="s">
        <v>83</v>
      </c>
      <c r="J146" s="265"/>
      <c r="K146" s="265"/>
    </row>
    <row r="147" spans="1:11" x14ac:dyDescent="0.3">
      <c r="A147" s="28">
        <v>135</v>
      </c>
      <c r="B147" s="28"/>
      <c r="C147" s="338" t="s">
        <v>535</v>
      </c>
      <c r="D147" s="265" t="s">
        <v>536</v>
      </c>
      <c r="E147" s="64" t="s">
        <v>519</v>
      </c>
      <c r="F147" s="265"/>
      <c r="G147" s="265"/>
      <c r="H147" s="265"/>
      <c r="I147" s="265" t="s">
        <v>83</v>
      </c>
      <c r="J147" s="265"/>
      <c r="K147" s="265"/>
    </row>
    <row r="148" spans="1:11" x14ac:dyDescent="0.3">
      <c r="A148" s="28">
        <v>136</v>
      </c>
      <c r="B148" s="28"/>
      <c r="C148" s="338" t="s">
        <v>535</v>
      </c>
      <c r="D148" s="265" t="s">
        <v>537</v>
      </c>
      <c r="E148" s="265" t="s">
        <v>519</v>
      </c>
      <c r="F148" s="265"/>
      <c r="G148" s="265"/>
      <c r="H148" s="265"/>
      <c r="I148" s="265" t="s">
        <v>83</v>
      </c>
      <c r="J148" s="265"/>
      <c r="K148" s="265"/>
    </row>
    <row r="149" spans="1:11" x14ac:dyDescent="0.3">
      <c r="A149" s="28">
        <v>137</v>
      </c>
      <c r="B149" s="28"/>
      <c r="C149" s="338" t="s">
        <v>535</v>
      </c>
      <c r="D149" s="265" t="s">
        <v>524</v>
      </c>
      <c r="E149" s="265" t="s">
        <v>519</v>
      </c>
      <c r="F149" s="265"/>
      <c r="G149" s="265"/>
      <c r="H149" s="265"/>
      <c r="I149" s="265" t="s">
        <v>83</v>
      </c>
      <c r="J149" s="265"/>
      <c r="K149" s="265"/>
    </row>
    <row r="150" spans="1:11" x14ac:dyDescent="0.3">
      <c r="A150" s="28">
        <v>138</v>
      </c>
      <c r="B150" s="28"/>
      <c r="C150" s="338" t="s">
        <v>535</v>
      </c>
      <c r="D150" s="265" t="s">
        <v>538</v>
      </c>
      <c r="E150" s="265" t="s">
        <v>519</v>
      </c>
      <c r="F150" s="265"/>
      <c r="G150" s="265"/>
      <c r="H150" s="265"/>
      <c r="I150" s="265" t="s">
        <v>83</v>
      </c>
      <c r="J150" s="265"/>
      <c r="K150" s="265"/>
    </row>
    <row r="151" spans="1:11" x14ac:dyDescent="0.3">
      <c r="A151" s="28">
        <v>139</v>
      </c>
      <c r="B151" s="28"/>
      <c r="C151" s="338" t="s">
        <v>539</v>
      </c>
      <c r="D151" s="265" t="s">
        <v>540</v>
      </c>
      <c r="E151" s="265" t="s">
        <v>519</v>
      </c>
      <c r="F151" s="265"/>
      <c r="G151" s="265"/>
      <c r="H151" s="265"/>
      <c r="I151" s="265" t="s">
        <v>83</v>
      </c>
      <c r="J151" s="265"/>
      <c r="K151" s="265"/>
    </row>
    <row r="152" spans="1:11" x14ac:dyDescent="0.3">
      <c r="A152" s="28">
        <v>140</v>
      </c>
      <c r="B152" s="28"/>
      <c r="C152" s="338" t="s">
        <v>539</v>
      </c>
      <c r="D152" s="265" t="s">
        <v>541</v>
      </c>
      <c r="E152" s="265" t="s">
        <v>519</v>
      </c>
      <c r="F152" s="265"/>
      <c r="G152" s="265"/>
      <c r="H152" s="265"/>
      <c r="I152" s="265" t="s">
        <v>83</v>
      </c>
      <c r="J152" s="265"/>
      <c r="K152" s="265"/>
    </row>
    <row r="153" spans="1:11" x14ac:dyDescent="0.3">
      <c r="A153" s="28">
        <v>141</v>
      </c>
      <c r="B153" s="28"/>
      <c r="C153" s="338" t="s">
        <v>542</v>
      </c>
      <c r="D153" s="265" t="s">
        <v>543</v>
      </c>
      <c r="E153" s="265" t="s">
        <v>519</v>
      </c>
      <c r="F153" s="265"/>
      <c r="G153" s="265"/>
      <c r="H153" s="265"/>
      <c r="I153" s="265" t="s">
        <v>83</v>
      </c>
      <c r="J153" s="265"/>
      <c r="K153" s="265"/>
    </row>
    <row r="154" spans="1:11" x14ac:dyDescent="0.3">
      <c r="A154" s="28">
        <v>142</v>
      </c>
      <c r="B154" s="28">
        <v>131</v>
      </c>
      <c r="C154" s="338" t="s">
        <v>544</v>
      </c>
      <c r="D154" s="265" t="s">
        <v>545</v>
      </c>
      <c r="E154" s="265" t="s">
        <v>519</v>
      </c>
      <c r="F154" s="265" t="s">
        <v>546</v>
      </c>
      <c r="G154" s="265" t="s">
        <v>106</v>
      </c>
      <c r="H154" s="265" t="s">
        <v>547</v>
      </c>
      <c r="I154" s="265" t="s">
        <v>83</v>
      </c>
      <c r="J154" s="265" t="s">
        <v>548</v>
      </c>
      <c r="K154" s="265"/>
    </row>
    <row r="155" spans="1:11" x14ac:dyDescent="0.3">
      <c r="A155" s="28">
        <v>143</v>
      </c>
      <c r="B155" s="28"/>
      <c r="C155" s="338" t="s">
        <v>549</v>
      </c>
      <c r="D155" s="265" t="s">
        <v>550</v>
      </c>
      <c r="E155" s="265" t="s">
        <v>519</v>
      </c>
      <c r="F155" s="265"/>
      <c r="G155" s="265"/>
      <c r="H155" s="265"/>
      <c r="I155" s="265" t="s">
        <v>83</v>
      </c>
      <c r="J155" s="265"/>
      <c r="K155" s="265"/>
    </row>
    <row r="156" spans="1:11" x14ac:dyDescent="0.3">
      <c r="A156" s="28">
        <v>144</v>
      </c>
      <c r="B156" s="28"/>
      <c r="C156" s="338" t="s">
        <v>549</v>
      </c>
      <c r="D156" s="265" t="s">
        <v>551</v>
      </c>
      <c r="E156" s="265" t="s">
        <v>519</v>
      </c>
      <c r="F156" s="265"/>
      <c r="G156" s="265"/>
      <c r="H156" s="265"/>
      <c r="I156" s="265" t="s">
        <v>83</v>
      </c>
      <c r="J156" s="265"/>
      <c r="K156" s="265"/>
    </row>
    <row r="157" spans="1:11" x14ac:dyDescent="0.3">
      <c r="A157" s="28">
        <v>145</v>
      </c>
      <c r="B157" s="28"/>
      <c r="C157" s="338" t="s">
        <v>552</v>
      </c>
      <c r="D157" s="265" t="s">
        <v>553</v>
      </c>
      <c r="E157" s="265" t="s">
        <v>519</v>
      </c>
      <c r="F157" s="265"/>
      <c r="G157" s="265"/>
      <c r="H157" s="265"/>
      <c r="I157" s="265" t="s">
        <v>83</v>
      </c>
      <c r="J157" s="265"/>
      <c r="K157" s="265"/>
    </row>
    <row r="158" spans="1:11" x14ac:dyDescent="0.3">
      <c r="A158" s="28">
        <v>146</v>
      </c>
      <c r="B158" s="28"/>
      <c r="C158" s="338" t="s">
        <v>552</v>
      </c>
      <c r="D158" s="265" t="s">
        <v>554</v>
      </c>
      <c r="E158" s="265" t="s">
        <v>519</v>
      </c>
      <c r="F158" s="265"/>
      <c r="G158" s="265"/>
      <c r="H158" s="265"/>
      <c r="I158" s="265" t="s">
        <v>83</v>
      </c>
      <c r="J158" s="265"/>
      <c r="K158" s="265"/>
    </row>
    <row r="159" spans="1:11" x14ac:dyDescent="0.3">
      <c r="A159" s="28">
        <v>147</v>
      </c>
      <c r="B159" s="28"/>
      <c r="C159" s="338" t="s">
        <v>552</v>
      </c>
      <c r="D159" s="265" t="s">
        <v>555</v>
      </c>
      <c r="E159" s="265" t="s">
        <v>519</v>
      </c>
      <c r="F159" s="265"/>
      <c r="G159" s="265"/>
      <c r="H159" s="265"/>
      <c r="I159" s="265" t="s">
        <v>83</v>
      </c>
      <c r="J159" s="265"/>
      <c r="K159" s="265"/>
    </row>
    <row r="160" spans="1:11" x14ac:dyDescent="0.3">
      <c r="A160" s="28">
        <v>148</v>
      </c>
      <c r="B160" s="28"/>
      <c r="C160" s="338" t="s">
        <v>552</v>
      </c>
      <c r="D160" s="265" t="s">
        <v>550</v>
      </c>
      <c r="E160" s="265" t="s">
        <v>519</v>
      </c>
      <c r="F160" s="265"/>
      <c r="G160" s="265"/>
      <c r="H160" s="265"/>
      <c r="I160" s="265" t="s">
        <v>83</v>
      </c>
      <c r="J160" s="265"/>
      <c r="K160" s="265"/>
    </row>
    <row r="161" spans="1:12" x14ac:dyDescent="0.3">
      <c r="A161" s="28">
        <v>149</v>
      </c>
      <c r="B161" s="28"/>
      <c r="C161" s="338" t="s">
        <v>552</v>
      </c>
      <c r="D161" s="265" t="s">
        <v>556</v>
      </c>
      <c r="E161" s="265" t="s">
        <v>519</v>
      </c>
      <c r="F161" s="265"/>
      <c r="G161" s="265"/>
      <c r="H161" s="265"/>
      <c r="I161" s="265" t="s">
        <v>83</v>
      </c>
      <c r="J161" s="265"/>
      <c r="K161" s="265"/>
    </row>
    <row r="162" spans="1:12" x14ac:dyDescent="0.3">
      <c r="A162" s="28">
        <v>150</v>
      </c>
      <c r="B162" s="28"/>
      <c r="C162" s="338" t="s">
        <v>535</v>
      </c>
      <c r="D162" s="265" t="s">
        <v>538</v>
      </c>
      <c r="E162" s="265" t="s">
        <v>519</v>
      </c>
      <c r="F162" s="265"/>
      <c r="G162" s="265"/>
      <c r="H162" s="265"/>
      <c r="I162" s="265" t="s">
        <v>83</v>
      </c>
      <c r="J162" s="265"/>
      <c r="K162" s="265"/>
    </row>
    <row r="163" spans="1:12" x14ac:dyDescent="0.3">
      <c r="A163" s="28">
        <v>151</v>
      </c>
      <c r="B163" s="28"/>
      <c r="C163" s="338" t="s">
        <v>535</v>
      </c>
      <c r="D163" s="265" t="s">
        <v>557</v>
      </c>
      <c r="E163" s="265" t="s">
        <v>519</v>
      </c>
      <c r="F163" s="265"/>
      <c r="G163" s="265"/>
      <c r="H163" s="265"/>
      <c r="I163" s="265" t="s">
        <v>83</v>
      </c>
      <c r="J163" s="265"/>
      <c r="K163" s="265"/>
    </row>
    <row r="164" spans="1:12" x14ac:dyDescent="0.3">
      <c r="A164" s="28">
        <v>152</v>
      </c>
      <c r="B164" s="28"/>
      <c r="C164" s="338" t="s">
        <v>535</v>
      </c>
      <c r="D164" s="265" t="s">
        <v>558</v>
      </c>
      <c r="E164" s="265" t="s">
        <v>519</v>
      </c>
      <c r="F164" s="265"/>
      <c r="G164" s="265"/>
      <c r="H164" s="265"/>
      <c r="I164" s="265" t="s">
        <v>83</v>
      </c>
      <c r="J164" s="265"/>
      <c r="K164" s="265"/>
    </row>
    <row r="165" spans="1:12" x14ac:dyDescent="0.3">
      <c r="A165" s="28">
        <v>153</v>
      </c>
      <c r="B165" s="28"/>
      <c r="C165" s="338" t="s">
        <v>535</v>
      </c>
      <c r="D165" s="265" t="s">
        <v>559</v>
      </c>
      <c r="E165" s="265" t="s">
        <v>519</v>
      </c>
      <c r="F165" s="265"/>
      <c r="G165" s="265"/>
      <c r="H165" s="265"/>
      <c r="I165" s="265" t="s">
        <v>83</v>
      </c>
      <c r="J165" s="265"/>
      <c r="K165" s="265"/>
    </row>
    <row r="166" spans="1:12" x14ac:dyDescent="0.3">
      <c r="A166" s="28">
        <v>154</v>
      </c>
      <c r="B166" s="28"/>
      <c r="C166" s="338" t="s">
        <v>535</v>
      </c>
      <c r="D166" s="265" t="s">
        <v>560</v>
      </c>
      <c r="E166" s="265" t="s">
        <v>519</v>
      </c>
      <c r="F166" s="265"/>
      <c r="G166" s="265"/>
      <c r="H166" s="265"/>
      <c r="I166" s="265" t="s">
        <v>83</v>
      </c>
      <c r="J166" s="265"/>
      <c r="K166" s="265"/>
    </row>
    <row r="167" spans="1:12" x14ac:dyDescent="0.3">
      <c r="A167" s="28">
        <v>155</v>
      </c>
      <c r="B167" s="28"/>
      <c r="C167" s="338" t="s">
        <v>535</v>
      </c>
      <c r="D167" s="265" t="s">
        <v>561</v>
      </c>
      <c r="E167" s="265" t="s">
        <v>519</v>
      </c>
      <c r="F167" s="265"/>
      <c r="G167" s="265"/>
      <c r="H167" s="265"/>
      <c r="I167" s="265" t="s">
        <v>83</v>
      </c>
      <c r="J167" s="265"/>
      <c r="K167" s="265"/>
    </row>
    <row r="168" spans="1:12" x14ac:dyDescent="0.3">
      <c r="A168" s="28">
        <v>156</v>
      </c>
      <c r="B168" s="28">
        <v>132</v>
      </c>
      <c r="C168" s="265" t="s">
        <v>488</v>
      </c>
      <c r="D168" s="265" t="s">
        <v>353</v>
      </c>
      <c r="E168" s="265" t="s">
        <v>519</v>
      </c>
      <c r="F168" s="265" t="s">
        <v>562</v>
      </c>
      <c r="G168" s="265" t="s">
        <v>106</v>
      </c>
      <c r="H168" s="265" t="s">
        <v>563</v>
      </c>
      <c r="I168" s="265" t="s">
        <v>83</v>
      </c>
      <c r="J168" s="265" t="s">
        <v>518</v>
      </c>
      <c r="K168" s="265"/>
      <c r="L168">
        <v>2</v>
      </c>
    </row>
    <row r="169" spans="1:12" x14ac:dyDescent="0.3">
      <c r="A169" s="28">
        <v>157</v>
      </c>
      <c r="B169" s="28">
        <v>133</v>
      </c>
      <c r="C169" s="265" t="s">
        <v>488</v>
      </c>
      <c r="D169" s="265" t="s">
        <v>344</v>
      </c>
      <c r="E169" s="265" t="s">
        <v>519</v>
      </c>
      <c r="F169" s="265" t="s">
        <v>564</v>
      </c>
      <c r="G169" s="265" t="s">
        <v>106</v>
      </c>
      <c r="H169" s="265" t="s">
        <v>565</v>
      </c>
      <c r="I169" s="265" t="s">
        <v>83</v>
      </c>
      <c r="J169" s="265" t="s">
        <v>566</v>
      </c>
      <c r="K169" s="265"/>
      <c r="L169">
        <v>3</v>
      </c>
    </row>
    <row r="170" spans="1:12" x14ac:dyDescent="0.3">
      <c r="A170" s="28">
        <v>158</v>
      </c>
      <c r="B170" s="28">
        <v>134</v>
      </c>
      <c r="C170" s="265" t="s">
        <v>488</v>
      </c>
      <c r="D170" s="265" t="s">
        <v>353</v>
      </c>
      <c r="E170" s="265" t="s">
        <v>519</v>
      </c>
      <c r="F170" s="265" t="s">
        <v>567</v>
      </c>
      <c r="G170" s="265" t="s">
        <v>106</v>
      </c>
      <c r="H170" s="265" t="s">
        <v>568</v>
      </c>
      <c r="I170" s="265" t="s">
        <v>83</v>
      </c>
      <c r="J170" s="265" t="s">
        <v>569</v>
      </c>
      <c r="K170" s="265"/>
      <c r="L170">
        <v>2</v>
      </c>
    </row>
    <row r="171" spans="1:12" x14ac:dyDescent="0.3">
      <c r="A171" s="28">
        <v>159</v>
      </c>
      <c r="B171" s="28">
        <v>135</v>
      </c>
      <c r="C171" s="338" t="s">
        <v>570</v>
      </c>
      <c r="D171" s="265"/>
      <c r="E171" s="265" t="s">
        <v>519</v>
      </c>
      <c r="F171" s="265" t="s">
        <v>571</v>
      </c>
      <c r="G171" s="265" t="s">
        <v>106</v>
      </c>
      <c r="H171" s="265" t="s">
        <v>572</v>
      </c>
      <c r="I171" s="265" t="s">
        <v>83</v>
      </c>
      <c r="J171" s="265" t="s">
        <v>573</v>
      </c>
      <c r="K171" s="265"/>
    </row>
    <row r="172" spans="1:12" x14ac:dyDescent="0.3">
      <c r="A172" s="28">
        <v>160</v>
      </c>
      <c r="B172" s="23"/>
      <c r="C172" s="338" t="s">
        <v>574</v>
      </c>
      <c r="D172" s="265" t="s">
        <v>575</v>
      </c>
      <c r="E172" s="265"/>
      <c r="F172" s="265"/>
      <c r="G172" s="265"/>
      <c r="H172" s="265"/>
      <c r="I172" s="265" t="s">
        <v>83</v>
      </c>
      <c r="J172" s="265"/>
      <c r="K172" s="265"/>
    </row>
    <row r="173" spans="1:12" x14ac:dyDescent="0.3">
      <c r="A173" s="28">
        <v>161</v>
      </c>
      <c r="B173" s="23"/>
      <c r="C173" s="338" t="s">
        <v>574</v>
      </c>
      <c r="D173" s="265" t="s">
        <v>536</v>
      </c>
      <c r="E173" s="265"/>
      <c r="F173" s="265"/>
      <c r="G173" s="265"/>
      <c r="H173" s="265"/>
      <c r="I173" s="265" t="s">
        <v>83</v>
      </c>
      <c r="J173" s="265"/>
      <c r="K173" s="265"/>
    </row>
    <row r="174" spans="1:12" x14ac:dyDescent="0.3">
      <c r="A174" s="28">
        <v>162</v>
      </c>
      <c r="B174" s="23"/>
      <c r="C174" s="338" t="s">
        <v>574</v>
      </c>
      <c r="D174" s="265" t="s">
        <v>576</v>
      </c>
      <c r="E174" s="265"/>
      <c r="F174" s="265"/>
      <c r="G174" s="265"/>
      <c r="H174" s="265"/>
      <c r="I174" s="265" t="s">
        <v>83</v>
      </c>
      <c r="J174" s="265"/>
      <c r="K174" s="265"/>
    </row>
    <row r="175" spans="1:12" x14ac:dyDescent="0.3">
      <c r="A175" s="28">
        <v>163</v>
      </c>
      <c r="B175" s="23"/>
      <c r="C175" s="338" t="s">
        <v>577</v>
      </c>
      <c r="D175" s="265" t="s">
        <v>578</v>
      </c>
      <c r="E175" s="265"/>
      <c r="F175" s="265"/>
      <c r="G175" s="265"/>
      <c r="H175" s="265"/>
      <c r="I175" s="265" t="s">
        <v>83</v>
      </c>
      <c r="J175" s="265"/>
      <c r="K175" s="265"/>
    </row>
    <row r="176" spans="1:12" x14ac:dyDescent="0.3">
      <c r="A176" s="28">
        <v>164</v>
      </c>
      <c r="B176" s="23"/>
      <c r="C176" s="338" t="s">
        <v>579</v>
      </c>
      <c r="D176" s="265" t="s">
        <v>580</v>
      </c>
      <c r="E176" s="265"/>
      <c r="F176" s="265"/>
      <c r="G176" s="265"/>
      <c r="H176" s="265"/>
      <c r="I176" s="265" t="s">
        <v>83</v>
      </c>
      <c r="J176" s="265"/>
      <c r="K176" s="265"/>
    </row>
    <row r="177" spans="1:12" x14ac:dyDescent="0.3">
      <c r="A177" s="28">
        <v>165</v>
      </c>
      <c r="B177" s="23"/>
      <c r="C177" s="338" t="s">
        <v>579</v>
      </c>
      <c r="D177" s="265" t="s">
        <v>581</v>
      </c>
      <c r="E177" s="265"/>
      <c r="F177" s="265"/>
      <c r="G177" s="265"/>
      <c r="H177" s="265"/>
      <c r="I177" s="265" t="s">
        <v>83</v>
      </c>
      <c r="J177" s="265"/>
      <c r="K177" s="265"/>
    </row>
    <row r="178" spans="1:12" x14ac:dyDescent="0.3">
      <c r="A178" s="28">
        <v>166</v>
      </c>
      <c r="B178" s="23">
        <v>136</v>
      </c>
      <c r="C178" s="338" t="s">
        <v>582</v>
      </c>
      <c r="D178" s="265" t="s">
        <v>583</v>
      </c>
      <c r="E178" s="265" t="s">
        <v>584</v>
      </c>
      <c r="F178" s="265" t="s">
        <v>585</v>
      </c>
      <c r="G178" s="265" t="s">
        <v>586</v>
      </c>
      <c r="H178" s="265" t="s">
        <v>587</v>
      </c>
      <c r="I178" s="265" t="s">
        <v>588</v>
      </c>
      <c r="J178" s="265"/>
      <c r="K178" s="265"/>
    </row>
    <row r="179" spans="1:12" x14ac:dyDescent="0.3">
      <c r="A179" s="28">
        <v>167</v>
      </c>
      <c r="B179" s="23"/>
      <c r="C179" s="338" t="s">
        <v>589</v>
      </c>
      <c r="D179" s="265" t="s">
        <v>583</v>
      </c>
      <c r="E179" s="265"/>
      <c r="F179" s="265"/>
      <c r="G179" s="265"/>
      <c r="H179" s="265"/>
      <c r="I179" s="265" t="s">
        <v>588</v>
      </c>
      <c r="J179" s="265"/>
      <c r="K179" s="265"/>
    </row>
    <row r="180" spans="1:12" x14ac:dyDescent="0.3">
      <c r="A180" s="28">
        <v>168</v>
      </c>
      <c r="B180" s="23">
        <v>137</v>
      </c>
      <c r="C180" s="338" t="s">
        <v>590</v>
      </c>
      <c r="D180" s="265" t="s">
        <v>591</v>
      </c>
      <c r="E180" s="265" t="s">
        <v>592</v>
      </c>
      <c r="F180" s="265" t="s">
        <v>593</v>
      </c>
      <c r="G180" s="265" t="s">
        <v>594</v>
      </c>
      <c r="H180" s="265" t="s">
        <v>595</v>
      </c>
      <c r="I180" s="265" t="s">
        <v>596</v>
      </c>
      <c r="J180" s="265"/>
      <c r="K180" s="265"/>
    </row>
    <row r="181" spans="1:12" x14ac:dyDescent="0.3">
      <c r="A181" s="28">
        <v>169</v>
      </c>
      <c r="B181" s="23"/>
      <c r="C181" s="338" t="s">
        <v>597</v>
      </c>
      <c r="D181" s="265" t="s">
        <v>598</v>
      </c>
      <c r="E181" s="265"/>
      <c r="F181" s="265"/>
      <c r="G181" s="265"/>
      <c r="H181" s="265"/>
      <c r="I181" s="265" t="s">
        <v>596</v>
      </c>
      <c r="J181" s="265"/>
      <c r="K181" s="265"/>
    </row>
    <row r="182" spans="1:12" x14ac:dyDescent="0.3">
      <c r="A182" s="28">
        <v>170</v>
      </c>
      <c r="B182" s="23"/>
      <c r="C182" s="338" t="s">
        <v>599</v>
      </c>
      <c r="D182" s="265" t="s">
        <v>600</v>
      </c>
      <c r="E182" s="265"/>
      <c r="F182" s="265"/>
      <c r="G182" s="265"/>
      <c r="H182" s="265"/>
      <c r="I182" s="265" t="s">
        <v>596</v>
      </c>
      <c r="J182" s="265"/>
      <c r="K182" s="265"/>
    </row>
    <row r="183" spans="1:12" x14ac:dyDescent="0.3">
      <c r="A183" s="28">
        <v>171</v>
      </c>
      <c r="B183" s="23"/>
      <c r="C183" s="338" t="s">
        <v>601</v>
      </c>
      <c r="D183" s="265" t="s">
        <v>602</v>
      </c>
      <c r="E183" s="265"/>
      <c r="F183" s="265"/>
      <c r="G183" s="265"/>
      <c r="H183" s="265"/>
      <c r="I183" s="265" t="s">
        <v>596</v>
      </c>
      <c r="J183" s="265"/>
      <c r="K183" s="265"/>
    </row>
    <row r="184" spans="1:12" x14ac:dyDescent="0.3">
      <c r="A184" s="28">
        <v>172</v>
      </c>
      <c r="B184" s="23"/>
      <c r="C184" s="338" t="s">
        <v>603</v>
      </c>
      <c r="D184" s="265" t="s">
        <v>602</v>
      </c>
      <c r="E184" s="265"/>
      <c r="F184" s="265"/>
      <c r="G184" s="265"/>
      <c r="H184" s="265"/>
      <c r="I184" s="265" t="s">
        <v>596</v>
      </c>
      <c r="J184" s="265"/>
      <c r="K184" s="265"/>
    </row>
    <row r="185" spans="1:12" x14ac:dyDescent="0.3">
      <c r="A185" s="28">
        <v>173</v>
      </c>
      <c r="B185" s="23">
        <v>138</v>
      </c>
      <c r="C185" s="338" t="s">
        <v>604</v>
      </c>
      <c r="D185" s="265" t="s">
        <v>602</v>
      </c>
      <c r="E185" s="265" t="s">
        <v>592</v>
      </c>
      <c r="F185" s="265" t="s">
        <v>605</v>
      </c>
      <c r="G185" s="265" t="s">
        <v>106</v>
      </c>
      <c r="H185" s="265" t="s">
        <v>308</v>
      </c>
      <c r="I185" s="265" t="s">
        <v>83</v>
      </c>
      <c r="J185" s="265" t="s">
        <v>606</v>
      </c>
      <c r="K185" s="265"/>
      <c r="L185">
        <v>2</v>
      </c>
    </row>
    <row r="186" spans="1:12" x14ac:dyDescent="0.3">
      <c r="A186" s="28">
        <v>174</v>
      </c>
      <c r="B186" s="23">
        <v>139</v>
      </c>
      <c r="C186" s="338" t="s">
        <v>488</v>
      </c>
      <c r="D186" s="265" t="s">
        <v>367</v>
      </c>
      <c r="E186" s="265" t="s">
        <v>592</v>
      </c>
      <c r="F186" s="265" t="s">
        <v>607</v>
      </c>
      <c r="G186" s="265" t="s">
        <v>106</v>
      </c>
      <c r="H186" s="265" t="s">
        <v>308</v>
      </c>
      <c r="I186" s="265" t="s">
        <v>83</v>
      </c>
      <c r="J186" s="265" t="s">
        <v>608</v>
      </c>
      <c r="K186" s="265"/>
      <c r="L186">
        <v>1</v>
      </c>
    </row>
    <row r="187" spans="1:12" x14ac:dyDescent="0.3">
      <c r="A187" s="28">
        <v>175</v>
      </c>
      <c r="B187" s="23">
        <v>140</v>
      </c>
      <c r="C187" s="338" t="s">
        <v>609</v>
      </c>
      <c r="D187" s="338" t="s">
        <v>367</v>
      </c>
      <c r="E187" s="265" t="s">
        <v>592</v>
      </c>
      <c r="F187" s="338" t="s">
        <v>610</v>
      </c>
      <c r="G187" s="265" t="s">
        <v>106</v>
      </c>
      <c r="H187" s="265" t="s">
        <v>308</v>
      </c>
      <c r="I187" s="265" t="s">
        <v>83</v>
      </c>
      <c r="J187" s="265" t="s">
        <v>611</v>
      </c>
      <c r="K187" s="265"/>
      <c r="L187">
        <v>1</v>
      </c>
    </row>
    <row r="188" spans="1:12" x14ac:dyDescent="0.3">
      <c r="A188" s="28">
        <v>176</v>
      </c>
      <c r="B188" s="23">
        <v>141</v>
      </c>
      <c r="C188" s="338" t="s">
        <v>488</v>
      </c>
      <c r="D188" s="265" t="s">
        <v>367</v>
      </c>
      <c r="E188" s="265" t="s">
        <v>592</v>
      </c>
      <c r="F188" s="265" t="s">
        <v>612</v>
      </c>
      <c r="G188" s="265" t="s">
        <v>106</v>
      </c>
      <c r="H188" s="265" t="s">
        <v>613</v>
      </c>
      <c r="I188" s="265" t="s">
        <v>83</v>
      </c>
      <c r="J188" s="265" t="s">
        <v>614</v>
      </c>
      <c r="K188" s="265"/>
      <c r="L188">
        <v>1</v>
      </c>
    </row>
    <row r="189" spans="1:12" x14ac:dyDescent="0.3">
      <c r="A189" s="28">
        <v>177</v>
      </c>
      <c r="B189" s="23">
        <v>142</v>
      </c>
      <c r="C189" s="338" t="s">
        <v>343</v>
      </c>
      <c r="D189" s="265" t="s">
        <v>367</v>
      </c>
      <c r="E189" s="265" t="s">
        <v>615</v>
      </c>
      <c r="F189" s="265" t="s">
        <v>616</v>
      </c>
      <c r="G189" s="265" t="s">
        <v>106</v>
      </c>
      <c r="H189" s="265" t="s">
        <v>613</v>
      </c>
      <c r="I189" s="265" t="s">
        <v>83</v>
      </c>
      <c r="J189" s="265" t="s">
        <v>617</v>
      </c>
      <c r="K189" s="265"/>
      <c r="L189">
        <v>1</v>
      </c>
    </row>
    <row r="190" spans="1:12" x14ac:dyDescent="0.3">
      <c r="A190" s="28">
        <v>178</v>
      </c>
      <c r="B190" s="23">
        <v>143</v>
      </c>
      <c r="C190" s="338" t="s">
        <v>618</v>
      </c>
      <c r="D190" s="265"/>
      <c r="E190" s="265" t="s">
        <v>619</v>
      </c>
      <c r="F190" s="265" t="s">
        <v>620</v>
      </c>
      <c r="G190" s="265" t="s">
        <v>621</v>
      </c>
      <c r="H190" s="265"/>
      <c r="I190" s="265" t="s">
        <v>342</v>
      </c>
      <c r="J190" s="265"/>
      <c r="K190" s="265"/>
    </row>
    <row r="191" spans="1:12" x14ac:dyDescent="0.3">
      <c r="A191" s="28">
        <v>179</v>
      </c>
      <c r="B191" s="23"/>
      <c r="C191" s="338" t="s">
        <v>622</v>
      </c>
      <c r="D191" s="265">
        <v>2</v>
      </c>
      <c r="E191" s="265"/>
      <c r="F191" s="265"/>
      <c r="G191" s="265"/>
      <c r="H191" s="265"/>
      <c r="I191" s="265" t="s">
        <v>342</v>
      </c>
      <c r="J191" s="265"/>
      <c r="K191" s="265"/>
    </row>
    <row r="192" spans="1:12" x14ac:dyDescent="0.3">
      <c r="A192" s="28">
        <v>180</v>
      </c>
      <c r="B192" s="23"/>
      <c r="C192" s="338" t="s">
        <v>623</v>
      </c>
      <c r="D192" s="265">
        <v>6</v>
      </c>
      <c r="E192" s="265"/>
      <c r="F192" s="265"/>
      <c r="G192" s="265"/>
      <c r="H192" s="265"/>
      <c r="I192" s="265" t="s">
        <v>342</v>
      </c>
      <c r="J192" s="265"/>
      <c r="K192" s="265"/>
    </row>
    <row r="193" spans="1:12" x14ac:dyDescent="0.3">
      <c r="A193" s="28">
        <v>181</v>
      </c>
      <c r="B193" s="23"/>
      <c r="C193" s="338" t="s">
        <v>624</v>
      </c>
      <c r="D193" s="265">
        <v>4</v>
      </c>
      <c r="E193" s="265"/>
      <c r="F193" s="265"/>
      <c r="G193" s="265"/>
      <c r="H193" s="265"/>
      <c r="I193" s="265" t="s">
        <v>342</v>
      </c>
      <c r="J193" s="265"/>
      <c r="K193" s="265"/>
    </row>
    <row r="194" spans="1:12" x14ac:dyDescent="0.3">
      <c r="A194" s="28">
        <v>182</v>
      </c>
      <c r="B194" s="23"/>
      <c r="C194" s="338" t="s">
        <v>625</v>
      </c>
      <c r="D194" s="265">
        <v>3</v>
      </c>
      <c r="E194" s="265"/>
      <c r="F194" s="265"/>
      <c r="G194" s="265"/>
      <c r="H194" s="265"/>
      <c r="I194" s="265" t="s">
        <v>342</v>
      </c>
      <c r="J194" s="265"/>
      <c r="K194" s="265"/>
    </row>
    <row r="195" spans="1:12" x14ac:dyDescent="0.3">
      <c r="A195" s="28">
        <v>183</v>
      </c>
      <c r="B195" s="23">
        <v>144</v>
      </c>
      <c r="C195" s="338" t="s">
        <v>488</v>
      </c>
      <c r="D195" s="265" t="s">
        <v>367</v>
      </c>
      <c r="E195" s="265" t="s">
        <v>626</v>
      </c>
      <c r="F195" s="265" t="s">
        <v>627</v>
      </c>
      <c r="G195" s="265" t="s">
        <v>106</v>
      </c>
      <c r="H195" s="265" t="s">
        <v>628</v>
      </c>
      <c r="I195" s="265" t="s">
        <v>83</v>
      </c>
      <c r="J195" s="265" t="s">
        <v>629</v>
      </c>
      <c r="K195" s="265"/>
      <c r="L195">
        <v>1</v>
      </c>
    </row>
    <row r="196" spans="1:12" x14ac:dyDescent="0.3">
      <c r="A196" s="28">
        <v>184</v>
      </c>
      <c r="B196" s="23">
        <v>145</v>
      </c>
      <c r="C196" s="338" t="s">
        <v>488</v>
      </c>
      <c r="D196" s="265" t="s">
        <v>367</v>
      </c>
      <c r="E196" s="265" t="s">
        <v>630</v>
      </c>
      <c r="F196" s="265" t="s">
        <v>631</v>
      </c>
      <c r="G196" s="265" t="s">
        <v>106</v>
      </c>
      <c r="H196" s="265" t="s">
        <v>632</v>
      </c>
      <c r="I196" s="265" t="s">
        <v>83</v>
      </c>
      <c r="J196" s="265" t="s">
        <v>633</v>
      </c>
      <c r="K196" s="265"/>
      <c r="L196">
        <v>1</v>
      </c>
    </row>
    <row r="197" spans="1:12" x14ac:dyDescent="0.3">
      <c r="A197" s="28">
        <v>185</v>
      </c>
      <c r="B197" s="23">
        <v>146</v>
      </c>
      <c r="C197" s="338" t="s">
        <v>343</v>
      </c>
      <c r="D197" s="265" t="s">
        <v>367</v>
      </c>
      <c r="E197" s="265" t="s">
        <v>630</v>
      </c>
      <c r="F197" s="265" t="s">
        <v>634</v>
      </c>
      <c r="G197" s="265" t="s">
        <v>106</v>
      </c>
      <c r="H197" s="265" t="s">
        <v>632</v>
      </c>
      <c r="I197" s="265" t="s">
        <v>83</v>
      </c>
      <c r="J197" s="265" t="s">
        <v>635</v>
      </c>
      <c r="K197" s="265"/>
      <c r="L197">
        <v>1</v>
      </c>
    </row>
    <row r="198" spans="1:12" x14ac:dyDescent="0.3">
      <c r="A198" s="28">
        <v>186</v>
      </c>
      <c r="B198" s="23">
        <v>147</v>
      </c>
      <c r="C198" s="338" t="s">
        <v>343</v>
      </c>
      <c r="D198" s="265" t="s">
        <v>408</v>
      </c>
      <c r="E198" s="265" t="s">
        <v>630</v>
      </c>
      <c r="F198" s="265" t="s">
        <v>636</v>
      </c>
      <c r="G198" s="265" t="s">
        <v>106</v>
      </c>
      <c r="H198" s="265" t="s">
        <v>637</v>
      </c>
      <c r="I198" s="265" t="s">
        <v>83</v>
      </c>
      <c r="J198" s="265" t="s">
        <v>638</v>
      </c>
      <c r="K198" s="265"/>
      <c r="L198">
        <v>2</v>
      </c>
    </row>
    <row r="199" spans="1:12" x14ac:dyDescent="0.3">
      <c r="A199" s="28">
        <v>187</v>
      </c>
      <c r="B199" s="23">
        <v>148</v>
      </c>
      <c r="C199" s="338" t="s">
        <v>639</v>
      </c>
      <c r="D199" s="265" t="s">
        <v>640</v>
      </c>
      <c r="E199" s="265" t="s">
        <v>641</v>
      </c>
      <c r="F199" s="265" t="s">
        <v>642</v>
      </c>
      <c r="G199" s="265" t="s">
        <v>402</v>
      </c>
      <c r="H199" s="265"/>
      <c r="I199" s="265" t="s">
        <v>643</v>
      </c>
      <c r="J199" s="265"/>
      <c r="K199" s="265"/>
    </row>
    <row r="200" spans="1:12" x14ac:dyDescent="0.3">
      <c r="A200" s="28">
        <v>188</v>
      </c>
      <c r="B200" s="23"/>
      <c r="C200" s="338" t="s">
        <v>644</v>
      </c>
      <c r="D200" s="265" t="s">
        <v>645</v>
      </c>
      <c r="E200" s="265"/>
      <c r="F200" s="265"/>
      <c r="G200" s="265"/>
      <c r="H200" s="265"/>
      <c r="I200" s="265" t="s">
        <v>643</v>
      </c>
      <c r="J200" s="265"/>
      <c r="K200" s="265"/>
    </row>
    <row r="201" spans="1:12" x14ac:dyDescent="0.3">
      <c r="A201" s="28">
        <v>189</v>
      </c>
      <c r="B201" s="23">
        <v>149</v>
      </c>
      <c r="C201" s="338" t="s">
        <v>646</v>
      </c>
      <c r="D201" s="265" t="s">
        <v>647</v>
      </c>
      <c r="E201" s="265" t="s">
        <v>641</v>
      </c>
      <c r="F201" s="265" t="s">
        <v>648</v>
      </c>
      <c r="G201" s="265" t="s">
        <v>402</v>
      </c>
      <c r="H201" s="265"/>
      <c r="I201" s="265" t="s">
        <v>643</v>
      </c>
      <c r="J201" s="265"/>
      <c r="K201" s="265"/>
    </row>
    <row r="202" spans="1:12" x14ac:dyDescent="0.3">
      <c r="A202" s="28">
        <v>190</v>
      </c>
      <c r="B202" s="23">
        <v>150</v>
      </c>
      <c r="C202" s="338" t="s">
        <v>609</v>
      </c>
      <c r="D202" s="338" t="s">
        <v>408</v>
      </c>
      <c r="E202" s="265" t="s">
        <v>641</v>
      </c>
      <c r="F202" s="338" t="s">
        <v>649</v>
      </c>
      <c r="G202" s="265" t="s">
        <v>106</v>
      </c>
      <c r="H202" s="265" t="s">
        <v>650</v>
      </c>
      <c r="I202" s="265" t="s">
        <v>83</v>
      </c>
      <c r="J202" s="265" t="s">
        <v>651</v>
      </c>
      <c r="K202" s="265"/>
      <c r="L202">
        <v>2</v>
      </c>
    </row>
    <row r="203" spans="1:12" x14ac:dyDescent="0.3">
      <c r="A203" s="28">
        <v>191</v>
      </c>
      <c r="B203" s="23">
        <v>151</v>
      </c>
      <c r="C203" s="338" t="s">
        <v>458</v>
      </c>
      <c r="D203" s="338" t="s">
        <v>459</v>
      </c>
      <c r="E203" s="265" t="s">
        <v>641</v>
      </c>
      <c r="F203" s="338" t="s">
        <v>652</v>
      </c>
      <c r="G203" s="265" t="s">
        <v>106</v>
      </c>
      <c r="H203" s="265" t="s">
        <v>653</v>
      </c>
      <c r="I203" s="265" t="s">
        <v>83</v>
      </c>
      <c r="J203" s="265" t="s">
        <v>654</v>
      </c>
      <c r="K203" s="265"/>
      <c r="L203">
        <v>2</v>
      </c>
    </row>
    <row r="204" spans="1:12" x14ac:dyDescent="0.3">
      <c r="A204" s="28">
        <v>192</v>
      </c>
      <c r="B204" s="23">
        <v>152</v>
      </c>
      <c r="C204" s="338" t="s">
        <v>655</v>
      </c>
      <c r="D204" s="265"/>
      <c r="E204" s="265"/>
      <c r="F204" s="265"/>
      <c r="G204" s="265" t="s">
        <v>659</v>
      </c>
      <c r="H204" s="265"/>
      <c r="I204" s="265" t="s">
        <v>659</v>
      </c>
      <c r="J204" s="265"/>
      <c r="K204" s="265"/>
    </row>
    <row r="205" spans="1:12" x14ac:dyDescent="0.3">
      <c r="A205" s="28">
        <v>193</v>
      </c>
      <c r="B205" s="23"/>
      <c r="C205" s="338" t="s">
        <v>656</v>
      </c>
      <c r="D205" s="265" t="s">
        <v>657</v>
      </c>
      <c r="E205" s="265" t="s">
        <v>641</v>
      </c>
      <c r="F205" s="265" t="s">
        <v>658</v>
      </c>
      <c r="G205" s="265" t="s">
        <v>659</v>
      </c>
      <c r="H205" s="265" t="s">
        <v>660</v>
      </c>
      <c r="I205" s="265" t="s">
        <v>659</v>
      </c>
      <c r="J205" s="265"/>
      <c r="K205" s="265"/>
    </row>
    <row r="206" spans="1:12" x14ac:dyDescent="0.3">
      <c r="A206" s="28">
        <v>194</v>
      </c>
      <c r="B206" s="23"/>
      <c r="C206" s="338" t="s">
        <v>661</v>
      </c>
      <c r="D206" s="265" t="s">
        <v>662</v>
      </c>
      <c r="E206" s="265" t="s">
        <v>641</v>
      </c>
      <c r="F206" s="265" t="s">
        <v>658</v>
      </c>
      <c r="G206" s="265" t="s">
        <v>659</v>
      </c>
      <c r="H206" s="265" t="s">
        <v>660</v>
      </c>
      <c r="I206" s="265" t="s">
        <v>659</v>
      </c>
      <c r="J206" s="265"/>
      <c r="K206" s="265"/>
    </row>
    <row r="207" spans="1:12" x14ac:dyDescent="0.3">
      <c r="A207" s="28">
        <v>195</v>
      </c>
      <c r="B207" s="23">
        <v>153</v>
      </c>
      <c r="C207" s="338" t="s">
        <v>488</v>
      </c>
      <c r="D207" s="265" t="s">
        <v>408</v>
      </c>
      <c r="E207" s="265" t="s">
        <v>663</v>
      </c>
      <c r="F207" s="265" t="s">
        <v>664</v>
      </c>
      <c r="G207" s="265" t="s">
        <v>106</v>
      </c>
      <c r="H207" s="265" t="s">
        <v>665</v>
      </c>
      <c r="I207" s="265" t="s">
        <v>83</v>
      </c>
      <c r="J207" s="265" t="s">
        <v>666</v>
      </c>
      <c r="K207" s="265"/>
      <c r="L207">
        <v>2</v>
      </c>
    </row>
    <row r="208" spans="1:12" x14ac:dyDescent="0.3">
      <c r="A208" s="28">
        <v>196</v>
      </c>
      <c r="B208" s="23">
        <v>154</v>
      </c>
      <c r="C208" s="338" t="s">
        <v>667</v>
      </c>
      <c r="D208" s="265"/>
      <c r="E208" s="265"/>
      <c r="F208" s="265"/>
      <c r="G208" s="265"/>
      <c r="H208" s="265"/>
      <c r="I208" s="265" t="s">
        <v>342</v>
      </c>
      <c r="J208" s="265"/>
      <c r="K208" s="265"/>
    </row>
    <row r="209" spans="1:12" x14ac:dyDescent="0.3">
      <c r="A209" s="28">
        <v>197</v>
      </c>
      <c r="B209" s="23"/>
      <c r="C209" s="338" t="s">
        <v>668</v>
      </c>
      <c r="D209" s="265" t="s">
        <v>669</v>
      </c>
      <c r="E209" s="265" t="s">
        <v>670</v>
      </c>
      <c r="F209" s="67" t="s">
        <v>671</v>
      </c>
      <c r="G209" s="265" t="s">
        <v>337</v>
      </c>
      <c r="H209" s="265" t="s">
        <v>672</v>
      </c>
      <c r="I209" s="265" t="s">
        <v>342</v>
      </c>
      <c r="J209" s="265"/>
      <c r="K209" s="265"/>
    </row>
    <row r="210" spans="1:12" x14ac:dyDescent="0.3">
      <c r="A210" s="22"/>
      <c r="B210" s="23">
        <v>155</v>
      </c>
      <c r="C210" s="338" t="s">
        <v>741</v>
      </c>
      <c r="D210" s="265"/>
      <c r="E210" s="265"/>
      <c r="F210" s="265"/>
      <c r="G210" s="265"/>
      <c r="H210" s="265"/>
      <c r="I210" s="265"/>
      <c r="J210" s="265"/>
      <c r="K210" s="265"/>
      <c r="L210">
        <v>2</v>
      </c>
    </row>
    <row r="211" spans="1:12" x14ac:dyDescent="0.3">
      <c r="A211" s="22"/>
      <c r="B211" s="23"/>
      <c r="C211" s="338" t="s">
        <v>742</v>
      </c>
      <c r="D211" s="265" t="s">
        <v>748</v>
      </c>
      <c r="E211" s="265" t="s">
        <v>754</v>
      </c>
      <c r="F211" s="265" t="s">
        <v>755</v>
      </c>
      <c r="G211" s="265" t="s">
        <v>756</v>
      </c>
      <c r="H211" s="265" t="s">
        <v>757</v>
      </c>
      <c r="I211" s="265" t="s">
        <v>758</v>
      </c>
      <c r="J211" s="265"/>
      <c r="K211" s="265"/>
    </row>
    <row r="212" spans="1:12" x14ac:dyDescent="0.3">
      <c r="A212" s="22"/>
      <c r="B212" s="23"/>
      <c r="C212" s="338" t="s">
        <v>743</v>
      </c>
      <c r="D212" s="265" t="s">
        <v>749</v>
      </c>
      <c r="E212" s="265"/>
      <c r="F212" s="265"/>
      <c r="G212" s="265"/>
      <c r="H212" s="265"/>
      <c r="I212" s="265" t="s">
        <v>758</v>
      </c>
      <c r="J212" s="265"/>
      <c r="K212" s="265"/>
    </row>
    <row r="213" spans="1:12" x14ac:dyDescent="0.3">
      <c r="A213" s="22"/>
      <c r="B213" s="23"/>
      <c r="C213" s="338" t="s">
        <v>744</v>
      </c>
      <c r="D213" s="265" t="s">
        <v>750</v>
      </c>
      <c r="E213" s="265"/>
      <c r="F213" s="265"/>
      <c r="G213" s="265"/>
      <c r="H213" s="265"/>
      <c r="I213" s="265" t="s">
        <v>758</v>
      </c>
      <c r="J213" s="265"/>
      <c r="K213" s="265"/>
    </row>
    <row r="214" spans="1:12" x14ac:dyDescent="0.3">
      <c r="A214" s="22"/>
      <c r="B214" s="23"/>
      <c r="C214" s="338" t="s">
        <v>745</v>
      </c>
      <c r="D214" s="265" t="s">
        <v>751</v>
      </c>
      <c r="E214" s="265"/>
      <c r="F214" s="265"/>
      <c r="G214" s="265"/>
      <c r="H214" s="265"/>
      <c r="I214" s="265" t="s">
        <v>758</v>
      </c>
      <c r="J214" s="265"/>
      <c r="K214" s="265"/>
    </row>
    <row r="215" spans="1:12" x14ac:dyDescent="0.3">
      <c r="A215" s="22"/>
      <c r="B215" s="23"/>
      <c r="C215" s="338" t="s">
        <v>746</v>
      </c>
      <c r="D215" s="265" t="s">
        <v>752</v>
      </c>
      <c r="E215" s="265"/>
      <c r="F215" s="265"/>
      <c r="G215" s="265"/>
      <c r="H215" s="265"/>
      <c r="I215" s="265" t="s">
        <v>758</v>
      </c>
      <c r="J215" s="265"/>
      <c r="K215" s="265"/>
    </row>
    <row r="216" spans="1:12" x14ac:dyDescent="0.3">
      <c r="A216" s="22"/>
      <c r="B216" s="23"/>
      <c r="C216" s="338" t="s">
        <v>747</v>
      </c>
      <c r="D216" s="265" t="s">
        <v>753</v>
      </c>
      <c r="E216" s="265"/>
      <c r="F216" s="265"/>
      <c r="G216" s="265"/>
      <c r="H216" s="265"/>
      <c r="I216" s="265" t="s">
        <v>758</v>
      </c>
      <c r="J216" s="265"/>
      <c r="K216" s="265"/>
    </row>
    <row r="217" spans="1:12" x14ac:dyDescent="0.3">
      <c r="A217" s="22"/>
      <c r="B217" s="23">
        <v>156</v>
      </c>
      <c r="C217" s="338" t="s">
        <v>1589</v>
      </c>
      <c r="D217" s="265">
        <v>64</v>
      </c>
      <c r="E217" s="265" t="s">
        <v>1593</v>
      </c>
      <c r="F217" s="265" t="s">
        <v>1594</v>
      </c>
      <c r="G217" s="265" t="s">
        <v>1595</v>
      </c>
      <c r="H217" s="265" t="s">
        <v>1596</v>
      </c>
      <c r="I217" s="265" t="s">
        <v>1597</v>
      </c>
      <c r="J217" s="265" t="s">
        <v>1594</v>
      </c>
      <c r="K217" s="265"/>
    </row>
    <row r="218" spans="1:12" x14ac:dyDescent="0.3">
      <c r="A218" s="22"/>
      <c r="B218" s="23"/>
      <c r="C218" s="338" t="s">
        <v>1590</v>
      </c>
      <c r="D218" s="265">
        <v>16</v>
      </c>
      <c r="E218" s="265"/>
      <c r="F218" s="265"/>
      <c r="G218" s="265"/>
      <c r="H218" s="265"/>
      <c r="I218" s="265" t="s">
        <v>1597</v>
      </c>
      <c r="J218" s="265"/>
      <c r="K218" s="265"/>
    </row>
    <row r="219" spans="1:12" x14ac:dyDescent="0.3">
      <c r="A219" s="22"/>
      <c r="B219" s="23"/>
      <c r="C219" s="338" t="s">
        <v>1591</v>
      </c>
      <c r="D219" s="265">
        <v>656</v>
      </c>
      <c r="E219" s="265"/>
      <c r="F219" s="265"/>
      <c r="G219" s="265"/>
      <c r="H219" s="265"/>
      <c r="I219" s="265" t="s">
        <v>1597</v>
      </c>
      <c r="J219" s="265"/>
      <c r="K219" s="265"/>
    </row>
    <row r="220" spans="1:12" x14ac:dyDescent="0.3">
      <c r="A220" s="22"/>
      <c r="B220" s="23"/>
      <c r="C220" s="338" t="s">
        <v>1592</v>
      </c>
      <c r="D220" s="265">
        <v>320</v>
      </c>
      <c r="E220" s="265"/>
      <c r="F220" s="265"/>
      <c r="G220" s="265"/>
      <c r="H220" s="265"/>
      <c r="I220" s="265" t="s">
        <v>1597</v>
      </c>
      <c r="J220" s="265"/>
      <c r="K220" s="265"/>
    </row>
    <row r="221" spans="1:12" ht="28.8" x14ac:dyDescent="0.3">
      <c r="A221" s="22"/>
      <c r="B221" s="23">
        <v>157</v>
      </c>
      <c r="C221" s="338" t="s">
        <v>1598</v>
      </c>
      <c r="D221" s="265" t="s">
        <v>1599</v>
      </c>
      <c r="E221" s="265" t="s">
        <v>1600</v>
      </c>
      <c r="F221" s="67" t="s">
        <v>1601</v>
      </c>
      <c r="G221" s="265" t="s">
        <v>1602</v>
      </c>
      <c r="H221" s="265" t="s">
        <v>1302</v>
      </c>
      <c r="I221" s="265" t="s">
        <v>342</v>
      </c>
      <c r="J221" s="67" t="s">
        <v>1601</v>
      </c>
      <c r="K221" s="265"/>
    </row>
    <row r="222" spans="1:12" x14ac:dyDescent="0.3">
      <c r="A222" s="22"/>
      <c r="B222" s="23">
        <v>158</v>
      </c>
      <c r="C222" s="338" t="s">
        <v>1603</v>
      </c>
      <c r="D222" s="265" t="s">
        <v>1604</v>
      </c>
      <c r="E222" s="265" t="s">
        <v>1600</v>
      </c>
      <c r="F222" s="265" t="s">
        <v>1614</v>
      </c>
      <c r="G222" s="265" t="s">
        <v>1615</v>
      </c>
      <c r="H222" s="265" t="s">
        <v>1616</v>
      </c>
      <c r="I222" s="265" t="s">
        <v>1617</v>
      </c>
      <c r="J222" s="265" t="s">
        <v>1614</v>
      </c>
      <c r="K222" s="265"/>
    </row>
    <row r="223" spans="1:12" x14ac:dyDescent="0.3">
      <c r="A223" s="22"/>
      <c r="B223" s="23"/>
      <c r="C223" s="338" t="s">
        <v>1605</v>
      </c>
      <c r="D223" s="265" t="s">
        <v>1607</v>
      </c>
      <c r="E223" s="265"/>
      <c r="F223" s="265"/>
      <c r="G223" s="265"/>
      <c r="H223" s="265"/>
      <c r="I223" s="265" t="s">
        <v>1617</v>
      </c>
      <c r="J223" s="265"/>
      <c r="K223" s="265"/>
    </row>
    <row r="224" spans="1:12" x14ac:dyDescent="0.3">
      <c r="A224" s="22"/>
      <c r="B224" s="23"/>
      <c r="C224" s="338" t="s">
        <v>1608</v>
      </c>
      <c r="D224" s="265" t="s">
        <v>1609</v>
      </c>
      <c r="E224" s="265"/>
      <c r="F224" s="265"/>
      <c r="G224" s="265"/>
      <c r="H224" s="265"/>
      <c r="I224" s="265" t="s">
        <v>1617</v>
      </c>
      <c r="J224" s="265"/>
      <c r="K224" s="265"/>
    </row>
    <row r="225" spans="1:11" x14ac:dyDescent="0.3">
      <c r="A225" s="22"/>
      <c r="B225" s="23"/>
      <c r="C225" s="338" t="s">
        <v>1610</v>
      </c>
      <c r="D225" s="265" t="s">
        <v>1611</v>
      </c>
      <c r="E225" s="265"/>
      <c r="F225" s="265"/>
      <c r="G225" s="265"/>
      <c r="H225" s="265"/>
      <c r="I225" s="265" t="s">
        <v>1617</v>
      </c>
      <c r="J225" s="265"/>
      <c r="K225" s="265"/>
    </row>
    <row r="226" spans="1:11" x14ac:dyDescent="0.3">
      <c r="A226" s="22"/>
      <c r="B226" s="23"/>
      <c r="C226" s="338" t="s">
        <v>1613</v>
      </c>
      <c r="D226" s="265" t="s">
        <v>1606</v>
      </c>
      <c r="E226" s="265"/>
      <c r="F226" s="265"/>
      <c r="G226" s="265"/>
      <c r="H226" s="265"/>
      <c r="I226" s="265" t="s">
        <v>1617</v>
      </c>
      <c r="J226" s="265"/>
      <c r="K226" s="265"/>
    </row>
    <row r="227" spans="1:11" x14ac:dyDescent="0.3">
      <c r="A227" s="22"/>
      <c r="B227" s="23"/>
      <c r="C227" s="338" t="s">
        <v>1612</v>
      </c>
      <c r="D227" s="265" t="s">
        <v>1606</v>
      </c>
      <c r="E227" s="265"/>
      <c r="F227" s="265"/>
      <c r="G227" s="265"/>
      <c r="H227" s="265"/>
      <c r="I227" s="265" t="s">
        <v>1617</v>
      </c>
      <c r="J227" s="265"/>
      <c r="K227" s="265"/>
    </row>
    <row r="228" spans="1:11" ht="28.8" x14ac:dyDescent="0.3">
      <c r="A228" s="22"/>
      <c r="B228" s="23">
        <v>159</v>
      </c>
      <c r="C228" s="290" t="s">
        <v>1623</v>
      </c>
      <c r="D228" s="27" t="s">
        <v>1618</v>
      </c>
      <c r="E228" s="27" t="s">
        <v>1619</v>
      </c>
      <c r="F228" s="67" t="s">
        <v>1620</v>
      </c>
      <c r="G228" s="67" t="s">
        <v>1621</v>
      </c>
      <c r="H228" s="21" t="s">
        <v>1622</v>
      </c>
      <c r="I228" s="265" t="s">
        <v>596</v>
      </c>
      <c r="J228" s="67" t="s">
        <v>1620</v>
      </c>
      <c r="K228" s="265"/>
    </row>
    <row r="229" spans="1:11" x14ac:dyDescent="0.3">
      <c r="A229" s="22"/>
      <c r="B229" s="23"/>
      <c r="C229" s="338" t="s">
        <v>1624</v>
      </c>
      <c r="D229" s="265" t="s">
        <v>1625</v>
      </c>
      <c r="E229" s="265"/>
      <c r="F229" s="67"/>
      <c r="G229" s="265"/>
      <c r="H229" s="21"/>
      <c r="I229" s="265" t="s">
        <v>596</v>
      </c>
      <c r="J229" s="67"/>
      <c r="K229" s="265"/>
    </row>
    <row r="230" spans="1:11" x14ac:dyDescent="0.3">
      <c r="A230" s="22"/>
      <c r="B230" s="23"/>
      <c r="C230" s="338" t="s">
        <v>1626</v>
      </c>
      <c r="D230" s="265" t="s">
        <v>1627</v>
      </c>
      <c r="E230" s="265"/>
      <c r="F230" s="67"/>
      <c r="G230" s="265"/>
      <c r="H230" s="21"/>
      <c r="I230" s="265" t="s">
        <v>596</v>
      </c>
      <c r="J230" s="67"/>
      <c r="K230" s="265"/>
    </row>
    <row r="231" spans="1:11" x14ac:dyDescent="0.3">
      <c r="A231" s="22"/>
      <c r="B231" s="23"/>
      <c r="C231" s="338" t="s">
        <v>1628</v>
      </c>
      <c r="D231" s="338" t="s">
        <v>602</v>
      </c>
      <c r="E231" s="265"/>
      <c r="F231" s="67"/>
      <c r="G231" s="265"/>
      <c r="H231" s="21"/>
      <c r="I231" s="265" t="s">
        <v>596</v>
      </c>
      <c r="J231" s="67"/>
      <c r="K231" s="265"/>
    </row>
    <row r="232" spans="1:11" x14ac:dyDescent="0.3">
      <c r="A232" s="22"/>
      <c r="B232" s="23">
        <v>160</v>
      </c>
      <c r="C232" s="338" t="s">
        <v>1603</v>
      </c>
      <c r="D232" s="265" t="s">
        <v>1629</v>
      </c>
      <c r="E232" s="265" t="s">
        <v>1633</v>
      </c>
      <c r="F232" s="265" t="s">
        <v>1634</v>
      </c>
      <c r="G232" s="265" t="s">
        <v>1615</v>
      </c>
      <c r="H232" s="265" t="s">
        <v>1635</v>
      </c>
      <c r="I232" s="265" t="s">
        <v>1617</v>
      </c>
      <c r="J232" s="265" t="s">
        <v>1634</v>
      </c>
      <c r="K232" s="265"/>
    </row>
    <row r="233" spans="1:11" x14ac:dyDescent="0.3">
      <c r="A233" s="22"/>
      <c r="B233" s="23"/>
      <c r="C233" s="338" t="s">
        <v>1605</v>
      </c>
      <c r="D233" s="265" t="s">
        <v>1630</v>
      </c>
      <c r="E233" s="265"/>
      <c r="F233" s="265"/>
      <c r="G233" s="265"/>
      <c r="H233" s="265"/>
      <c r="I233" s="265" t="s">
        <v>1617</v>
      </c>
      <c r="J233" s="265"/>
      <c r="K233" s="265"/>
    </row>
    <row r="234" spans="1:11" x14ac:dyDescent="0.3">
      <c r="A234" s="22"/>
      <c r="B234" s="23"/>
      <c r="C234" s="338" t="s">
        <v>1608</v>
      </c>
      <c r="D234" s="265" t="s">
        <v>1631</v>
      </c>
      <c r="E234" s="265"/>
      <c r="F234" s="265"/>
      <c r="G234" s="265"/>
      <c r="H234" s="265"/>
      <c r="I234" s="265" t="s">
        <v>1617</v>
      </c>
      <c r="J234" s="265"/>
      <c r="K234" s="265"/>
    </row>
    <row r="235" spans="1:11" x14ac:dyDescent="0.3">
      <c r="A235" s="22"/>
      <c r="B235" s="23"/>
      <c r="C235" s="338" t="s">
        <v>1610</v>
      </c>
      <c r="D235" s="265" t="s">
        <v>1632</v>
      </c>
      <c r="E235" s="265"/>
      <c r="F235" s="265"/>
      <c r="G235" s="265"/>
      <c r="H235" s="265"/>
      <c r="I235" s="265" t="s">
        <v>1617</v>
      </c>
      <c r="J235" s="265"/>
      <c r="K235" s="265"/>
    </row>
    <row r="236" spans="1:11" x14ac:dyDescent="0.3">
      <c r="A236" s="22"/>
      <c r="B236" s="23"/>
      <c r="C236" s="338" t="s">
        <v>1613</v>
      </c>
      <c r="D236" s="265" t="s">
        <v>583</v>
      </c>
      <c r="E236" s="265"/>
      <c r="F236" s="265"/>
      <c r="G236" s="265"/>
      <c r="H236" s="265"/>
      <c r="I236" s="265" t="s">
        <v>1617</v>
      </c>
      <c r="J236" s="265"/>
      <c r="K236" s="265"/>
    </row>
    <row r="237" spans="1:11" x14ac:dyDescent="0.3">
      <c r="A237" s="22"/>
      <c r="B237" s="23">
        <v>161</v>
      </c>
      <c r="C237" s="338" t="s">
        <v>1603</v>
      </c>
      <c r="D237" s="265" t="s">
        <v>1636</v>
      </c>
      <c r="E237" s="265" t="s">
        <v>1633</v>
      </c>
      <c r="F237" s="265" t="s">
        <v>1640</v>
      </c>
      <c r="G237" s="265" t="s">
        <v>1615</v>
      </c>
      <c r="H237" s="265" t="s">
        <v>1635</v>
      </c>
      <c r="I237" s="265" t="s">
        <v>1617</v>
      </c>
      <c r="J237" s="265" t="s">
        <v>1640</v>
      </c>
      <c r="K237" s="265"/>
    </row>
    <row r="238" spans="1:11" x14ac:dyDescent="0.3">
      <c r="A238" s="22"/>
      <c r="B238" s="23"/>
      <c r="C238" s="338" t="s">
        <v>1605</v>
      </c>
      <c r="D238" s="265" t="s">
        <v>1637</v>
      </c>
      <c r="E238" s="265"/>
      <c r="F238" s="265"/>
      <c r="G238" s="265"/>
      <c r="H238" s="265"/>
      <c r="I238" s="265" t="s">
        <v>1617</v>
      </c>
      <c r="J238" s="265"/>
      <c r="K238" s="265"/>
    </row>
    <row r="239" spans="1:11" x14ac:dyDescent="0.3">
      <c r="A239" s="22"/>
      <c r="B239" s="23"/>
      <c r="C239" s="338" t="s">
        <v>1608</v>
      </c>
      <c r="D239" s="265" t="s">
        <v>1638</v>
      </c>
      <c r="E239" s="265"/>
      <c r="F239" s="265"/>
      <c r="G239" s="265"/>
      <c r="H239" s="265"/>
      <c r="I239" s="265" t="s">
        <v>1617</v>
      </c>
      <c r="J239" s="265"/>
      <c r="K239" s="265"/>
    </row>
    <row r="240" spans="1:11" x14ac:dyDescent="0.3">
      <c r="A240" s="22"/>
      <c r="B240" s="23"/>
      <c r="C240" s="338" t="s">
        <v>1610</v>
      </c>
      <c r="D240" s="265" t="s">
        <v>1632</v>
      </c>
      <c r="E240" s="265"/>
      <c r="F240" s="265"/>
      <c r="G240" s="265"/>
      <c r="H240" s="265"/>
      <c r="I240" s="265" t="s">
        <v>1617</v>
      </c>
      <c r="J240" s="265"/>
      <c r="K240" s="265"/>
    </row>
    <row r="241" spans="1:11" x14ac:dyDescent="0.3">
      <c r="A241" s="22"/>
      <c r="B241" s="23"/>
      <c r="C241" s="338" t="s">
        <v>1613</v>
      </c>
      <c r="D241" s="265" t="s">
        <v>1639</v>
      </c>
      <c r="E241" s="265"/>
      <c r="F241" s="265"/>
      <c r="G241" s="265"/>
      <c r="H241" s="265"/>
      <c r="I241" s="265" t="s">
        <v>1617</v>
      </c>
      <c r="J241" s="265"/>
      <c r="K241" s="265"/>
    </row>
    <row r="242" spans="1:11" ht="28.8" x14ac:dyDescent="0.3">
      <c r="A242" s="22"/>
      <c r="B242" s="263">
        <v>162</v>
      </c>
      <c r="C242" s="290" t="s">
        <v>1642</v>
      </c>
      <c r="D242" s="27" t="s">
        <v>1643</v>
      </c>
      <c r="E242" s="21" t="s">
        <v>1641</v>
      </c>
      <c r="F242" s="21" t="s">
        <v>1644</v>
      </c>
      <c r="G242" s="21" t="s">
        <v>621</v>
      </c>
      <c r="H242" s="21" t="s">
        <v>621</v>
      </c>
      <c r="I242" s="21" t="s">
        <v>342</v>
      </c>
      <c r="J242" s="21" t="s">
        <v>1644</v>
      </c>
      <c r="K242" s="21"/>
    </row>
    <row r="243" spans="1:11" x14ac:dyDescent="0.3">
      <c r="A243" s="22"/>
      <c r="B243" s="23">
        <v>163</v>
      </c>
      <c r="C243" s="338" t="s">
        <v>1648</v>
      </c>
      <c r="D243" s="265" t="s">
        <v>1648</v>
      </c>
      <c r="E243" s="265" t="s">
        <v>1649</v>
      </c>
      <c r="F243" s="265" t="s">
        <v>1650</v>
      </c>
      <c r="G243" s="265" t="s">
        <v>1651</v>
      </c>
      <c r="H243" s="265" t="s">
        <v>1652</v>
      </c>
      <c r="I243" s="265" t="s">
        <v>1653</v>
      </c>
      <c r="J243" s="265" t="s">
        <v>1650</v>
      </c>
      <c r="K243" s="265"/>
    </row>
    <row r="244" spans="1:11" x14ac:dyDescent="0.3">
      <c r="A244" s="22"/>
      <c r="B244" s="23">
        <v>164</v>
      </c>
      <c r="C244" s="338" t="s">
        <v>1654</v>
      </c>
      <c r="D244" s="265" t="s">
        <v>1654</v>
      </c>
      <c r="E244" s="265" t="s">
        <v>1655</v>
      </c>
      <c r="F244" s="265" t="s">
        <v>1656</v>
      </c>
      <c r="G244" s="265" t="s">
        <v>1657</v>
      </c>
      <c r="H244" s="265" t="s">
        <v>1657</v>
      </c>
      <c r="I244" s="265" t="s">
        <v>342</v>
      </c>
      <c r="J244" s="265" t="s">
        <v>1656</v>
      </c>
      <c r="K244" s="265"/>
    </row>
    <row r="245" spans="1:11" x14ac:dyDescent="0.3">
      <c r="A245" s="22"/>
      <c r="B245" s="23">
        <v>165</v>
      </c>
      <c r="C245" s="338" t="s">
        <v>1658</v>
      </c>
      <c r="D245" s="265" t="s">
        <v>1660</v>
      </c>
      <c r="E245" s="265" t="s">
        <v>1661</v>
      </c>
      <c r="F245" s="265" t="s">
        <v>1659</v>
      </c>
      <c r="G245" s="265" t="s">
        <v>106</v>
      </c>
      <c r="H245" s="265" t="s">
        <v>1662</v>
      </c>
      <c r="I245" s="265" t="s">
        <v>83</v>
      </c>
      <c r="J245" s="265" t="s">
        <v>1659</v>
      </c>
      <c r="K245" s="265"/>
    </row>
    <row r="246" spans="1:11" x14ac:dyDescent="0.3">
      <c r="A246" s="22"/>
      <c r="B246" s="23">
        <v>166</v>
      </c>
      <c r="C246" s="338" t="s">
        <v>1663</v>
      </c>
      <c r="D246" s="265" t="s">
        <v>1664</v>
      </c>
      <c r="E246" s="339" t="s">
        <v>1666</v>
      </c>
      <c r="F246" s="265" t="s">
        <v>1665</v>
      </c>
      <c r="G246" s="265" t="s">
        <v>1667</v>
      </c>
      <c r="H246" s="265" t="s">
        <v>1667</v>
      </c>
      <c r="I246" s="265" t="s">
        <v>1667</v>
      </c>
      <c r="J246" s="265" t="s">
        <v>1665</v>
      </c>
      <c r="K246" s="265"/>
    </row>
    <row r="247" spans="1:11" x14ac:dyDescent="0.3">
      <c r="A247" s="22"/>
      <c r="B247" s="23">
        <v>167</v>
      </c>
      <c r="C247" s="338" t="s">
        <v>1668</v>
      </c>
      <c r="D247" s="265" t="s">
        <v>1669</v>
      </c>
      <c r="E247" s="265" t="s">
        <v>1670</v>
      </c>
      <c r="F247" s="265" t="s">
        <v>1671</v>
      </c>
      <c r="G247" s="265" t="s">
        <v>106</v>
      </c>
      <c r="H247" s="265" t="s">
        <v>1672</v>
      </c>
      <c r="I247" s="265" t="s">
        <v>83</v>
      </c>
      <c r="J247" s="265" t="s">
        <v>1671</v>
      </c>
      <c r="K247" s="265"/>
    </row>
    <row r="248" spans="1:11" x14ac:dyDescent="0.3">
      <c r="A248" s="22"/>
      <c r="B248" s="23">
        <v>168</v>
      </c>
      <c r="C248" s="338" t="s">
        <v>1673</v>
      </c>
      <c r="D248" s="265" t="s">
        <v>1674</v>
      </c>
      <c r="E248" s="265" t="s">
        <v>1677</v>
      </c>
      <c r="F248" s="265" t="s">
        <v>1675</v>
      </c>
      <c r="G248" s="265" t="s">
        <v>1676</v>
      </c>
      <c r="H248" s="265" t="s">
        <v>1678</v>
      </c>
      <c r="I248" s="265" t="s">
        <v>1679</v>
      </c>
      <c r="J248" s="265" t="s">
        <v>1675</v>
      </c>
      <c r="K248" s="265"/>
    </row>
    <row r="249" spans="1:11" x14ac:dyDescent="0.3">
      <c r="A249" s="22"/>
      <c r="B249" s="23">
        <v>169</v>
      </c>
      <c r="C249" s="338" t="s">
        <v>1680</v>
      </c>
      <c r="D249" s="265" t="s">
        <v>600</v>
      </c>
      <c r="E249" s="265" t="s">
        <v>1681</v>
      </c>
      <c r="F249" s="265" t="s">
        <v>1682</v>
      </c>
      <c r="G249" s="265" t="s">
        <v>106</v>
      </c>
      <c r="H249" s="265" t="s">
        <v>1683</v>
      </c>
      <c r="I249" s="265" t="s">
        <v>83</v>
      </c>
      <c r="J249" s="265" t="s">
        <v>1682</v>
      </c>
      <c r="K249" s="265"/>
    </row>
    <row r="250" spans="1:11" x14ac:dyDescent="0.3">
      <c r="A250" s="22"/>
      <c r="B250" s="23">
        <v>170</v>
      </c>
      <c r="C250" s="338" t="s">
        <v>1680</v>
      </c>
      <c r="D250" s="265" t="s">
        <v>1684</v>
      </c>
      <c r="E250" s="265" t="s">
        <v>1681</v>
      </c>
      <c r="F250" s="265" t="s">
        <v>1685</v>
      </c>
      <c r="G250" s="265" t="s">
        <v>106</v>
      </c>
      <c r="H250" s="265" t="s">
        <v>1686</v>
      </c>
      <c r="I250" s="265" t="s">
        <v>83</v>
      </c>
      <c r="J250" s="265" t="s">
        <v>1685</v>
      </c>
      <c r="K250" s="265"/>
    </row>
    <row r="251" spans="1:11" x14ac:dyDescent="0.3">
      <c r="A251" s="22"/>
      <c r="B251" s="23">
        <v>171</v>
      </c>
      <c r="C251" s="338" t="s">
        <v>1658</v>
      </c>
      <c r="D251" s="265" t="s">
        <v>1688</v>
      </c>
      <c r="E251" s="265" t="s">
        <v>1681</v>
      </c>
      <c r="F251" s="265" t="s">
        <v>1687</v>
      </c>
      <c r="G251" s="265" t="s">
        <v>106</v>
      </c>
      <c r="H251" s="265" t="s">
        <v>1689</v>
      </c>
      <c r="I251" s="265" t="s">
        <v>83</v>
      </c>
      <c r="J251" s="265" t="s">
        <v>1687</v>
      </c>
      <c r="K251" s="265"/>
    </row>
    <row r="252" spans="1:11" x14ac:dyDescent="0.3">
      <c r="A252" s="22"/>
      <c r="B252" s="23">
        <v>172</v>
      </c>
      <c r="C252" s="338" t="s">
        <v>1690</v>
      </c>
      <c r="D252" s="265" t="s">
        <v>1690</v>
      </c>
      <c r="E252" s="265" t="s">
        <v>1691</v>
      </c>
      <c r="F252" s="265" t="s">
        <v>1692</v>
      </c>
      <c r="G252" s="265" t="s">
        <v>1693</v>
      </c>
      <c r="H252" s="265" t="s">
        <v>1694</v>
      </c>
      <c r="I252" s="265" t="s">
        <v>1695</v>
      </c>
      <c r="J252" s="265" t="s">
        <v>1692</v>
      </c>
      <c r="K252" s="265"/>
    </row>
    <row r="253" spans="1:11" ht="28.8" x14ac:dyDescent="0.3">
      <c r="A253" s="22"/>
      <c r="B253" s="23">
        <v>173</v>
      </c>
      <c r="C253" s="338" t="s">
        <v>1696</v>
      </c>
      <c r="D253" s="265" t="s">
        <v>1696</v>
      </c>
      <c r="E253" s="67" t="s">
        <v>1697</v>
      </c>
      <c r="F253" s="67" t="s">
        <v>1698</v>
      </c>
      <c r="G253" s="343" t="s">
        <v>621</v>
      </c>
      <c r="H253" s="67" t="s">
        <v>621</v>
      </c>
      <c r="I253" s="67" t="s">
        <v>1699</v>
      </c>
      <c r="J253" s="67" t="s">
        <v>1698</v>
      </c>
      <c r="K253" s="265"/>
    </row>
    <row r="254" spans="1:11" ht="19.8" customHeight="1" x14ac:dyDescent="0.3">
      <c r="A254" s="22"/>
      <c r="B254" s="23">
        <v>174</v>
      </c>
      <c r="C254" s="265" t="s">
        <v>1700</v>
      </c>
      <c r="D254" s="265" t="s">
        <v>1701</v>
      </c>
      <c r="E254" s="67" t="s">
        <v>1697</v>
      </c>
      <c r="F254" s="67" t="s">
        <v>1712</v>
      </c>
      <c r="G254" s="343" t="s">
        <v>621</v>
      </c>
      <c r="H254" s="67" t="s">
        <v>621</v>
      </c>
      <c r="I254" s="67" t="s">
        <v>1699</v>
      </c>
      <c r="J254" s="67" t="s">
        <v>1712</v>
      </c>
      <c r="K254" s="265"/>
    </row>
    <row r="255" spans="1:11" x14ac:dyDescent="0.3">
      <c r="A255" s="22"/>
      <c r="B255" s="23"/>
      <c r="C255" s="265" t="s">
        <v>1702</v>
      </c>
      <c r="D255" s="265" t="s">
        <v>1701</v>
      </c>
      <c r="E255" s="265"/>
      <c r="F255" s="265"/>
      <c r="G255" s="265"/>
      <c r="H255" s="265"/>
      <c r="I255" s="265"/>
      <c r="J255" s="265"/>
      <c r="K255" s="265"/>
    </row>
    <row r="256" spans="1:11" x14ac:dyDescent="0.3">
      <c r="A256" s="22"/>
      <c r="B256" s="23"/>
      <c r="C256" s="265" t="s">
        <v>1703</v>
      </c>
      <c r="D256" s="265" t="s">
        <v>1701</v>
      </c>
      <c r="E256" s="265"/>
      <c r="F256" s="265"/>
      <c r="G256" s="265"/>
      <c r="H256" s="265"/>
      <c r="I256" s="265"/>
      <c r="J256" s="265"/>
      <c r="K256" s="265"/>
    </row>
    <row r="257" spans="1:11" x14ac:dyDescent="0.3">
      <c r="A257" s="22"/>
      <c r="B257" s="23"/>
      <c r="C257" s="265" t="s">
        <v>1704</v>
      </c>
      <c r="D257" s="265" t="s">
        <v>1701</v>
      </c>
      <c r="E257" s="265"/>
      <c r="F257" s="265"/>
      <c r="G257" s="265"/>
      <c r="H257" s="265"/>
      <c r="I257" s="265"/>
      <c r="J257" s="265"/>
      <c r="K257" s="265"/>
    </row>
    <row r="258" spans="1:11" x14ac:dyDescent="0.3">
      <c r="A258" s="22"/>
      <c r="B258" s="23"/>
      <c r="C258" s="265" t="s">
        <v>1705</v>
      </c>
      <c r="D258" s="265" t="s">
        <v>1701</v>
      </c>
      <c r="E258" s="265"/>
      <c r="F258" s="265"/>
      <c r="G258" s="265"/>
      <c r="H258" s="265"/>
      <c r="I258" s="265"/>
      <c r="J258" s="265"/>
      <c r="K258" s="265"/>
    </row>
    <row r="259" spans="1:11" x14ac:dyDescent="0.3">
      <c r="A259" s="22"/>
      <c r="B259" s="23"/>
      <c r="C259" s="265" t="s">
        <v>1706</v>
      </c>
      <c r="D259" s="265" t="s">
        <v>1701</v>
      </c>
      <c r="E259" s="265"/>
      <c r="F259" s="265"/>
      <c r="G259" s="265"/>
      <c r="H259" s="265"/>
      <c r="I259" s="265"/>
      <c r="J259" s="265"/>
      <c r="K259" s="265"/>
    </row>
    <row r="260" spans="1:11" x14ac:dyDescent="0.3">
      <c r="A260" s="22"/>
      <c r="B260" s="23"/>
      <c r="C260" s="265" t="s">
        <v>1706</v>
      </c>
      <c r="D260" s="265" t="s">
        <v>1701</v>
      </c>
      <c r="E260" s="265"/>
      <c r="F260" s="265"/>
      <c r="G260" s="265"/>
      <c r="H260" s="265"/>
      <c r="I260" s="265"/>
      <c r="J260" s="265"/>
      <c r="K260" s="265"/>
    </row>
    <row r="261" spans="1:11" x14ac:dyDescent="0.3">
      <c r="A261" s="22"/>
      <c r="B261" s="23"/>
      <c r="C261" s="265" t="s">
        <v>1706</v>
      </c>
      <c r="D261" s="265" t="s">
        <v>1701</v>
      </c>
      <c r="E261" s="265"/>
      <c r="F261" s="265"/>
      <c r="G261" s="265"/>
      <c r="H261" s="265"/>
      <c r="I261" s="265"/>
      <c r="J261" s="265"/>
      <c r="K261" s="265"/>
    </row>
    <row r="262" spans="1:11" x14ac:dyDescent="0.3">
      <c r="A262" s="22"/>
      <c r="B262" s="23"/>
      <c r="C262" s="265" t="s">
        <v>1707</v>
      </c>
      <c r="D262" s="265" t="s">
        <v>1701</v>
      </c>
      <c r="E262" s="265"/>
      <c r="F262" s="265"/>
      <c r="G262" s="265"/>
      <c r="H262" s="265"/>
      <c r="I262" s="265"/>
      <c r="J262" s="265"/>
      <c r="K262" s="265"/>
    </row>
    <row r="263" spans="1:11" x14ac:dyDescent="0.3">
      <c r="A263" s="22"/>
      <c r="B263" s="23"/>
      <c r="C263" s="265" t="s">
        <v>1708</v>
      </c>
      <c r="D263" s="265" t="s">
        <v>1701</v>
      </c>
      <c r="E263" s="265"/>
      <c r="F263" s="265"/>
      <c r="G263" s="265"/>
      <c r="H263" s="265"/>
      <c r="I263" s="265"/>
      <c r="J263" s="265"/>
      <c r="K263" s="265"/>
    </row>
    <row r="264" spans="1:11" x14ac:dyDescent="0.3">
      <c r="A264" s="22"/>
      <c r="B264" s="23"/>
      <c r="C264" s="265" t="s">
        <v>1709</v>
      </c>
      <c r="D264" s="265" t="s">
        <v>1701</v>
      </c>
      <c r="E264" s="265"/>
      <c r="F264" s="265"/>
      <c r="G264" s="265"/>
      <c r="H264" s="265"/>
      <c r="I264" s="265"/>
      <c r="J264" s="265"/>
      <c r="K264" s="265"/>
    </row>
    <row r="265" spans="1:11" x14ac:dyDescent="0.3">
      <c r="A265" s="22"/>
      <c r="B265" s="23"/>
      <c r="C265" s="265" t="s">
        <v>1710</v>
      </c>
      <c r="D265" s="265" t="s">
        <v>1701</v>
      </c>
      <c r="E265" s="265"/>
      <c r="F265" s="265"/>
      <c r="G265" s="265"/>
      <c r="H265" s="265"/>
      <c r="I265" s="265"/>
      <c r="J265" s="265"/>
      <c r="K265" s="265"/>
    </row>
    <row r="266" spans="1:11" x14ac:dyDescent="0.3">
      <c r="A266" s="22"/>
      <c r="B266" s="23"/>
      <c r="C266" s="265" t="s">
        <v>1711</v>
      </c>
      <c r="D266" s="265" t="s">
        <v>1701</v>
      </c>
      <c r="E266" s="265"/>
      <c r="F266" s="265"/>
      <c r="G266" s="265"/>
      <c r="H266" s="265"/>
      <c r="I266" s="265"/>
      <c r="J266" s="265"/>
      <c r="K266" s="265"/>
    </row>
    <row r="267" spans="1:11" x14ac:dyDescent="0.3">
      <c r="A267" s="22"/>
      <c r="B267" s="23"/>
      <c r="C267" s="265" t="s">
        <v>1711</v>
      </c>
      <c r="D267" s="265" t="s">
        <v>1701</v>
      </c>
      <c r="E267" s="265"/>
      <c r="F267" s="265"/>
      <c r="G267" s="265"/>
      <c r="H267" s="265"/>
      <c r="I267" s="265"/>
      <c r="J267" s="265"/>
      <c r="K267" s="265"/>
    </row>
    <row r="268" spans="1:11" ht="28.8" x14ac:dyDescent="0.3">
      <c r="A268" s="22"/>
      <c r="B268" s="23">
        <v>175</v>
      </c>
      <c r="C268" s="265" t="s">
        <v>1713</v>
      </c>
      <c r="D268" s="265" t="s">
        <v>1701</v>
      </c>
      <c r="E268" s="265" t="s">
        <v>1697</v>
      </c>
      <c r="F268" s="67" t="s">
        <v>1721</v>
      </c>
      <c r="G268" s="265" t="s">
        <v>621</v>
      </c>
      <c r="H268" s="265" t="s">
        <v>621</v>
      </c>
      <c r="I268" s="265" t="s">
        <v>1699</v>
      </c>
      <c r="J268" s="67" t="s">
        <v>1721</v>
      </c>
      <c r="K268" s="265"/>
    </row>
    <row r="269" spans="1:11" x14ac:dyDescent="0.3">
      <c r="A269" s="22"/>
      <c r="B269" s="23"/>
      <c r="C269" s="265" t="s">
        <v>1714</v>
      </c>
      <c r="D269" s="265" t="s">
        <v>1701</v>
      </c>
      <c r="E269" s="265"/>
      <c r="F269" s="265"/>
      <c r="G269" s="265"/>
      <c r="H269" s="265"/>
      <c r="I269" s="265"/>
      <c r="J269" s="265"/>
      <c r="K269" s="265"/>
    </row>
    <row r="270" spans="1:11" x14ac:dyDescent="0.3">
      <c r="A270" s="22"/>
      <c r="B270" s="23"/>
      <c r="C270" s="265" t="s">
        <v>1715</v>
      </c>
      <c r="D270" s="265" t="s">
        <v>1701</v>
      </c>
      <c r="E270" s="265"/>
      <c r="F270" s="265"/>
      <c r="G270" s="265"/>
      <c r="H270" s="265"/>
      <c r="I270" s="265"/>
      <c r="J270" s="265"/>
      <c r="K270" s="265"/>
    </row>
    <row r="271" spans="1:11" x14ac:dyDescent="0.3">
      <c r="A271" s="22"/>
      <c r="B271" s="23"/>
      <c r="C271" s="265" t="s">
        <v>1716</v>
      </c>
      <c r="D271" s="265" t="s">
        <v>1701</v>
      </c>
      <c r="E271" s="265"/>
      <c r="F271" s="265"/>
      <c r="G271" s="265"/>
      <c r="H271" s="265"/>
      <c r="I271" s="265"/>
      <c r="J271" s="265"/>
      <c r="K271" s="265"/>
    </row>
    <row r="272" spans="1:11" x14ac:dyDescent="0.3">
      <c r="A272" s="22"/>
      <c r="B272" s="23"/>
      <c r="C272" s="265" t="s">
        <v>1717</v>
      </c>
      <c r="D272" s="265" t="s">
        <v>1701</v>
      </c>
      <c r="E272" s="265"/>
      <c r="F272" s="265"/>
      <c r="G272" s="265"/>
      <c r="H272" s="265"/>
      <c r="I272" s="265"/>
      <c r="J272" s="265"/>
      <c r="K272" s="265"/>
    </row>
    <row r="273" spans="1:11" x14ac:dyDescent="0.3">
      <c r="A273" s="22"/>
      <c r="B273" s="23"/>
      <c r="C273" s="265" t="s">
        <v>1718</v>
      </c>
      <c r="D273" s="265" t="s">
        <v>1701</v>
      </c>
      <c r="E273" s="265"/>
      <c r="F273" s="265"/>
      <c r="G273" s="265"/>
      <c r="H273" s="265"/>
      <c r="I273" s="265"/>
      <c r="J273" s="265"/>
      <c r="K273" s="265"/>
    </row>
    <row r="274" spans="1:11" x14ac:dyDescent="0.3">
      <c r="A274" s="22"/>
      <c r="B274" s="23"/>
      <c r="C274" s="265" t="s">
        <v>1719</v>
      </c>
      <c r="D274" s="265" t="s">
        <v>1701</v>
      </c>
      <c r="E274" s="265"/>
      <c r="F274" s="265"/>
      <c r="G274" s="265"/>
      <c r="H274" s="265"/>
      <c r="I274" s="265"/>
      <c r="J274" s="265"/>
      <c r="K274" s="265"/>
    </row>
    <row r="275" spans="1:11" x14ac:dyDescent="0.3">
      <c r="A275" s="22"/>
      <c r="B275" s="23"/>
      <c r="C275" s="265" t="s">
        <v>1720</v>
      </c>
      <c r="D275" s="265" t="s">
        <v>1701</v>
      </c>
      <c r="E275" s="265"/>
      <c r="F275" s="265"/>
      <c r="G275" s="265"/>
      <c r="H275" s="265"/>
      <c r="I275" s="265"/>
      <c r="J275" s="265"/>
      <c r="K275" s="265"/>
    </row>
    <row r="276" spans="1:11" x14ac:dyDescent="0.3">
      <c r="A276" s="22"/>
      <c r="B276" s="23"/>
      <c r="C276" s="265" t="s">
        <v>1711</v>
      </c>
      <c r="D276" s="265" t="s">
        <v>1701</v>
      </c>
      <c r="E276" s="265"/>
      <c r="F276" s="265"/>
      <c r="G276" s="265"/>
      <c r="H276" s="265"/>
      <c r="I276" s="265"/>
      <c r="J276" s="265"/>
      <c r="K276" s="265"/>
    </row>
    <row r="277" spans="1:11" ht="72" x14ac:dyDescent="0.3">
      <c r="A277" s="22"/>
      <c r="B277" s="23">
        <v>176</v>
      </c>
      <c r="C277" s="347" t="s">
        <v>1722</v>
      </c>
      <c r="D277" s="67" t="s">
        <v>1722</v>
      </c>
      <c r="E277" s="265" t="s">
        <v>1723</v>
      </c>
      <c r="F277" s="67" t="s">
        <v>1724</v>
      </c>
      <c r="G277" s="265" t="s">
        <v>621</v>
      </c>
      <c r="H277" s="265" t="s">
        <v>621</v>
      </c>
      <c r="I277" s="265" t="s">
        <v>758</v>
      </c>
      <c r="J277" s="67" t="s">
        <v>1724</v>
      </c>
      <c r="K277" s="67" t="s">
        <v>1725</v>
      </c>
    </row>
    <row r="278" spans="1:11" x14ac:dyDescent="0.3">
      <c r="A278" s="22"/>
      <c r="B278" s="23">
        <v>177</v>
      </c>
      <c r="C278" s="265" t="s">
        <v>1726</v>
      </c>
      <c r="D278" s="265" t="s">
        <v>1726</v>
      </c>
      <c r="E278" s="27" t="s">
        <v>1727</v>
      </c>
      <c r="F278" s="27" t="s">
        <v>1728</v>
      </c>
      <c r="G278" s="27" t="s">
        <v>106</v>
      </c>
      <c r="H278" s="27" t="s">
        <v>1729</v>
      </c>
      <c r="I278" s="27" t="s">
        <v>83</v>
      </c>
      <c r="J278" s="27" t="s">
        <v>1728</v>
      </c>
      <c r="K278" s="265"/>
    </row>
    <row r="279" spans="1:11" x14ac:dyDescent="0.3">
      <c r="A279" s="22"/>
      <c r="B279" s="23">
        <v>178</v>
      </c>
      <c r="C279" s="265" t="s">
        <v>1730</v>
      </c>
      <c r="D279" s="265" t="s">
        <v>1643</v>
      </c>
      <c r="E279" s="265" t="s">
        <v>1731</v>
      </c>
      <c r="F279" s="265" t="s">
        <v>1732</v>
      </c>
      <c r="G279" s="265" t="s">
        <v>106</v>
      </c>
      <c r="H279" s="265" t="s">
        <v>1733</v>
      </c>
      <c r="I279" s="265" t="s">
        <v>83</v>
      </c>
      <c r="J279" s="265" t="s">
        <v>1732</v>
      </c>
      <c r="K279" s="265"/>
    </row>
    <row r="280" spans="1:11" ht="28.8" x14ac:dyDescent="0.3">
      <c r="A280" s="22"/>
      <c r="B280" s="23">
        <v>179</v>
      </c>
      <c r="C280" s="265" t="s">
        <v>1734</v>
      </c>
      <c r="D280" s="265" t="s">
        <v>1735</v>
      </c>
      <c r="E280" s="265" t="s">
        <v>1731</v>
      </c>
      <c r="F280" s="67" t="s">
        <v>1736</v>
      </c>
      <c r="G280" s="67" t="s">
        <v>1737</v>
      </c>
      <c r="H280" s="265" t="s">
        <v>1738</v>
      </c>
      <c r="I280" s="265" t="s">
        <v>1739</v>
      </c>
      <c r="J280" s="67" t="s">
        <v>1736</v>
      </c>
      <c r="K280" s="265"/>
    </row>
    <row r="281" spans="1:11" x14ac:dyDescent="0.3">
      <c r="A281" s="22"/>
      <c r="B281" s="23">
        <v>180</v>
      </c>
      <c r="C281" s="265" t="s">
        <v>1740</v>
      </c>
      <c r="D281" s="265" t="s">
        <v>1744</v>
      </c>
      <c r="E281" s="265" t="s">
        <v>1741</v>
      </c>
      <c r="F281" s="265" t="s">
        <v>1742</v>
      </c>
      <c r="G281" s="265" t="s">
        <v>106</v>
      </c>
      <c r="H281" s="265" t="s">
        <v>1743</v>
      </c>
      <c r="I281" s="265" t="s">
        <v>83</v>
      </c>
      <c r="J281" s="265" t="s">
        <v>1742</v>
      </c>
      <c r="K281" s="265"/>
    </row>
    <row r="282" spans="1:11" x14ac:dyDescent="0.3">
      <c r="A282" s="22"/>
      <c r="B282" s="23">
        <v>181</v>
      </c>
      <c r="C282" s="265" t="s">
        <v>1745</v>
      </c>
      <c r="D282" s="265" t="s">
        <v>1745</v>
      </c>
      <c r="E282" s="265" t="s">
        <v>1741</v>
      </c>
      <c r="F282" s="265" t="s">
        <v>1746</v>
      </c>
      <c r="G282" s="265" t="s">
        <v>106</v>
      </c>
      <c r="H282" s="265" t="s">
        <v>1743</v>
      </c>
      <c r="I282" s="265" t="s">
        <v>83</v>
      </c>
      <c r="J282" s="265" t="s">
        <v>1746</v>
      </c>
      <c r="K282" s="265"/>
    </row>
    <row r="283" spans="1:11" x14ac:dyDescent="0.3">
      <c r="A283" s="22"/>
      <c r="B283" s="23">
        <v>182</v>
      </c>
      <c r="C283" s="265" t="s">
        <v>1753</v>
      </c>
      <c r="D283" s="265" t="s">
        <v>1747</v>
      </c>
      <c r="E283" s="339" t="s">
        <v>1751</v>
      </c>
      <c r="F283" s="265" t="s">
        <v>1748</v>
      </c>
      <c r="G283" s="265" t="s">
        <v>1749</v>
      </c>
      <c r="H283" s="265" t="s">
        <v>1750</v>
      </c>
      <c r="I283" s="265" t="s">
        <v>1752</v>
      </c>
      <c r="J283" s="265" t="s">
        <v>1748</v>
      </c>
      <c r="K283" s="265"/>
    </row>
    <row r="284" spans="1:11" ht="172.8" x14ac:dyDescent="0.3">
      <c r="A284" s="22"/>
      <c r="B284" s="23">
        <v>183</v>
      </c>
      <c r="C284" s="67" t="s">
        <v>1769</v>
      </c>
      <c r="D284" s="265" t="s">
        <v>1769</v>
      </c>
      <c r="E284" s="337" t="s">
        <v>1770</v>
      </c>
      <c r="F284" s="27">
        <v>303252204</v>
      </c>
      <c r="G284" s="27" t="s">
        <v>621</v>
      </c>
      <c r="H284" s="27" t="s">
        <v>1771</v>
      </c>
      <c r="I284" s="27" t="s">
        <v>1699</v>
      </c>
      <c r="J284" s="27">
        <v>303252204</v>
      </c>
      <c r="K284" s="27"/>
    </row>
    <row r="285" spans="1:11" x14ac:dyDescent="0.3">
      <c r="A285" s="22"/>
      <c r="B285" s="23">
        <v>184</v>
      </c>
      <c r="C285" s="265" t="s">
        <v>1772</v>
      </c>
      <c r="D285" s="265" t="s">
        <v>1773</v>
      </c>
      <c r="E285" s="265" t="s">
        <v>1774</v>
      </c>
      <c r="F285" s="265" t="s">
        <v>1775</v>
      </c>
      <c r="G285" s="265" t="s">
        <v>1679</v>
      </c>
      <c r="H285" s="265" t="s">
        <v>1776</v>
      </c>
      <c r="I285" s="265" t="s">
        <v>1777</v>
      </c>
      <c r="J285" s="265"/>
      <c r="K285" s="265"/>
    </row>
    <row r="286" spans="1:11" x14ac:dyDescent="0.3">
      <c r="A286" s="22"/>
      <c r="B286" s="23">
        <v>185</v>
      </c>
      <c r="C286" s="265" t="s">
        <v>1772</v>
      </c>
      <c r="D286" s="265">
        <v>17.760000000000002</v>
      </c>
      <c r="E286" s="265" t="s">
        <v>1770</v>
      </c>
      <c r="F286" s="67" t="s">
        <v>1778</v>
      </c>
      <c r="G286" s="265" t="s">
        <v>1679</v>
      </c>
      <c r="H286" s="265" t="s">
        <v>1779</v>
      </c>
      <c r="I286" s="265" t="s">
        <v>1777</v>
      </c>
      <c r="J286" s="265"/>
      <c r="K286" s="265"/>
    </row>
    <row r="287" spans="1:11" x14ac:dyDescent="0.3">
      <c r="A287" s="22"/>
      <c r="B287" s="23">
        <v>186</v>
      </c>
      <c r="C287" s="265" t="s">
        <v>1780</v>
      </c>
      <c r="D287" s="265" t="s">
        <v>1781</v>
      </c>
      <c r="E287" s="265" t="s">
        <v>1770</v>
      </c>
      <c r="F287" s="265" t="s">
        <v>1782</v>
      </c>
      <c r="G287" s="336" t="s">
        <v>1785</v>
      </c>
      <c r="H287" s="265" t="s">
        <v>1784</v>
      </c>
      <c r="I287" s="265" t="s">
        <v>1783</v>
      </c>
      <c r="J287" s="265"/>
      <c r="K287" s="265"/>
    </row>
    <row r="288" spans="1:11" x14ac:dyDescent="0.3">
      <c r="A288" s="22"/>
      <c r="B288" s="23">
        <v>187</v>
      </c>
      <c r="C288" s="265" t="s">
        <v>1780</v>
      </c>
      <c r="D288" s="265" t="s">
        <v>1781</v>
      </c>
      <c r="E288" s="265" t="s">
        <v>1786</v>
      </c>
      <c r="F288" s="265" t="s">
        <v>1787</v>
      </c>
      <c r="G288" s="336" t="s">
        <v>1785</v>
      </c>
      <c r="H288" s="265" t="s">
        <v>1788</v>
      </c>
      <c r="I288" s="265" t="s">
        <v>1783</v>
      </c>
      <c r="J288" s="265"/>
      <c r="K288" s="265"/>
    </row>
    <row r="289" spans="1:11" x14ac:dyDescent="0.3">
      <c r="A289" s="22"/>
      <c r="B289" s="23">
        <v>188</v>
      </c>
      <c r="C289" s="265" t="s">
        <v>1780</v>
      </c>
      <c r="D289" s="265" t="s">
        <v>1789</v>
      </c>
      <c r="E289" s="265" t="s">
        <v>1790</v>
      </c>
      <c r="F289" s="265" t="s">
        <v>1791</v>
      </c>
      <c r="G289" s="265" t="s">
        <v>1785</v>
      </c>
      <c r="H289" s="265" t="s">
        <v>1792</v>
      </c>
      <c r="I289" s="265" t="s">
        <v>1783</v>
      </c>
      <c r="J289" s="265"/>
      <c r="K289" s="265"/>
    </row>
    <row r="290" spans="1:11" x14ac:dyDescent="0.3">
      <c r="A290" s="22"/>
      <c r="B290" s="23"/>
      <c r="C290" s="265"/>
      <c r="D290" s="265"/>
      <c r="E290" s="265"/>
      <c r="F290" s="265"/>
      <c r="G290" s="265"/>
      <c r="H290" s="265"/>
      <c r="I290" s="265"/>
      <c r="J290" s="265"/>
      <c r="K290" s="265"/>
    </row>
    <row r="291" spans="1:11" x14ac:dyDescent="0.3">
      <c r="A291" s="22"/>
      <c r="B291" s="23"/>
      <c r="C291" s="265"/>
      <c r="D291" s="265"/>
      <c r="E291" s="265"/>
      <c r="F291" s="265"/>
      <c r="G291" s="265"/>
      <c r="H291" s="265"/>
      <c r="I291" s="265"/>
      <c r="J291" s="265"/>
      <c r="K291" s="265"/>
    </row>
    <row r="292" spans="1:11" x14ac:dyDescent="0.3">
      <c r="A292" s="22"/>
      <c r="B292" s="23">
        <v>191</v>
      </c>
      <c r="C292" s="265" t="s">
        <v>1780</v>
      </c>
      <c r="D292" s="265" t="s">
        <v>1793</v>
      </c>
      <c r="E292" s="265" t="s">
        <v>1794</v>
      </c>
      <c r="F292" s="265" t="s">
        <v>1795</v>
      </c>
      <c r="G292" s="265" t="s">
        <v>1785</v>
      </c>
      <c r="H292" s="265" t="s">
        <v>1796</v>
      </c>
      <c r="I292" s="265" t="s">
        <v>1783</v>
      </c>
      <c r="J292" s="265"/>
      <c r="K292" s="265"/>
    </row>
    <row r="293" spans="1:11" x14ac:dyDescent="0.3">
      <c r="A293" s="22"/>
      <c r="B293" s="23">
        <v>192</v>
      </c>
      <c r="C293" s="265" t="s">
        <v>1772</v>
      </c>
      <c r="D293" s="265" t="s">
        <v>1797</v>
      </c>
      <c r="E293" s="265" t="s">
        <v>1798</v>
      </c>
      <c r="F293" s="265" t="s">
        <v>1799</v>
      </c>
      <c r="G293" s="265" t="s">
        <v>1679</v>
      </c>
      <c r="H293" s="265" t="s">
        <v>1800</v>
      </c>
      <c r="I293" s="265" t="s">
        <v>1777</v>
      </c>
      <c r="J293" s="265"/>
      <c r="K293" s="265"/>
    </row>
    <row r="294" spans="1:11" x14ac:dyDescent="0.3">
      <c r="A294" s="22"/>
      <c r="B294" s="23">
        <v>193</v>
      </c>
      <c r="C294" s="265" t="s">
        <v>1772</v>
      </c>
      <c r="D294" s="265" t="s">
        <v>1801</v>
      </c>
      <c r="E294" s="265" t="s">
        <v>1802</v>
      </c>
      <c r="F294" s="265" t="s">
        <v>1803</v>
      </c>
      <c r="G294" s="265" t="s">
        <v>1679</v>
      </c>
      <c r="H294" s="265" t="s">
        <v>1804</v>
      </c>
      <c r="I294" s="265" t="s">
        <v>1777</v>
      </c>
      <c r="J294" s="265"/>
      <c r="K294" s="265"/>
    </row>
    <row r="295" spans="1:11" x14ac:dyDescent="0.3">
      <c r="A295" s="22"/>
      <c r="B295" s="23">
        <v>194</v>
      </c>
      <c r="C295" s="265" t="s">
        <v>1772</v>
      </c>
      <c r="D295" s="265" t="s">
        <v>1805</v>
      </c>
      <c r="E295" s="265" t="s">
        <v>1806</v>
      </c>
      <c r="F295" s="265" t="s">
        <v>1807</v>
      </c>
      <c r="G295" s="265" t="s">
        <v>1679</v>
      </c>
      <c r="H295" s="339" t="s">
        <v>1808</v>
      </c>
      <c r="I295" s="265" t="s">
        <v>1777</v>
      </c>
      <c r="J295" s="265"/>
      <c r="K295" s="265"/>
    </row>
    <row r="296" spans="1:11" x14ac:dyDescent="0.3">
      <c r="A296" s="22"/>
      <c r="B296" s="23">
        <v>195</v>
      </c>
      <c r="C296" s="265" t="s">
        <v>1810</v>
      </c>
      <c r="D296" s="265">
        <v>1</v>
      </c>
      <c r="E296" s="265" t="s">
        <v>1811</v>
      </c>
      <c r="F296" s="67" t="s">
        <v>1812</v>
      </c>
      <c r="G296" s="265" t="s">
        <v>1749</v>
      </c>
      <c r="H296" s="265" t="s">
        <v>1813</v>
      </c>
      <c r="I296" s="265" t="s">
        <v>1752</v>
      </c>
      <c r="J296" s="265"/>
      <c r="K296" s="265"/>
    </row>
    <row r="297" spans="1:11" x14ac:dyDescent="0.3">
      <c r="A297" s="22"/>
      <c r="B297" s="23">
        <v>196</v>
      </c>
      <c r="C297" s="265"/>
      <c r="D297" s="265"/>
      <c r="E297" s="265"/>
      <c r="F297" s="265"/>
      <c r="G297" s="336"/>
      <c r="H297" s="265"/>
      <c r="I297" s="265"/>
      <c r="J297" s="265"/>
      <c r="K297" s="265"/>
    </row>
    <row r="298" spans="1:11" x14ac:dyDescent="0.3">
      <c r="A298" s="22"/>
      <c r="B298" s="23">
        <v>197</v>
      </c>
      <c r="C298" s="265" t="s">
        <v>1809</v>
      </c>
      <c r="D298" s="265">
        <v>8.07</v>
      </c>
      <c r="E298" s="265" t="s">
        <v>1814</v>
      </c>
      <c r="F298" s="265" t="s">
        <v>1815</v>
      </c>
      <c r="G298" s="336" t="s">
        <v>81</v>
      </c>
      <c r="H298" s="265" t="s">
        <v>1816</v>
      </c>
      <c r="I298" s="265" t="s">
        <v>83</v>
      </c>
      <c r="J298" s="265"/>
      <c r="K298" s="265"/>
    </row>
    <row r="299" spans="1:11" x14ac:dyDescent="0.3">
      <c r="A299" s="22"/>
      <c r="B299" s="23">
        <v>198</v>
      </c>
      <c r="C299" s="265" t="s">
        <v>1809</v>
      </c>
      <c r="D299" s="265">
        <v>8.0299999999999994</v>
      </c>
      <c r="E299" s="265" t="s">
        <v>1814</v>
      </c>
      <c r="F299" s="265" t="s">
        <v>1817</v>
      </c>
      <c r="G299" s="265" t="s">
        <v>81</v>
      </c>
      <c r="H299" s="265" t="s">
        <v>1818</v>
      </c>
      <c r="I299" s="265" t="s">
        <v>83</v>
      </c>
      <c r="J299" s="265"/>
      <c r="K299" s="265"/>
    </row>
    <row r="300" spans="1:11" x14ac:dyDescent="0.3">
      <c r="A300" s="22"/>
      <c r="B300" s="23">
        <v>199</v>
      </c>
      <c r="C300" s="265" t="s">
        <v>1809</v>
      </c>
      <c r="D300" s="265">
        <v>10.63</v>
      </c>
      <c r="E300" s="265" t="s">
        <v>1814</v>
      </c>
      <c r="F300" s="265" t="s">
        <v>1819</v>
      </c>
      <c r="G300" s="265" t="s">
        <v>81</v>
      </c>
      <c r="H300" s="265" t="s">
        <v>1820</v>
      </c>
      <c r="I300" s="265" t="s">
        <v>83</v>
      </c>
      <c r="J300" s="265"/>
      <c r="K300" s="265"/>
    </row>
    <row r="301" spans="1:11" x14ac:dyDescent="0.3">
      <c r="A301" s="22"/>
      <c r="B301" s="23">
        <v>200</v>
      </c>
      <c r="C301" s="265" t="s">
        <v>1809</v>
      </c>
      <c r="D301" s="265">
        <v>5.72</v>
      </c>
      <c r="E301" s="265" t="s">
        <v>1814</v>
      </c>
      <c r="F301" s="265" t="s">
        <v>1821</v>
      </c>
      <c r="G301" s="265" t="s">
        <v>81</v>
      </c>
      <c r="H301" s="265" t="s">
        <v>1822</v>
      </c>
      <c r="I301" s="265" t="s">
        <v>83</v>
      </c>
      <c r="J301" s="265"/>
      <c r="K301" s="265"/>
    </row>
    <row r="302" spans="1:11" ht="100.8" x14ac:dyDescent="0.3">
      <c r="A302" s="22"/>
      <c r="B302" s="23">
        <v>201</v>
      </c>
      <c r="C302" s="67" t="s">
        <v>1823</v>
      </c>
      <c r="D302" s="67" t="s">
        <v>1823</v>
      </c>
      <c r="E302" s="27" t="s">
        <v>1824</v>
      </c>
      <c r="F302" s="27" t="s">
        <v>1825</v>
      </c>
      <c r="G302" s="27" t="s">
        <v>1826</v>
      </c>
      <c r="H302" s="27" t="s">
        <v>1826</v>
      </c>
      <c r="I302" s="27" t="s">
        <v>1827</v>
      </c>
      <c r="J302" s="265"/>
      <c r="K302" s="265"/>
    </row>
    <row r="303" spans="1:11" x14ac:dyDescent="0.3">
      <c r="A303" s="22"/>
      <c r="B303" s="23">
        <v>202</v>
      </c>
      <c r="C303" s="265" t="s">
        <v>1809</v>
      </c>
      <c r="D303" s="265">
        <v>6.63</v>
      </c>
      <c r="E303" s="265" t="s">
        <v>1828</v>
      </c>
      <c r="F303" s="265" t="s">
        <v>1829</v>
      </c>
      <c r="G303" s="265" t="s">
        <v>81</v>
      </c>
      <c r="H303" s="265" t="s">
        <v>1830</v>
      </c>
      <c r="I303" s="265" t="s">
        <v>83</v>
      </c>
      <c r="J303" s="265"/>
      <c r="K303" s="265"/>
    </row>
    <row r="304" spans="1:11" x14ac:dyDescent="0.3">
      <c r="A304" s="22"/>
      <c r="B304" s="23">
        <v>203</v>
      </c>
      <c r="C304" s="265" t="s">
        <v>1809</v>
      </c>
      <c r="D304" s="265">
        <v>5.91</v>
      </c>
      <c r="E304" s="265" t="s">
        <v>1828</v>
      </c>
      <c r="F304" s="265" t="s">
        <v>1831</v>
      </c>
      <c r="G304" s="265" t="s">
        <v>81</v>
      </c>
      <c r="H304" s="265" t="s">
        <v>1832</v>
      </c>
      <c r="I304" s="265" t="s">
        <v>83</v>
      </c>
      <c r="J304" s="265"/>
      <c r="K304" s="265"/>
    </row>
    <row r="305" spans="1:12" x14ac:dyDescent="0.3">
      <c r="A305" s="266"/>
      <c r="B305" s="269">
        <v>204</v>
      </c>
      <c r="C305" s="340" t="s">
        <v>1809</v>
      </c>
      <c r="D305" s="340">
        <v>13.91</v>
      </c>
      <c r="E305" s="340" t="s">
        <v>1828</v>
      </c>
      <c r="F305" s="340" t="s">
        <v>1833</v>
      </c>
      <c r="G305" s="340" t="s">
        <v>81</v>
      </c>
      <c r="H305" s="340" t="s">
        <v>1834</v>
      </c>
      <c r="I305" s="340" t="s">
        <v>83</v>
      </c>
      <c r="J305" s="340"/>
      <c r="K305" s="340"/>
    </row>
    <row r="306" spans="1:12" x14ac:dyDescent="0.3">
      <c r="A306" s="22"/>
      <c r="B306" s="23">
        <v>205</v>
      </c>
      <c r="C306" s="265" t="s">
        <v>1835</v>
      </c>
      <c r="D306" s="265" t="s">
        <v>1669</v>
      </c>
      <c r="E306" s="265" t="s">
        <v>1982</v>
      </c>
      <c r="F306" s="265" t="s">
        <v>1836</v>
      </c>
      <c r="G306" s="265" t="s">
        <v>166</v>
      </c>
      <c r="H306" s="265" t="s">
        <v>166</v>
      </c>
      <c r="I306" s="265" t="s">
        <v>659</v>
      </c>
      <c r="J306" s="265"/>
      <c r="K306" s="265"/>
      <c r="L306" s="22"/>
    </row>
    <row r="307" spans="1:12" ht="86.4" x14ac:dyDescent="0.3">
      <c r="A307" s="22"/>
      <c r="B307" s="23">
        <v>206</v>
      </c>
      <c r="C307" s="67" t="s">
        <v>1843</v>
      </c>
      <c r="D307" s="67" t="s">
        <v>1843</v>
      </c>
      <c r="E307" s="265" t="s">
        <v>1844</v>
      </c>
      <c r="F307" s="265" t="s">
        <v>1845</v>
      </c>
      <c r="G307" s="265" t="s">
        <v>106</v>
      </c>
      <c r="H307" s="265" t="s">
        <v>1846</v>
      </c>
      <c r="I307" s="265" t="s">
        <v>83</v>
      </c>
      <c r="J307" s="265"/>
      <c r="K307" s="265"/>
      <c r="L307" s="22"/>
    </row>
    <row r="308" spans="1:12" x14ac:dyDescent="0.3">
      <c r="A308" s="22"/>
      <c r="B308" s="23">
        <v>207</v>
      </c>
      <c r="C308" s="27" t="s">
        <v>1837</v>
      </c>
      <c r="D308" s="27" t="s">
        <v>1838</v>
      </c>
      <c r="E308" s="27" t="s">
        <v>1839</v>
      </c>
      <c r="F308" s="27" t="s">
        <v>1840</v>
      </c>
      <c r="G308" s="27" t="s">
        <v>1841</v>
      </c>
      <c r="H308" s="27" t="s">
        <v>1841</v>
      </c>
      <c r="I308" s="21" t="s">
        <v>1842</v>
      </c>
      <c r="J308" s="265"/>
      <c r="K308" s="265"/>
      <c r="L308" s="22"/>
    </row>
    <row r="309" spans="1:12" ht="57.6" x14ac:dyDescent="0.3">
      <c r="A309" s="22"/>
      <c r="B309" s="23">
        <v>208</v>
      </c>
      <c r="C309" s="67" t="s">
        <v>1847</v>
      </c>
      <c r="D309" s="67" t="s">
        <v>1847</v>
      </c>
      <c r="E309" s="265" t="s">
        <v>1839</v>
      </c>
      <c r="F309" s="265" t="s">
        <v>1848</v>
      </c>
      <c r="G309" s="265" t="s">
        <v>1849</v>
      </c>
      <c r="H309" s="265" t="s">
        <v>1850</v>
      </c>
      <c r="I309" s="265" t="s">
        <v>1851</v>
      </c>
      <c r="J309" s="265"/>
      <c r="K309" s="265"/>
      <c r="L309" s="22"/>
    </row>
    <row r="310" spans="1:12" x14ac:dyDescent="0.3">
      <c r="A310" s="22"/>
      <c r="B310" s="23">
        <v>209</v>
      </c>
      <c r="C310" s="265" t="s">
        <v>1852</v>
      </c>
      <c r="D310" s="265" t="s">
        <v>1852</v>
      </c>
      <c r="E310" s="265" t="s">
        <v>1839</v>
      </c>
      <c r="F310" s="265" t="s">
        <v>1853</v>
      </c>
      <c r="G310" s="265" t="s">
        <v>1854</v>
      </c>
      <c r="H310" s="265" t="s">
        <v>1855</v>
      </c>
      <c r="I310" s="265" t="s">
        <v>1856</v>
      </c>
      <c r="J310" s="265"/>
      <c r="K310" s="265"/>
      <c r="L310" s="22"/>
    </row>
    <row r="311" spans="1:12" x14ac:dyDescent="0.3">
      <c r="A311" s="22"/>
      <c r="B311" s="23">
        <v>210</v>
      </c>
      <c r="C311" s="265" t="s">
        <v>1857</v>
      </c>
      <c r="D311" s="265">
        <v>18.376000000000001</v>
      </c>
      <c r="E311" s="339" t="s">
        <v>1859</v>
      </c>
      <c r="F311" s="67" t="s">
        <v>1858</v>
      </c>
      <c r="G311" s="265" t="s">
        <v>1737</v>
      </c>
      <c r="H311" s="265"/>
      <c r="I311" s="265" t="s">
        <v>1777</v>
      </c>
      <c r="J311" s="265"/>
      <c r="K311" s="265"/>
      <c r="L311" s="22"/>
    </row>
    <row r="312" spans="1:12" x14ac:dyDescent="0.3">
      <c r="A312" s="22"/>
      <c r="B312" s="23">
        <v>211</v>
      </c>
      <c r="C312" s="265" t="s">
        <v>1857</v>
      </c>
      <c r="D312" s="265">
        <v>15.61</v>
      </c>
      <c r="E312" s="265" t="s">
        <v>1859</v>
      </c>
      <c r="F312" s="265" t="s">
        <v>1860</v>
      </c>
      <c r="G312" s="265" t="s">
        <v>1676</v>
      </c>
      <c r="H312" s="265"/>
      <c r="I312" s="265" t="s">
        <v>1777</v>
      </c>
      <c r="J312" s="265"/>
      <c r="K312" s="265"/>
      <c r="L312" s="22"/>
    </row>
    <row r="313" spans="1:12" x14ac:dyDescent="0.3">
      <c r="A313" s="22"/>
      <c r="B313" s="23">
        <v>212</v>
      </c>
      <c r="C313" s="265" t="s">
        <v>1857</v>
      </c>
      <c r="D313" s="265">
        <v>20.966000000000001</v>
      </c>
      <c r="E313" s="265" t="s">
        <v>1861</v>
      </c>
      <c r="F313" s="265" t="s">
        <v>1862</v>
      </c>
      <c r="G313" s="265" t="s">
        <v>1863</v>
      </c>
      <c r="H313" s="265" t="s">
        <v>1864</v>
      </c>
      <c r="I313" s="265" t="s">
        <v>1777</v>
      </c>
      <c r="J313" s="265"/>
      <c r="K313" s="265"/>
      <c r="L313" s="22"/>
    </row>
    <row r="314" spans="1:12" x14ac:dyDescent="0.3">
      <c r="A314" s="22"/>
      <c r="B314" s="23">
        <v>213</v>
      </c>
      <c r="C314" s="265" t="s">
        <v>1865</v>
      </c>
      <c r="D314" s="265" t="s">
        <v>1866</v>
      </c>
      <c r="E314" s="265" t="s">
        <v>1867</v>
      </c>
      <c r="F314" s="265" t="s">
        <v>1868</v>
      </c>
      <c r="G314" s="265" t="s">
        <v>1863</v>
      </c>
      <c r="H314" s="265" t="s">
        <v>1869</v>
      </c>
      <c r="I314" s="265" t="s">
        <v>1777</v>
      </c>
      <c r="J314" s="265"/>
      <c r="K314" s="265"/>
      <c r="L314" s="22"/>
    </row>
    <row r="315" spans="1:12" x14ac:dyDescent="0.3">
      <c r="A315" s="22"/>
      <c r="B315" s="23">
        <v>214</v>
      </c>
      <c r="C315" s="265" t="s">
        <v>1873</v>
      </c>
      <c r="D315" s="265" t="s">
        <v>1870</v>
      </c>
      <c r="E315" s="265" t="s">
        <v>1876</v>
      </c>
      <c r="F315" s="265" t="s">
        <v>1871</v>
      </c>
      <c r="G315" s="265" t="s">
        <v>1872</v>
      </c>
      <c r="H315" s="265" t="s">
        <v>1872</v>
      </c>
      <c r="I315" s="265"/>
      <c r="J315" s="265"/>
      <c r="K315" s="265"/>
      <c r="L315" s="22"/>
    </row>
    <row r="316" spans="1:12" ht="0.75" customHeight="1" x14ac:dyDescent="0.3">
      <c r="A316" s="22"/>
      <c r="B316" s="23">
        <v>215</v>
      </c>
      <c r="C316" s="265" t="s">
        <v>1874</v>
      </c>
      <c r="D316" s="265" t="s">
        <v>1875</v>
      </c>
      <c r="E316" s="265" t="s">
        <v>1876</v>
      </c>
      <c r="F316" s="265" t="s">
        <v>1877</v>
      </c>
      <c r="G316" s="265" t="s">
        <v>1872</v>
      </c>
      <c r="H316" s="265" t="s">
        <v>1872</v>
      </c>
      <c r="I316" s="265" t="s">
        <v>1777</v>
      </c>
      <c r="J316" s="265"/>
      <c r="K316" s="265"/>
      <c r="L316" s="22"/>
    </row>
    <row r="317" spans="1:12" ht="38.25" customHeight="1" x14ac:dyDescent="0.3">
      <c r="A317" s="22"/>
      <c r="B317" s="26">
        <v>215</v>
      </c>
      <c r="C317" s="27" t="s">
        <v>1879</v>
      </c>
      <c r="D317" s="27" t="s">
        <v>1879</v>
      </c>
      <c r="E317" s="27" t="s">
        <v>1880</v>
      </c>
      <c r="F317" s="27" t="s">
        <v>1878</v>
      </c>
      <c r="G317" s="27" t="s">
        <v>1872</v>
      </c>
      <c r="H317" s="27" t="s">
        <v>1872</v>
      </c>
      <c r="I317" s="27" t="s">
        <v>1777</v>
      </c>
      <c r="J317" s="27"/>
      <c r="K317" s="27"/>
      <c r="L317" s="27"/>
    </row>
    <row r="318" spans="1:12" ht="48" customHeight="1" x14ac:dyDescent="0.3">
      <c r="A318" s="22"/>
      <c r="B318" s="26">
        <v>216</v>
      </c>
      <c r="C318" s="290" t="s">
        <v>1881</v>
      </c>
      <c r="D318" s="27" t="s">
        <v>1881</v>
      </c>
      <c r="E318" s="341" t="s">
        <v>1884</v>
      </c>
      <c r="F318" s="27" t="s">
        <v>1883</v>
      </c>
      <c r="G318" s="27" t="s">
        <v>1882</v>
      </c>
      <c r="H318" s="27" t="s">
        <v>1882</v>
      </c>
      <c r="I318" s="27" t="s">
        <v>758</v>
      </c>
      <c r="J318" s="265"/>
      <c r="K318" s="265"/>
      <c r="L318" s="22"/>
    </row>
    <row r="319" spans="1:12" ht="66" customHeight="1" x14ac:dyDescent="0.3">
      <c r="A319" s="22"/>
      <c r="B319" s="292">
        <v>217</v>
      </c>
      <c r="C319" s="21" t="s">
        <v>1885</v>
      </c>
      <c r="D319" s="21" t="s">
        <v>1885</v>
      </c>
      <c r="E319" s="27" t="s">
        <v>1886</v>
      </c>
      <c r="F319" s="27" t="s">
        <v>1887</v>
      </c>
      <c r="G319" s="27" t="s">
        <v>1888</v>
      </c>
      <c r="H319" s="27" t="s">
        <v>1888</v>
      </c>
      <c r="I319" s="27" t="s">
        <v>1889</v>
      </c>
      <c r="J319" s="265"/>
      <c r="K319" s="265"/>
      <c r="L319" s="22"/>
    </row>
    <row r="320" spans="1:12" x14ac:dyDescent="0.3">
      <c r="A320" s="267"/>
      <c r="B320" s="26">
        <v>218</v>
      </c>
      <c r="C320" s="339" t="s">
        <v>1890</v>
      </c>
      <c r="D320" s="342" t="s">
        <v>1891</v>
      </c>
      <c r="E320" s="342" t="s">
        <v>1886</v>
      </c>
      <c r="F320" s="342" t="s">
        <v>1892</v>
      </c>
      <c r="G320" s="342" t="s">
        <v>1893</v>
      </c>
      <c r="H320" s="342" t="s">
        <v>1893</v>
      </c>
      <c r="I320" s="342" t="s">
        <v>1894</v>
      </c>
      <c r="J320" s="342"/>
      <c r="K320" s="342"/>
      <c r="L320" s="267"/>
    </row>
    <row r="321" spans="1:12" x14ac:dyDescent="0.3">
      <c r="A321" s="22"/>
      <c r="B321" s="26">
        <v>219</v>
      </c>
      <c r="C321" s="265" t="s">
        <v>1895</v>
      </c>
      <c r="D321" s="265" t="s">
        <v>1896</v>
      </c>
      <c r="E321" s="265" t="s">
        <v>1897</v>
      </c>
      <c r="F321" s="265" t="s">
        <v>1898</v>
      </c>
      <c r="G321" s="265" t="s">
        <v>1899</v>
      </c>
      <c r="H321" s="265" t="s">
        <v>1900</v>
      </c>
      <c r="I321" s="265" t="s">
        <v>1901</v>
      </c>
      <c r="J321" s="265"/>
      <c r="K321" s="265"/>
      <c r="L321" s="22"/>
    </row>
    <row r="322" spans="1:12" x14ac:dyDescent="0.3">
      <c r="A322" s="22"/>
      <c r="B322" s="26">
        <v>220</v>
      </c>
      <c r="C322" s="265" t="s">
        <v>1895</v>
      </c>
      <c r="D322" s="265" t="s">
        <v>1902</v>
      </c>
      <c r="E322" s="265" t="s">
        <v>1897</v>
      </c>
      <c r="F322" s="265" t="s">
        <v>1903</v>
      </c>
      <c r="G322" s="265" t="s">
        <v>1899</v>
      </c>
      <c r="H322" s="265" t="s">
        <v>1900</v>
      </c>
      <c r="I322" s="265" t="s">
        <v>1901</v>
      </c>
      <c r="J322" s="265"/>
      <c r="K322" s="265"/>
      <c r="L322" s="22"/>
    </row>
    <row r="323" spans="1:12" x14ac:dyDescent="0.3">
      <c r="A323" s="22"/>
      <c r="B323" s="26">
        <v>221</v>
      </c>
      <c r="C323" s="265" t="s">
        <v>1904</v>
      </c>
      <c r="D323" s="265" t="s">
        <v>1905</v>
      </c>
      <c r="E323" s="265" t="s">
        <v>1897</v>
      </c>
      <c r="F323" s="265" t="s">
        <v>1906</v>
      </c>
      <c r="G323" s="265" t="s">
        <v>621</v>
      </c>
      <c r="H323" s="265" t="s">
        <v>621</v>
      </c>
      <c r="I323" s="265" t="s">
        <v>342</v>
      </c>
      <c r="J323" s="265"/>
      <c r="K323" s="265"/>
      <c r="L323" s="22"/>
    </row>
    <row r="324" spans="1:12" x14ac:dyDescent="0.3">
      <c r="A324" s="22"/>
      <c r="B324" s="26">
        <v>222</v>
      </c>
      <c r="C324" s="265" t="s">
        <v>1907</v>
      </c>
      <c r="D324" s="265" t="s">
        <v>1908</v>
      </c>
      <c r="E324" s="265" t="s">
        <v>1897</v>
      </c>
      <c r="F324" s="265" t="s">
        <v>1909</v>
      </c>
      <c r="G324" s="265" t="s">
        <v>621</v>
      </c>
      <c r="H324" s="265" t="s">
        <v>621</v>
      </c>
      <c r="I324" s="265" t="s">
        <v>342</v>
      </c>
      <c r="J324" s="265"/>
      <c r="K324" s="265"/>
      <c r="L324" s="22"/>
    </row>
    <row r="325" spans="1:12" x14ac:dyDescent="0.3">
      <c r="A325" s="267"/>
      <c r="B325" s="292">
        <v>223</v>
      </c>
      <c r="C325" s="27" t="s">
        <v>1910</v>
      </c>
      <c r="D325" s="27" t="s">
        <v>1910</v>
      </c>
      <c r="E325" s="268" t="s">
        <v>1897</v>
      </c>
      <c r="F325" s="268" t="s">
        <v>1911</v>
      </c>
      <c r="G325" s="268" t="s">
        <v>1912</v>
      </c>
      <c r="H325" s="268" t="s">
        <v>1913</v>
      </c>
      <c r="I325" s="268" t="s">
        <v>1914</v>
      </c>
      <c r="J325" s="342"/>
      <c r="K325" s="342"/>
      <c r="L325" s="267"/>
    </row>
    <row r="326" spans="1:12" x14ac:dyDescent="0.3">
      <c r="A326" s="22"/>
      <c r="B326" s="26">
        <v>224</v>
      </c>
      <c r="C326" s="27" t="s">
        <v>1915</v>
      </c>
      <c r="D326" s="27" t="s">
        <v>1915</v>
      </c>
      <c r="E326" s="27" t="s">
        <v>1916</v>
      </c>
      <c r="F326" s="27" t="s">
        <v>1917</v>
      </c>
      <c r="G326" s="27" t="s">
        <v>621</v>
      </c>
      <c r="H326" s="27" t="s">
        <v>621</v>
      </c>
      <c r="I326" s="27" t="s">
        <v>1918</v>
      </c>
      <c r="J326" s="27"/>
      <c r="K326" s="27"/>
      <c r="L326" s="22"/>
    </row>
    <row r="327" spans="1:12" x14ac:dyDescent="0.3">
      <c r="A327" s="22"/>
      <c r="B327" s="26">
        <v>225</v>
      </c>
      <c r="C327" s="27" t="s">
        <v>1920</v>
      </c>
      <c r="D327" s="27" t="s">
        <v>1920</v>
      </c>
      <c r="E327" s="27" t="s">
        <v>1916</v>
      </c>
      <c r="F327" s="27" t="s">
        <v>1919</v>
      </c>
      <c r="G327" s="265" t="s">
        <v>621</v>
      </c>
      <c r="H327" s="265" t="s">
        <v>621</v>
      </c>
      <c r="I327" s="27" t="s">
        <v>1918</v>
      </c>
      <c r="J327" s="265"/>
      <c r="K327" s="265"/>
      <c r="L327" s="22"/>
    </row>
    <row r="328" spans="1:12" x14ac:dyDescent="0.3">
      <c r="A328" s="22"/>
      <c r="B328" s="26">
        <v>226</v>
      </c>
      <c r="C328" s="265" t="s">
        <v>1895</v>
      </c>
      <c r="D328" s="265" t="s">
        <v>1921</v>
      </c>
      <c r="E328" s="265" t="s">
        <v>1922</v>
      </c>
      <c r="F328" s="265" t="s">
        <v>1923</v>
      </c>
      <c r="G328" s="265" t="s">
        <v>1899</v>
      </c>
      <c r="H328" s="265" t="s">
        <v>1924</v>
      </c>
      <c r="I328" s="265" t="s">
        <v>1901</v>
      </c>
      <c r="J328" s="265"/>
      <c r="K328" s="265"/>
      <c r="L328" s="22"/>
    </row>
    <row r="329" spans="1:12" x14ac:dyDescent="0.3">
      <c r="A329" s="22"/>
      <c r="B329" s="26">
        <v>227</v>
      </c>
      <c r="C329" s="265" t="s">
        <v>1895</v>
      </c>
      <c r="D329" s="265" t="s">
        <v>1925</v>
      </c>
      <c r="E329" s="265" t="s">
        <v>1922</v>
      </c>
      <c r="F329" s="265" t="s">
        <v>1926</v>
      </c>
      <c r="G329" s="265" t="s">
        <v>1899</v>
      </c>
      <c r="H329" s="265" t="s">
        <v>1924</v>
      </c>
      <c r="I329" s="265" t="s">
        <v>1901</v>
      </c>
      <c r="J329" s="265"/>
      <c r="K329" s="265"/>
      <c r="L329" s="22"/>
    </row>
    <row r="330" spans="1:12" x14ac:dyDescent="0.3">
      <c r="A330" s="267"/>
      <c r="B330" s="26">
        <v>228</v>
      </c>
      <c r="C330" s="27" t="s">
        <v>1927</v>
      </c>
      <c r="D330" s="27" t="s">
        <v>1927</v>
      </c>
      <c r="E330" s="342" t="s">
        <v>1928</v>
      </c>
      <c r="F330" s="27" t="s">
        <v>1929</v>
      </c>
      <c r="G330" s="27" t="s">
        <v>621</v>
      </c>
      <c r="H330" s="27" t="s">
        <v>621</v>
      </c>
      <c r="I330" s="27" t="s">
        <v>1918</v>
      </c>
      <c r="J330" s="342"/>
      <c r="K330" s="342"/>
      <c r="L330" s="267"/>
    </row>
    <row r="331" spans="1:12" x14ac:dyDescent="0.3">
      <c r="A331" s="22"/>
      <c r="B331" s="26">
        <v>229</v>
      </c>
      <c r="C331" s="265" t="s">
        <v>1943</v>
      </c>
      <c r="D331" s="27" t="s">
        <v>1944</v>
      </c>
      <c r="E331" s="27" t="s">
        <v>1947</v>
      </c>
      <c r="F331" s="27" t="s">
        <v>1948</v>
      </c>
      <c r="G331" s="21" t="s">
        <v>1621</v>
      </c>
      <c r="H331" s="21" t="s">
        <v>1621</v>
      </c>
      <c r="I331" s="265" t="s">
        <v>596</v>
      </c>
      <c r="J331" s="265"/>
      <c r="K331" s="265"/>
      <c r="L331" s="22"/>
    </row>
    <row r="332" spans="1:12" x14ac:dyDescent="0.3">
      <c r="A332" s="22"/>
      <c r="B332" s="26">
        <v>229</v>
      </c>
      <c r="C332" s="265" t="s">
        <v>1945</v>
      </c>
      <c r="D332" s="27" t="s">
        <v>1946</v>
      </c>
      <c r="E332" s="27" t="s">
        <v>1947</v>
      </c>
      <c r="F332" s="27" t="s">
        <v>1948</v>
      </c>
      <c r="G332" s="21" t="s">
        <v>1621</v>
      </c>
      <c r="H332" s="21" t="s">
        <v>1621</v>
      </c>
      <c r="I332" s="265" t="s">
        <v>596</v>
      </c>
      <c r="J332" s="265"/>
      <c r="K332" s="265"/>
      <c r="L332" s="22"/>
    </row>
    <row r="333" spans="1:12" x14ac:dyDescent="0.3">
      <c r="A333" s="22"/>
      <c r="B333" s="26">
        <v>230</v>
      </c>
      <c r="C333" s="340" t="s">
        <v>1949</v>
      </c>
      <c r="D333" s="340" t="s">
        <v>1747</v>
      </c>
      <c r="E333" s="339" t="s">
        <v>1951</v>
      </c>
      <c r="F333" s="340" t="s">
        <v>1950</v>
      </c>
      <c r="G333" s="340" t="s">
        <v>621</v>
      </c>
      <c r="H333" s="340" t="s">
        <v>621</v>
      </c>
      <c r="I333" s="340" t="s">
        <v>342</v>
      </c>
      <c r="J333" s="340"/>
      <c r="K333" s="340"/>
      <c r="L333" s="22"/>
    </row>
    <row r="334" spans="1:12" x14ac:dyDescent="0.3">
      <c r="A334" s="22"/>
      <c r="B334" s="26">
        <v>231</v>
      </c>
      <c r="C334" s="265" t="s">
        <v>1952</v>
      </c>
      <c r="D334" s="265" t="s">
        <v>344</v>
      </c>
      <c r="E334" s="265" t="s">
        <v>1951</v>
      </c>
      <c r="F334" s="265" t="s">
        <v>1953</v>
      </c>
      <c r="G334" s="265" t="s">
        <v>621</v>
      </c>
      <c r="H334" s="265" t="s">
        <v>621</v>
      </c>
      <c r="I334" s="27" t="s">
        <v>1918</v>
      </c>
      <c r="J334" s="265"/>
      <c r="K334" s="265"/>
      <c r="L334" s="22"/>
    </row>
    <row r="335" spans="1:12" x14ac:dyDescent="0.3">
      <c r="A335" s="267"/>
      <c r="B335" s="26">
        <v>232</v>
      </c>
      <c r="C335" s="265" t="s">
        <v>1954</v>
      </c>
      <c r="D335" s="265" t="s">
        <v>1955</v>
      </c>
      <c r="E335" s="265"/>
      <c r="F335" s="265" t="s">
        <v>1956</v>
      </c>
      <c r="G335" s="265" t="s">
        <v>106</v>
      </c>
      <c r="H335" s="265" t="s">
        <v>1957</v>
      </c>
      <c r="I335" s="265" t="s">
        <v>83</v>
      </c>
      <c r="J335" s="265"/>
      <c r="K335" s="265"/>
      <c r="L335" s="267"/>
    </row>
    <row r="336" spans="1:12" x14ac:dyDescent="0.3">
      <c r="A336" s="22"/>
      <c r="B336" s="26">
        <v>233</v>
      </c>
      <c r="C336" s="265" t="s">
        <v>1983</v>
      </c>
      <c r="D336" s="265">
        <v>6</v>
      </c>
      <c r="E336" s="265" t="s">
        <v>1984</v>
      </c>
      <c r="F336" s="265" t="s">
        <v>1985</v>
      </c>
      <c r="G336" s="265" t="s">
        <v>1986</v>
      </c>
      <c r="H336" s="265" t="s">
        <v>1987</v>
      </c>
      <c r="I336" s="265" t="s">
        <v>1752</v>
      </c>
      <c r="J336" s="265"/>
      <c r="K336" s="265"/>
      <c r="L336" s="22"/>
    </row>
    <row r="337" spans="1:12" x14ac:dyDescent="0.3">
      <c r="A337" s="22"/>
      <c r="B337" s="26">
        <v>234</v>
      </c>
      <c r="C337" s="265" t="s">
        <v>1988</v>
      </c>
      <c r="D337" s="265">
        <v>18</v>
      </c>
      <c r="E337" s="265" t="s">
        <v>1989</v>
      </c>
      <c r="F337" s="265" t="s">
        <v>1990</v>
      </c>
      <c r="G337" s="265" t="s">
        <v>81</v>
      </c>
      <c r="H337" s="265" t="s">
        <v>1991</v>
      </c>
      <c r="I337" s="265" t="s">
        <v>83</v>
      </c>
      <c r="J337" s="265"/>
      <c r="K337" s="265"/>
      <c r="L337" s="22"/>
    </row>
    <row r="338" spans="1:12" x14ac:dyDescent="0.3">
      <c r="A338" s="22"/>
      <c r="B338" s="26">
        <v>235</v>
      </c>
      <c r="C338" s="265" t="s">
        <v>1992</v>
      </c>
      <c r="D338" s="265" t="s">
        <v>1993</v>
      </c>
      <c r="E338" s="265" t="s">
        <v>1994</v>
      </c>
      <c r="F338" s="265" t="s">
        <v>1995</v>
      </c>
      <c r="G338" s="265" t="s">
        <v>81</v>
      </c>
      <c r="H338" s="265" t="s">
        <v>1996</v>
      </c>
      <c r="I338" s="265" t="s">
        <v>83</v>
      </c>
      <c r="J338" s="265"/>
      <c r="K338" s="265"/>
      <c r="L338" s="22"/>
    </row>
    <row r="339" spans="1:12" x14ac:dyDescent="0.3">
      <c r="A339" s="22"/>
      <c r="B339" s="26">
        <v>236</v>
      </c>
      <c r="C339" s="265" t="s">
        <v>1997</v>
      </c>
      <c r="D339" s="265">
        <v>23</v>
      </c>
      <c r="E339" s="265" t="s">
        <v>1998</v>
      </c>
      <c r="F339" s="265" t="s">
        <v>1999</v>
      </c>
      <c r="G339" s="265" t="s">
        <v>1899</v>
      </c>
      <c r="H339" s="265" t="s">
        <v>2000</v>
      </c>
      <c r="I339" s="265" t="s">
        <v>83</v>
      </c>
      <c r="J339" s="265"/>
      <c r="K339" s="265"/>
      <c r="L339" s="22"/>
    </row>
    <row r="340" spans="1:12" x14ac:dyDescent="0.3">
      <c r="A340" s="267"/>
      <c r="B340" s="26">
        <v>237</v>
      </c>
      <c r="C340" s="339" t="s">
        <v>2001</v>
      </c>
      <c r="D340" s="342" t="s">
        <v>2002</v>
      </c>
      <c r="E340" s="342" t="s">
        <v>1998</v>
      </c>
      <c r="F340" s="342" t="s">
        <v>2003</v>
      </c>
      <c r="G340" s="342" t="s">
        <v>2005</v>
      </c>
      <c r="H340" s="342" t="s">
        <v>2004</v>
      </c>
      <c r="I340" s="265" t="s">
        <v>1752</v>
      </c>
      <c r="J340" s="342"/>
      <c r="K340" s="342"/>
      <c r="L340" s="267"/>
    </row>
    <row r="341" spans="1:12" x14ac:dyDescent="0.3">
      <c r="A341" s="22"/>
      <c r="B341" s="26">
        <v>238</v>
      </c>
      <c r="C341" s="265" t="s">
        <v>1983</v>
      </c>
      <c r="D341" s="265">
        <v>6</v>
      </c>
      <c r="E341" s="265" t="s">
        <v>2006</v>
      </c>
      <c r="F341" s="265" t="s">
        <v>2007</v>
      </c>
      <c r="G341" s="265" t="s">
        <v>2008</v>
      </c>
      <c r="H341" s="265" t="s">
        <v>2009</v>
      </c>
      <c r="I341" s="265" t="s">
        <v>1752</v>
      </c>
      <c r="J341" s="265"/>
      <c r="K341" s="265"/>
      <c r="L341" s="22"/>
    </row>
    <row r="342" spans="1:12" x14ac:dyDescent="0.3">
      <c r="A342" s="22"/>
      <c r="B342" s="26">
        <v>239</v>
      </c>
      <c r="C342" s="265" t="s">
        <v>2010</v>
      </c>
      <c r="D342" s="265" t="s">
        <v>2011</v>
      </c>
      <c r="E342" s="265" t="s">
        <v>2012</v>
      </c>
      <c r="F342" s="265" t="s">
        <v>2013</v>
      </c>
      <c r="G342" s="265" t="s">
        <v>81</v>
      </c>
      <c r="H342" s="265" t="s">
        <v>2014</v>
      </c>
      <c r="I342" s="265" t="s">
        <v>83</v>
      </c>
      <c r="J342" s="265"/>
      <c r="K342" s="265"/>
      <c r="L342" s="22"/>
    </row>
    <row r="343" spans="1:12" x14ac:dyDescent="0.3">
      <c r="A343" s="22"/>
      <c r="B343" s="26">
        <v>240</v>
      </c>
      <c r="C343" s="265" t="s">
        <v>2010</v>
      </c>
      <c r="D343" s="265" t="s">
        <v>2015</v>
      </c>
      <c r="E343" s="265" t="s">
        <v>2012</v>
      </c>
      <c r="F343" s="265" t="s">
        <v>2016</v>
      </c>
      <c r="G343" s="265" t="s">
        <v>81</v>
      </c>
      <c r="H343" s="265" t="s">
        <v>2017</v>
      </c>
      <c r="I343" s="265" t="s">
        <v>83</v>
      </c>
      <c r="J343" s="265"/>
      <c r="K343" s="265"/>
      <c r="L343" s="22"/>
    </row>
    <row r="344" spans="1:12" x14ac:dyDescent="0.3">
      <c r="A344" s="22"/>
      <c r="B344" s="26">
        <v>241</v>
      </c>
      <c r="C344" s="265" t="s">
        <v>2010</v>
      </c>
      <c r="D344" s="265" t="s">
        <v>2018</v>
      </c>
      <c r="E344" s="265" t="s">
        <v>2019</v>
      </c>
      <c r="F344" s="265" t="s">
        <v>2020</v>
      </c>
      <c r="G344" s="265" t="s">
        <v>81</v>
      </c>
      <c r="H344" s="265" t="s">
        <v>2021</v>
      </c>
      <c r="I344" s="265" t="s">
        <v>83</v>
      </c>
      <c r="J344" s="265"/>
      <c r="K344" s="265"/>
      <c r="L344" s="22"/>
    </row>
    <row r="345" spans="1:12" x14ac:dyDescent="0.3">
      <c r="A345" s="267"/>
      <c r="B345" s="26">
        <v>242</v>
      </c>
      <c r="C345" s="339" t="s">
        <v>2022</v>
      </c>
      <c r="D345" s="339" t="s">
        <v>2022</v>
      </c>
      <c r="E345" s="342" t="s">
        <v>2023</v>
      </c>
      <c r="F345" s="342" t="s">
        <v>2024</v>
      </c>
      <c r="G345" s="342" t="s">
        <v>2025</v>
      </c>
      <c r="H345" s="342" t="s">
        <v>2026</v>
      </c>
      <c r="I345" s="342" t="s">
        <v>1617</v>
      </c>
      <c r="J345" s="342"/>
      <c r="K345" s="342"/>
      <c r="L345" s="267"/>
    </row>
    <row r="346" spans="1:12" x14ac:dyDescent="0.3">
      <c r="A346" s="22"/>
      <c r="B346" s="26">
        <v>243</v>
      </c>
      <c r="C346" s="265" t="s">
        <v>2027</v>
      </c>
      <c r="D346" s="265" t="s">
        <v>583</v>
      </c>
      <c r="E346" s="265" t="s">
        <v>2028</v>
      </c>
      <c r="F346" s="265" t="s">
        <v>2029</v>
      </c>
      <c r="G346" s="265" t="s">
        <v>2025</v>
      </c>
      <c r="H346" s="265" t="s">
        <v>2030</v>
      </c>
      <c r="I346" s="265" t="s">
        <v>1617</v>
      </c>
      <c r="J346" s="265"/>
      <c r="K346" s="265"/>
      <c r="L346" s="22"/>
    </row>
    <row r="347" spans="1:12" x14ac:dyDescent="0.3">
      <c r="A347" s="22"/>
      <c r="B347" s="26">
        <v>244</v>
      </c>
      <c r="C347" s="265" t="s">
        <v>2031</v>
      </c>
      <c r="D347" s="265" t="s">
        <v>2032</v>
      </c>
      <c r="E347" s="265" t="s">
        <v>2023</v>
      </c>
      <c r="F347" s="265" t="s">
        <v>2033</v>
      </c>
      <c r="G347" s="265" t="s">
        <v>2034</v>
      </c>
      <c r="H347" s="265" t="s">
        <v>2035</v>
      </c>
      <c r="I347" s="265"/>
      <c r="J347" s="265"/>
      <c r="K347" s="265"/>
      <c r="L347" s="22"/>
    </row>
    <row r="348" spans="1:12" x14ac:dyDescent="0.3">
      <c r="A348" s="22"/>
      <c r="B348" s="26">
        <v>245</v>
      </c>
      <c r="C348" s="265" t="s">
        <v>2036</v>
      </c>
      <c r="D348" s="265"/>
      <c r="E348" s="265" t="s">
        <v>2037</v>
      </c>
      <c r="F348" s="265" t="s">
        <v>2038</v>
      </c>
      <c r="G348" s="265" t="s">
        <v>2008</v>
      </c>
      <c r="H348" s="265" t="s">
        <v>2039</v>
      </c>
      <c r="I348" s="265" t="s">
        <v>1752</v>
      </c>
      <c r="J348" s="265"/>
      <c r="K348" s="265"/>
      <c r="L348" s="22"/>
    </row>
    <row r="349" spans="1:12" x14ac:dyDescent="0.3">
      <c r="A349" s="22"/>
      <c r="B349" s="26">
        <v>246</v>
      </c>
      <c r="C349" s="265" t="s">
        <v>2040</v>
      </c>
      <c r="D349" s="265"/>
      <c r="E349" s="265" t="s">
        <v>2037</v>
      </c>
      <c r="F349" s="265" t="s">
        <v>2041</v>
      </c>
      <c r="G349" s="265" t="s">
        <v>106</v>
      </c>
      <c r="H349" s="265" t="s">
        <v>2042</v>
      </c>
      <c r="I349" s="265" t="s">
        <v>83</v>
      </c>
      <c r="J349" s="265"/>
      <c r="K349" s="265"/>
      <c r="L349" s="22"/>
    </row>
    <row r="350" spans="1:12" x14ac:dyDescent="0.3">
      <c r="A350" s="22"/>
      <c r="B350" s="23">
        <v>247</v>
      </c>
      <c r="C350" s="265" t="s">
        <v>2043</v>
      </c>
      <c r="D350" s="265" t="s">
        <v>2044</v>
      </c>
      <c r="E350" s="265" t="s">
        <v>2045</v>
      </c>
      <c r="F350" s="265" t="s">
        <v>2047</v>
      </c>
      <c r="G350" s="265"/>
      <c r="H350" s="265" t="s">
        <v>2046</v>
      </c>
      <c r="I350" s="265" t="s">
        <v>1901</v>
      </c>
      <c r="J350" s="265"/>
      <c r="K350" s="265"/>
      <c r="L350" s="22"/>
    </row>
    <row r="351" spans="1:12" x14ac:dyDescent="0.3">
      <c r="A351" s="22"/>
      <c r="B351" s="23">
        <v>248</v>
      </c>
      <c r="C351" s="265" t="s">
        <v>2048</v>
      </c>
      <c r="D351" s="265">
        <v>196</v>
      </c>
      <c r="E351" s="265" t="s">
        <v>2049</v>
      </c>
      <c r="F351" s="265" t="s">
        <v>2050</v>
      </c>
      <c r="G351" s="265" t="s">
        <v>2051</v>
      </c>
      <c r="H351" s="265" t="s">
        <v>2052</v>
      </c>
      <c r="I351" s="265" t="s">
        <v>2053</v>
      </c>
      <c r="J351" s="265"/>
      <c r="K351" s="265"/>
      <c r="L351" s="22"/>
    </row>
    <row r="352" spans="1:12" x14ac:dyDescent="0.3">
      <c r="A352" s="22"/>
      <c r="B352" s="23">
        <v>249</v>
      </c>
      <c r="C352" s="265" t="s">
        <v>2048</v>
      </c>
      <c r="D352" s="265">
        <v>196</v>
      </c>
      <c r="E352" s="265" t="s">
        <v>2054</v>
      </c>
      <c r="F352" s="265" t="s">
        <v>2055</v>
      </c>
      <c r="G352" s="265" t="s">
        <v>2056</v>
      </c>
      <c r="H352" s="265"/>
      <c r="I352" s="265"/>
      <c r="J352" s="265"/>
      <c r="K352" s="265"/>
      <c r="L352" s="22"/>
    </row>
    <row r="353" spans="1:12" x14ac:dyDescent="0.3">
      <c r="A353" s="22"/>
      <c r="B353" s="23">
        <v>250</v>
      </c>
      <c r="C353" s="265" t="s">
        <v>2057</v>
      </c>
      <c r="D353" s="265">
        <v>31</v>
      </c>
      <c r="E353" s="265" t="s">
        <v>2058</v>
      </c>
      <c r="F353" s="265" t="s">
        <v>2059</v>
      </c>
      <c r="G353" s="265" t="s">
        <v>2060</v>
      </c>
      <c r="H353" s="265"/>
      <c r="I353" s="265" t="s">
        <v>1617</v>
      </c>
      <c r="J353" s="265"/>
      <c r="K353" s="265"/>
      <c r="L353" s="22"/>
    </row>
    <row r="354" spans="1:12" x14ac:dyDescent="0.3">
      <c r="A354" s="22"/>
      <c r="B354" s="23">
        <v>251</v>
      </c>
      <c r="C354" s="265" t="s">
        <v>2061</v>
      </c>
      <c r="D354" s="265"/>
      <c r="E354" s="265" t="s">
        <v>2062</v>
      </c>
      <c r="F354" s="265" t="s">
        <v>2063</v>
      </c>
      <c r="G354" s="265" t="s">
        <v>2064</v>
      </c>
      <c r="H354" s="265"/>
      <c r="I354" s="265"/>
      <c r="J354" s="265"/>
      <c r="K354" s="265"/>
      <c r="L354" s="22"/>
    </row>
    <row r="355" spans="1:12" x14ac:dyDescent="0.3">
      <c r="A355" s="22"/>
      <c r="B355" s="23">
        <v>252</v>
      </c>
      <c r="C355" s="265" t="s">
        <v>2048</v>
      </c>
      <c r="D355" s="265">
        <v>68</v>
      </c>
      <c r="E355" s="265" t="s">
        <v>2065</v>
      </c>
      <c r="F355" s="265" t="s">
        <v>2066</v>
      </c>
      <c r="G355" s="265" t="s">
        <v>2051</v>
      </c>
      <c r="H355" s="265" t="s">
        <v>2067</v>
      </c>
      <c r="I355" s="265" t="s">
        <v>2053</v>
      </c>
      <c r="J355" s="265"/>
      <c r="K355" s="265"/>
      <c r="L355" s="22"/>
    </row>
    <row r="356" spans="1:12" x14ac:dyDescent="0.3">
      <c r="A356" s="22"/>
      <c r="B356" s="23">
        <v>253</v>
      </c>
      <c r="C356" s="265" t="s">
        <v>2048</v>
      </c>
      <c r="D356" s="265">
        <v>240</v>
      </c>
      <c r="E356" s="265" t="s">
        <v>2065</v>
      </c>
      <c r="F356" s="265" t="s">
        <v>2068</v>
      </c>
      <c r="G356" s="265" t="s">
        <v>2051</v>
      </c>
      <c r="H356" s="265" t="s">
        <v>2069</v>
      </c>
      <c r="I356" s="265" t="s">
        <v>2053</v>
      </c>
      <c r="J356" s="265"/>
      <c r="K356" s="265"/>
      <c r="L356" s="22"/>
    </row>
    <row r="357" spans="1:12" x14ac:dyDescent="0.3">
      <c r="A357" s="22"/>
      <c r="B357" s="23">
        <v>254</v>
      </c>
      <c r="C357" s="265" t="s">
        <v>2070</v>
      </c>
      <c r="D357" s="265" t="s">
        <v>2071</v>
      </c>
      <c r="E357" s="265" t="s">
        <v>2072</v>
      </c>
      <c r="F357" s="265" t="s">
        <v>2073</v>
      </c>
      <c r="G357" s="265" t="s">
        <v>2074</v>
      </c>
      <c r="H357" s="265" t="s">
        <v>2075</v>
      </c>
      <c r="I357" s="265" t="s">
        <v>2076</v>
      </c>
      <c r="J357" s="265"/>
      <c r="K357" s="265"/>
      <c r="L357" s="22"/>
    </row>
    <row r="358" spans="1:12" x14ac:dyDescent="0.3">
      <c r="A358" s="22"/>
      <c r="B358" s="23">
        <v>255</v>
      </c>
      <c r="C358" s="265" t="s">
        <v>2077</v>
      </c>
      <c r="D358" s="265">
        <v>32</v>
      </c>
      <c r="E358" s="265" t="s">
        <v>2078</v>
      </c>
      <c r="F358" s="265" t="s">
        <v>2079</v>
      </c>
      <c r="G358" s="265" t="s">
        <v>2080</v>
      </c>
      <c r="H358" s="265" t="s">
        <v>2081</v>
      </c>
      <c r="I358" s="265" t="s">
        <v>2082</v>
      </c>
      <c r="J358" s="265"/>
      <c r="K358" s="265"/>
      <c r="L358" s="22"/>
    </row>
    <row r="359" spans="1:12" x14ac:dyDescent="0.3">
      <c r="A359" s="22"/>
      <c r="B359" s="23">
        <v>256</v>
      </c>
      <c r="C359" s="265" t="s">
        <v>2070</v>
      </c>
      <c r="D359" s="265" t="s">
        <v>2071</v>
      </c>
      <c r="E359" s="265" t="s">
        <v>2078</v>
      </c>
      <c r="F359" s="265" t="s">
        <v>2083</v>
      </c>
      <c r="G359" s="265" t="s">
        <v>2084</v>
      </c>
      <c r="H359" s="265" t="s">
        <v>2085</v>
      </c>
      <c r="I359" s="265" t="s">
        <v>2086</v>
      </c>
      <c r="J359" s="265"/>
      <c r="K359" s="265"/>
      <c r="L359" s="22"/>
    </row>
    <row r="360" spans="1:12" x14ac:dyDescent="0.3">
      <c r="A360" s="22"/>
      <c r="B360" s="23">
        <v>257</v>
      </c>
      <c r="C360" s="265" t="s">
        <v>2048</v>
      </c>
      <c r="D360" s="265">
        <v>84</v>
      </c>
      <c r="E360" s="265" t="s">
        <v>2087</v>
      </c>
      <c r="F360" s="265" t="s">
        <v>2088</v>
      </c>
      <c r="G360" s="265" t="s">
        <v>2089</v>
      </c>
      <c r="H360" s="265" t="s">
        <v>2090</v>
      </c>
      <c r="I360" s="265" t="s">
        <v>2053</v>
      </c>
      <c r="J360" s="265"/>
      <c r="K360" s="265"/>
      <c r="L360" s="22"/>
    </row>
    <row r="361" spans="1:12" x14ac:dyDescent="0.3">
      <c r="A361" s="22"/>
      <c r="B361" s="23">
        <v>258</v>
      </c>
      <c r="C361" s="265" t="s">
        <v>2091</v>
      </c>
      <c r="D361" s="265" t="s">
        <v>2092</v>
      </c>
      <c r="E361" s="265" t="s">
        <v>2093</v>
      </c>
      <c r="F361" s="265" t="s">
        <v>2094</v>
      </c>
      <c r="G361" s="265" t="s">
        <v>2005</v>
      </c>
      <c r="H361" s="265" t="s">
        <v>2095</v>
      </c>
      <c r="I361" s="265" t="s">
        <v>1752</v>
      </c>
      <c r="J361" s="265"/>
      <c r="K361" s="265"/>
      <c r="L361" s="22"/>
    </row>
    <row r="362" spans="1:12" x14ac:dyDescent="0.3">
      <c r="A362" s="22"/>
      <c r="B362" s="23">
        <v>259</v>
      </c>
      <c r="C362" s="265" t="s">
        <v>2096</v>
      </c>
      <c r="D362" s="265" t="s">
        <v>2092</v>
      </c>
      <c r="E362" s="265" t="s">
        <v>2097</v>
      </c>
      <c r="F362" s="265" t="s">
        <v>2098</v>
      </c>
      <c r="G362" s="265" t="s">
        <v>1826</v>
      </c>
      <c r="H362" s="265" t="s">
        <v>2099</v>
      </c>
      <c r="I362" s="265"/>
      <c r="J362" s="265"/>
      <c r="K362" s="265"/>
      <c r="L362" s="22"/>
    </row>
    <row r="363" spans="1:12" x14ac:dyDescent="0.3">
      <c r="A363" s="22"/>
      <c r="B363" s="345">
        <v>260</v>
      </c>
      <c r="C363" s="338" t="s">
        <v>2100</v>
      </c>
      <c r="D363" s="338" t="s">
        <v>2101</v>
      </c>
      <c r="E363" s="265" t="s">
        <v>2097</v>
      </c>
      <c r="F363" s="265" t="s">
        <v>2102</v>
      </c>
      <c r="G363" s="265" t="s">
        <v>2103</v>
      </c>
      <c r="H363" s="265"/>
      <c r="I363" s="265"/>
      <c r="J363" s="265"/>
      <c r="K363" s="265"/>
      <c r="L363" s="22"/>
    </row>
    <row r="364" spans="1:12" x14ac:dyDescent="0.3">
      <c r="A364" s="22"/>
      <c r="B364" s="23">
        <v>261</v>
      </c>
      <c r="C364" s="265" t="s">
        <v>2070</v>
      </c>
      <c r="D364" s="265" t="s">
        <v>2092</v>
      </c>
      <c r="E364" s="265" t="s">
        <v>2104</v>
      </c>
      <c r="F364" s="265" t="s">
        <v>2105</v>
      </c>
      <c r="G364" s="265" t="s">
        <v>2084</v>
      </c>
      <c r="H364" s="265" t="s">
        <v>2106</v>
      </c>
      <c r="I364" s="265" t="s">
        <v>2076</v>
      </c>
      <c r="J364" s="265"/>
      <c r="K364" s="265"/>
      <c r="L364" s="22"/>
    </row>
    <row r="365" spans="1:12" x14ac:dyDescent="0.3">
      <c r="A365" s="22"/>
      <c r="B365" s="23">
        <v>262</v>
      </c>
      <c r="C365" s="265" t="s">
        <v>2048</v>
      </c>
      <c r="D365" s="265" t="s">
        <v>2107</v>
      </c>
      <c r="E365" s="265" t="s">
        <v>2104</v>
      </c>
      <c r="F365" s="265" t="s">
        <v>2108</v>
      </c>
      <c r="G365" s="265" t="s">
        <v>2089</v>
      </c>
      <c r="H365" s="265" t="s">
        <v>2109</v>
      </c>
      <c r="I365" s="265"/>
      <c r="J365" s="265"/>
      <c r="K365" s="265"/>
      <c r="L365" s="22"/>
    </row>
    <row r="366" spans="1:12" x14ac:dyDescent="0.3">
      <c r="A366" s="22"/>
      <c r="B366" s="23">
        <v>263</v>
      </c>
      <c r="C366" s="265" t="s">
        <v>2048</v>
      </c>
      <c r="D366" s="265" t="s">
        <v>2107</v>
      </c>
      <c r="E366" s="265" t="s">
        <v>2104</v>
      </c>
      <c r="F366" s="265" t="s">
        <v>2110</v>
      </c>
      <c r="G366" s="265" t="s">
        <v>2089</v>
      </c>
      <c r="H366" s="265" t="s">
        <v>2111</v>
      </c>
      <c r="I366" s="265"/>
      <c r="J366" s="265"/>
      <c r="K366" s="265"/>
      <c r="L366" s="22"/>
    </row>
    <row r="367" spans="1:12" x14ac:dyDescent="0.3">
      <c r="A367" s="22"/>
      <c r="B367" s="23">
        <v>264</v>
      </c>
      <c r="C367" s="265" t="s">
        <v>2112</v>
      </c>
      <c r="D367" s="265" t="s">
        <v>2113</v>
      </c>
      <c r="E367" s="265" t="s">
        <v>2114</v>
      </c>
      <c r="F367" s="265" t="s">
        <v>2115</v>
      </c>
      <c r="G367" s="265" t="s">
        <v>2064</v>
      </c>
      <c r="H367" s="265"/>
      <c r="I367" s="265" t="s">
        <v>342</v>
      </c>
      <c r="J367" s="265"/>
      <c r="K367" s="265"/>
      <c r="L367" s="22"/>
    </row>
    <row r="368" spans="1:12" x14ac:dyDescent="0.3">
      <c r="A368" s="22"/>
      <c r="B368" s="23">
        <v>265</v>
      </c>
      <c r="C368" s="265" t="s">
        <v>2061</v>
      </c>
      <c r="D368" s="265" t="s">
        <v>2092</v>
      </c>
      <c r="E368" s="265" t="s">
        <v>2116</v>
      </c>
      <c r="F368" s="265" t="s">
        <v>2117</v>
      </c>
      <c r="G368" s="265" t="s">
        <v>621</v>
      </c>
      <c r="H368" s="265"/>
      <c r="I368" s="265" t="s">
        <v>342</v>
      </c>
      <c r="J368" s="265"/>
      <c r="K368" s="265"/>
      <c r="L368" s="22"/>
    </row>
    <row r="369" spans="1:12" x14ac:dyDescent="0.3">
      <c r="A369" s="22"/>
      <c r="B369" s="23">
        <v>266</v>
      </c>
      <c r="C369" s="265" t="s">
        <v>2118</v>
      </c>
      <c r="D369" s="265">
        <v>3</v>
      </c>
      <c r="E369" s="265" t="s">
        <v>2119</v>
      </c>
      <c r="F369" s="265" t="s">
        <v>2120</v>
      </c>
      <c r="G369" s="265" t="s">
        <v>2121</v>
      </c>
      <c r="H369" s="265"/>
      <c r="I369" s="265"/>
      <c r="J369" s="265"/>
      <c r="K369" s="265"/>
      <c r="L369" s="22"/>
    </row>
    <row r="370" spans="1:12" x14ac:dyDescent="0.3">
      <c r="A370" s="22"/>
      <c r="B370" s="23">
        <v>267</v>
      </c>
      <c r="C370" s="265" t="s">
        <v>2122</v>
      </c>
      <c r="D370" s="265">
        <v>9</v>
      </c>
      <c r="E370" s="265" t="s">
        <v>2119</v>
      </c>
      <c r="F370" s="265" t="s">
        <v>2123</v>
      </c>
      <c r="G370" s="265" t="s">
        <v>621</v>
      </c>
      <c r="H370" s="265" t="s">
        <v>2124</v>
      </c>
      <c r="I370" s="265"/>
      <c r="J370" s="265"/>
      <c r="K370" s="265"/>
      <c r="L370" s="22"/>
    </row>
    <row r="371" spans="1:12" x14ac:dyDescent="0.3">
      <c r="A371" s="22"/>
      <c r="B371" s="23">
        <v>268</v>
      </c>
      <c r="C371" s="265" t="s">
        <v>2125</v>
      </c>
      <c r="D371" s="265" t="s">
        <v>2092</v>
      </c>
      <c r="E371" s="265" t="s">
        <v>2126</v>
      </c>
      <c r="F371" s="265" t="s">
        <v>2127</v>
      </c>
      <c r="G371" s="265" t="s">
        <v>81</v>
      </c>
      <c r="H371" s="265"/>
      <c r="I371" s="265"/>
      <c r="J371" s="265"/>
      <c r="K371" s="265"/>
      <c r="L371" s="22"/>
    </row>
    <row r="372" spans="1:12" x14ac:dyDescent="0.3">
      <c r="A372" s="22"/>
      <c r="B372" s="23">
        <v>269</v>
      </c>
      <c r="C372" s="265" t="s">
        <v>2125</v>
      </c>
      <c r="D372" s="265" t="s">
        <v>2092</v>
      </c>
      <c r="E372" s="265" t="s">
        <v>2128</v>
      </c>
      <c r="F372" s="265" t="s">
        <v>2129</v>
      </c>
      <c r="G372" s="265" t="s">
        <v>81</v>
      </c>
      <c r="H372" s="265"/>
      <c r="I372" s="265"/>
      <c r="J372" s="265"/>
      <c r="K372" s="265"/>
      <c r="L372" s="22"/>
    </row>
    <row r="373" spans="1:12" x14ac:dyDescent="0.3">
      <c r="A373" s="22"/>
      <c r="B373" s="23">
        <v>270</v>
      </c>
      <c r="C373" s="265" t="s">
        <v>2130</v>
      </c>
      <c r="D373" s="265">
        <v>1</v>
      </c>
      <c r="E373" s="265" t="s">
        <v>2131</v>
      </c>
      <c r="F373" s="265"/>
      <c r="G373" s="265"/>
      <c r="H373" s="265"/>
      <c r="I373" s="265"/>
      <c r="J373" s="265"/>
      <c r="K373" s="265"/>
      <c r="L373" s="22"/>
    </row>
    <row r="374" spans="1:12" x14ac:dyDescent="0.3">
      <c r="A374" s="22"/>
      <c r="B374" s="23">
        <v>271</v>
      </c>
      <c r="C374" s="265" t="s">
        <v>2132</v>
      </c>
      <c r="D374" s="265" t="s">
        <v>2071</v>
      </c>
      <c r="E374" s="265" t="s">
        <v>2133</v>
      </c>
      <c r="F374" s="265" t="s">
        <v>2134</v>
      </c>
      <c r="G374" s="265" t="s">
        <v>2135</v>
      </c>
      <c r="H374" s="265"/>
      <c r="I374" s="265"/>
      <c r="J374" s="265"/>
      <c r="K374" s="265"/>
      <c r="L374" s="22"/>
    </row>
    <row r="375" spans="1:12" x14ac:dyDescent="0.3">
      <c r="A375" s="22"/>
      <c r="B375" s="23">
        <v>272</v>
      </c>
      <c r="C375" s="265" t="s">
        <v>2136</v>
      </c>
      <c r="D375" s="265" t="s">
        <v>2071</v>
      </c>
      <c r="E375" s="265" t="s">
        <v>2133</v>
      </c>
      <c r="F375" s="265" t="s">
        <v>2137</v>
      </c>
      <c r="G375" s="265" t="s">
        <v>2135</v>
      </c>
      <c r="H375" s="265"/>
      <c r="I375" s="265"/>
      <c r="J375" s="265"/>
      <c r="K375" s="265"/>
      <c r="L375" s="22"/>
    </row>
    <row r="376" spans="1:12" x14ac:dyDescent="0.3">
      <c r="A376" s="22"/>
      <c r="B376" s="23">
        <v>273</v>
      </c>
      <c r="C376" s="265" t="s">
        <v>2070</v>
      </c>
      <c r="D376" s="265" t="s">
        <v>2071</v>
      </c>
      <c r="E376" s="265" t="s">
        <v>2138</v>
      </c>
      <c r="F376" s="265" t="s">
        <v>2139</v>
      </c>
      <c r="G376" s="265" t="s">
        <v>2084</v>
      </c>
      <c r="H376" s="265" t="s">
        <v>2140</v>
      </c>
      <c r="I376" s="265" t="s">
        <v>2076</v>
      </c>
      <c r="J376" s="265"/>
      <c r="K376" s="265"/>
      <c r="L376" s="22"/>
    </row>
    <row r="377" spans="1:12" x14ac:dyDescent="0.3">
      <c r="A377" s="22"/>
      <c r="B377" s="23">
        <v>274</v>
      </c>
      <c r="C377" s="265" t="s">
        <v>2070</v>
      </c>
      <c r="D377" s="265" t="s">
        <v>2092</v>
      </c>
      <c r="E377" s="265" t="s">
        <v>2138</v>
      </c>
      <c r="F377" s="265" t="s">
        <v>2141</v>
      </c>
      <c r="G377" s="265" t="s">
        <v>2084</v>
      </c>
      <c r="H377" s="265" t="s">
        <v>2140</v>
      </c>
      <c r="I377" s="265" t="s">
        <v>2076</v>
      </c>
      <c r="J377" s="265"/>
      <c r="K377" s="265"/>
      <c r="L377" s="22"/>
    </row>
    <row r="378" spans="1:12" x14ac:dyDescent="0.3">
      <c r="A378" s="22"/>
      <c r="B378" s="23">
        <v>275</v>
      </c>
      <c r="C378" s="265" t="s">
        <v>2142</v>
      </c>
      <c r="D378" s="265" t="s">
        <v>2071</v>
      </c>
      <c r="E378" s="265" t="s">
        <v>2143</v>
      </c>
      <c r="F378" s="265" t="s">
        <v>2144</v>
      </c>
      <c r="G378" s="265"/>
      <c r="H378" s="265" t="s">
        <v>2145</v>
      </c>
      <c r="I378" s="265" t="s">
        <v>2146</v>
      </c>
      <c r="J378" s="265"/>
      <c r="K378" s="265"/>
      <c r="L378" s="22"/>
    </row>
    <row r="379" spans="1:12" x14ac:dyDescent="0.3">
      <c r="A379" s="22"/>
      <c r="B379" s="23">
        <v>276</v>
      </c>
      <c r="C379" s="265" t="s">
        <v>2147</v>
      </c>
      <c r="D379" s="265" t="s">
        <v>2092</v>
      </c>
      <c r="E379" s="265" t="s">
        <v>2143</v>
      </c>
      <c r="F379" s="265" t="s">
        <v>2148</v>
      </c>
      <c r="G379" s="265"/>
      <c r="H379" s="265" t="s">
        <v>2145</v>
      </c>
      <c r="I379" s="265" t="s">
        <v>2146</v>
      </c>
      <c r="J379" s="265"/>
      <c r="K379" s="265"/>
      <c r="L379" s="22"/>
    </row>
    <row r="380" spans="1:12" x14ac:dyDescent="0.3">
      <c r="A380" s="22"/>
      <c r="B380" s="23"/>
      <c r="C380" s="265"/>
      <c r="D380" s="265"/>
      <c r="E380" s="265"/>
      <c r="F380" s="265"/>
      <c r="G380" s="265"/>
      <c r="H380" s="265"/>
      <c r="I380" s="265"/>
      <c r="J380" s="265"/>
      <c r="K380" s="265"/>
      <c r="L380" s="22"/>
    </row>
    <row r="381" spans="1:12" x14ac:dyDescent="0.3">
      <c r="A381" s="22"/>
      <c r="B381" s="23"/>
      <c r="C381" s="265"/>
      <c r="D381" s="265"/>
      <c r="E381" s="265"/>
      <c r="F381" s="265"/>
      <c r="G381" s="265"/>
      <c r="H381" s="265"/>
      <c r="I381" s="265"/>
      <c r="J381" s="265"/>
      <c r="K381" s="265"/>
      <c r="L381" s="22"/>
    </row>
    <row r="382" spans="1:12" x14ac:dyDescent="0.3">
      <c r="A382" s="22"/>
      <c r="B382" s="23"/>
      <c r="C382" s="265"/>
      <c r="D382" s="265"/>
      <c r="E382" s="265"/>
      <c r="F382" s="265"/>
      <c r="G382" s="265"/>
      <c r="H382" s="265"/>
      <c r="I382" s="265"/>
      <c r="J382" s="265"/>
      <c r="K382" s="265"/>
      <c r="L382" s="22"/>
    </row>
    <row r="383" spans="1:12" x14ac:dyDescent="0.3">
      <c r="A383" s="22"/>
      <c r="B383" s="23"/>
      <c r="C383" s="265"/>
      <c r="D383" s="265"/>
      <c r="E383" s="265"/>
      <c r="F383" s="265"/>
      <c r="G383" s="265"/>
      <c r="H383" s="265"/>
      <c r="I383" s="265"/>
      <c r="J383" s="265"/>
      <c r="K383" s="265"/>
      <c r="L383" s="22"/>
    </row>
    <row r="384" spans="1:12" x14ac:dyDescent="0.3">
      <c r="A384" s="22"/>
      <c r="B384" s="23"/>
      <c r="C384" s="265"/>
      <c r="D384" s="265"/>
      <c r="E384" s="265"/>
      <c r="F384" s="265"/>
      <c r="G384" s="265"/>
      <c r="H384" s="265"/>
      <c r="I384" s="265"/>
      <c r="J384" s="265"/>
      <c r="K384" s="265"/>
      <c r="L384" s="22"/>
    </row>
    <row r="385" spans="1:12" x14ac:dyDescent="0.3">
      <c r="A385" s="22"/>
      <c r="B385" s="23"/>
      <c r="C385" s="265"/>
      <c r="D385" s="265"/>
      <c r="E385" s="265"/>
      <c r="F385" s="265"/>
      <c r="G385" s="265"/>
      <c r="H385" s="265"/>
      <c r="I385" s="265"/>
      <c r="J385" s="265"/>
      <c r="K385" s="265"/>
      <c r="L385" s="22"/>
    </row>
    <row r="386" spans="1:12" x14ac:dyDescent="0.3">
      <c r="A386" s="22"/>
      <c r="B386" s="23"/>
      <c r="C386" s="265"/>
      <c r="D386" s="265"/>
      <c r="E386" s="265"/>
      <c r="F386" s="265"/>
      <c r="G386" s="265"/>
      <c r="H386" s="265"/>
      <c r="I386" s="265"/>
      <c r="J386" s="265"/>
      <c r="K386" s="265"/>
      <c r="L386" s="22"/>
    </row>
    <row r="387" spans="1:12" x14ac:dyDescent="0.3">
      <c r="A387" s="22"/>
      <c r="B387" s="23"/>
      <c r="C387" s="265"/>
      <c r="D387" s="265"/>
      <c r="E387" s="265"/>
      <c r="F387" s="265"/>
      <c r="G387" s="265"/>
      <c r="H387" s="265"/>
      <c r="I387" s="265"/>
      <c r="J387" s="265"/>
      <c r="K387" s="265"/>
      <c r="L387" s="22"/>
    </row>
    <row r="388" spans="1:12" x14ac:dyDescent="0.3">
      <c r="A388" s="22"/>
      <c r="B388" s="23"/>
      <c r="C388" s="265"/>
      <c r="D388" s="265"/>
      <c r="E388" s="265"/>
      <c r="F388" s="265"/>
      <c r="G388" s="265"/>
      <c r="H388" s="265"/>
      <c r="I388" s="265"/>
      <c r="J388" s="265"/>
      <c r="K388" s="265"/>
      <c r="L388" s="22"/>
    </row>
    <row r="389" spans="1:12" x14ac:dyDescent="0.3">
      <c r="A389" s="22"/>
      <c r="B389" s="23"/>
      <c r="C389" s="265"/>
      <c r="D389" s="265"/>
      <c r="E389" s="265"/>
      <c r="F389" s="265"/>
      <c r="G389" s="265"/>
      <c r="H389" s="265"/>
      <c r="I389" s="265"/>
      <c r="J389" s="265"/>
      <c r="K389" s="265"/>
      <c r="L389" s="22"/>
    </row>
    <row r="390" spans="1:12" x14ac:dyDescent="0.3">
      <c r="A390" s="22"/>
      <c r="B390" s="23"/>
      <c r="C390" s="265"/>
      <c r="D390" s="265"/>
      <c r="E390" s="265"/>
      <c r="F390" s="265"/>
      <c r="G390" s="265"/>
      <c r="H390" s="265"/>
      <c r="I390" s="265"/>
      <c r="J390" s="265"/>
      <c r="K390" s="265"/>
      <c r="L390" s="22"/>
    </row>
    <row r="391" spans="1:12" x14ac:dyDescent="0.3">
      <c r="A391" s="22"/>
      <c r="B391" s="23"/>
      <c r="C391" s="265"/>
      <c r="D391" s="265"/>
      <c r="E391" s="265"/>
      <c r="F391" s="265"/>
      <c r="G391" s="265"/>
      <c r="H391" s="265"/>
      <c r="I391" s="265"/>
      <c r="J391" s="265"/>
      <c r="K391" s="265"/>
      <c r="L391" s="22"/>
    </row>
    <row r="392" spans="1:12" x14ac:dyDescent="0.3">
      <c r="A392" s="22"/>
      <c r="B392" s="23"/>
      <c r="C392" s="265"/>
      <c r="D392" s="265"/>
      <c r="E392" s="265"/>
      <c r="F392" s="265"/>
      <c r="G392" s="265"/>
      <c r="H392" s="265"/>
      <c r="I392" s="265"/>
      <c r="J392" s="265"/>
      <c r="K392" s="265"/>
      <c r="L392" s="22"/>
    </row>
    <row r="393" spans="1:12" x14ac:dyDescent="0.3">
      <c r="A393" s="22"/>
      <c r="B393" s="23"/>
      <c r="C393" s="265"/>
      <c r="D393" s="265"/>
      <c r="E393" s="265"/>
      <c r="F393" s="265"/>
      <c r="G393" s="265"/>
      <c r="H393" s="265"/>
      <c r="I393" s="265"/>
      <c r="J393" s="265"/>
      <c r="K393" s="265"/>
      <c r="L393" s="22"/>
    </row>
    <row r="394" spans="1:12" x14ac:dyDescent="0.3">
      <c r="A394" s="22"/>
      <c r="B394" s="23"/>
      <c r="C394" s="265"/>
      <c r="D394" s="265"/>
      <c r="E394" s="265"/>
      <c r="F394" s="265"/>
      <c r="G394" s="265"/>
      <c r="H394" s="265"/>
      <c r="I394" s="265"/>
      <c r="J394" s="265"/>
      <c r="K394" s="265"/>
      <c r="L394" s="22"/>
    </row>
    <row r="395" spans="1:12" x14ac:dyDescent="0.3">
      <c r="A395" s="22"/>
      <c r="B395" s="23"/>
      <c r="C395" s="265"/>
      <c r="D395" s="265"/>
      <c r="E395" s="265"/>
      <c r="F395" s="265"/>
      <c r="G395" s="265"/>
      <c r="H395" s="265"/>
      <c r="I395" s="265"/>
      <c r="J395" s="265"/>
      <c r="K395" s="265"/>
      <c r="L395" s="22"/>
    </row>
    <row r="396" spans="1:12" x14ac:dyDescent="0.3">
      <c r="A396" s="22"/>
      <c r="B396" s="23"/>
      <c r="C396" s="265"/>
      <c r="D396" s="265"/>
      <c r="E396" s="265"/>
      <c r="F396" s="265"/>
      <c r="G396" s="265"/>
      <c r="H396" s="265"/>
      <c r="I396" s="265"/>
      <c r="J396" s="265"/>
      <c r="K396" s="265"/>
      <c r="L396" s="22"/>
    </row>
    <row r="397" spans="1:12" x14ac:dyDescent="0.3">
      <c r="A397" s="22"/>
      <c r="B397" s="23"/>
      <c r="C397" s="265"/>
      <c r="D397" s="265"/>
      <c r="E397" s="265"/>
      <c r="F397" s="265"/>
      <c r="G397" s="265"/>
      <c r="H397" s="265"/>
      <c r="I397" s="265"/>
      <c r="J397" s="265"/>
      <c r="K397" s="265"/>
      <c r="L397" s="22"/>
    </row>
    <row r="398" spans="1:12" x14ac:dyDescent="0.3">
      <c r="A398" s="22"/>
      <c r="B398" s="23"/>
      <c r="C398" s="265"/>
      <c r="D398" s="265"/>
      <c r="E398" s="265"/>
      <c r="F398" s="265"/>
      <c r="G398" s="265"/>
      <c r="H398" s="265"/>
      <c r="I398" s="265"/>
      <c r="J398" s="265"/>
      <c r="K398" s="265"/>
      <c r="L398" s="22"/>
    </row>
    <row r="399" spans="1:12" x14ac:dyDescent="0.3">
      <c r="A399" s="22"/>
      <c r="B399" s="23"/>
      <c r="C399" s="265"/>
      <c r="D399" s="265"/>
      <c r="E399" s="265"/>
      <c r="F399" s="265"/>
      <c r="G399" s="265"/>
      <c r="H399" s="265"/>
      <c r="I399" s="265"/>
      <c r="J399" s="265"/>
      <c r="K399" s="265"/>
      <c r="L399" s="22"/>
    </row>
    <row r="400" spans="1:12" x14ac:dyDescent="0.3">
      <c r="A400" s="22"/>
      <c r="B400" s="23"/>
      <c r="C400" s="265"/>
      <c r="D400" s="265"/>
      <c r="E400" s="265"/>
      <c r="F400" s="265"/>
      <c r="G400" s="265"/>
      <c r="H400" s="265"/>
      <c r="I400" s="265"/>
      <c r="J400" s="265"/>
      <c r="K400" s="265"/>
      <c r="L400" s="22"/>
    </row>
    <row r="401" spans="1:12" x14ac:dyDescent="0.3">
      <c r="A401" s="22"/>
      <c r="B401" s="23"/>
      <c r="C401" s="265"/>
      <c r="D401" s="265"/>
      <c r="E401" s="265"/>
      <c r="F401" s="265"/>
      <c r="G401" s="265"/>
      <c r="H401" s="265"/>
      <c r="I401" s="265"/>
      <c r="J401" s="265"/>
      <c r="K401" s="265"/>
      <c r="L401" s="22"/>
    </row>
    <row r="402" spans="1:12" x14ac:dyDescent="0.3">
      <c r="A402" s="22"/>
      <c r="B402" s="23"/>
      <c r="C402" s="265"/>
      <c r="D402" s="265"/>
      <c r="E402" s="265"/>
      <c r="F402" s="265"/>
      <c r="G402" s="265"/>
      <c r="H402" s="265"/>
      <c r="I402" s="265"/>
      <c r="J402" s="265"/>
      <c r="K402" s="265"/>
      <c r="L402" s="22"/>
    </row>
    <row r="403" spans="1:12" x14ac:dyDescent="0.3">
      <c r="A403" s="22"/>
      <c r="B403" s="23"/>
      <c r="C403" s="265"/>
      <c r="D403" s="265"/>
      <c r="E403" s="265"/>
      <c r="F403" s="265"/>
      <c r="G403" s="265"/>
      <c r="H403" s="265"/>
      <c r="I403" s="265"/>
      <c r="J403" s="265"/>
      <c r="K403" s="265"/>
      <c r="L403" s="22"/>
    </row>
    <row r="404" spans="1:12" x14ac:dyDescent="0.3">
      <c r="A404" s="22"/>
      <c r="B404" s="23"/>
      <c r="C404" s="265"/>
      <c r="D404" s="265"/>
      <c r="E404" s="265"/>
      <c r="F404" s="265"/>
      <c r="G404" s="265"/>
      <c r="H404" s="265"/>
      <c r="I404" s="265"/>
      <c r="J404" s="265"/>
      <c r="K404" s="265"/>
      <c r="L404" s="22"/>
    </row>
    <row r="405" spans="1:12" x14ac:dyDescent="0.3">
      <c r="A405" s="22"/>
      <c r="B405" s="23"/>
      <c r="C405" s="265"/>
      <c r="D405" s="265"/>
      <c r="E405" s="265"/>
      <c r="F405" s="265"/>
      <c r="G405" s="265"/>
      <c r="H405" s="265"/>
      <c r="I405" s="265"/>
      <c r="J405" s="265"/>
      <c r="K405" s="265"/>
      <c r="L405" s="22"/>
    </row>
    <row r="406" spans="1:12" x14ac:dyDescent="0.3">
      <c r="A406" s="22"/>
      <c r="B406" s="23"/>
      <c r="C406" s="265"/>
      <c r="D406" s="265"/>
      <c r="E406" s="265"/>
      <c r="F406" s="265"/>
      <c r="G406" s="265"/>
      <c r="H406" s="265"/>
      <c r="I406" s="265"/>
      <c r="J406" s="265"/>
      <c r="K406" s="265"/>
      <c r="L406" s="22"/>
    </row>
    <row r="407" spans="1:12" x14ac:dyDescent="0.3">
      <c r="A407" s="22"/>
      <c r="B407" s="23"/>
      <c r="C407" s="265"/>
      <c r="D407" s="265"/>
      <c r="E407" s="265"/>
      <c r="F407" s="265"/>
      <c r="G407" s="265"/>
      <c r="H407" s="265"/>
      <c r="I407" s="265"/>
      <c r="J407" s="265"/>
      <c r="K407" s="265"/>
      <c r="L407" s="22"/>
    </row>
    <row r="408" spans="1:12" x14ac:dyDescent="0.3">
      <c r="A408" s="22"/>
      <c r="B408" s="23"/>
      <c r="C408" s="265"/>
      <c r="D408" s="265"/>
      <c r="E408" s="265"/>
      <c r="F408" s="265"/>
      <c r="G408" s="265"/>
      <c r="H408" s="265"/>
      <c r="I408" s="265"/>
      <c r="J408" s="265"/>
      <c r="K408" s="265"/>
      <c r="L408" s="22"/>
    </row>
    <row r="409" spans="1:12" x14ac:dyDescent="0.3">
      <c r="A409" s="22"/>
      <c r="B409" s="23"/>
      <c r="C409" s="265"/>
      <c r="D409" s="265"/>
      <c r="E409" s="265"/>
      <c r="F409" s="265"/>
      <c r="G409" s="265"/>
      <c r="H409" s="265"/>
      <c r="I409" s="265"/>
      <c r="J409" s="265"/>
      <c r="K409" s="265"/>
      <c r="L409" s="22"/>
    </row>
    <row r="410" spans="1:12" x14ac:dyDescent="0.3">
      <c r="A410" s="22"/>
      <c r="B410" s="23"/>
      <c r="C410" s="265"/>
      <c r="D410" s="265"/>
      <c r="E410" s="265"/>
      <c r="F410" s="265"/>
      <c r="G410" s="265"/>
      <c r="H410" s="265"/>
      <c r="I410" s="265"/>
      <c r="J410" s="265"/>
      <c r="K410" s="265"/>
      <c r="L410" s="22"/>
    </row>
    <row r="411" spans="1:12" x14ac:dyDescent="0.3">
      <c r="A411" s="22"/>
      <c r="B411" s="23"/>
      <c r="C411" s="265"/>
      <c r="D411" s="265"/>
      <c r="E411" s="265"/>
      <c r="F411" s="265"/>
      <c r="G411" s="265"/>
      <c r="H411" s="265"/>
      <c r="I411" s="265"/>
      <c r="J411" s="265"/>
      <c r="K411" s="265"/>
      <c r="L411" s="22"/>
    </row>
    <row r="412" spans="1:12" x14ac:dyDescent="0.3">
      <c r="A412" s="22"/>
      <c r="B412" s="23"/>
      <c r="C412" s="265"/>
      <c r="D412" s="265"/>
      <c r="E412" s="265"/>
      <c r="F412" s="265"/>
      <c r="G412" s="265"/>
      <c r="H412" s="265"/>
      <c r="I412" s="265"/>
      <c r="J412" s="265"/>
      <c r="K412" s="265"/>
      <c r="L412" s="22"/>
    </row>
    <row r="413" spans="1:12" x14ac:dyDescent="0.3">
      <c r="A413" s="22"/>
      <c r="B413" s="23"/>
      <c r="C413" s="265"/>
      <c r="D413" s="265"/>
      <c r="E413" s="265"/>
      <c r="F413" s="265"/>
      <c r="G413" s="265"/>
      <c r="H413" s="265"/>
      <c r="I413" s="265"/>
      <c r="J413" s="265"/>
      <c r="K413" s="265"/>
      <c r="L413" s="22"/>
    </row>
    <row r="414" spans="1:12" x14ac:dyDescent="0.3">
      <c r="A414" s="22"/>
      <c r="B414" s="23"/>
      <c r="C414" s="265"/>
      <c r="D414" s="265"/>
      <c r="E414" s="265"/>
      <c r="F414" s="265"/>
      <c r="G414" s="265"/>
      <c r="H414" s="265"/>
      <c r="I414" s="265"/>
      <c r="J414" s="265"/>
      <c r="K414" s="265"/>
      <c r="L414" s="22"/>
    </row>
    <row r="415" spans="1:12" x14ac:dyDescent="0.3">
      <c r="A415" s="22"/>
      <c r="B415" s="23"/>
      <c r="C415" s="265"/>
      <c r="D415" s="265"/>
      <c r="E415" s="265"/>
      <c r="F415" s="265"/>
      <c r="G415" s="265"/>
      <c r="H415" s="265"/>
      <c r="I415" s="265"/>
      <c r="J415" s="265"/>
      <c r="K415" s="265"/>
      <c r="L415" s="22"/>
    </row>
    <row r="416" spans="1:12" x14ac:dyDescent="0.3">
      <c r="A416" s="22"/>
      <c r="B416" s="23"/>
      <c r="C416" s="265"/>
      <c r="D416" s="265"/>
      <c r="E416" s="265"/>
      <c r="F416" s="265"/>
      <c r="G416" s="265"/>
      <c r="H416" s="265"/>
      <c r="I416" s="265"/>
      <c r="J416" s="265"/>
      <c r="K416" s="265"/>
      <c r="L416" s="22"/>
    </row>
    <row r="417" spans="1:12" x14ac:dyDescent="0.3">
      <c r="A417" s="22"/>
      <c r="B417" s="23"/>
      <c r="C417" s="265"/>
      <c r="D417" s="265"/>
      <c r="E417" s="265"/>
      <c r="F417" s="265"/>
      <c r="G417" s="265"/>
      <c r="H417" s="265"/>
      <c r="I417" s="265"/>
      <c r="J417" s="265"/>
      <c r="K417" s="265"/>
      <c r="L417" s="22"/>
    </row>
    <row r="418" spans="1:12" x14ac:dyDescent="0.3">
      <c r="A418" s="22"/>
      <c r="B418" s="23"/>
      <c r="C418" s="265"/>
      <c r="D418" s="265"/>
      <c r="E418" s="265"/>
      <c r="F418" s="265"/>
      <c r="G418" s="265"/>
      <c r="H418" s="265"/>
      <c r="I418" s="265"/>
      <c r="J418" s="265"/>
      <c r="K418" s="265"/>
      <c r="L418" s="22"/>
    </row>
    <row r="419" spans="1:12" x14ac:dyDescent="0.3">
      <c r="A419" s="22"/>
      <c r="B419" s="23"/>
      <c r="C419" s="265"/>
      <c r="D419" s="265"/>
      <c r="E419" s="265"/>
      <c r="F419" s="265"/>
      <c r="G419" s="265"/>
      <c r="H419" s="265"/>
      <c r="I419" s="265"/>
      <c r="J419" s="265"/>
      <c r="K419" s="265"/>
      <c r="L419" s="22"/>
    </row>
    <row r="420" spans="1:12" x14ac:dyDescent="0.3">
      <c r="A420" s="22"/>
      <c r="B420" s="23"/>
      <c r="C420" s="265"/>
      <c r="D420" s="265"/>
      <c r="E420" s="265"/>
      <c r="F420" s="265"/>
      <c r="G420" s="265"/>
      <c r="H420" s="265"/>
      <c r="I420" s="265"/>
      <c r="J420" s="265"/>
      <c r="K420" s="265"/>
      <c r="L420" s="22"/>
    </row>
    <row r="421" spans="1:12" x14ac:dyDescent="0.3">
      <c r="A421" s="22"/>
      <c r="B421" s="23"/>
      <c r="C421" s="265"/>
      <c r="D421" s="265"/>
      <c r="E421" s="265"/>
      <c r="F421" s="265"/>
      <c r="G421" s="265"/>
      <c r="H421" s="265"/>
      <c r="I421" s="265"/>
      <c r="J421" s="265"/>
      <c r="K421" s="265"/>
      <c r="L421" s="22"/>
    </row>
    <row r="422" spans="1:12" x14ac:dyDescent="0.3">
      <c r="A422" s="22"/>
      <c r="B422" s="23"/>
      <c r="C422" s="265"/>
      <c r="D422" s="265"/>
      <c r="E422" s="265"/>
      <c r="F422" s="265"/>
      <c r="G422" s="265"/>
      <c r="H422" s="265"/>
      <c r="I422" s="265"/>
      <c r="J422" s="265"/>
      <c r="K422" s="265"/>
      <c r="L422" s="22"/>
    </row>
    <row r="423" spans="1:12" x14ac:dyDescent="0.3">
      <c r="A423" s="22"/>
      <c r="B423" s="23"/>
      <c r="C423" s="265"/>
      <c r="D423" s="265"/>
      <c r="E423" s="265"/>
      <c r="F423" s="265"/>
      <c r="G423" s="265"/>
      <c r="H423" s="265"/>
      <c r="I423" s="265"/>
      <c r="J423" s="265"/>
      <c r="K423" s="265"/>
      <c r="L423" s="22"/>
    </row>
    <row r="424" spans="1:12" x14ac:dyDescent="0.3">
      <c r="A424" s="22"/>
      <c r="B424" s="23"/>
      <c r="C424" s="265"/>
      <c r="D424" s="265"/>
      <c r="E424" s="265"/>
      <c r="F424" s="265"/>
      <c r="G424" s="265"/>
      <c r="H424" s="265"/>
      <c r="I424" s="265"/>
      <c r="J424" s="265"/>
      <c r="K424" s="265"/>
      <c r="L424" s="22"/>
    </row>
    <row r="425" spans="1:12" x14ac:dyDescent="0.3">
      <c r="A425" s="22"/>
      <c r="B425" s="23"/>
      <c r="C425" s="265"/>
      <c r="D425" s="265"/>
      <c r="E425" s="265"/>
      <c r="F425" s="265"/>
      <c r="G425" s="265"/>
      <c r="H425" s="265"/>
      <c r="I425" s="265"/>
      <c r="J425" s="265"/>
      <c r="K425" s="265"/>
      <c r="L425" s="22"/>
    </row>
    <row r="426" spans="1:12" x14ac:dyDescent="0.3">
      <c r="A426" s="22"/>
      <c r="B426" s="23"/>
      <c r="C426" s="265"/>
      <c r="D426" s="265"/>
      <c r="E426" s="265"/>
      <c r="F426" s="265"/>
      <c r="G426" s="265"/>
      <c r="H426" s="265"/>
      <c r="I426" s="265"/>
      <c r="J426" s="265"/>
      <c r="K426" s="265"/>
      <c r="L426" s="22"/>
    </row>
    <row r="427" spans="1:12" x14ac:dyDescent="0.3">
      <c r="A427" s="22"/>
      <c r="B427" s="23"/>
      <c r="C427" s="265"/>
      <c r="D427" s="265"/>
      <c r="E427" s="22"/>
      <c r="F427" s="22"/>
      <c r="G427" s="265"/>
      <c r="H427" s="265"/>
      <c r="I427" s="265"/>
      <c r="J427" s="265"/>
      <c r="K427" s="265"/>
      <c r="L427" s="22"/>
    </row>
    <row r="428" spans="1:12" x14ac:dyDescent="0.3">
      <c r="A428" s="22"/>
      <c r="B428" s="23"/>
      <c r="C428" s="265"/>
      <c r="D428" s="265"/>
      <c r="E428" s="22"/>
      <c r="F428" s="22"/>
      <c r="G428" s="265"/>
      <c r="H428" s="265"/>
      <c r="I428" s="265"/>
      <c r="J428" s="265"/>
      <c r="K428" s="265"/>
      <c r="L428" s="22"/>
    </row>
    <row r="429" spans="1:12" x14ac:dyDescent="0.3">
      <c r="A429" s="22"/>
      <c r="B429" s="23"/>
      <c r="C429" s="265"/>
      <c r="D429" s="265"/>
      <c r="E429" s="22"/>
      <c r="F429" s="22"/>
      <c r="G429" s="265"/>
      <c r="H429" s="265"/>
      <c r="I429" s="265"/>
      <c r="J429" s="265"/>
      <c r="K429" s="265"/>
      <c r="L429" s="22"/>
    </row>
    <row r="430" spans="1:12" x14ac:dyDescent="0.3">
      <c r="A430" s="22"/>
      <c r="B430" s="23"/>
      <c r="C430" s="265"/>
      <c r="D430" s="265"/>
      <c r="E430" s="22"/>
      <c r="F430" s="22"/>
      <c r="G430" s="265"/>
      <c r="H430" s="265"/>
      <c r="I430" s="265"/>
      <c r="J430" s="265"/>
      <c r="K430" s="265"/>
      <c r="L430" s="22"/>
    </row>
    <row r="431" spans="1:12" x14ac:dyDescent="0.3">
      <c r="A431" s="22"/>
      <c r="B431" s="23"/>
      <c r="C431" s="265"/>
      <c r="D431" s="265"/>
      <c r="E431" s="22"/>
      <c r="F431" s="22"/>
      <c r="G431" s="265"/>
      <c r="H431" s="265"/>
      <c r="I431" s="265"/>
      <c r="J431" s="265"/>
      <c r="K431" s="265"/>
      <c r="L431" s="22"/>
    </row>
    <row r="432" spans="1:12" x14ac:dyDescent="0.3">
      <c r="A432" s="22"/>
      <c r="B432" s="23"/>
      <c r="C432" s="265"/>
      <c r="D432" s="265"/>
      <c r="E432" s="22"/>
      <c r="F432" s="22"/>
      <c r="G432" s="265"/>
      <c r="H432" s="265"/>
      <c r="I432" s="265"/>
      <c r="J432" s="265"/>
      <c r="K432" s="265"/>
      <c r="L432" s="22"/>
    </row>
    <row r="433" spans="1:12" x14ac:dyDescent="0.3">
      <c r="A433" s="22"/>
      <c r="B433" s="23"/>
      <c r="C433" s="265"/>
      <c r="D433" s="265"/>
      <c r="E433" s="22"/>
      <c r="F433" s="22"/>
      <c r="G433" s="265"/>
      <c r="H433" s="265"/>
      <c r="I433" s="265"/>
      <c r="J433" s="265"/>
      <c r="K433" s="265"/>
      <c r="L433" s="22"/>
    </row>
    <row r="434" spans="1:12" x14ac:dyDescent="0.3">
      <c r="A434" s="22"/>
      <c r="B434" s="23"/>
      <c r="C434" s="265"/>
      <c r="D434" s="265"/>
      <c r="E434" s="22"/>
      <c r="F434" s="22"/>
      <c r="G434" s="265"/>
      <c r="H434" s="265"/>
      <c r="I434" s="265"/>
      <c r="J434" s="265"/>
      <c r="K434" s="265"/>
      <c r="L434" s="22"/>
    </row>
    <row r="435" spans="1:12" x14ac:dyDescent="0.3">
      <c r="A435" s="22"/>
      <c r="B435" s="23"/>
      <c r="C435" s="265"/>
      <c r="D435" s="265"/>
      <c r="E435" s="22"/>
      <c r="F435" s="22"/>
      <c r="G435" s="265"/>
      <c r="H435" s="265"/>
      <c r="I435" s="265"/>
      <c r="J435" s="265"/>
      <c r="K435" s="265"/>
      <c r="L435" s="22"/>
    </row>
    <row r="436" spans="1:12" x14ac:dyDescent="0.3">
      <c r="A436" s="22"/>
      <c r="B436" s="23"/>
      <c r="C436" s="265"/>
      <c r="D436" s="265"/>
      <c r="E436" s="22"/>
      <c r="F436" s="22"/>
      <c r="G436" s="265"/>
      <c r="H436" s="265"/>
      <c r="I436" s="265"/>
      <c r="J436" s="265"/>
      <c r="K436" s="265"/>
      <c r="L436" s="22"/>
    </row>
    <row r="437" spans="1:12" x14ac:dyDescent="0.3">
      <c r="A437" s="22"/>
      <c r="B437" s="22"/>
      <c r="C437" s="265"/>
      <c r="D437" s="265"/>
      <c r="E437" s="22"/>
      <c r="F437" s="22"/>
      <c r="G437" s="265"/>
      <c r="H437" s="265"/>
      <c r="I437" s="265"/>
      <c r="J437" s="265"/>
      <c r="K437" s="265"/>
      <c r="L437" s="22"/>
    </row>
    <row r="438" spans="1:12" x14ac:dyDescent="0.3">
      <c r="A438" s="22"/>
      <c r="B438" s="22"/>
      <c r="C438" s="265"/>
      <c r="D438" s="265"/>
      <c r="E438" s="22"/>
      <c r="F438" s="22"/>
      <c r="G438" s="265"/>
      <c r="H438" s="265"/>
      <c r="I438" s="265"/>
      <c r="J438" s="265"/>
      <c r="K438" s="265"/>
      <c r="L438" s="22"/>
    </row>
    <row r="439" spans="1:12" x14ac:dyDescent="0.3">
      <c r="A439" s="22"/>
      <c r="B439" s="22"/>
      <c r="C439" s="265"/>
      <c r="D439" s="265"/>
      <c r="E439" s="22"/>
      <c r="F439" s="22"/>
      <c r="G439" s="265"/>
      <c r="H439" s="265"/>
      <c r="I439" s="265"/>
      <c r="J439" s="265"/>
      <c r="K439" s="265"/>
      <c r="L439" s="22"/>
    </row>
    <row r="440" spans="1:12" x14ac:dyDescent="0.3">
      <c r="A440" s="22"/>
      <c r="B440" s="22"/>
      <c r="C440" s="265"/>
      <c r="D440" s="265"/>
      <c r="E440" s="22"/>
      <c r="F440" s="22"/>
      <c r="G440" s="265"/>
      <c r="H440" s="265"/>
      <c r="I440" s="265"/>
      <c r="J440" s="265"/>
      <c r="K440" s="265"/>
      <c r="L440" s="22"/>
    </row>
    <row r="441" spans="1:12" x14ac:dyDescent="0.3">
      <c r="A441" s="22"/>
      <c r="B441" s="22"/>
      <c r="C441" s="265"/>
      <c r="D441" s="265"/>
      <c r="E441" s="22"/>
      <c r="F441" s="22"/>
      <c r="G441" s="265"/>
      <c r="H441" s="265"/>
      <c r="I441" s="265"/>
      <c r="J441" s="265"/>
      <c r="K441" s="265"/>
      <c r="L441" s="22"/>
    </row>
    <row r="442" spans="1:12" x14ac:dyDescent="0.3">
      <c r="A442" s="22"/>
      <c r="B442" s="22"/>
      <c r="C442" s="265"/>
      <c r="D442" s="265"/>
      <c r="E442" s="22"/>
      <c r="F442" s="22"/>
      <c r="G442" s="265"/>
      <c r="H442" s="265"/>
      <c r="I442" s="265"/>
      <c r="J442" s="265"/>
      <c r="K442" s="265"/>
      <c r="L442" s="22"/>
    </row>
    <row r="443" spans="1:12" x14ac:dyDescent="0.3">
      <c r="A443" s="22"/>
      <c r="B443" s="22"/>
      <c r="C443" s="265"/>
      <c r="D443" s="265"/>
      <c r="E443" s="22"/>
      <c r="F443" s="22"/>
      <c r="G443" s="265"/>
      <c r="H443" s="265"/>
      <c r="I443" s="265"/>
      <c r="J443" s="265"/>
      <c r="K443" s="265"/>
      <c r="L443" s="22"/>
    </row>
    <row r="444" spans="1:12" x14ac:dyDescent="0.3">
      <c r="A444" s="22"/>
      <c r="B444" s="22"/>
      <c r="C444" s="265"/>
      <c r="D444" s="265"/>
      <c r="E444" s="22"/>
      <c r="F444" s="22"/>
      <c r="G444" s="265"/>
      <c r="H444" s="265"/>
      <c r="I444" s="265"/>
      <c r="J444" s="265"/>
      <c r="K444" s="265"/>
      <c r="L444" s="22"/>
    </row>
    <row r="445" spans="1:12" x14ac:dyDescent="0.3">
      <c r="A445" s="22"/>
      <c r="B445" s="22"/>
      <c r="C445" s="265"/>
      <c r="D445" s="265"/>
      <c r="E445" s="22"/>
      <c r="F445" s="22"/>
      <c r="G445" s="265"/>
      <c r="H445" s="265"/>
      <c r="I445" s="265"/>
      <c r="J445" s="265"/>
      <c r="K445" s="265"/>
      <c r="L445" s="22"/>
    </row>
    <row r="446" spans="1:12" x14ac:dyDescent="0.3">
      <c r="A446" s="22"/>
      <c r="B446" s="22"/>
      <c r="C446" s="265"/>
      <c r="D446" s="265"/>
      <c r="E446" s="22"/>
      <c r="F446" s="22"/>
      <c r="G446" s="265"/>
      <c r="H446" s="265"/>
      <c r="I446" s="265"/>
      <c r="J446" s="265"/>
      <c r="K446" s="265"/>
      <c r="L446" s="22"/>
    </row>
    <row r="447" spans="1:12" x14ac:dyDescent="0.3">
      <c r="A447" s="22"/>
      <c r="B447" s="22"/>
      <c r="C447" s="265"/>
      <c r="D447" s="265"/>
      <c r="E447" s="22"/>
      <c r="F447" s="22"/>
      <c r="G447" s="265"/>
      <c r="H447" s="265"/>
      <c r="I447" s="265"/>
      <c r="J447" s="265"/>
      <c r="K447" s="265"/>
      <c r="L447" s="22"/>
    </row>
    <row r="448" spans="1:12" x14ac:dyDescent="0.3">
      <c r="A448" s="22"/>
      <c r="B448" s="22"/>
      <c r="C448" s="265"/>
      <c r="D448" s="265"/>
      <c r="E448" s="22"/>
      <c r="F448" s="22"/>
      <c r="G448" s="265"/>
      <c r="H448" s="265"/>
      <c r="I448" s="265"/>
      <c r="J448" s="265"/>
      <c r="K448" s="265"/>
      <c r="L448" s="22"/>
    </row>
    <row r="449" spans="1:12" x14ac:dyDescent="0.3">
      <c r="A449" s="22"/>
      <c r="B449" s="22"/>
      <c r="C449" s="265"/>
      <c r="D449" s="265"/>
      <c r="E449" s="22"/>
      <c r="F449" s="22"/>
      <c r="G449" s="265"/>
      <c r="H449" s="265"/>
      <c r="I449" s="265"/>
      <c r="J449" s="265"/>
      <c r="K449" s="265"/>
      <c r="L449" s="22"/>
    </row>
    <row r="450" spans="1:12" x14ac:dyDescent="0.3">
      <c r="A450" s="22"/>
      <c r="B450" s="22"/>
      <c r="C450" s="265"/>
      <c r="D450" s="265"/>
      <c r="E450" s="22"/>
      <c r="F450" s="22"/>
      <c r="G450" s="265"/>
      <c r="H450" s="265"/>
      <c r="I450" s="265"/>
      <c r="J450" s="265"/>
      <c r="K450" s="265"/>
      <c r="L450" s="22"/>
    </row>
    <row r="451" spans="1:12" x14ac:dyDescent="0.3">
      <c r="A451" s="22"/>
      <c r="B451" s="22"/>
      <c r="C451" s="265"/>
      <c r="D451" s="265"/>
      <c r="E451" s="22"/>
      <c r="F451" s="22"/>
      <c r="G451" s="265"/>
      <c r="H451" s="265"/>
      <c r="I451" s="265"/>
      <c r="J451" s="265"/>
      <c r="K451" s="265"/>
      <c r="L451" s="22"/>
    </row>
    <row r="452" spans="1:12" x14ac:dyDescent="0.3">
      <c r="A452" s="22"/>
      <c r="B452" s="22"/>
      <c r="C452" s="265"/>
      <c r="D452" s="265"/>
      <c r="E452" s="22"/>
      <c r="F452" s="22"/>
      <c r="G452" s="265"/>
      <c r="H452" s="265"/>
      <c r="I452" s="265"/>
      <c r="J452" s="265"/>
      <c r="K452" s="265"/>
      <c r="L452" s="22"/>
    </row>
    <row r="453" spans="1:12" x14ac:dyDescent="0.3">
      <c r="A453" s="22"/>
      <c r="B453" s="22"/>
      <c r="C453" s="265"/>
      <c r="D453" s="265"/>
      <c r="E453" s="22"/>
      <c r="F453" s="22"/>
      <c r="G453" s="265"/>
      <c r="H453" s="265"/>
      <c r="I453" s="265"/>
      <c r="J453" s="265"/>
      <c r="K453" s="265"/>
      <c r="L453" s="22"/>
    </row>
    <row r="454" spans="1:12" x14ac:dyDescent="0.3">
      <c r="A454" s="22"/>
      <c r="B454" s="22"/>
      <c r="C454" s="265"/>
      <c r="D454" s="265"/>
      <c r="E454" s="22"/>
      <c r="F454" s="22"/>
      <c r="G454" s="265"/>
      <c r="H454" s="265"/>
      <c r="I454" s="265"/>
      <c r="J454" s="265"/>
      <c r="K454" s="265"/>
      <c r="L454" s="22"/>
    </row>
    <row r="455" spans="1:12" x14ac:dyDescent="0.3">
      <c r="A455" s="22"/>
      <c r="B455" s="22"/>
      <c r="C455" s="265"/>
      <c r="D455" s="265"/>
      <c r="E455" s="22"/>
      <c r="F455" s="22"/>
      <c r="G455" s="265"/>
      <c r="H455" s="265"/>
      <c r="I455" s="265"/>
      <c r="J455" s="265"/>
      <c r="K455" s="265"/>
      <c r="L455" s="22"/>
    </row>
    <row r="456" spans="1:12" x14ac:dyDescent="0.3">
      <c r="A456" s="22"/>
      <c r="B456" s="22"/>
      <c r="C456" s="265"/>
      <c r="D456" s="265"/>
      <c r="E456" s="22"/>
      <c r="F456" s="22"/>
      <c r="G456" s="265"/>
      <c r="H456" s="265"/>
      <c r="I456" s="265"/>
      <c r="J456" s="265"/>
      <c r="K456" s="265"/>
      <c r="L456" s="22"/>
    </row>
    <row r="457" spans="1:12" x14ac:dyDescent="0.3">
      <c r="A457" s="22"/>
      <c r="B457" s="22"/>
      <c r="C457" s="265"/>
      <c r="D457" s="265"/>
      <c r="E457" s="22"/>
      <c r="F457" s="22"/>
      <c r="G457" s="265"/>
      <c r="H457" s="265"/>
      <c r="I457" s="265"/>
      <c r="J457" s="265"/>
      <c r="K457" s="265"/>
      <c r="L457" s="22"/>
    </row>
    <row r="458" spans="1:12" x14ac:dyDescent="0.3">
      <c r="A458" s="22"/>
      <c r="B458" s="22"/>
      <c r="C458" s="265"/>
      <c r="D458" s="265"/>
      <c r="E458" s="22"/>
      <c r="F458" s="22"/>
      <c r="G458" s="265"/>
      <c r="H458" s="265"/>
      <c r="I458" s="265"/>
      <c r="J458" s="265"/>
      <c r="K458" s="265"/>
      <c r="L458" s="22"/>
    </row>
    <row r="459" spans="1:12" x14ac:dyDescent="0.3">
      <c r="A459" s="22"/>
      <c r="B459" s="22"/>
      <c r="C459" s="265"/>
      <c r="D459" s="265"/>
      <c r="E459" s="22"/>
      <c r="F459" s="22"/>
      <c r="G459" s="265"/>
      <c r="H459" s="265"/>
      <c r="I459" s="265"/>
      <c r="J459" s="265"/>
      <c r="K459" s="265"/>
      <c r="L459" s="22"/>
    </row>
    <row r="460" spans="1:12" x14ac:dyDescent="0.3">
      <c r="A460" s="22"/>
      <c r="B460" s="22"/>
      <c r="C460" s="265"/>
      <c r="D460" s="265"/>
      <c r="E460" s="22"/>
      <c r="F460" s="22"/>
      <c r="G460" s="265"/>
      <c r="H460" s="265"/>
      <c r="I460" s="265"/>
      <c r="J460" s="265"/>
      <c r="K460" s="265"/>
      <c r="L460" s="22"/>
    </row>
    <row r="461" spans="1:12" x14ac:dyDescent="0.3">
      <c r="A461" s="22"/>
      <c r="B461" s="22"/>
      <c r="C461" s="265"/>
      <c r="D461" s="265"/>
      <c r="E461" s="22"/>
      <c r="F461" s="22"/>
      <c r="G461" s="265"/>
      <c r="H461" s="265"/>
      <c r="I461" s="265"/>
      <c r="J461" s="265"/>
      <c r="K461" s="265"/>
      <c r="L461" s="22"/>
    </row>
    <row r="462" spans="1:12" x14ac:dyDescent="0.3">
      <c r="A462" s="22"/>
      <c r="B462" s="22"/>
      <c r="C462" s="265"/>
      <c r="D462" s="265"/>
      <c r="E462" s="22"/>
      <c r="F462" s="22"/>
      <c r="G462" s="265"/>
      <c r="H462" s="265"/>
      <c r="I462" s="265"/>
      <c r="J462" s="265"/>
      <c r="K462" s="265"/>
      <c r="L462" s="22"/>
    </row>
    <row r="463" spans="1:12" x14ac:dyDescent="0.3">
      <c r="A463" s="22"/>
      <c r="B463" s="22"/>
      <c r="C463" s="265"/>
      <c r="D463" s="265"/>
      <c r="E463" s="22"/>
      <c r="F463" s="22"/>
      <c r="G463" s="265"/>
      <c r="H463" s="265"/>
      <c r="I463" s="265"/>
      <c r="J463" s="265"/>
      <c r="K463" s="265"/>
      <c r="L463" s="22"/>
    </row>
    <row r="464" spans="1:12" x14ac:dyDescent="0.3">
      <c r="A464" s="22"/>
      <c r="B464" s="22"/>
      <c r="C464" s="265"/>
      <c r="D464" s="265"/>
      <c r="E464" s="22"/>
      <c r="F464" s="22"/>
      <c r="G464" s="265"/>
      <c r="H464" s="265"/>
      <c r="I464" s="265"/>
      <c r="J464" s="265"/>
      <c r="K464" s="265"/>
      <c r="L464" s="22"/>
    </row>
    <row r="465" spans="1:12" x14ac:dyDescent="0.3">
      <c r="A465" s="22"/>
      <c r="B465" s="22"/>
      <c r="C465" s="265"/>
      <c r="D465" s="265"/>
      <c r="E465" s="22"/>
      <c r="F465" s="22"/>
      <c r="G465" s="265"/>
      <c r="H465" s="265"/>
      <c r="I465" s="265"/>
      <c r="J465" s="265"/>
      <c r="K465" s="265"/>
      <c r="L465" s="22"/>
    </row>
    <row r="466" spans="1:12" x14ac:dyDescent="0.3">
      <c r="A466" s="22"/>
      <c r="B466" s="22"/>
      <c r="C466" s="265"/>
      <c r="D466" s="265"/>
      <c r="E466" s="22"/>
      <c r="F466" s="22"/>
      <c r="G466" s="265"/>
      <c r="H466" s="265"/>
      <c r="I466" s="265"/>
      <c r="J466" s="265"/>
      <c r="K466" s="265"/>
      <c r="L466" s="22"/>
    </row>
    <row r="467" spans="1:12" x14ac:dyDescent="0.3">
      <c r="A467" s="22"/>
      <c r="B467" s="22"/>
      <c r="C467" s="265"/>
      <c r="D467" s="265"/>
      <c r="E467" s="22"/>
      <c r="F467" s="22"/>
      <c r="G467" s="265"/>
      <c r="H467" s="265"/>
      <c r="I467" s="265"/>
      <c r="J467" s="265"/>
      <c r="K467" s="265"/>
      <c r="L467" s="22"/>
    </row>
    <row r="468" spans="1:12" x14ac:dyDescent="0.3">
      <c r="A468" s="22"/>
      <c r="B468" s="22"/>
      <c r="C468" s="265"/>
      <c r="D468" s="265"/>
      <c r="E468" s="22"/>
      <c r="F468" s="22"/>
      <c r="G468" s="265"/>
      <c r="H468" s="265"/>
      <c r="I468" s="265"/>
      <c r="J468" s="265"/>
      <c r="K468" s="265"/>
      <c r="L468" s="22"/>
    </row>
    <row r="469" spans="1:12" x14ac:dyDescent="0.3">
      <c r="A469" s="22"/>
      <c r="B469" s="22"/>
      <c r="C469" s="265"/>
      <c r="D469" s="265"/>
      <c r="E469" s="22"/>
      <c r="F469" s="22"/>
      <c r="G469" s="265"/>
      <c r="H469" s="265"/>
      <c r="I469" s="265"/>
      <c r="J469" s="265"/>
      <c r="K469" s="265"/>
      <c r="L469" s="22"/>
    </row>
    <row r="470" spans="1:12" x14ac:dyDescent="0.3">
      <c r="A470" s="22"/>
      <c r="B470" s="22"/>
      <c r="C470" s="265"/>
      <c r="D470" s="265"/>
      <c r="E470" s="22"/>
      <c r="F470" s="22"/>
      <c r="G470" s="265"/>
      <c r="H470" s="265"/>
      <c r="I470" s="265"/>
      <c r="J470" s="265"/>
      <c r="K470" s="265"/>
      <c r="L470" s="22"/>
    </row>
    <row r="471" spans="1:12" x14ac:dyDescent="0.3">
      <c r="A471" s="22"/>
      <c r="B471" s="22"/>
      <c r="C471" s="265"/>
      <c r="D471" s="265"/>
      <c r="E471" s="22"/>
      <c r="F471" s="22"/>
      <c r="G471" s="265"/>
      <c r="H471" s="265"/>
      <c r="I471" s="265"/>
      <c r="J471" s="265"/>
      <c r="K471" s="265"/>
      <c r="L471" s="22"/>
    </row>
    <row r="472" spans="1:12" x14ac:dyDescent="0.3">
      <c r="A472" s="22"/>
      <c r="B472" s="22"/>
      <c r="C472" s="265"/>
      <c r="D472" s="265"/>
      <c r="E472" s="22"/>
      <c r="F472" s="22"/>
      <c r="G472" s="265"/>
      <c r="H472" s="265"/>
      <c r="I472" s="265"/>
      <c r="J472" s="265"/>
      <c r="K472" s="265"/>
      <c r="L472" s="22"/>
    </row>
    <row r="473" spans="1:12" x14ac:dyDescent="0.3">
      <c r="A473" s="22"/>
      <c r="B473" s="22"/>
      <c r="C473" s="265"/>
      <c r="D473" s="265"/>
      <c r="E473" s="22"/>
      <c r="F473" s="22"/>
      <c r="G473" s="265"/>
      <c r="H473" s="265"/>
      <c r="I473" s="265"/>
      <c r="J473" s="265"/>
      <c r="K473" s="265"/>
      <c r="L473" s="22"/>
    </row>
    <row r="474" spans="1:12" x14ac:dyDescent="0.3">
      <c r="A474" s="22"/>
      <c r="B474" s="22"/>
      <c r="C474" s="265"/>
      <c r="D474" s="265"/>
      <c r="E474" s="22"/>
      <c r="F474" s="22"/>
      <c r="G474" s="265"/>
      <c r="H474" s="265"/>
      <c r="I474" s="265"/>
      <c r="J474" s="265"/>
      <c r="K474" s="265"/>
      <c r="L474" s="22"/>
    </row>
    <row r="475" spans="1:12" x14ac:dyDescent="0.3">
      <c r="A475" s="22"/>
      <c r="B475" s="22"/>
      <c r="C475" s="265"/>
      <c r="D475" s="265"/>
      <c r="E475" s="22"/>
      <c r="F475" s="22"/>
      <c r="G475" s="265"/>
      <c r="H475" s="265"/>
      <c r="I475" s="265"/>
      <c r="J475" s="265"/>
      <c r="K475" s="265"/>
      <c r="L475" s="22"/>
    </row>
    <row r="476" spans="1:12" x14ac:dyDescent="0.3">
      <c r="A476" s="22"/>
      <c r="B476" s="22"/>
      <c r="C476" s="265"/>
      <c r="D476" s="265"/>
      <c r="E476" s="22"/>
      <c r="F476" s="22"/>
      <c r="G476" s="265"/>
      <c r="H476" s="265"/>
      <c r="I476" s="265"/>
      <c r="J476" s="265"/>
      <c r="K476" s="265"/>
      <c r="L476" s="22"/>
    </row>
    <row r="477" spans="1:12" x14ac:dyDescent="0.3">
      <c r="A477" s="22"/>
      <c r="B477" s="22"/>
      <c r="C477" s="265"/>
      <c r="D477" s="265"/>
      <c r="E477" s="22"/>
      <c r="F477" s="22"/>
      <c r="G477" s="265"/>
      <c r="H477" s="265"/>
      <c r="I477" s="265"/>
      <c r="J477" s="265"/>
      <c r="K477" s="265"/>
      <c r="L477" s="22"/>
    </row>
    <row r="478" spans="1:12" x14ac:dyDescent="0.3">
      <c r="A478" s="22"/>
      <c r="B478" s="22"/>
      <c r="C478" s="265"/>
      <c r="D478" s="265"/>
      <c r="E478" s="22"/>
      <c r="F478" s="22"/>
      <c r="G478" s="265"/>
      <c r="H478" s="265"/>
      <c r="I478" s="265"/>
      <c r="J478" s="265"/>
      <c r="K478" s="265"/>
      <c r="L478" s="22"/>
    </row>
    <row r="479" spans="1:12" x14ac:dyDescent="0.3">
      <c r="A479" s="22"/>
      <c r="B479" s="22"/>
      <c r="C479" s="265"/>
      <c r="D479" s="265"/>
      <c r="E479" s="22"/>
      <c r="F479" s="22"/>
      <c r="G479" s="265"/>
      <c r="H479" s="265"/>
      <c r="I479" s="265"/>
      <c r="J479" s="265"/>
      <c r="K479" s="265"/>
      <c r="L479" s="22"/>
    </row>
    <row r="480" spans="1:12" x14ac:dyDescent="0.3">
      <c r="A480" s="22"/>
      <c r="B480" s="22"/>
      <c r="C480" s="265"/>
      <c r="D480" s="265"/>
      <c r="E480" s="22"/>
      <c r="F480" s="22"/>
      <c r="G480" s="265"/>
      <c r="H480" s="265"/>
      <c r="I480" s="265"/>
      <c r="J480" s="265"/>
      <c r="K480" s="265"/>
      <c r="L480" s="22"/>
    </row>
    <row r="481" spans="1:12" x14ac:dyDescent="0.3">
      <c r="A481" s="22"/>
      <c r="B481" s="22"/>
      <c r="C481" s="265"/>
      <c r="D481" s="265"/>
      <c r="E481" s="22"/>
      <c r="F481" s="22"/>
      <c r="G481" s="265"/>
      <c r="H481" s="265"/>
      <c r="I481" s="265"/>
      <c r="J481" s="22"/>
      <c r="K481" s="22"/>
      <c r="L481" s="22"/>
    </row>
    <row r="482" spans="1:12" x14ac:dyDescent="0.3">
      <c r="A482" s="22"/>
      <c r="B482" s="22"/>
      <c r="C482" s="265"/>
      <c r="D482" s="265"/>
      <c r="E482" s="22"/>
      <c r="F482" s="22"/>
      <c r="G482" s="265"/>
      <c r="H482" s="265"/>
      <c r="I482" s="265"/>
      <c r="J482" s="22"/>
      <c r="K482" s="22"/>
      <c r="L482" s="22"/>
    </row>
    <row r="483" spans="1:12" x14ac:dyDescent="0.3">
      <c r="A483" s="22"/>
      <c r="B483" s="22"/>
      <c r="C483" s="265"/>
      <c r="D483" s="265"/>
      <c r="E483" s="22"/>
      <c r="F483" s="22"/>
      <c r="G483" s="265"/>
      <c r="H483" s="265"/>
      <c r="I483" s="265"/>
      <c r="J483" s="22"/>
      <c r="K483" s="22"/>
      <c r="L483" s="22"/>
    </row>
    <row r="484" spans="1:12" x14ac:dyDescent="0.3">
      <c r="A484" s="22"/>
      <c r="B484" s="22"/>
      <c r="C484" s="265"/>
      <c r="D484" s="265"/>
      <c r="E484" s="22"/>
      <c r="F484" s="22"/>
      <c r="G484" s="265"/>
      <c r="H484" s="265"/>
      <c r="I484" s="265"/>
      <c r="J484" s="22"/>
      <c r="K484" s="22"/>
      <c r="L484" s="22"/>
    </row>
    <row r="485" spans="1:12" x14ac:dyDescent="0.3">
      <c r="A485" s="22"/>
      <c r="B485" s="22"/>
      <c r="C485" s="265"/>
      <c r="D485" s="265"/>
      <c r="E485" s="22"/>
      <c r="F485" s="22"/>
      <c r="G485" s="265"/>
      <c r="H485" s="265"/>
      <c r="I485" s="265"/>
      <c r="J485" s="22"/>
      <c r="K485" s="22"/>
      <c r="L485" s="22"/>
    </row>
    <row r="486" spans="1:12" x14ac:dyDescent="0.3">
      <c r="A486" s="22"/>
      <c r="B486" s="22"/>
      <c r="C486" s="265"/>
      <c r="D486" s="265"/>
      <c r="E486" s="22"/>
      <c r="F486" s="22"/>
      <c r="G486" s="265"/>
      <c r="H486" s="265"/>
      <c r="I486" s="265"/>
      <c r="J486" s="22"/>
      <c r="K486" s="22"/>
      <c r="L486" s="22"/>
    </row>
    <row r="487" spans="1:12" x14ac:dyDescent="0.3">
      <c r="A487" s="22"/>
      <c r="B487" s="22"/>
      <c r="C487" s="265"/>
      <c r="D487" s="265"/>
      <c r="E487" s="22"/>
      <c r="F487" s="22"/>
      <c r="G487" s="265"/>
      <c r="H487" s="265"/>
      <c r="I487" s="265"/>
      <c r="J487" s="22"/>
      <c r="K487" s="22"/>
      <c r="L487" s="22"/>
    </row>
    <row r="488" spans="1:12" x14ac:dyDescent="0.3">
      <c r="A488" s="22"/>
      <c r="B488" s="22"/>
      <c r="C488" s="265"/>
      <c r="D488" s="265"/>
      <c r="E488" s="22"/>
      <c r="F488" s="22"/>
      <c r="G488" s="265"/>
      <c r="H488" s="265"/>
      <c r="I488" s="265"/>
      <c r="J488" s="22"/>
      <c r="K488" s="22"/>
      <c r="L488" s="22"/>
    </row>
    <row r="489" spans="1:12" x14ac:dyDescent="0.3">
      <c r="A489" s="22"/>
      <c r="B489" s="22"/>
      <c r="C489" s="265"/>
      <c r="D489" s="265"/>
      <c r="E489" s="22"/>
      <c r="F489" s="22"/>
      <c r="G489" s="265"/>
      <c r="H489" s="265"/>
      <c r="I489" s="265"/>
      <c r="J489" s="22"/>
      <c r="K489" s="22"/>
      <c r="L489" s="22"/>
    </row>
    <row r="490" spans="1:12" x14ac:dyDescent="0.3">
      <c r="A490" s="22"/>
      <c r="B490" s="22"/>
      <c r="C490" s="265"/>
      <c r="D490" s="265"/>
      <c r="E490" s="22"/>
      <c r="F490" s="22"/>
      <c r="G490" s="265"/>
      <c r="H490" s="265"/>
      <c r="I490" s="265"/>
      <c r="J490" s="22"/>
      <c r="K490" s="22"/>
      <c r="L490" s="22"/>
    </row>
    <row r="491" spans="1:12" x14ac:dyDescent="0.3">
      <c r="A491" s="22"/>
      <c r="B491" s="22"/>
      <c r="C491" s="265"/>
      <c r="D491" s="265"/>
      <c r="E491" s="22"/>
      <c r="F491" s="22"/>
      <c r="G491" s="265"/>
      <c r="H491" s="265"/>
      <c r="I491" s="265"/>
      <c r="J491" s="22"/>
      <c r="K491" s="22"/>
      <c r="L491" s="22"/>
    </row>
    <row r="492" spans="1:12" x14ac:dyDescent="0.3">
      <c r="A492" s="22"/>
      <c r="B492" s="22"/>
      <c r="C492" s="265"/>
      <c r="D492" s="265"/>
      <c r="E492" s="22"/>
      <c r="F492" s="22"/>
      <c r="G492" s="265"/>
      <c r="H492" s="265"/>
      <c r="I492" s="265"/>
      <c r="J492" s="22"/>
      <c r="K492" s="22"/>
      <c r="L492" s="22"/>
    </row>
    <row r="493" spans="1:12" x14ac:dyDescent="0.3">
      <c r="A493" s="22"/>
      <c r="B493" s="22"/>
      <c r="C493" s="265"/>
      <c r="D493" s="265"/>
      <c r="E493" s="22"/>
      <c r="F493" s="22"/>
      <c r="G493" s="265"/>
      <c r="H493" s="265"/>
      <c r="I493" s="265"/>
      <c r="J493" s="22"/>
      <c r="K493" s="22"/>
      <c r="L493" s="22"/>
    </row>
    <row r="494" spans="1:12" x14ac:dyDescent="0.3">
      <c r="A494" s="22"/>
      <c r="B494" s="22"/>
      <c r="C494" s="265"/>
      <c r="D494" s="265"/>
      <c r="E494" s="22"/>
      <c r="F494" s="22"/>
      <c r="G494" s="265"/>
      <c r="H494" s="265"/>
      <c r="I494" s="265"/>
      <c r="J494" s="22"/>
      <c r="K494" s="22"/>
      <c r="L494" s="22"/>
    </row>
    <row r="495" spans="1:12" x14ac:dyDescent="0.3">
      <c r="A495" s="22"/>
      <c r="B495" s="22"/>
      <c r="C495" s="265"/>
      <c r="D495" s="265"/>
      <c r="E495" s="22"/>
      <c r="F495" s="22"/>
      <c r="G495" s="265"/>
      <c r="H495" s="265"/>
      <c r="I495" s="265"/>
      <c r="J495" s="22"/>
      <c r="K495" s="22"/>
      <c r="L495" s="22"/>
    </row>
    <row r="496" spans="1:12" x14ac:dyDescent="0.3">
      <c r="A496" s="22"/>
      <c r="B496" s="22"/>
      <c r="C496" s="265"/>
      <c r="D496" s="265"/>
      <c r="E496" s="22"/>
      <c r="F496" s="22"/>
      <c r="G496" s="265"/>
      <c r="H496" s="265"/>
      <c r="I496" s="265"/>
      <c r="J496" s="22"/>
      <c r="K496" s="22"/>
      <c r="L496" s="22"/>
    </row>
    <row r="497" spans="1:12" x14ac:dyDescent="0.3">
      <c r="A497" s="22"/>
      <c r="B497" s="22"/>
      <c r="C497" s="265"/>
      <c r="D497" s="265"/>
      <c r="E497" s="22"/>
      <c r="F497" s="22"/>
      <c r="G497" s="22"/>
      <c r="H497" s="22"/>
      <c r="I497" s="22"/>
      <c r="J497" s="22"/>
      <c r="K497" s="22"/>
      <c r="L497" s="22"/>
    </row>
    <row r="498" spans="1:12" x14ac:dyDescent="0.3">
      <c r="A498" s="22"/>
      <c r="B498" s="22"/>
      <c r="C498" s="265"/>
      <c r="D498" s="265"/>
      <c r="E498" s="22"/>
      <c r="F498" s="22"/>
      <c r="G498" s="22"/>
      <c r="H498" s="22"/>
      <c r="I498" s="22"/>
      <c r="J498" s="22"/>
      <c r="K498" s="22"/>
      <c r="L498" s="22"/>
    </row>
    <row r="499" spans="1:12" x14ac:dyDescent="0.3">
      <c r="A499" s="22"/>
      <c r="B499" s="22"/>
      <c r="C499" s="265"/>
      <c r="D499" s="265"/>
      <c r="E499" s="22"/>
      <c r="F499" s="22"/>
      <c r="G499" s="22"/>
      <c r="H499" s="22"/>
      <c r="I499" s="22"/>
      <c r="J499" s="22"/>
      <c r="K499" s="22"/>
      <c r="L499" s="22"/>
    </row>
    <row r="500" spans="1:12" x14ac:dyDescent="0.3">
      <c r="A500" s="22"/>
      <c r="B500" s="22"/>
      <c r="C500" s="265"/>
      <c r="D500" s="265"/>
      <c r="E500" s="22"/>
      <c r="F500" s="22"/>
      <c r="G500" s="22"/>
      <c r="H500" s="22"/>
      <c r="I500" s="22"/>
      <c r="J500" s="22"/>
      <c r="K500" s="22"/>
      <c r="L500" s="22"/>
    </row>
    <row r="501" spans="1:12" x14ac:dyDescent="0.3">
      <c r="A501" s="22"/>
      <c r="B501" s="22"/>
      <c r="C501" s="265"/>
      <c r="D501" s="265"/>
      <c r="E501" s="22"/>
      <c r="F501" s="22"/>
      <c r="G501" s="22"/>
      <c r="H501" s="22"/>
      <c r="I501" s="22"/>
      <c r="J501" s="22"/>
      <c r="K501" s="22"/>
      <c r="L501" s="22"/>
    </row>
    <row r="502" spans="1:12" x14ac:dyDescent="0.3">
      <c r="A502" s="22"/>
      <c r="B502" s="22"/>
      <c r="C502" s="265"/>
      <c r="D502" s="265"/>
      <c r="E502" s="22"/>
      <c r="F502" s="22"/>
      <c r="G502" s="22"/>
      <c r="H502" s="22"/>
      <c r="I502" s="22"/>
      <c r="J502" s="22"/>
      <c r="K502" s="22"/>
      <c r="L502" s="22"/>
    </row>
    <row r="503" spans="1:12" x14ac:dyDescent="0.3">
      <c r="A503" s="22"/>
      <c r="B503" s="22"/>
      <c r="C503" s="265"/>
      <c r="D503" s="265"/>
      <c r="E503" s="22"/>
      <c r="F503" s="22"/>
      <c r="G503" s="22"/>
      <c r="H503" s="22"/>
      <c r="I503" s="22"/>
      <c r="J503" s="22"/>
      <c r="K503" s="22"/>
      <c r="L503" s="22"/>
    </row>
    <row r="504" spans="1:12" x14ac:dyDescent="0.3">
      <c r="A504" s="22"/>
      <c r="B504" s="22"/>
      <c r="C504" s="265"/>
      <c r="D504" s="265"/>
      <c r="E504" s="22"/>
      <c r="F504" s="22"/>
      <c r="G504" s="22"/>
      <c r="H504" s="22"/>
      <c r="I504" s="22"/>
      <c r="J504" s="22"/>
      <c r="K504" s="22"/>
      <c r="L504" s="22"/>
    </row>
    <row r="505" spans="1:12" x14ac:dyDescent="0.3">
      <c r="A505" s="22"/>
      <c r="B505" s="22"/>
      <c r="C505" s="265"/>
      <c r="D505" s="265"/>
      <c r="E505" s="22"/>
      <c r="F505" s="22"/>
      <c r="G505" s="22"/>
      <c r="H505" s="22"/>
      <c r="I505" s="22"/>
      <c r="J505" s="22"/>
      <c r="K505" s="22"/>
      <c r="L505" s="22"/>
    </row>
    <row r="506" spans="1:12" x14ac:dyDescent="0.3">
      <c r="A506" s="22"/>
      <c r="B506" s="22"/>
      <c r="C506" s="265"/>
      <c r="D506" s="265"/>
      <c r="E506" s="22"/>
      <c r="F506" s="22"/>
      <c r="G506" s="22"/>
      <c r="H506" s="22"/>
      <c r="I506" s="22"/>
      <c r="J506" s="22"/>
      <c r="K506" s="22"/>
      <c r="L506" s="22"/>
    </row>
    <row r="507" spans="1:12" x14ac:dyDescent="0.3">
      <c r="A507" s="22"/>
      <c r="B507" s="22"/>
      <c r="C507" s="265"/>
      <c r="D507" s="265"/>
      <c r="E507" s="22"/>
      <c r="F507" s="22"/>
      <c r="G507" s="22"/>
      <c r="H507" s="22"/>
      <c r="I507" s="22"/>
      <c r="J507" s="22"/>
      <c r="K507" s="22"/>
      <c r="L507" s="22"/>
    </row>
    <row r="508" spans="1:12" x14ac:dyDescent="0.3">
      <c r="A508" s="22"/>
      <c r="B508" s="22"/>
      <c r="C508" s="265"/>
      <c r="D508" s="265"/>
      <c r="E508" s="22"/>
      <c r="F508" s="22"/>
      <c r="G508" s="22"/>
      <c r="H508" s="22"/>
      <c r="I508" s="22"/>
      <c r="J508" s="22"/>
      <c r="K508" s="22"/>
      <c r="L508" s="22"/>
    </row>
    <row r="509" spans="1:12" x14ac:dyDescent="0.3">
      <c r="A509" s="22"/>
      <c r="B509" s="22"/>
      <c r="C509" s="265"/>
      <c r="D509" s="265"/>
      <c r="E509" s="22"/>
      <c r="F509" s="22"/>
      <c r="G509" s="22"/>
      <c r="H509" s="22"/>
      <c r="I509" s="22"/>
      <c r="J509" s="22"/>
      <c r="K509" s="22"/>
      <c r="L509" s="22"/>
    </row>
    <row r="510" spans="1:12" x14ac:dyDescent="0.3">
      <c r="A510" s="22"/>
      <c r="B510" s="22"/>
      <c r="C510" s="265"/>
      <c r="D510" s="265"/>
      <c r="E510" s="22"/>
      <c r="F510" s="22"/>
      <c r="G510" s="22"/>
      <c r="H510" s="22"/>
      <c r="I510" s="22"/>
      <c r="J510" s="22"/>
      <c r="K510" s="22"/>
      <c r="L510" s="22"/>
    </row>
    <row r="511" spans="1:12" x14ac:dyDescent="0.3">
      <c r="A511" s="22"/>
      <c r="B511" s="22"/>
      <c r="C511" s="265"/>
      <c r="D511" s="265"/>
      <c r="E511" s="22"/>
      <c r="F511" s="22"/>
      <c r="G511" s="22"/>
      <c r="H511" s="22"/>
      <c r="I511" s="22"/>
      <c r="J511" s="22"/>
      <c r="K511" s="22"/>
      <c r="L511" s="22"/>
    </row>
    <row r="512" spans="1:12" x14ac:dyDescent="0.3">
      <c r="A512" s="22"/>
      <c r="B512" s="22"/>
      <c r="C512" s="265"/>
      <c r="D512" s="265"/>
      <c r="E512" s="22"/>
      <c r="F512" s="22"/>
      <c r="G512" s="22"/>
      <c r="H512" s="22"/>
      <c r="I512" s="22"/>
      <c r="J512" s="22"/>
      <c r="K512" s="22"/>
      <c r="L512" s="22"/>
    </row>
    <row r="513" spans="1:12" x14ac:dyDescent="0.3">
      <c r="A513" s="22"/>
      <c r="B513" s="22"/>
      <c r="C513" s="265"/>
      <c r="D513" s="265"/>
      <c r="E513" s="22"/>
      <c r="F513" s="22"/>
      <c r="G513" s="22"/>
      <c r="H513" s="22"/>
      <c r="I513" s="22"/>
      <c r="J513" s="22"/>
      <c r="K513" s="22"/>
      <c r="L513" s="22"/>
    </row>
    <row r="514" spans="1:12" x14ac:dyDescent="0.3">
      <c r="A514" s="22"/>
      <c r="B514" s="22"/>
      <c r="C514" s="265"/>
      <c r="D514" s="265"/>
      <c r="E514" s="22"/>
      <c r="F514" s="22"/>
      <c r="G514" s="22"/>
      <c r="H514" s="22"/>
      <c r="I514" s="22"/>
      <c r="J514" s="22"/>
      <c r="K514" s="22"/>
      <c r="L514" s="22"/>
    </row>
    <row r="515" spans="1:12" x14ac:dyDescent="0.3">
      <c r="A515" s="22"/>
      <c r="B515" s="22"/>
      <c r="C515" s="265"/>
      <c r="D515" s="265"/>
      <c r="E515" s="22"/>
      <c r="F515" s="22"/>
      <c r="G515" s="22"/>
      <c r="H515" s="22"/>
      <c r="I515" s="22"/>
      <c r="J515" s="22"/>
      <c r="K515" s="22"/>
      <c r="L515" s="22"/>
    </row>
    <row r="516" spans="1:12" x14ac:dyDescent="0.3">
      <c r="A516" s="22"/>
      <c r="B516" s="22"/>
      <c r="C516" s="265"/>
      <c r="D516" s="265"/>
      <c r="E516" s="22"/>
      <c r="F516" s="22"/>
      <c r="G516" s="22"/>
      <c r="H516" s="22"/>
      <c r="I516" s="22"/>
      <c r="J516" s="22"/>
      <c r="K516" s="22"/>
      <c r="L516" s="22"/>
    </row>
    <row r="517" spans="1:12" x14ac:dyDescent="0.3">
      <c r="A517" s="22"/>
      <c r="B517" s="22"/>
      <c r="C517" s="265"/>
      <c r="D517" s="265"/>
      <c r="E517" s="22"/>
      <c r="F517" s="22"/>
      <c r="G517" s="22"/>
      <c r="H517" s="22"/>
      <c r="I517" s="22"/>
      <c r="J517" s="22"/>
      <c r="K517" s="22"/>
      <c r="L517" s="22"/>
    </row>
    <row r="518" spans="1:12" x14ac:dyDescent="0.3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</row>
    <row r="519" spans="1:12" x14ac:dyDescent="0.3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</row>
    <row r="520" spans="1:12" x14ac:dyDescent="0.3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</row>
    <row r="521" spans="1:12" x14ac:dyDescent="0.3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</row>
    <row r="522" spans="1:12" x14ac:dyDescent="0.3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</row>
    <row r="523" spans="1:12" x14ac:dyDescent="0.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</row>
    <row r="524" spans="1:12" x14ac:dyDescent="0.3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</row>
    <row r="525" spans="1:12" x14ac:dyDescent="0.3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</row>
    <row r="526" spans="1:12" x14ac:dyDescent="0.3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</row>
    <row r="527" spans="1:12" x14ac:dyDescent="0.3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</row>
    <row r="528" spans="1:12" x14ac:dyDescent="0.3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</row>
    <row r="529" spans="1:12" x14ac:dyDescent="0.3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</row>
    <row r="530" spans="1:12" x14ac:dyDescent="0.3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</row>
    <row r="531" spans="1:12" x14ac:dyDescent="0.3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</row>
    <row r="532" spans="1:12" x14ac:dyDescent="0.3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</row>
    <row r="533" spans="1:12" x14ac:dyDescent="0.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</row>
    <row r="534" spans="1:12" x14ac:dyDescent="0.3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</row>
    <row r="535" spans="1:12" x14ac:dyDescent="0.3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</row>
    <row r="536" spans="1:12" x14ac:dyDescent="0.3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</row>
    <row r="537" spans="1:12" x14ac:dyDescent="0.3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</row>
    <row r="538" spans="1:12" x14ac:dyDescent="0.3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</row>
    <row r="539" spans="1:12" x14ac:dyDescent="0.3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</row>
    <row r="540" spans="1:12" x14ac:dyDescent="0.3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</row>
    <row r="541" spans="1:12" x14ac:dyDescent="0.3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</row>
    <row r="542" spans="1:12" x14ac:dyDescent="0.3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</row>
    <row r="543" spans="1:12" x14ac:dyDescent="0.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</row>
    <row r="544" spans="1:12" x14ac:dyDescent="0.3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</row>
    <row r="545" spans="1:12" x14ac:dyDescent="0.3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</row>
    <row r="546" spans="1:12" x14ac:dyDescent="0.3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</row>
    <row r="547" spans="1:12" x14ac:dyDescent="0.3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</row>
    <row r="548" spans="1:12" x14ac:dyDescent="0.3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</row>
    <row r="549" spans="1:12" x14ac:dyDescent="0.3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</row>
    <row r="550" spans="1:12" x14ac:dyDescent="0.3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</row>
    <row r="551" spans="1:12" x14ac:dyDescent="0.3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</row>
    <row r="552" spans="1:12" x14ac:dyDescent="0.3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</row>
    <row r="553" spans="1:12" x14ac:dyDescent="0.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</row>
    <row r="554" spans="1:12" x14ac:dyDescent="0.3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</row>
    <row r="555" spans="1:12" x14ac:dyDescent="0.3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</row>
    <row r="556" spans="1:12" x14ac:dyDescent="0.3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</row>
    <row r="557" spans="1:12" x14ac:dyDescent="0.3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</row>
    <row r="558" spans="1:12" x14ac:dyDescent="0.3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</row>
    <row r="559" spans="1:12" x14ac:dyDescent="0.3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</row>
    <row r="560" spans="1:12" x14ac:dyDescent="0.3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</row>
    <row r="561" spans="1:12" x14ac:dyDescent="0.3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</row>
    <row r="562" spans="1:12" x14ac:dyDescent="0.3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</row>
    <row r="563" spans="1:12" x14ac:dyDescent="0.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</row>
    <row r="564" spans="1:12" x14ac:dyDescent="0.3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</row>
    <row r="565" spans="1:12" x14ac:dyDescent="0.3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</row>
    <row r="566" spans="1:12" x14ac:dyDescent="0.3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</row>
    <row r="567" spans="1:12" x14ac:dyDescent="0.3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</row>
    <row r="568" spans="1:12" x14ac:dyDescent="0.3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</row>
    <row r="569" spans="1:12" x14ac:dyDescent="0.3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</row>
    <row r="570" spans="1:12" x14ac:dyDescent="0.3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</row>
    <row r="571" spans="1:12" x14ac:dyDescent="0.3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</row>
    <row r="572" spans="1:12" x14ac:dyDescent="0.3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</row>
    <row r="573" spans="1:12" x14ac:dyDescent="0.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</row>
    <row r="574" spans="1:12" x14ac:dyDescent="0.3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</row>
    <row r="575" spans="1:12" x14ac:dyDescent="0.3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</row>
    <row r="576" spans="1:12" x14ac:dyDescent="0.3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</row>
    <row r="577" spans="1:12" x14ac:dyDescent="0.3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</row>
    <row r="578" spans="1:12" x14ac:dyDescent="0.3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</row>
    <row r="579" spans="1:12" x14ac:dyDescent="0.3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</row>
    <row r="580" spans="1:12" x14ac:dyDescent="0.3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</row>
    <row r="581" spans="1:12" x14ac:dyDescent="0.3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</row>
    <row r="582" spans="1:12" x14ac:dyDescent="0.3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</row>
    <row r="583" spans="1:12" x14ac:dyDescent="0.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</row>
    <row r="584" spans="1:12" x14ac:dyDescent="0.3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</row>
    <row r="585" spans="1:12" x14ac:dyDescent="0.3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</row>
    <row r="586" spans="1:12" x14ac:dyDescent="0.3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</row>
    <row r="587" spans="1:12" x14ac:dyDescent="0.3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</row>
    <row r="588" spans="1:12" x14ac:dyDescent="0.3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</row>
    <row r="589" spans="1:12" x14ac:dyDescent="0.3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</row>
    <row r="590" spans="1:12" x14ac:dyDescent="0.3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</row>
    <row r="591" spans="1:12" x14ac:dyDescent="0.3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</row>
    <row r="592" spans="1:12" x14ac:dyDescent="0.3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</row>
    <row r="593" spans="1:12" x14ac:dyDescent="0.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</row>
    <row r="594" spans="1:12" x14ac:dyDescent="0.3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</row>
    <row r="595" spans="1:12" x14ac:dyDescent="0.3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</row>
    <row r="596" spans="1:12" x14ac:dyDescent="0.3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</row>
    <row r="597" spans="1:12" x14ac:dyDescent="0.3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</row>
    <row r="598" spans="1:12" x14ac:dyDescent="0.3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</row>
    <row r="599" spans="1:12" x14ac:dyDescent="0.3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</row>
    <row r="600" spans="1:12" x14ac:dyDescent="0.3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</row>
    <row r="601" spans="1:12" x14ac:dyDescent="0.3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</row>
    <row r="602" spans="1:12" x14ac:dyDescent="0.3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</row>
    <row r="603" spans="1:12" x14ac:dyDescent="0.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</row>
    <row r="604" spans="1:12" x14ac:dyDescent="0.3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</row>
    <row r="605" spans="1:12" x14ac:dyDescent="0.3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</row>
    <row r="606" spans="1:12" x14ac:dyDescent="0.3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</row>
    <row r="607" spans="1:12" x14ac:dyDescent="0.3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</row>
    <row r="608" spans="1:12" x14ac:dyDescent="0.3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</row>
    <row r="609" spans="1:12" x14ac:dyDescent="0.3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</row>
    <row r="610" spans="1:12" x14ac:dyDescent="0.3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</row>
    <row r="611" spans="1:12" x14ac:dyDescent="0.3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</row>
    <row r="612" spans="1:12" x14ac:dyDescent="0.3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</row>
    <row r="613" spans="1:12" x14ac:dyDescent="0.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</row>
    <row r="614" spans="1:12" x14ac:dyDescent="0.3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</row>
    <row r="615" spans="1:12" x14ac:dyDescent="0.3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</row>
    <row r="616" spans="1:12" x14ac:dyDescent="0.3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</row>
    <row r="617" spans="1:12" x14ac:dyDescent="0.3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</row>
    <row r="618" spans="1:12" x14ac:dyDescent="0.3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</row>
    <row r="619" spans="1:12" x14ac:dyDescent="0.3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</row>
    <row r="620" spans="1:12" x14ac:dyDescent="0.3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</row>
    <row r="621" spans="1:12" x14ac:dyDescent="0.3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</row>
    <row r="622" spans="1:12" x14ac:dyDescent="0.3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</row>
    <row r="623" spans="1:12" x14ac:dyDescent="0.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</row>
    <row r="624" spans="1:12" x14ac:dyDescent="0.3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</row>
    <row r="625" spans="1:12" x14ac:dyDescent="0.3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</row>
    <row r="626" spans="1:12" x14ac:dyDescent="0.3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</row>
    <row r="627" spans="1:12" x14ac:dyDescent="0.3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</row>
    <row r="628" spans="1:12" x14ac:dyDescent="0.3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</row>
    <row r="629" spans="1:12" x14ac:dyDescent="0.3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</row>
    <row r="630" spans="1:12" x14ac:dyDescent="0.3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</row>
    <row r="631" spans="1:12" x14ac:dyDescent="0.3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</row>
    <row r="632" spans="1:12" x14ac:dyDescent="0.3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</row>
    <row r="633" spans="1:12" x14ac:dyDescent="0.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</row>
    <row r="634" spans="1:12" x14ac:dyDescent="0.3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</row>
    <row r="635" spans="1:12" x14ac:dyDescent="0.3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</row>
    <row r="636" spans="1:12" x14ac:dyDescent="0.3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</row>
    <row r="637" spans="1:12" x14ac:dyDescent="0.3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</row>
    <row r="638" spans="1:12" x14ac:dyDescent="0.3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</row>
    <row r="639" spans="1:12" x14ac:dyDescent="0.3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</row>
    <row r="640" spans="1:12" x14ac:dyDescent="0.3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</row>
    <row r="641" spans="1:12" x14ac:dyDescent="0.3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</row>
    <row r="642" spans="1:12" x14ac:dyDescent="0.3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</row>
    <row r="643" spans="1:12" x14ac:dyDescent="0.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</row>
    <row r="644" spans="1:12" x14ac:dyDescent="0.3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</row>
    <row r="645" spans="1:12" x14ac:dyDescent="0.3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</row>
    <row r="646" spans="1:12" x14ac:dyDescent="0.3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</row>
    <row r="647" spans="1:12" x14ac:dyDescent="0.3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</row>
    <row r="648" spans="1:12" x14ac:dyDescent="0.3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</row>
    <row r="649" spans="1:12" x14ac:dyDescent="0.3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</row>
    <row r="650" spans="1:12" x14ac:dyDescent="0.3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</row>
    <row r="651" spans="1:12" x14ac:dyDescent="0.3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</row>
    <row r="652" spans="1:12" x14ac:dyDescent="0.3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</row>
    <row r="653" spans="1:12" x14ac:dyDescent="0.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</row>
    <row r="654" spans="1:12" x14ac:dyDescent="0.3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</row>
    <row r="655" spans="1:12" x14ac:dyDescent="0.3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</row>
    <row r="656" spans="1:12" x14ac:dyDescent="0.3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</row>
    <row r="657" spans="1:12" x14ac:dyDescent="0.3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</row>
    <row r="658" spans="1:12" x14ac:dyDescent="0.3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</row>
    <row r="659" spans="1:12" x14ac:dyDescent="0.3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</row>
    <row r="660" spans="1:12" x14ac:dyDescent="0.3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</row>
    <row r="661" spans="1:12" x14ac:dyDescent="0.3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</row>
    <row r="662" spans="1:12" x14ac:dyDescent="0.3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</row>
    <row r="663" spans="1:12" x14ac:dyDescent="0.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</row>
    <row r="664" spans="1:12" x14ac:dyDescent="0.3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</row>
    <row r="665" spans="1:12" x14ac:dyDescent="0.3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</row>
    <row r="666" spans="1:12" x14ac:dyDescent="0.3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</row>
    <row r="667" spans="1:12" x14ac:dyDescent="0.3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</row>
    <row r="668" spans="1:12" x14ac:dyDescent="0.3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</row>
    <row r="669" spans="1:12" x14ac:dyDescent="0.3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</row>
    <row r="670" spans="1:12" x14ac:dyDescent="0.3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</row>
    <row r="671" spans="1:12" x14ac:dyDescent="0.3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</row>
    <row r="672" spans="1:12" x14ac:dyDescent="0.3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</row>
    <row r="673" spans="1:12" x14ac:dyDescent="0.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</row>
    <row r="674" spans="1:12" x14ac:dyDescent="0.3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</row>
    <row r="675" spans="1:12" x14ac:dyDescent="0.3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</row>
    <row r="676" spans="1:12" x14ac:dyDescent="0.3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</row>
    <row r="677" spans="1:12" x14ac:dyDescent="0.3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</row>
    <row r="678" spans="1:12" x14ac:dyDescent="0.3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</row>
    <row r="679" spans="1:12" x14ac:dyDescent="0.3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</row>
    <row r="680" spans="1:12" x14ac:dyDescent="0.3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</row>
    <row r="681" spans="1:12" x14ac:dyDescent="0.3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</row>
    <row r="682" spans="1:12" x14ac:dyDescent="0.3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</row>
    <row r="683" spans="1:12" x14ac:dyDescent="0.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</row>
    <row r="684" spans="1:12" x14ac:dyDescent="0.3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</row>
    <row r="685" spans="1:12" x14ac:dyDescent="0.3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</row>
    <row r="686" spans="1:12" x14ac:dyDescent="0.3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</row>
    <row r="687" spans="1:12" x14ac:dyDescent="0.3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</row>
    <row r="688" spans="1:12" x14ac:dyDescent="0.3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</row>
    <row r="689" spans="1:12" x14ac:dyDescent="0.3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</row>
    <row r="690" spans="1:12" x14ac:dyDescent="0.3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</row>
    <row r="691" spans="1:12" x14ac:dyDescent="0.3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</row>
    <row r="692" spans="1:12" x14ac:dyDescent="0.3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</row>
    <row r="693" spans="1:12" x14ac:dyDescent="0.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</row>
    <row r="694" spans="1:12" x14ac:dyDescent="0.3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</row>
    <row r="695" spans="1:12" x14ac:dyDescent="0.3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</row>
    <row r="696" spans="1:12" x14ac:dyDescent="0.3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</row>
    <row r="697" spans="1:12" x14ac:dyDescent="0.3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</row>
    <row r="698" spans="1:12" x14ac:dyDescent="0.3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</row>
    <row r="699" spans="1:12" x14ac:dyDescent="0.3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</row>
    <row r="700" spans="1:12" x14ac:dyDescent="0.3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</row>
    <row r="701" spans="1:12" x14ac:dyDescent="0.3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</row>
    <row r="702" spans="1:12" x14ac:dyDescent="0.3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</row>
    <row r="703" spans="1:12" x14ac:dyDescent="0.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</row>
    <row r="704" spans="1:12" x14ac:dyDescent="0.3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</row>
    <row r="705" spans="1:12" x14ac:dyDescent="0.3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</row>
    <row r="706" spans="1:12" x14ac:dyDescent="0.3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</row>
    <row r="707" spans="1:12" x14ac:dyDescent="0.3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</row>
    <row r="708" spans="1:12" x14ac:dyDescent="0.3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</row>
    <row r="709" spans="1:12" x14ac:dyDescent="0.3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</row>
    <row r="710" spans="1:12" x14ac:dyDescent="0.3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</row>
    <row r="711" spans="1:12" x14ac:dyDescent="0.3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</row>
    <row r="712" spans="1:12" x14ac:dyDescent="0.3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</row>
    <row r="713" spans="1:12" x14ac:dyDescent="0.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</row>
    <row r="714" spans="1:12" x14ac:dyDescent="0.3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</row>
    <row r="715" spans="1:12" x14ac:dyDescent="0.3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</row>
    <row r="716" spans="1:12" x14ac:dyDescent="0.3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</row>
    <row r="717" spans="1:12" x14ac:dyDescent="0.3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</row>
    <row r="718" spans="1:12" x14ac:dyDescent="0.3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</row>
    <row r="719" spans="1:12" x14ac:dyDescent="0.3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</row>
    <row r="720" spans="1:12" x14ac:dyDescent="0.3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</row>
    <row r="721" spans="1:12" x14ac:dyDescent="0.3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</row>
    <row r="722" spans="1:12" x14ac:dyDescent="0.3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</row>
    <row r="723" spans="1:12" x14ac:dyDescent="0.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</row>
    <row r="724" spans="1:12" x14ac:dyDescent="0.3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</row>
    <row r="725" spans="1:12" x14ac:dyDescent="0.3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</row>
    <row r="726" spans="1:12" x14ac:dyDescent="0.3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</row>
    <row r="727" spans="1:12" x14ac:dyDescent="0.3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</row>
    <row r="728" spans="1:12" x14ac:dyDescent="0.3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</row>
    <row r="729" spans="1:12" x14ac:dyDescent="0.3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</row>
    <row r="730" spans="1:12" x14ac:dyDescent="0.3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</row>
    <row r="731" spans="1:12" x14ac:dyDescent="0.3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</row>
    <row r="732" spans="1:12" x14ac:dyDescent="0.3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</row>
    <row r="733" spans="1:12" x14ac:dyDescent="0.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</row>
    <row r="734" spans="1:12" x14ac:dyDescent="0.3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</row>
    <row r="735" spans="1:12" x14ac:dyDescent="0.3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</row>
    <row r="736" spans="1:12" x14ac:dyDescent="0.3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</row>
    <row r="737" spans="1:12" x14ac:dyDescent="0.3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</row>
  </sheetData>
  <pageMargins left="0.70866141732283472" right="0.70866141732283472" top="0.74803149606299213" bottom="0.74803149606299213" header="0.31496062992125984" footer="0.31496062992125984"/>
  <pageSetup paperSize="9" scale="40" orientation="landscape" r:id="rId1"/>
  <rowBreaks count="13" manualBreakCount="13">
    <brk id="36" max="16383" man="1"/>
    <brk id="50" max="16383" man="1"/>
    <brk id="117" max="16383" man="1"/>
    <brk id="198" max="16383" man="1"/>
    <brk id="253" max="16383" man="1"/>
    <brk id="300" max="10" man="1"/>
    <brk id="306" max="16383" man="1"/>
    <brk id="319" max="16383" man="1"/>
    <brk id="332" max="16383" man="1"/>
    <brk id="352" max="16383" man="1"/>
    <brk id="361" max="16383" man="1"/>
    <brk id="370" max="16383" man="1"/>
    <brk id="379" max="16383" man="1"/>
  </rowBreaks>
  <colBreaks count="1" manualBreakCount="1">
    <brk id="11" max="735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L11"/>
  <sheetViews>
    <sheetView workbookViewId="0">
      <selection activeCell="C10" sqref="C10"/>
    </sheetView>
  </sheetViews>
  <sheetFormatPr defaultRowHeight="14.4" x14ac:dyDescent="0.3"/>
  <cols>
    <col min="1" max="2" width="11.109375" bestFit="1" customWidth="1"/>
    <col min="3" max="4" width="32" customWidth="1"/>
    <col min="5" max="5" width="11.109375" bestFit="1" customWidth="1"/>
    <col min="6" max="6" width="22.5546875" bestFit="1" customWidth="1"/>
    <col min="7" max="7" width="16.33203125" bestFit="1" customWidth="1"/>
    <col min="8" max="8" width="16.109375" customWidth="1"/>
    <col min="9" max="9" width="22.44140625" bestFit="1" customWidth="1"/>
    <col min="10" max="11" width="12.109375" bestFit="1" customWidth="1"/>
    <col min="12" max="12" width="6.44140625" bestFit="1" customWidth="1"/>
  </cols>
  <sheetData>
    <row r="3" spans="1:12" ht="15" thickBot="1" x14ac:dyDescent="0.35">
      <c r="A3" s="300" t="s">
        <v>3</v>
      </c>
      <c r="B3" s="281" t="s">
        <v>4</v>
      </c>
      <c r="C3" s="281" t="s">
        <v>5</v>
      </c>
      <c r="D3" s="281" t="s">
        <v>6</v>
      </c>
      <c r="E3" s="281" t="s">
        <v>7</v>
      </c>
      <c r="F3" s="281" t="s">
        <v>8</v>
      </c>
      <c r="G3" s="281" t="s">
        <v>9</v>
      </c>
      <c r="H3" s="281" t="s">
        <v>10</v>
      </c>
      <c r="I3" s="281" t="s">
        <v>11</v>
      </c>
      <c r="J3" s="281" t="s">
        <v>12</v>
      </c>
      <c r="K3" s="301" t="s">
        <v>13</v>
      </c>
    </row>
    <row r="4" spans="1:12" ht="43.8" thickBot="1" x14ac:dyDescent="0.35">
      <c r="A4" s="297" t="s">
        <v>15</v>
      </c>
      <c r="B4" s="33" t="s">
        <v>16</v>
      </c>
      <c r="C4" s="33" t="s">
        <v>17</v>
      </c>
      <c r="D4" s="33" t="s">
        <v>18</v>
      </c>
      <c r="E4" s="33" t="s">
        <v>19</v>
      </c>
      <c r="F4" s="33" t="s">
        <v>20</v>
      </c>
      <c r="G4" s="33" t="s">
        <v>21</v>
      </c>
      <c r="H4" s="33" t="s">
        <v>22</v>
      </c>
      <c r="I4" s="33" t="s">
        <v>23</v>
      </c>
      <c r="J4" s="33" t="s">
        <v>24</v>
      </c>
      <c r="K4" s="298" t="s">
        <v>25</v>
      </c>
    </row>
    <row r="5" spans="1:12" x14ac:dyDescent="0.3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39" t="s">
        <v>14</v>
      </c>
    </row>
    <row r="6" spans="1:12" x14ac:dyDescent="0.3">
      <c r="A6" s="39" t="s">
        <v>3</v>
      </c>
      <c r="B6" s="40" t="s">
        <v>4</v>
      </c>
      <c r="C6" s="40" t="s">
        <v>5</v>
      </c>
      <c r="D6" s="40" t="s">
        <v>6</v>
      </c>
      <c r="E6" s="40" t="s">
        <v>7</v>
      </c>
      <c r="F6" s="40" t="s">
        <v>8</v>
      </c>
      <c r="G6" s="40" t="s">
        <v>9</v>
      </c>
      <c r="H6" s="40" t="s">
        <v>10</v>
      </c>
      <c r="I6" s="40" t="s">
        <v>11</v>
      </c>
      <c r="J6" s="40" t="s">
        <v>12</v>
      </c>
      <c r="K6" s="41" t="s">
        <v>13</v>
      </c>
      <c r="L6" s="39"/>
    </row>
    <row r="7" spans="1:12" x14ac:dyDescent="0.3">
      <c r="A7" s="39"/>
      <c r="B7" s="40"/>
      <c r="C7" s="47"/>
      <c r="D7" s="47"/>
      <c r="E7" s="40"/>
      <c r="F7" s="40"/>
      <c r="G7" s="40"/>
      <c r="H7" s="40"/>
      <c r="I7" s="40"/>
      <c r="J7" s="40"/>
      <c r="K7" s="41"/>
      <c r="L7" s="294"/>
    </row>
    <row r="8" spans="1:12" ht="57.6" x14ac:dyDescent="0.3">
      <c r="A8" s="253">
        <v>1</v>
      </c>
      <c r="B8" s="293">
        <v>217</v>
      </c>
      <c r="C8" s="275" t="s">
        <v>1885</v>
      </c>
      <c r="D8" s="275" t="s">
        <v>1885</v>
      </c>
      <c r="E8" s="277" t="s">
        <v>1886</v>
      </c>
      <c r="F8" s="277" t="s">
        <v>1887</v>
      </c>
      <c r="G8" s="277" t="s">
        <v>1888</v>
      </c>
      <c r="H8" s="277" t="s">
        <v>1888</v>
      </c>
      <c r="I8" s="275" t="s">
        <v>1889</v>
      </c>
      <c r="J8" s="264"/>
      <c r="K8" s="299"/>
      <c r="L8" s="39"/>
    </row>
    <row r="9" spans="1:12" x14ac:dyDescent="0.3">
      <c r="A9" s="253"/>
      <c r="B9" s="40"/>
      <c r="C9" s="47"/>
      <c r="D9" s="47"/>
      <c r="E9" s="40"/>
      <c r="F9" s="40"/>
      <c r="G9" s="40"/>
      <c r="H9" s="40"/>
      <c r="I9" s="47"/>
      <c r="J9" s="40"/>
      <c r="K9" s="41"/>
      <c r="L9" s="294"/>
    </row>
    <row r="10" spans="1:12" ht="144" x14ac:dyDescent="0.3">
      <c r="A10" s="253">
        <v>2</v>
      </c>
      <c r="B10" s="293">
        <v>223</v>
      </c>
      <c r="C10" s="275" t="s">
        <v>1910</v>
      </c>
      <c r="D10" s="275" t="s">
        <v>1910</v>
      </c>
      <c r="E10" s="277" t="s">
        <v>1897</v>
      </c>
      <c r="F10" s="277" t="s">
        <v>1911</v>
      </c>
      <c r="G10" s="277" t="s">
        <v>1912</v>
      </c>
      <c r="H10" s="274" t="s">
        <v>1913</v>
      </c>
      <c r="I10" s="271" t="s">
        <v>1914</v>
      </c>
      <c r="J10" s="264"/>
      <c r="K10" s="299"/>
      <c r="L10" s="39"/>
    </row>
    <row r="11" spans="1:12" x14ac:dyDescent="0.3">
      <c r="A11" s="42"/>
      <c r="B11" s="43"/>
      <c r="C11" s="48"/>
      <c r="D11" s="48"/>
      <c r="E11" s="43"/>
      <c r="F11" s="43"/>
      <c r="G11" s="43"/>
      <c r="H11" s="43"/>
      <c r="I11" s="43"/>
      <c r="J11" s="43"/>
      <c r="K11" s="4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48"/>
  <sheetViews>
    <sheetView topLeftCell="A31" zoomScale="118" zoomScaleNormal="118" workbookViewId="0">
      <selection activeCell="D40" sqref="D40"/>
    </sheetView>
  </sheetViews>
  <sheetFormatPr defaultRowHeight="14.4" x14ac:dyDescent="0.3"/>
  <cols>
    <col min="1" max="2" width="11.109375" bestFit="1" customWidth="1"/>
    <col min="3" max="4" width="33" customWidth="1"/>
    <col min="5" max="5" width="12.6640625" customWidth="1"/>
    <col min="6" max="6" width="22.5546875" bestFit="1" customWidth="1"/>
    <col min="7" max="7" width="16.33203125" bestFit="1" customWidth="1"/>
    <col min="8" max="8" width="13.109375" bestFit="1" customWidth="1"/>
    <col min="9" max="9" width="22.44140625" bestFit="1" customWidth="1"/>
    <col min="10" max="11" width="12.109375" bestFit="1" customWidth="1"/>
    <col min="12" max="12" width="6.44140625" bestFit="1" customWidth="1"/>
  </cols>
  <sheetData>
    <row r="2" spans="1:12" ht="15" thickBot="1" x14ac:dyDescent="0.35"/>
    <row r="3" spans="1:12" ht="43.8" thickBot="1" x14ac:dyDescent="0.35">
      <c r="A3" s="35" t="s">
        <v>15</v>
      </c>
      <c r="B3" s="33" t="s">
        <v>16</v>
      </c>
      <c r="C3" s="33" t="s">
        <v>17</v>
      </c>
      <c r="D3" s="33" t="s">
        <v>18</v>
      </c>
      <c r="E3" s="33" t="s">
        <v>19</v>
      </c>
      <c r="F3" s="33" t="s">
        <v>20</v>
      </c>
      <c r="G3" s="33" t="s">
        <v>21</v>
      </c>
      <c r="H3" s="33" t="s">
        <v>22</v>
      </c>
      <c r="I3" s="33" t="s">
        <v>23</v>
      </c>
      <c r="J3" s="33" t="s">
        <v>24</v>
      </c>
      <c r="K3" s="34" t="s">
        <v>25</v>
      </c>
    </row>
    <row r="5" spans="1:12" ht="15" thickBot="1" x14ac:dyDescent="0.35">
      <c r="A5" s="302" t="s">
        <v>3</v>
      </c>
      <c r="B5" s="303" t="s">
        <v>4</v>
      </c>
      <c r="C5" s="303" t="s">
        <v>5</v>
      </c>
      <c r="D5" s="303" t="s">
        <v>6</v>
      </c>
      <c r="E5" s="303" t="s">
        <v>7</v>
      </c>
      <c r="F5" s="303" t="s">
        <v>8</v>
      </c>
      <c r="G5" s="303" t="s">
        <v>9</v>
      </c>
      <c r="H5" s="303" t="s">
        <v>10</v>
      </c>
      <c r="I5" s="303" t="s">
        <v>11</v>
      </c>
      <c r="J5" s="303" t="s">
        <v>12</v>
      </c>
      <c r="K5" s="303" t="s">
        <v>13</v>
      </c>
      <c r="L5" s="304" t="s">
        <v>14</v>
      </c>
    </row>
    <row r="6" spans="1:12" ht="28.8" x14ac:dyDescent="0.3">
      <c r="A6" s="305"/>
      <c r="B6" s="312">
        <v>154</v>
      </c>
      <c r="C6" s="306" t="s">
        <v>667</v>
      </c>
      <c r="D6" s="307"/>
      <c r="E6" s="307"/>
      <c r="F6" s="307"/>
      <c r="G6" s="307"/>
      <c r="H6" s="307"/>
      <c r="I6" s="307" t="s">
        <v>342</v>
      </c>
      <c r="J6" s="307"/>
      <c r="K6" s="307"/>
      <c r="L6" s="308"/>
    </row>
    <row r="7" spans="1:12" ht="28.8" x14ac:dyDescent="0.3">
      <c r="A7" s="295"/>
      <c r="B7" s="26"/>
      <c r="C7" s="22" t="s">
        <v>668</v>
      </c>
      <c r="D7" s="22" t="s">
        <v>669</v>
      </c>
      <c r="E7" s="22" t="s">
        <v>670</v>
      </c>
      <c r="F7" s="32" t="s">
        <v>671</v>
      </c>
      <c r="G7" s="22" t="s">
        <v>337</v>
      </c>
      <c r="H7" s="22" t="s">
        <v>672</v>
      </c>
      <c r="I7" s="22" t="s">
        <v>342</v>
      </c>
      <c r="J7" s="22"/>
      <c r="K7" s="22"/>
      <c r="L7" s="296"/>
    </row>
    <row r="8" spans="1:12" x14ac:dyDescent="0.3">
      <c r="A8" s="295"/>
      <c r="B8" s="26">
        <v>155</v>
      </c>
      <c r="C8" s="22" t="s">
        <v>741</v>
      </c>
      <c r="D8" s="22"/>
      <c r="E8" s="22"/>
      <c r="F8" s="22"/>
      <c r="G8" s="22"/>
      <c r="H8" s="22"/>
      <c r="I8" s="22"/>
      <c r="J8" s="22"/>
      <c r="K8" s="22"/>
      <c r="L8" s="296"/>
    </row>
    <row r="9" spans="1:12" x14ac:dyDescent="0.3">
      <c r="A9" s="295"/>
      <c r="B9" s="26"/>
      <c r="C9" s="22" t="s">
        <v>742</v>
      </c>
      <c r="D9" s="22" t="s">
        <v>748</v>
      </c>
      <c r="E9" s="22" t="s">
        <v>754</v>
      </c>
      <c r="F9" s="22" t="s">
        <v>755</v>
      </c>
      <c r="G9" s="22" t="s">
        <v>756</v>
      </c>
      <c r="H9" s="22" t="s">
        <v>757</v>
      </c>
      <c r="I9" s="22" t="s">
        <v>758</v>
      </c>
      <c r="J9" s="22"/>
      <c r="K9" s="22"/>
      <c r="L9" s="296"/>
    </row>
    <row r="10" spans="1:12" x14ac:dyDescent="0.3">
      <c r="A10" s="295"/>
      <c r="B10" s="26"/>
      <c r="C10" s="22" t="s">
        <v>743</v>
      </c>
      <c r="D10" s="22" t="s">
        <v>749</v>
      </c>
      <c r="E10" s="22"/>
      <c r="F10" s="22"/>
      <c r="G10" s="22"/>
      <c r="H10" s="22"/>
      <c r="I10" s="22" t="s">
        <v>758</v>
      </c>
      <c r="J10" s="22"/>
      <c r="K10" s="22"/>
      <c r="L10" s="296"/>
    </row>
    <row r="11" spans="1:12" x14ac:dyDescent="0.3">
      <c r="A11" s="295"/>
      <c r="B11" s="26"/>
      <c r="C11" s="22" t="s">
        <v>744</v>
      </c>
      <c r="D11" s="22" t="s">
        <v>750</v>
      </c>
      <c r="E11" s="22"/>
      <c r="F11" s="22"/>
      <c r="G11" s="22"/>
      <c r="H11" s="22"/>
      <c r="I11" s="22" t="s">
        <v>758</v>
      </c>
      <c r="J11" s="22"/>
      <c r="K11" s="22"/>
      <c r="L11" s="296"/>
    </row>
    <row r="12" spans="1:12" x14ac:dyDescent="0.3">
      <c r="A12" s="295"/>
      <c r="B12" s="26"/>
      <c r="C12" s="22" t="s">
        <v>745</v>
      </c>
      <c r="D12" s="22" t="s">
        <v>751</v>
      </c>
      <c r="E12" s="22"/>
      <c r="F12" s="22"/>
      <c r="G12" s="22"/>
      <c r="H12" s="22"/>
      <c r="I12" s="22" t="s">
        <v>758</v>
      </c>
      <c r="J12" s="22"/>
      <c r="K12" s="22"/>
      <c r="L12" s="296"/>
    </row>
    <row r="13" spans="1:12" ht="50.25" customHeight="1" x14ac:dyDescent="0.3">
      <c r="A13" s="295"/>
      <c r="B13" s="26"/>
      <c r="C13" s="22" t="s">
        <v>746</v>
      </c>
      <c r="D13" s="22" t="s">
        <v>752</v>
      </c>
      <c r="E13" s="22"/>
      <c r="F13" s="22"/>
      <c r="G13" s="22"/>
      <c r="H13" s="22"/>
      <c r="I13" s="22" t="s">
        <v>758</v>
      </c>
      <c r="J13" s="22"/>
      <c r="K13" s="22"/>
      <c r="L13" s="296"/>
    </row>
    <row r="14" spans="1:12" x14ac:dyDescent="0.3">
      <c r="A14" s="295"/>
      <c r="B14" s="26"/>
      <c r="C14" s="22" t="s">
        <v>747</v>
      </c>
      <c r="D14" s="22" t="s">
        <v>753</v>
      </c>
      <c r="E14" s="22"/>
      <c r="F14" s="22"/>
      <c r="G14" s="22"/>
      <c r="H14" s="22"/>
      <c r="I14" s="22" t="s">
        <v>758</v>
      </c>
      <c r="J14" s="22"/>
      <c r="K14" s="22"/>
      <c r="L14" s="296"/>
    </row>
    <row r="15" spans="1:12" x14ac:dyDescent="0.3">
      <c r="A15" s="309"/>
      <c r="B15" s="313"/>
      <c r="C15" s="32"/>
      <c r="D15" s="25"/>
      <c r="E15" s="22"/>
      <c r="F15" s="32"/>
      <c r="G15" s="22"/>
      <c r="H15" s="270"/>
      <c r="I15" s="22"/>
      <c r="J15" s="32"/>
      <c r="K15" s="22"/>
      <c r="L15" s="310"/>
    </row>
    <row r="16" spans="1:12" ht="46.2" customHeight="1" x14ac:dyDescent="0.3">
      <c r="A16" s="309"/>
      <c r="B16" s="349">
        <v>172</v>
      </c>
      <c r="C16" s="279" t="s">
        <v>1960</v>
      </c>
      <c r="D16" s="279" t="s">
        <v>1960</v>
      </c>
      <c r="E16" s="272" t="s">
        <v>1691</v>
      </c>
      <c r="F16" s="272" t="s">
        <v>1692</v>
      </c>
      <c r="G16" s="272" t="s">
        <v>1693</v>
      </c>
      <c r="H16" s="272" t="s">
        <v>1694</v>
      </c>
      <c r="I16" s="272" t="s">
        <v>1695</v>
      </c>
      <c r="J16" s="272" t="s">
        <v>1692</v>
      </c>
      <c r="K16" s="272"/>
      <c r="L16" s="310"/>
    </row>
    <row r="17" spans="1:12" x14ac:dyDescent="0.3">
      <c r="A17" s="309"/>
      <c r="B17" s="350"/>
      <c r="C17" s="279" t="s">
        <v>1974</v>
      </c>
      <c r="D17" s="279" t="s">
        <v>1961</v>
      </c>
      <c r="E17" s="272"/>
      <c r="F17" s="272"/>
      <c r="G17" s="272"/>
      <c r="H17" s="272"/>
      <c r="I17" s="272"/>
      <c r="J17" s="272"/>
      <c r="K17" s="272"/>
      <c r="L17" s="310"/>
    </row>
    <row r="18" spans="1:12" x14ac:dyDescent="0.3">
      <c r="A18" s="309"/>
      <c r="B18" s="350"/>
      <c r="C18" s="279" t="s">
        <v>1962</v>
      </c>
      <c r="D18" s="279" t="s">
        <v>1962</v>
      </c>
      <c r="E18" s="272"/>
      <c r="F18" s="272"/>
      <c r="G18" s="272"/>
      <c r="H18" s="272"/>
      <c r="I18" s="272"/>
      <c r="J18" s="272"/>
      <c r="K18" s="272"/>
      <c r="L18" s="310"/>
    </row>
    <row r="19" spans="1:12" x14ac:dyDescent="0.3">
      <c r="A19" s="309"/>
      <c r="B19" s="350"/>
      <c r="C19" s="279" t="s">
        <v>1963</v>
      </c>
      <c r="D19" s="279" t="s">
        <v>1963</v>
      </c>
      <c r="E19" s="272"/>
      <c r="F19" s="272"/>
      <c r="G19" s="272"/>
      <c r="H19" s="272"/>
      <c r="I19" s="272"/>
      <c r="J19" s="272"/>
      <c r="K19" s="272"/>
      <c r="L19" s="310"/>
    </row>
    <row r="20" spans="1:12" x14ac:dyDescent="0.3">
      <c r="A20" s="309"/>
      <c r="B20" s="351"/>
      <c r="C20" s="279" t="s">
        <v>1964</v>
      </c>
      <c r="D20" s="279" t="s">
        <v>1964</v>
      </c>
      <c r="E20" s="272"/>
      <c r="F20" s="272"/>
      <c r="G20" s="272"/>
      <c r="H20" s="272"/>
      <c r="I20" s="272"/>
      <c r="J20" s="272"/>
      <c r="K20" s="272"/>
      <c r="L20" s="310"/>
    </row>
    <row r="21" spans="1:12" x14ac:dyDescent="0.3">
      <c r="A21" s="309"/>
      <c r="B21" s="276"/>
      <c r="C21" s="279"/>
      <c r="D21" s="279"/>
      <c r="E21" s="272"/>
      <c r="F21" s="272"/>
      <c r="G21" s="272"/>
      <c r="H21" s="272"/>
      <c r="I21" s="272"/>
      <c r="J21" s="272"/>
      <c r="K21" s="272"/>
      <c r="L21" s="310"/>
    </row>
    <row r="22" spans="1:12" x14ac:dyDescent="0.3">
      <c r="A22" s="309"/>
      <c r="B22" s="276"/>
      <c r="C22" s="279"/>
      <c r="D22" s="279"/>
      <c r="E22" s="272"/>
      <c r="F22" s="272"/>
      <c r="G22" s="272"/>
      <c r="H22" s="272"/>
      <c r="I22" s="272"/>
      <c r="J22" s="272"/>
      <c r="K22" s="272"/>
      <c r="L22" s="310"/>
    </row>
    <row r="23" spans="1:12" ht="43.2" x14ac:dyDescent="0.3">
      <c r="A23" s="309"/>
      <c r="B23" s="271">
        <v>173</v>
      </c>
      <c r="C23" s="291" t="s">
        <v>1696</v>
      </c>
      <c r="D23" s="291" t="s">
        <v>1696</v>
      </c>
      <c r="E23" s="291" t="s">
        <v>1697</v>
      </c>
      <c r="F23" s="291" t="s">
        <v>1698</v>
      </c>
      <c r="G23" s="291" t="s">
        <v>621</v>
      </c>
      <c r="H23" s="291" t="s">
        <v>621</v>
      </c>
      <c r="I23" s="291" t="s">
        <v>1699</v>
      </c>
      <c r="J23" s="291" t="s">
        <v>1698</v>
      </c>
      <c r="K23" s="291"/>
      <c r="L23" s="310"/>
    </row>
    <row r="24" spans="1:12" x14ac:dyDescent="0.3">
      <c r="A24" s="309"/>
      <c r="B24" s="313"/>
      <c r="C24" s="22"/>
      <c r="D24" s="22"/>
      <c r="E24" s="22"/>
      <c r="F24" s="22"/>
      <c r="G24" s="22"/>
      <c r="H24" s="22"/>
      <c r="I24" s="22"/>
      <c r="J24" s="22"/>
      <c r="K24" s="22"/>
      <c r="L24" s="310"/>
    </row>
    <row r="25" spans="1:12" ht="57.6" x14ac:dyDescent="0.3">
      <c r="A25" s="22"/>
      <c r="B25" s="348">
        <v>176</v>
      </c>
      <c r="C25" s="289" t="s">
        <v>1965</v>
      </c>
      <c r="D25" s="289" t="s">
        <v>1965</v>
      </c>
      <c r="E25" s="264" t="s">
        <v>1723</v>
      </c>
      <c r="F25" s="289" t="s">
        <v>1724</v>
      </c>
      <c r="G25" s="264" t="s">
        <v>621</v>
      </c>
      <c r="H25" s="264" t="s">
        <v>621</v>
      </c>
      <c r="I25" s="264" t="s">
        <v>758</v>
      </c>
      <c r="J25" s="289" t="s">
        <v>1724</v>
      </c>
      <c r="K25" s="289" t="s">
        <v>1725</v>
      </c>
      <c r="L25" s="22"/>
    </row>
    <row r="26" spans="1:12" x14ac:dyDescent="0.3">
      <c r="A26" s="22"/>
      <c r="B26" s="348"/>
      <c r="C26" s="22" t="s">
        <v>1966</v>
      </c>
      <c r="D26" s="22" t="s">
        <v>1966</v>
      </c>
      <c r="E26" s="22"/>
      <c r="F26" s="22"/>
      <c r="G26" s="22"/>
      <c r="H26" s="22"/>
      <c r="I26" s="22"/>
      <c r="J26" s="22"/>
      <c r="K26" s="22"/>
      <c r="L26" s="22"/>
    </row>
    <row r="27" spans="1:12" x14ac:dyDescent="0.3">
      <c r="A27" s="22"/>
      <c r="B27" s="348"/>
      <c r="C27" s="22" t="s">
        <v>1967</v>
      </c>
      <c r="D27" s="22" t="s">
        <v>1967</v>
      </c>
      <c r="E27" s="22"/>
      <c r="F27" s="22"/>
      <c r="G27" s="22"/>
      <c r="H27" s="22"/>
      <c r="I27" s="22"/>
      <c r="J27" s="22"/>
      <c r="K27" s="22"/>
      <c r="L27" s="22"/>
    </row>
    <row r="28" spans="1:12" x14ac:dyDescent="0.3">
      <c r="A28" s="22"/>
      <c r="B28" s="348"/>
      <c r="C28" s="22" t="s">
        <v>1968</v>
      </c>
      <c r="D28" s="22" t="s">
        <v>1968</v>
      </c>
      <c r="E28" s="22"/>
      <c r="F28" s="22"/>
      <c r="G28" s="22"/>
      <c r="H28" s="22"/>
      <c r="I28" s="22"/>
      <c r="J28" s="22"/>
      <c r="K28" s="22"/>
      <c r="L28" s="22"/>
    </row>
    <row r="32" spans="1:12" x14ac:dyDescent="0.3">
      <c r="C32" s="78" t="s">
        <v>1969</v>
      </c>
    </row>
    <row r="33" spans="2:5" ht="15" thickBot="1" x14ac:dyDescent="0.35"/>
    <row r="34" spans="2:5" ht="20.25" customHeight="1" thickBot="1" x14ac:dyDescent="0.35">
      <c r="B34" s="324" t="s">
        <v>1970</v>
      </c>
      <c r="C34" s="325" t="s">
        <v>1971</v>
      </c>
      <c r="D34" s="325" t="s">
        <v>1973</v>
      </c>
      <c r="E34" s="326" t="s">
        <v>1972</v>
      </c>
    </row>
    <row r="35" spans="2:5" x14ac:dyDescent="0.3">
      <c r="B35" s="321">
        <v>1</v>
      </c>
      <c r="C35" s="322" t="s">
        <v>742</v>
      </c>
      <c r="D35" s="327">
        <v>3518</v>
      </c>
      <c r="E35" s="323">
        <v>4</v>
      </c>
    </row>
    <row r="36" spans="2:5" x14ac:dyDescent="0.3">
      <c r="B36" s="318">
        <v>2</v>
      </c>
      <c r="C36" s="316" t="s">
        <v>743</v>
      </c>
      <c r="D36" s="314">
        <v>14222</v>
      </c>
      <c r="E36" s="310">
        <v>16</v>
      </c>
    </row>
    <row r="37" spans="2:5" x14ac:dyDescent="0.3">
      <c r="B37" s="318">
        <v>3</v>
      </c>
      <c r="C37" s="273" t="s">
        <v>744</v>
      </c>
      <c r="D37" s="276">
        <v>2988</v>
      </c>
      <c r="E37" s="310">
        <v>3</v>
      </c>
    </row>
    <row r="38" spans="2:5" x14ac:dyDescent="0.3">
      <c r="B38" s="318">
        <v>4</v>
      </c>
      <c r="C38" s="317" t="s">
        <v>745</v>
      </c>
      <c r="D38" s="314">
        <v>1469</v>
      </c>
      <c r="E38" s="310">
        <v>2</v>
      </c>
    </row>
    <row r="39" spans="2:5" x14ac:dyDescent="0.3">
      <c r="B39" s="318">
        <v>5</v>
      </c>
      <c r="C39" s="273" t="s">
        <v>746</v>
      </c>
      <c r="D39" s="276">
        <v>1987</v>
      </c>
      <c r="E39" s="310">
        <v>4</v>
      </c>
    </row>
    <row r="40" spans="2:5" ht="15" thickBot="1" x14ac:dyDescent="0.35">
      <c r="B40" s="319">
        <v>6</v>
      </c>
      <c r="C40" s="315" t="s">
        <v>747</v>
      </c>
      <c r="D40" s="328">
        <v>338</v>
      </c>
      <c r="E40" s="320">
        <v>1</v>
      </c>
    </row>
    <row r="42" spans="2:5" ht="15" thickBot="1" x14ac:dyDescent="0.35">
      <c r="C42" s="78" t="s">
        <v>1975</v>
      </c>
    </row>
    <row r="43" spans="2:5" ht="15" thickBot="1" x14ac:dyDescent="0.35">
      <c r="B43" s="324" t="s">
        <v>1970</v>
      </c>
      <c r="C43" s="325" t="s">
        <v>1971</v>
      </c>
      <c r="D43" s="326" t="s">
        <v>1973</v>
      </c>
    </row>
    <row r="44" spans="2:5" ht="22.5" customHeight="1" x14ac:dyDescent="0.3">
      <c r="B44" s="329">
        <v>1</v>
      </c>
      <c r="C44" s="272" t="s">
        <v>1976</v>
      </c>
      <c r="D44" s="331" t="s">
        <v>1981</v>
      </c>
    </row>
    <row r="45" spans="2:5" x14ac:dyDescent="0.3">
      <c r="B45" s="330">
        <v>2</v>
      </c>
      <c r="C45" s="272" t="s">
        <v>1977</v>
      </c>
      <c r="D45" s="332">
        <v>10000</v>
      </c>
    </row>
    <row r="46" spans="2:5" x14ac:dyDescent="0.3">
      <c r="B46" s="330">
        <v>3</v>
      </c>
      <c r="C46" s="272" t="s">
        <v>1978</v>
      </c>
      <c r="D46" s="331">
        <v>7000</v>
      </c>
    </row>
    <row r="47" spans="2:5" x14ac:dyDescent="0.3">
      <c r="B47" s="330">
        <v>4</v>
      </c>
      <c r="C47" s="272" t="s">
        <v>1979</v>
      </c>
      <c r="D47" s="331">
        <v>4000</v>
      </c>
    </row>
    <row r="48" spans="2:5" ht="15" thickBot="1" x14ac:dyDescent="0.35">
      <c r="B48" s="333">
        <v>5</v>
      </c>
      <c r="C48" s="311" t="s">
        <v>1980</v>
      </c>
      <c r="D48" s="334">
        <v>1000</v>
      </c>
    </row>
  </sheetData>
  <mergeCells count="2">
    <mergeCell ref="B25:B28"/>
    <mergeCell ref="B16:B20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L39"/>
  <sheetViews>
    <sheetView topLeftCell="A25" workbookViewId="0">
      <selection sqref="A1:XFD1048576"/>
    </sheetView>
  </sheetViews>
  <sheetFormatPr defaultRowHeight="14.4" x14ac:dyDescent="0.3"/>
  <cols>
    <col min="1" max="2" width="11.109375" bestFit="1" customWidth="1"/>
    <col min="3" max="3" width="32" customWidth="1"/>
    <col min="4" max="5" width="11.109375" bestFit="1" customWidth="1"/>
    <col min="6" max="6" width="22.5546875" bestFit="1" customWidth="1"/>
    <col min="7" max="7" width="16.33203125" bestFit="1" customWidth="1"/>
    <col min="8" max="8" width="13.109375" bestFit="1" customWidth="1"/>
    <col min="9" max="9" width="22.44140625" bestFit="1" customWidth="1"/>
    <col min="10" max="11" width="12.109375" bestFit="1" customWidth="1"/>
    <col min="12" max="12" width="6.44140625" bestFit="1" customWidth="1"/>
  </cols>
  <sheetData>
    <row r="3" spans="1:12" ht="15" thickBot="1" x14ac:dyDescent="0.35">
      <c r="A3" s="280" t="s">
        <v>3</v>
      </c>
      <c r="B3" s="281" t="s">
        <v>4</v>
      </c>
      <c r="C3" s="281" t="s">
        <v>5</v>
      </c>
      <c r="D3" s="281" t="s">
        <v>6</v>
      </c>
      <c r="E3" s="281" t="s">
        <v>7</v>
      </c>
      <c r="F3" s="281" t="s">
        <v>8</v>
      </c>
      <c r="G3" s="281" t="s">
        <v>9</v>
      </c>
      <c r="H3" s="281" t="s">
        <v>10</v>
      </c>
      <c r="I3" s="281" t="s">
        <v>11</v>
      </c>
      <c r="J3" s="281" t="s">
        <v>12</v>
      </c>
      <c r="K3" s="282" t="s">
        <v>13</v>
      </c>
    </row>
    <row r="4" spans="1:12" ht="43.8" thickBot="1" x14ac:dyDescent="0.35">
      <c r="A4" s="35" t="s">
        <v>15</v>
      </c>
      <c r="B4" s="33" t="s">
        <v>16</v>
      </c>
      <c r="C4" s="33" t="s">
        <v>17</v>
      </c>
      <c r="D4" s="33" t="s">
        <v>18</v>
      </c>
      <c r="E4" s="33" t="s">
        <v>19</v>
      </c>
      <c r="F4" s="33" t="s">
        <v>20</v>
      </c>
      <c r="G4" s="33" t="s">
        <v>21</v>
      </c>
      <c r="H4" s="33" t="s">
        <v>22</v>
      </c>
      <c r="I4" s="33" t="s">
        <v>23</v>
      </c>
      <c r="J4" s="33" t="s">
        <v>24</v>
      </c>
      <c r="K4" s="34" t="s">
        <v>25</v>
      </c>
    </row>
    <row r="5" spans="1:12" x14ac:dyDescent="0.3">
      <c r="L5" s="38" t="s">
        <v>14</v>
      </c>
    </row>
    <row r="6" spans="1:12" x14ac:dyDescent="0.3">
      <c r="A6" s="36" t="s">
        <v>3</v>
      </c>
      <c r="B6" s="37" t="s">
        <v>4</v>
      </c>
      <c r="C6" s="37" t="s">
        <v>5</v>
      </c>
      <c r="D6" s="37" t="s">
        <v>6</v>
      </c>
      <c r="E6" s="37" t="s">
        <v>7</v>
      </c>
      <c r="F6" s="37" t="s">
        <v>8</v>
      </c>
      <c r="G6" s="37" t="s">
        <v>9</v>
      </c>
      <c r="H6" s="37" t="s">
        <v>10</v>
      </c>
      <c r="I6" s="37" t="s">
        <v>11</v>
      </c>
      <c r="J6" s="37" t="s">
        <v>12</v>
      </c>
      <c r="K6" s="37" t="s">
        <v>13</v>
      </c>
      <c r="L6" s="41"/>
    </row>
    <row r="7" spans="1:12" x14ac:dyDescent="0.3">
      <c r="A7" s="276">
        <v>130</v>
      </c>
      <c r="B7" s="276">
        <v>130</v>
      </c>
      <c r="C7" s="273" t="s">
        <v>523</v>
      </c>
      <c r="D7" s="273" t="s">
        <v>524</v>
      </c>
      <c r="E7" s="273" t="s">
        <v>519</v>
      </c>
      <c r="F7" s="273" t="s">
        <v>525</v>
      </c>
      <c r="G7" s="273" t="s">
        <v>106</v>
      </c>
      <c r="H7" s="273" t="s">
        <v>526</v>
      </c>
      <c r="I7" s="273" t="s">
        <v>83</v>
      </c>
      <c r="J7" s="273" t="s">
        <v>527</v>
      </c>
      <c r="K7" s="273"/>
      <c r="L7" s="41"/>
    </row>
    <row r="8" spans="1:12" x14ac:dyDescent="0.3">
      <c r="A8" s="274">
        <v>131</v>
      </c>
      <c r="B8" s="274"/>
      <c r="C8" s="264" t="s">
        <v>523</v>
      </c>
      <c r="D8" s="264" t="s">
        <v>528</v>
      </c>
      <c r="E8" s="264" t="s">
        <v>519</v>
      </c>
      <c r="F8" s="264"/>
      <c r="G8" s="264"/>
      <c r="H8" s="264"/>
      <c r="I8" s="264" t="s">
        <v>83</v>
      </c>
      <c r="J8" s="264"/>
      <c r="K8" s="264"/>
      <c r="L8" s="41"/>
    </row>
    <row r="9" spans="1:12" x14ac:dyDescent="0.3">
      <c r="A9" s="276">
        <v>132</v>
      </c>
      <c r="B9" s="276"/>
      <c r="C9" s="273" t="s">
        <v>529</v>
      </c>
      <c r="D9" s="273" t="s">
        <v>530</v>
      </c>
      <c r="E9" s="273" t="s">
        <v>519</v>
      </c>
      <c r="F9" s="273"/>
      <c r="G9" s="273"/>
      <c r="H9" s="273"/>
      <c r="I9" s="273" t="s">
        <v>83</v>
      </c>
      <c r="J9" s="273"/>
      <c r="K9" s="273"/>
      <c r="L9" s="41"/>
    </row>
    <row r="10" spans="1:12" x14ac:dyDescent="0.3">
      <c r="A10" s="274">
        <v>133</v>
      </c>
      <c r="B10" s="274"/>
      <c r="C10" s="264" t="s">
        <v>531</v>
      </c>
      <c r="D10" s="264" t="s">
        <v>532</v>
      </c>
      <c r="E10" s="264" t="s">
        <v>519</v>
      </c>
      <c r="F10" s="264"/>
      <c r="G10" s="264"/>
      <c r="H10" s="264"/>
      <c r="I10" s="264" t="s">
        <v>83</v>
      </c>
      <c r="J10" s="264"/>
      <c r="K10" s="264"/>
      <c r="L10" s="41"/>
    </row>
    <row r="11" spans="1:12" x14ac:dyDescent="0.3">
      <c r="A11" s="276">
        <v>134</v>
      </c>
      <c r="B11" s="276"/>
      <c r="C11" s="273" t="s">
        <v>533</v>
      </c>
      <c r="D11" s="273" t="s">
        <v>534</v>
      </c>
      <c r="E11" s="273" t="s">
        <v>519</v>
      </c>
      <c r="F11" s="273"/>
      <c r="G11" s="273"/>
      <c r="H11" s="273"/>
      <c r="I11" s="273" t="s">
        <v>83</v>
      </c>
      <c r="J11" s="273"/>
      <c r="K11" s="273"/>
      <c r="L11" s="41"/>
    </row>
    <row r="12" spans="1:12" x14ac:dyDescent="0.3">
      <c r="A12" s="274">
        <v>135</v>
      </c>
      <c r="B12" s="274"/>
      <c r="C12" s="264" t="s">
        <v>535</v>
      </c>
      <c r="D12" s="264" t="s">
        <v>536</v>
      </c>
      <c r="E12" s="278" t="s">
        <v>519</v>
      </c>
      <c r="F12" s="264"/>
      <c r="G12" s="264"/>
      <c r="H12" s="264"/>
      <c r="I12" s="264" t="s">
        <v>83</v>
      </c>
      <c r="J12" s="264"/>
      <c r="K12" s="264"/>
      <c r="L12" s="44"/>
    </row>
    <row r="13" spans="1:12" ht="50.25" customHeight="1" x14ac:dyDescent="0.3">
      <c r="A13" s="276">
        <v>136</v>
      </c>
      <c r="B13" s="276"/>
      <c r="C13" s="273" t="s">
        <v>535</v>
      </c>
      <c r="D13" s="273" t="s">
        <v>537</v>
      </c>
      <c r="E13" s="273" t="s">
        <v>519</v>
      </c>
      <c r="F13" s="273"/>
      <c r="G13" s="273"/>
      <c r="H13" s="273"/>
      <c r="I13" s="273" t="s">
        <v>83</v>
      </c>
      <c r="J13" s="273"/>
      <c r="K13" s="273"/>
    </row>
    <row r="14" spans="1:12" x14ac:dyDescent="0.3">
      <c r="A14" s="274">
        <v>137</v>
      </c>
      <c r="B14" s="274"/>
      <c r="C14" s="264" t="s">
        <v>535</v>
      </c>
      <c r="D14" s="264" t="s">
        <v>524</v>
      </c>
      <c r="E14" s="264" t="s">
        <v>519</v>
      </c>
      <c r="F14" s="264"/>
      <c r="G14" s="264"/>
      <c r="H14" s="264"/>
      <c r="I14" s="264" t="s">
        <v>83</v>
      </c>
      <c r="J14" s="264"/>
      <c r="K14" s="264"/>
    </row>
    <row r="15" spans="1:12" x14ac:dyDescent="0.3">
      <c r="A15" s="276">
        <v>138</v>
      </c>
      <c r="B15" s="276"/>
      <c r="C15" s="273" t="s">
        <v>535</v>
      </c>
      <c r="D15" s="273" t="s">
        <v>538</v>
      </c>
      <c r="E15" s="273" t="s">
        <v>519</v>
      </c>
      <c r="F15" s="273"/>
      <c r="G15" s="273"/>
      <c r="H15" s="273"/>
      <c r="I15" s="273" t="s">
        <v>83</v>
      </c>
      <c r="J15" s="273"/>
      <c r="K15" s="273"/>
    </row>
    <row r="16" spans="1:12" x14ac:dyDescent="0.3">
      <c r="A16" s="274">
        <v>139</v>
      </c>
      <c r="B16" s="274"/>
      <c r="C16" s="264" t="s">
        <v>539</v>
      </c>
      <c r="D16" s="264" t="s">
        <v>540</v>
      </c>
      <c r="E16" s="264" t="s">
        <v>519</v>
      </c>
      <c r="F16" s="264"/>
      <c r="G16" s="264"/>
      <c r="H16" s="264"/>
      <c r="I16" s="264" t="s">
        <v>83</v>
      </c>
      <c r="J16" s="264"/>
      <c r="K16" s="264"/>
    </row>
    <row r="17" spans="1:11" x14ac:dyDescent="0.3">
      <c r="A17" s="276">
        <v>140</v>
      </c>
      <c r="B17" s="276"/>
      <c r="C17" s="273" t="s">
        <v>539</v>
      </c>
      <c r="D17" s="273" t="s">
        <v>541</v>
      </c>
      <c r="E17" s="273" t="s">
        <v>519</v>
      </c>
      <c r="F17" s="273"/>
      <c r="G17" s="273"/>
      <c r="H17" s="273"/>
      <c r="I17" s="273" t="s">
        <v>83</v>
      </c>
      <c r="J17" s="273"/>
      <c r="K17" s="273"/>
    </row>
    <row r="18" spans="1:11" x14ac:dyDescent="0.3">
      <c r="A18" s="274">
        <v>141</v>
      </c>
      <c r="B18" s="274"/>
      <c r="C18" s="264" t="s">
        <v>542</v>
      </c>
      <c r="D18" s="264" t="s">
        <v>543</v>
      </c>
      <c r="E18" s="264" t="s">
        <v>519</v>
      </c>
      <c r="F18" s="264"/>
      <c r="G18" s="264"/>
      <c r="H18" s="264"/>
      <c r="I18" s="264" t="s">
        <v>83</v>
      </c>
      <c r="J18" s="264"/>
      <c r="K18" s="264"/>
    </row>
    <row r="19" spans="1:11" x14ac:dyDescent="0.3">
      <c r="A19" s="276">
        <v>142</v>
      </c>
      <c r="B19" s="276">
        <v>131</v>
      </c>
      <c r="C19" s="273" t="s">
        <v>544</v>
      </c>
      <c r="D19" s="273" t="s">
        <v>545</v>
      </c>
      <c r="E19" s="273" t="s">
        <v>519</v>
      </c>
      <c r="F19" s="273" t="s">
        <v>546</v>
      </c>
      <c r="G19" s="273" t="s">
        <v>106</v>
      </c>
      <c r="H19" s="273" t="s">
        <v>547</v>
      </c>
      <c r="I19" s="273" t="s">
        <v>83</v>
      </c>
      <c r="J19" s="273" t="s">
        <v>548</v>
      </c>
      <c r="K19" s="273"/>
    </row>
    <row r="20" spans="1:11" x14ac:dyDescent="0.3">
      <c r="A20" s="274">
        <v>143</v>
      </c>
      <c r="B20" s="274"/>
      <c r="C20" s="264" t="s">
        <v>549</v>
      </c>
      <c r="D20" s="264" t="s">
        <v>550</v>
      </c>
      <c r="E20" s="264" t="s">
        <v>519</v>
      </c>
      <c r="F20" s="264"/>
      <c r="G20" s="264"/>
      <c r="H20" s="264"/>
      <c r="I20" s="264" t="s">
        <v>83</v>
      </c>
      <c r="J20" s="264"/>
      <c r="K20" s="264"/>
    </row>
    <row r="21" spans="1:11" x14ac:dyDescent="0.3">
      <c r="A21" s="276">
        <v>144</v>
      </c>
      <c r="B21" s="276"/>
      <c r="C21" s="273" t="s">
        <v>549</v>
      </c>
      <c r="D21" s="273" t="s">
        <v>551</v>
      </c>
      <c r="E21" s="273" t="s">
        <v>519</v>
      </c>
      <c r="F21" s="273"/>
      <c r="G21" s="273"/>
      <c r="H21" s="273"/>
      <c r="I21" s="273" t="s">
        <v>83</v>
      </c>
      <c r="J21" s="273"/>
      <c r="K21" s="273"/>
    </row>
    <row r="22" spans="1:11" x14ac:dyDescent="0.3">
      <c r="A22" s="274">
        <v>145</v>
      </c>
      <c r="B22" s="274"/>
      <c r="C22" s="264" t="s">
        <v>552</v>
      </c>
      <c r="D22" s="264" t="s">
        <v>553</v>
      </c>
      <c r="E22" s="264" t="s">
        <v>519</v>
      </c>
      <c r="F22" s="264"/>
      <c r="G22" s="264"/>
      <c r="H22" s="264"/>
      <c r="I22" s="264" t="s">
        <v>83</v>
      </c>
      <c r="J22" s="264"/>
      <c r="K22" s="264"/>
    </row>
    <row r="23" spans="1:11" x14ac:dyDescent="0.3">
      <c r="A23" s="276">
        <v>146</v>
      </c>
      <c r="B23" s="276"/>
      <c r="C23" s="273" t="s">
        <v>552</v>
      </c>
      <c r="D23" s="273" t="s">
        <v>554</v>
      </c>
      <c r="E23" s="273" t="s">
        <v>519</v>
      </c>
      <c r="F23" s="273"/>
      <c r="G23" s="273"/>
      <c r="H23" s="273"/>
      <c r="I23" s="273" t="s">
        <v>83</v>
      </c>
      <c r="J23" s="273"/>
      <c r="K23" s="273"/>
    </row>
    <row r="24" spans="1:11" x14ac:dyDescent="0.3">
      <c r="A24" s="274">
        <v>147</v>
      </c>
      <c r="B24" s="274"/>
      <c r="C24" s="264" t="s">
        <v>552</v>
      </c>
      <c r="D24" s="264" t="s">
        <v>555</v>
      </c>
      <c r="E24" s="264" t="s">
        <v>519</v>
      </c>
      <c r="F24" s="264"/>
      <c r="G24" s="264"/>
      <c r="H24" s="264"/>
      <c r="I24" s="264" t="s">
        <v>83</v>
      </c>
      <c r="J24" s="264"/>
      <c r="K24" s="264"/>
    </row>
    <row r="25" spans="1:11" x14ac:dyDescent="0.3">
      <c r="A25" s="276">
        <v>148</v>
      </c>
      <c r="B25" s="276"/>
      <c r="C25" s="273" t="s">
        <v>552</v>
      </c>
      <c r="D25" s="273" t="s">
        <v>550</v>
      </c>
      <c r="E25" s="273" t="s">
        <v>519</v>
      </c>
      <c r="F25" s="273"/>
      <c r="G25" s="273"/>
      <c r="H25" s="273"/>
      <c r="I25" s="273" t="s">
        <v>83</v>
      </c>
      <c r="J25" s="273"/>
      <c r="K25" s="273"/>
    </row>
    <row r="26" spans="1:11" x14ac:dyDescent="0.3">
      <c r="A26" s="274">
        <v>149</v>
      </c>
      <c r="B26" s="274"/>
      <c r="C26" s="264" t="s">
        <v>552</v>
      </c>
      <c r="D26" s="264" t="s">
        <v>556</v>
      </c>
      <c r="E26" s="264" t="s">
        <v>519</v>
      </c>
      <c r="F26" s="264"/>
      <c r="G26" s="264"/>
      <c r="H26" s="264"/>
      <c r="I26" s="264" t="s">
        <v>83</v>
      </c>
      <c r="J26" s="264"/>
      <c r="K26" s="264"/>
    </row>
    <row r="27" spans="1:11" x14ac:dyDescent="0.3">
      <c r="A27" s="276">
        <v>150</v>
      </c>
      <c r="B27" s="276"/>
      <c r="C27" s="273" t="s">
        <v>535</v>
      </c>
      <c r="D27" s="273" t="s">
        <v>538</v>
      </c>
      <c r="E27" s="273" t="s">
        <v>519</v>
      </c>
      <c r="F27" s="273"/>
      <c r="G27" s="273"/>
      <c r="H27" s="273"/>
      <c r="I27" s="273" t="s">
        <v>83</v>
      </c>
      <c r="J27" s="273"/>
      <c r="K27" s="273"/>
    </row>
    <row r="28" spans="1:11" x14ac:dyDescent="0.3">
      <c r="A28" s="274">
        <v>151</v>
      </c>
      <c r="B28" s="274"/>
      <c r="C28" s="264" t="s">
        <v>535</v>
      </c>
      <c r="D28" s="264" t="s">
        <v>557</v>
      </c>
      <c r="E28" s="264" t="s">
        <v>519</v>
      </c>
      <c r="F28" s="264"/>
      <c r="G28" s="264"/>
      <c r="H28" s="264"/>
      <c r="I28" s="264" t="s">
        <v>83</v>
      </c>
      <c r="J28" s="264"/>
      <c r="K28" s="264"/>
    </row>
    <row r="29" spans="1:11" x14ac:dyDescent="0.3">
      <c r="A29" s="276">
        <v>152</v>
      </c>
      <c r="B29" s="276"/>
      <c r="C29" s="273" t="s">
        <v>535</v>
      </c>
      <c r="D29" s="273" t="s">
        <v>558</v>
      </c>
      <c r="E29" s="273" t="s">
        <v>519</v>
      </c>
      <c r="F29" s="273"/>
      <c r="G29" s="273"/>
      <c r="H29" s="273"/>
      <c r="I29" s="273" t="s">
        <v>83</v>
      </c>
      <c r="J29" s="273"/>
      <c r="K29" s="273"/>
    </row>
    <row r="30" spans="1:11" x14ac:dyDescent="0.3">
      <c r="A30" s="274">
        <v>153</v>
      </c>
      <c r="B30" s="274"/>
      <c r="C30" s="264" t="s">
        <v>535</v>
      </c>
      <c r="D30" s="264" t="s">
        <v>559</v>
      </c>
      <c r="E30" s="264" t="s">
        <v>519</v>
      </c>
      <c r="F30" s="264"/>
      <c r="G30" s="264"/>
      <c r="H30" s="264"/>
      <c r="I30" s="264" t="s">
        <v>83</v>
      </c>
      <c r="J30" s="264"/>
      <c r="K30" s="264"/>
    </row>
    <row r="31" spans="1:11" x14ac:dyDescent="0.3">
      <c r="A31" s="276">
        <v>154</v>
      </c>
      <c r="B31" s="276"/>
      <c r="C31" s="273" t="s">
        <v>535</v>
      </c>
      <c r="D31" s="273" t="s">
        <v>560</v>
      </c>
      <c r="E31" s="273" t="s">
        <v>519</v>
      </c>
      <c r="F31" s="273"/>
      <c r="G31" s="273"/>
      <c r="H31" s="273"/>
      <c r="I31" s="273" t="s">
        <v>83</v>
      </c>
      <c r="J31" s="273"/>
      <c r="K31" s="273"/>
    </row>
    <row r="32" spans="1:11" x14ac:dyDescent="0.3">
      <c r="A32" s="283">
        <v>155</v>
      </c>
      <c r="B32" s="283"/>
      <c r="C32" s="284" t="s">
        <v>535</v>
      </c>
      <c r="D32" s="284" t="s">
        <v>561</v>
      </c>
      <c r="E32" s="284" t="s">
        <v>519</v>
      </c>
      <c r="F32" s="284"/>
      <c r="G32" s="284"/>
      <c r="H32" s="284"/>
      <c r="I32" s="284" t="s">
        <v>83</v>
      </c>
      <c r="J32" s="284"/>
      <c r="K32" s="284"/>
    </row>
    <row r="33" spans="1:11" x14ac:dyDescent="0.3">
      <c r="A33" s="285">
        <v>159</v>
      </c>
      <c r="B33" s="285">
        <v>135</v>
      </c>
      <c r="C33" s="286" t="s">
        <v>570</v>
      </c>
      <c r="D33" s="286"/>
      <c r="E33" s="286" t="s">
        <v>519</v>
      </c>
      <c r="F33" s="286" t="s">
        <v>571</v>
      </c>
      <c r="G33" s="286" t="s">
        <v>106</v>
      </c>
      <c r="H33" s="286" t="s">
        <v>572</v>
      </c>
      <c r="I33" s="286" t="s">
        <v>83</v>
      </c>
      <c r="J33" s="286" t="s">
        <v>573</v>
      </c>
      <c r="K33" s="286"/>
    </row>
    <row r="34" spans="1:11" x14ac:dyDescent="0.3">
      <c r="A34" s="285"/>
      <c r="B34" s="285"/>
      <c r="C34" s="286" t="s">
        <v>574</v>
      </c>
      <c r="D34" s="286" t="s">
        <v>575</v>
      </c>
      <c r="E34" s="286"/>
      <c r="F34" s="286"/>
      <c r="G34" s="286"/>
      <c r="H34" s="286"/>
      <c r="I34" s="286" t="s">
        <v>83</v>
      </c>
      <c r="J34" s="286"/>
      <c r="K34" s="286"/>
    </row>
    <row r="35" spans="1:11" x14ac:dyDescent="0.3">
      <c r="A35" s="285"/>
      <c r="B35" s="285"/>
      <c r="C35" s="286" t="s">
        <v>574</v>
      </c>
      <c r="D35" s="286" t="s">
        <v>536</v>
      </c>
      <c r="E35" s="286"/>
      <c r="F35" s="286"/>
      <c r="G35" s="286"/>
      <c r="H35" s="286"/>
      <c r="I35" s="286" t="s">
        <v>83</v>
      </c>
      <c r="J35" s="286"/>
      <c r="K35" s="286"/>
    </row>
    <row r="36" spans="1:11" x14ac:dyDescent="0.3">
      <c r="A36" s="285"/>
      <c r="B36" s="285"/>
      <c r="C36" s="286" t="s">
        <v>574</v>
      </c>
      <c r="D36" s="286" t="s">
        <v>576</v>
      </c>
      <c r="E36" s="286"/>
      <c r="F36" s="286"/>
      <c r="G36" s="286"/>
      <c r="H36" s="286"/>
      <c r="I36" s="286" t="s">
        <v>83</v>
      </c>
      <c r="J36" s="286"/>
      <c r="K36" s="286"/>
    </row>
    <row r="37" spans="1:11" x14ac:dyDescent="0.3">
      <c r="A37" s="285"/>
      <c r="B37" s="285"/>
      <c r="C37" s="286" t="s">
        <v>577</v>
      </c>
      <c r="D37" s="286" t="s">
        <v>578</v>
      </c>
      <c r="E37" s="286"/>
      <c r="F37" s="286"/>
      <c r="G37" s="286"/>
      <c r="H37" s="286"/>
      <c r="I37" s="286" t="s">
        <v>83</v>
      </c>
      <c r="J37" s="286"/>
      <c r="K37" s="286"/>
    </row>
    <row r="38" spans="1:11" x14ac:dyDescent="0.3">
      <c r="A38" s="285"/>
      <c r="B38" s="285"/>
      <c r="C38" s="286" t="s">
        <v>579</v>
      </c>
      <c r="D38" s="286" t="s">
        <v>580</v>
      </c>
      <c r="E38" s="286"/>
      <c r="F38" s="286"/>
      <c r="G38" s="286"/>
      <c r="H38" s="286"/>
      <c r="I38" s="286" t="s">
        <v>83</v>
      </c>
      <c r="J38" s="286"/>
      <c r="K38" s="286"/>
    </row>
    <row r="39" spans="1:11" x14ac:dyDescent="0.3">
      <c r="A39" s="287"/>
      <c r="B39" s="287"/>
      <c r="C39" s="288" t="s">
        <v>579</v>
      </c>
      <c r="D39" s="288" t="s">
        <v>581</v>
      </c>
      <c r="E39" s="288"/>
      <c r="F39" s="288"/>
      <c r="G39" s="288"/>
      <c r="H39" s="288"/>
      <c r="I39" s="288" t="s">
        <v>83</v>
      </c>
      <c r="J39" s="288"/>
      <c r="K39" s="28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L16"/>
  <sheetViews>
    <sheetView workbookViewId="0">
      <selection activeCell="A3" sqref="A3:L5"/>
    </sheetView>
  </sheetViews>
  <sheetFormatPr defaultRowHeight="14.4" x14ac:dyDescent="0.3"/>
  <cols>
    <col min="1" max="2" width="11.109375" bestFit="1" customWidth="1"/>
    <col min="3" max="3" width="32" customWidth="1"/>
    <col min="4" max="5" width="11.109375" bestFit="1" customWidth="1"/>
    <col min="6" max="6" width="22.5546875" bestFit="1" customWidth="1"/>
    <col min="7" max="7" width="16.33203125" bestFit="1" customWidth="1"/>
    <col min="8" max="8" width="13.109375" bestFit="1" customWidth="1"/>
    <col min="9" max="9" width="22.44140625" bestFit="1" customWidth="1"/>
    <col min="10" max="11" width="12.109375" bestFit="1" customWidth="1"/>
    <col min="12" max="12" width="6.44140625" bestFit="1" customWidth="1"/>
  </cols>
  <sheetData>
    <row r="2" spans="1:12" ht="15" thickBot="1" x14ac:dyDescent="0.35"/>
    <row r="3" spans="1:12" ht="43.8" thickBot="1" x14ac:dyDescent="0.35">
      <c r="A3" s="35" t="s">
        <v>15</v>
      </c>
      <c r="B3" s="33" t="s">
        <v>16</v>
      </c>
      <c r="C3" s="33" t="s">
        <v>17</v>
      </c>
      <c r="D3" s="33" t="s">
        <v>18</v>
      </c>
      <c r="E3" s="33" t="s">
        <v>19</v>
      </c>
      <c r="F3" s="33" t="s">
        <v>20</v>
      </c>
      <c r="G3" s="33" t="s">
        <v>21</v>
      </c>
      <c r="H3" s="33" t="s">
        <v>22</v>
      </c>
      <c r="I3" s="33" t="s">
        <v>23</v>
      </c>
      <c r="J3" s="33" t="s">
        <v>24</v>
      </c>
      <c r="K3" s="34" t="s">
        <v>25</v>
      </c>
    </row>
    <row r="5" spans="1:12" x14ac:dyDescent="0.3">
      <c r="A5" s="36" t="s">
        <v>3</v>
      </c>
      <c r="B5" s="37" t="s">
        <v>4</v>
      </c>
      <c r="C5" s="37" t="s">
        <v>5</v>
      </c>
      <c r="D5" s="37" t="s">
        <v>6</v>
      </c>
      <c r="E5" s="37" t="s">
        <v>7</v>
      </c>
      <c r="F5" s="37" t="s">
        <v>8</v>
      </c>
      <c r="G5" s="37" t="s">
        <v>9</v>
      </c>
      <c r="H5" s="37" t="s">
        <v>10</v>
      </c>
      <c r="I5" s="37" t="s">
        <v>11</v>
      </c>
      <c r="J5" s="37" t="s">
        <v>12</v>
      </c>
      <c r="K5" s="37" t="s">
        <v>13</v>
      </c>
      <c r="L5" s="38" t="s">
        <v>14</v>
      </c>
    </row>
    <row r="6" spans="1:12" x14ac:dyDescent="0.3">
      <c r="A6" s="39">
        <v>166</v>
      </c>
      <c r="B6" s="40">
        <v>136</v>
      </c>
      <c r="C6" s="47" t="s">
        <v>582</v>
      </c>
      <c r="D6" s="40" t="s">
        <v>583</v>
      </c>
      <c r="E6" s="40" t="s">
        <v>584</v>
      </c>
      <c r="F6" s="40" t="s">
        <v>585</v>
      </c>
      <c r="G6" s="40" t="s">
        <v>586</v>
      </c>
      <c r="H6" s="40" t="s">
        <v>587</v>
      </c>
      <c r="I6" s="40" t="s">
        <v>588</v>
      </c>
      <c r="J6" s="40"/>
      <c r="K6" s="40"/>
      <c r="L6" s="41"/>
    </row>
    <row r="7" spans="1:12" ht="28.8" x14ac:dyDescent="0.3">
      <c r="A7" s="39">
        <v>167</v>
      </c>
      <c r="B7" s="40"/>
      <c r="C7" s="47" t="s">
        <v>589</v>
      </c>
      <c r="D7" s="40" t="s">
        <v>583</v>
      </c>
      <c r="E7" s="40"/>
      <c r="F7" s="40"/>
      <c r="G7" s="40"/>
      <c r="H7" s="40"/>
      <c r="I7" s="40" t="s">
        <v>588</v>
      </c>
      <c r="J7" s="40"/>
      <c r="K7" s="40"/>
      <c r="L7" s="41"/>
    </row>
    <row r="8" spans="1:12" x14ac:dyDescent="0.3">
      <c r="A8" s="39">
        <v>168</v>
      </c>
      <c r="B8" s="40">
        <v>137</v>
      </c>
      <c r="C8" s="47" t="s">
        <v>590</v>
      </c>
      <c r="D8" s="40" t="s">
        <v>591</v>
      </c>
      <c r="E8" s="40" t="s">
        <v>592</v>
      </c>
      <c r="F8" s="40" t="s">
        <v>593</v>
      </c>
      <c r="G8" s="40" t="s">
        <v>594</v>
      </c>
      <c r="H8" s="40" t="s">
        <v>595</v>
      </c>
      <c r="I8" s="40" t="s">
        <v>596</v>
      </c>
      <c r="J8" s="40"/>
      <c r="K8" s="40"/>
      <c r="L8" s="41"/>
    </row>
    <row r="9" spans="1:12" x14ac:dyDescent="0.3">
      <c r="A9" s="39">
        <v>169</v>
      </c>
      <c r="B9" s="40"/>
      <c r="C9" s="47" t="s">
        <v>597</v>
      </c>
      <c r="D9" s="40" t="s">
        <v>598</v>
      </c>
      <c r="E9" s="40"/>
      <c r="F9" s="40"/>
      <c r="G9" s="40"/>
      <c r="H9" s="40"/>
      <c r="I9" s="40" t="s">
        <v>596</v>
      </c>
      <c r="J9" s="40"/>
      <c r="K9" s="40"/>
      <c r="L9" s="41"/>
    </row>
    <row r="10" spans="1:12" x14ac:dyDescent="0.3">
      <c r="A10" s="39">
        <v>170</v>
      </c>
      <c r="B10" s="40"/>
      <c r="C10" s="47" t="s">
        <v>599</v>
      </c>
      <c r="D10" s="40" t="s">
        <v>600</v>
      </c>
      <c r="E10" s="40"/>
      <c r="F10" s="40"/>
      <c r="G10" s="40"/>
      <c r="H10" s="40"/>
      <c r="I10" s="40" t="s">
        <v>596</v>
      </c>
      <c r="J10" s="40"/>
      <c r="K10" s="40"/>
      <c r="L10" s="41"/>
    </row>
    <row r="11" spans="1:12" x14ac:dyDescent="0.3">
      <c r="A11" s="39">
        <v>171</v>
      </c>
      <c r="B11" s="40"/>
      <c r="C11" s="47" t="s">
        <v>601</v>
      </c>
      <c r="D11" s="40" t="s">
        <v>602</v>
      </c>
      <c r="E11" s="40"/>
      <c r="F11" s="40"/>
      <c r="G11" s="40"/>
      <c r="H11" s="40"/>
      <c r="I11" s="40" t="s">
        <v>596</v>
      </c>
      <c r="J11" s="40"/>
      <c r="K11" s="40"/>
      <c r="L11" s="41"/>
    </row>
    <row r="12" spans="1:12" x14ac:dyDescent="0.3">
      <c r="A12" s="42">
        <v>172</v>
      </c>
      <c r="B12" s="43"/>
      <c r="C12" s="48" t="s">
        <v>603</v>
      </c>
      <c r="D12" s="43" t="s">
        <v>602</v>
      </c>
      <c r="E12" s="43"/>
      <c r="F12" s="43"/>
      <c r="G12" s="43"/>
      <c r="H12" s="43"/>
      <c r="I12" s="43" t="s">
        <v>596</v>
      </c>
      <c r="J12" s="43"/>
      <c r="K12" s="43"/>
      <c r="L12" s="44"/>
    </row>
    <row r="13" spans="1:12" ht="50.25" customHeight="1" x14ac:dyDescent="0.3">
      <c r="A13" s="22"/>
      <c r="B13" s="27">
        <v>159</v>
      </c>
      <c r="C13" s="21" t="s">
        <v>1623</v>
      </c>
      <c r="D13" s="21" t="s">
        <v>1618</v>
      </c>
      <c r="E13" s="27" t="s">
        <v>1619</v>
      </c>
      <c r="F13" s="21" t="s">
        <v>1620</v>
      </c>
      <c r="G13" s="27" t="s">
        <v>1621</v>
      </c>
      <c r="H13" s="21" t="s">
        <v>1622</v>
      </c>
      <c r="I13" s="27" t="s">
        <v>596</v>
      </c>
      <c r="J13" s="21" t="s">
        <v>1620</v>
      </c>
      <c r="K13" s="22"/>
    </row>
    <row r="14" spans="1:12" ht="28.8" x14ac:dyDescent="0.3">
      <c r="A14" s="22"/>
      <c r="B14" s="22"/>
      <c r="C14" s="32" t="s">
        <v>1624</v>
      </c>
      <c r="D14" s="25" t="s">
        <v>1625</v>
      </c>
      <c r="E14" s="22"/>
      <c r="F14" s="32"/>
      <c r="G14" s="22"/>
      <c r="H14" s="248"/>
      <c r="I14" s="22" t="s">
        <v>596</v>
      </c>
      <c r="J14" s="32"/>
      <c r="K14" s="22"/>
    </row>
    <row r="15" spans="1:12" ht="28.8" x14ac:dyDescent="0.3">
      <c r="A15" s="22"/>
      <c r="B15" s="22"/>
      <c r="C15" s="32" t="s">
        <v>1626</v>
      </c>
      <c r="D15" s="25" t="s">
        <v>1627</v>
      </c>
      <c r="E15" s="22"/>
      <c r="F15" s="32"/>
      <c r="G15" s="22"/>
      <c r="H15" s="248"/>
      <c r="I15" s="22" t="s">
        <v>596</v>
      </c>
      <c r="J15" s="32"/>
      <c r="K15" s="22"/>
    </row>
    <row r="16" spans="1:12" ht="28.8" x14ac:dyDescent="0.3">
      <c r="A16" s="22"/>
      <c r="B16" s="22"/>
      <c r="C16" s="261" t="s">
        <v>1628</v>
      </c>
      <c r="D16" s="262" t="s">
        <v>602</v>
      </c>
      <c r="E16" s="22"/>
      <c r="F16" s="32"/>
      <c r="G16" s="22"/>
      <c r="H16" s="248"/>
      <c r="I16" s="22" t="s">
        <v>596</v>
      </c>
      <c r="J16" s="32"/>
      <c r="K16" s="22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L20"/>
  <sheetViews>
    <sheetView topLeftCell="A10" zoomScale="86" zoomScaleNormal="86" workbookViewId="0">
      <selection activeCell="C26" sqref="C26"/>
    </sheetView>
  </sheetViews>
  <sheetFormatPr defaultRowHeight="14.4" x14ac:dyDescent="0.3"/>
  <cols>
    <col min="1" max="2" width="11.109375" bestFit="1" customWidth="1"/>
    <col min="3" max="3" width="35.5546875" bestFit="1" customWidth="1"/>
    <col min="4" max="4" width="39.6640625" customWidth="1"/>
    <col min="5" max="5" width="11.109375" bestFit="1" customWidth="1"/>
    <col min="6" max="6" width="28.6640625" bestFit="1" customWidth="1"/>
    <col min="7" max="7" width="17.5546875" bestFit="1" customWidth="1"/>
    <col min="8" max="8" width="13.109375" bestFit="1" customWidth="1"/>
    <col min="9" max="9" width="22.44140625" bestFit="1" customWidth="1"/>
    <col min="10" max="10" width="28.6640625" bestFit="1" customWidth="1"/>
    <col min="11" max="11" width="16.5546875" customWidth="1"/>
    <col min="12" max="12" width="6.44140625" bestFit="1" customWidth="1"/>
  </cols>
  <sheetData>
    <row r="3" spans="1:12" ht="15" thickBot="1" x14ac:dyDescent="0.35"/>
    <row r="4" spans="1:12" ht="29.4" thickBot="1" x14ac:dyDescent="0.35">
      <c r="A4" s="35" t="s">
        <v>15</v>
      </c>
      <c r="B4" s="33" t="s">
        <v>16</v>
      </c>
      <c r="C4" s="33" t="s">
        <v>17</v>
      </c>
      <c r="D4" s="33" t="s">
        <v>18</v>
      </c>
      <c r="E4" s="33" t="s">
        <v>19</v>
      </c>
      <c r="F4" s="33" t="s">
        <v>20</v>
      </c>
      <c r="G4" s="33" t="s">
        <v>21</v>
      </c>
      <c r="H4" s="33" t="s">
        <v>22</v>
      </c>
      <c r="I4" s="33" t="s">
        <v>23</v>
      </c>
      <c r="J4" s="33" t="s">
        <v>24</v>
      </c>
      <c r="K4" s="34" t="s">
        <v>25</v>
      </c>
    </row>
    <row r="6" spans="1:12" ht="25.5" customHeight="1" x14ac:dyDescent="0.3">
      <c r="A6" s="255" t="s">
        <v>3</v>
      </c>
      <c r="B6" s="256" t="s">
        <v>4</v>
      </c>
      <c r="C6" s="256" t="s">
        <v>5</v>
      </c>
      <c r="D6" s="256" t="s">
        <v>6</v>
      </c>
      <c r="E6" s="256" t="s">
        <v>7</v>
      </c>
      <c r="F6" s="256" t="s">
        <v>8</v>
      </c>
      <c r="G6" s="256" t="s">
        <v>9</v>
      </c>
      <c r="H6" s="256" t="s">
        <v>10</v>
      </c>
      <c r="I6" s="256" t="s">
        <v>11</v>
      </c>
      <c r="J6" s="256" t="s">
        <v>12</v>
      </c>
      <c r="K6" s="256" t="s">
        <v>13</v>
      </c>
      <c r="L6" s="257" t="s">
        <v>14</v>
      </c>
    </row>
    <row r="7" spans="1:12" ht="57.6" x14ac:dyDescent="0.3">
      <c r="A7" s="253">
        <v>76</v>
      </c>
      <c r="B7" s="254">
        <v>76</v>
      </c>
      <c r="C7" s="120" t="s">
        <v>336</v>
      </c>
      <c r="D7" s="120" t="s">
        <v>336</v>
      </c>
      <c r="E7" s="121" t="s">
        <v>306</v>
      </c>
      <c r="F7" s="121">
        <v>108007900</v>
      </c>
      <c r="G7" s="121" t="s">
        <v>337</v>
      </c>
      <c r="H7" s="121" t="s">
        <v>337</v>
      </c>
      <c r="I7" s="121" t="s">
        <v>342</v>
      </c>
      <c r="J7" s="121"/>
      <c r="K7" s="121"/>
      <c r="L7" s="258"/>
    </row>
    <row r="8" spans="1:12" ht="201.6" x14ac:dyDescent="0.3">
      <c r="A8" s="253">
        <v>77</v>
      </c>
      <c r="B8" s="254">
        <v>77</v>
      </c>
      <c r="C8" s="31" t="s">
        <v>1647</v>
      </c>
      <c r="D8" s="31" t="s">
        <v>1647</v>
      </c>
      <c r="E8" s="121" t="s">
        <v>338</v>
      </c>
      <c r="F8" s="121" t="s">
        <v>339</v>
      </c>
      <c r="G8" s="121" t="s">
        <v>340</v>
      </c>
      <c r="H8" s="121" t="s">
        <v>341</v>
      </c>
      <c r="I8" s="121" t="s">
        <v>342</v>
      </c>
      <c r="J8" s="121"/>
      <c r="K8" s="121"/>
      <c r="L8" s="258"/>
    </row>
    <row r="9" spans="1:12" ht="28.8" x14ac:dyDescent="0.3">
      <c r="A9" s="253">
        <v>178</v>
      </c>
      <c r="B9" s="254">
        <v>143</v>
      </c>
      <c r="C9" s="120" t="s">
        <v>618</v>
      </c>
      <c r="D9" s="121"/>
      <c r="E9" s="121" t="s">
        <v>619</v>
      </c>
      <c r="F9" s="121" t="s">
        <v>620</v>
      </c>
      <c r="G9" s="121" t="s">
        <v>621</v>
      </c>
      <c r="H9" s="121"/>
      <c r="I9" s="121" t="s">
        <v>342</v>
      </c>
      <c r="J9" s="121"/>
      <c r="K9" s="121"/>
      <c r="L9" s="258"/>
    </row>
    <row r="10" spans="1:12" x14ac:dyDescent="0.3">
      <c r="A10" s="253">
        <v>179</v>
      </c>
      <c r="B10" s="254"/>
      <c r="C10" s="121" t="s">
        <v>622</v>
      </c>
      <c r="D10" s="121">
        <v>2</v>
      </c>
      <c r="E10" s="121"/>
      <c r="F10" s="121"/>
      <c r="G10" s="121"/>
      <c r="H10" s="121"/>
      <c r="I10" s="121" t="s">
        <v>342</v>
      </c>
      <c r="J10" s="121"/>
      <c r="K10" s="121"/>
      <c r="L10" s="258"/>
    </row>
    <row r="11" spans="1:12" x14ac:dyDescent="0.3">
      <c r="A11" s="253">
        <v>180</v>
      </c>
      <c r="B11" s="254"/>
      <c r="C11" s="121" t="s">
        <v>623</v>
      </c>
      <c r="D11" s="121">
        <v>6</v>
      </c>
      <c r="E11" s="121"/>
      <c r="F11" s="121"/>
      <c r="G11" s="121"/>
      <c r="H11" s="121"/>
      <c r="I11" s="121" t="s">
        <v>342</v>
      </c>
      <c r="J11" s="121"/>
      <c r="K11" s="121"/>
      <c r="L11" s="258"/>
    </row>
    <row r="12" spans="1:12" x14ac:dyDescent="0.3">
      <c r="A12" s="253">
        <v>181</v>
      </c>
      <c r="B12" s="254"/>
      <c r="C12" s="121" t="s">
        <v>624</v>
      </c>
      <c r="D12" s="121">
        <v>4</v>
      </c>
      <c r="E12" s="121"/>
      <c r="F12" s="121"/>
      <c r="G12" s="121"/>
      <c r="H12" s="121"/>
      <c r="I12" s="121" t="s">
        <v>342</v>
      </c>
      <c r="J12" s="121"/>
      <c r="K12" s="121"/>
      <c r="L12" s="258"/>
    </row>
    <row r="13" spans="1:12" x14ac:dyDescent="0.3">
      <c r="A13" s="253">
        <v>182</v>
      </c>
      <c r="B13" s="254"/>
      <c r="C13" s="121" t="s">
        <v>625</v>
      </c>
      <c r="D13" s="121">
        <v>3</v>
      </c>
      <c r="E13" s="121"/>
      <c r="F13" s="121"/>
      <c r="G13" s="121"/>
      <c r="H13" s="121"/>
      <c r="I13" s="121" t="s">
        <v>342</v>
      </c>
      <c r="J13" s="121"/>
      <c r="K13" s="121"/>
      <c r="L13" s="258"/>
    </row>
    <row r="14" spans="1:12" ht="28.8" x14ac:dyDescent="0.3">
      <c r="A14" s="253">
        <v>196</v>
      </c>
      <c r="B14" s="254">
        <v>154</v>
      </c>
      <c r="C14" s="120" t="s">
        <v>667</v>
      </c>
      <c r="D14" s="121"/>
      <c r="E14" s="121"/>
      <c r="F14" s="121"/>
      <c r="G14" s="121"/>
      <c r="H14" s="121"/>
      <c r="I14" s="121" t="s">
        <v>342</v>
      </c>
      <c r="J14" s="121"/>
      <c r="K14" s="121"/>
      <c r="L14" s="258"/>
    </row>
    <row r="15" spans="1:12" x14ac:dyDescent="0.3">
      <c r="A15" s="253">
        <v>197</v>
      </c>
      <c r="B15" s="254"/>
      <c r="C15" s="121" t="s">
        <v>668</v>
      </c>
      <c r="D15" s="121" t="s">
        <v>669</v>
      </c>
      <c r="E15" s="121" t="s">
        <v>670</v>
      </c>
      <c r="F15" s="121" t="s">
        <v>671</v>
      </c>
      <c r="G15" s="121" t="s">
        <v>337</v>
      </c>
      <c r="H15" s="121" t="s">
        <v>672</v>
      </c>
      <c r="I15" s="121" t="s">
        <v>342</v>
      </c>
      <c r="J15" s="121"/>
      <c r="K15" s="121"/>
      <c r="L15" s="258"/>
    </row>
    <row r="16" spans="1:12" x14ac:dyDescent="0.3">
      <c r="A16" s="253"/>
      <c r="B16" s="254">
        <v>157</v>
      </c>
      <c r="C16" s="121" t="s">
        <v>1598</v>
      </c>
      <c r="D16" s="121" t="s">
        <v>1599</v>
      </c>
      <c r="E16" s="121" t="s">
        <v>1600</v>
      </c>
      <c r="F16" s="121" t="s">
        <v>1601</v>
      </c>
      <c r="G16" s="121" t="s">
        <v>1602</v>
      </c>
      <c r="H16" s="121" t="s">
        <v>1302</v>
      </c>
      <c r="I16" s="121" t="s">
        <v>342</v>
      </c>
      <c r="J16" s="121" t="s">
        <v>1601</v>
      </c>
      <c r="K16" s="121"/>
      <c r="L16" s="258"/>
    </row>
    <row r="17" spans="1:12" x14ac:dyDescent="0.3">
      <c r="A17" s="49"/>
      <c r="B17" s="50">
        <v>162</v>
      </c>
      <c r="C17" s="259" t="s">
        <v>1642</v>
      </c>
      <c r="D17" s="259" t="s">
        <v>1643</v>
      </c>
      <c r="E17" s="259" t="s">
        <v>1641</v>
      </c>
      <c r="F17" s="259" t="s">
        <v>1644</v>
      </c>
      <c r="G17" s="259" t="s">
        <v>621</v>
      </c>
      <c r="H17" s="259" t="s">
        <v>621</v>
      </c>
      <c r="I17" s="259" t="s">
        <v>342</v>
      </c>
      <c r="J17" s="259" t="s">
        <v>1644</v>
      </c>
      <c r="K17" s="259"/>
      <c r="L17" s="260"/>
    </row>
    <row r="18" spans="1:12" ht="43.2" x14ac:dyDescent="0.3">
      <c r="A18" s="28">
        <v>187</v>
      </c>
      <c r="B18" s="22">
        <v>148</v>
      </c>
      <c r="C18" s="32" t="s">
        <v>639</v>
      </c>
      <c r="D18" s="21" t="s">
        <v>1645</v>
      </c>
      <c r="E18" s="22" t="s">
        <v>641</v>
      </c>
      <c r="F18" s="22" t="s">
        <v>642</v>
      </c>
      <c r="G18" s="22" t="s">
        <v>402</v>
      </c>
      <c r="H18" s="22"/>
      <c r="I18" s="22" t="s">
        <v>643</v>
      </c>
      <c r="J18" s="22"/>
      <c r="K18" s="22"/>
    </row>
    <row r="19" spans="1:12" x14ac:dyDescent="0.3">
      <c r="A19" s="28">
        <v>188</v>
      </c>
      <c r="B19" s="22"/>
      <c r="C19" s="32" t="s">
        <v>644</v>
      </c>
      <c r="D19" s="21" t="s">
        <v>1646</v>
      </c>
      <c r="E19" s="22"/>
      <c r="F19" s="22"/>
      <c r="G19" s="22"/>
      <c r="H19" s="22"/>
      <c r="I19" s="22" t="s">
        <v>643</v>
      </c>
      <c r="J19" s="22"/>
      <c r="K19" s="22"/>
    </row>
    <row r="20" spans="1:12" ht="28.8" x14ac:dyDescent="0.3">
      <c r="A20" s="28">
        <v>189</v>
      </c>
      <c r="B20" s="22">
        <v>149</v>
      </c>
      <c r="C20" s="32" t="s">
        <v>646</v>
      </c>
      <c r="D20" s="21" t="s">
        <v>647</v>
      </c>
      <c r="E20" s="22" t="s">
        <v>641</v>
      </c>
      <c r="F20" s="22" t="s">
        <v>648</v>
      </c>
      <c r="G20" s="22" t="s">
        <v>402</v>
      </c>
      <c r="H20" s="22"/>
      <c r="I20" s="22" t="s">
        <v>643</v>
      </c>
      <c r="J20" s="22"/>
      <c r="K20" s="2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98"/>
  <sheetViews>
    <sheetView view="pageBreakPreview" topLeftCell="B113" zoomScale="80" zoomScaleNormal="100" zoomScaleSheetLayoutView="80" workbookViewId="0">
      <selection activeCell="D50" sqref="D50"/>
    </sheetView>
  </sheetViews>
  <sheetFormatPr defaultRowHeight="14.4" x14ac:dyDescent="0.3"/>
  <cols>
    <col min="1" max="1" width="11.6640625" bestFit="1" customWidth="1"/>
    <col min="2" max="2" width="11.6640625" customWidth="1"/>
    <col min="3" max="3" width="59.33203125" bestFit="1" customWidth="1"/>
    <col min="4" max="4" width="44.109375" customWidth="1"/>
    <col min="5" max="5" width="11.6640625" customWidth="1"/>
    <col min="6" max="6" width="25.109375" customWidth="1"/>
    <col min="7" max="7" width="24.33203125" customWidth="1"/>
    <col min="8" max="8" width="13.88671875" customWidth="1"/>
    <col min="9" max="9" width="11.6640625" customWidth="1"/>
    <col min="10" max="10" width="14.5546875" customWidth="1"/>
    <col min="11" max="11" width="15" customWidth="1"/>
    <col min="12" max="12" width="7.33203125" bestFit="1" customWidth="1"/>
    <col min="13" max="13" width="10.6640625" customWidth="1"/>
  </cols>
  <sheetData>
    <row r="2" spans="1:13" ht="15" thickBot="1" x14ac:dyDescent="0.35"/>
    <row r="3" spans="1:13" ht="29.4" thickBot="1" x14ac:dyDescent="0.35">
      <c r="A3" s="35" t="s">
        <v>15</v>
      </c>
      <c r="B3" s="33" t="s">
        <v>16</v>
      </c>
      <c r="C3" s="33" t="s">
        <v>17</v>
      </c>
      <c r="D3" s="33" t="s">
        <v>18</v>
      </c>
      <c r="E3" s="33" t="s">
        <v>19</v>
      </c>
      <c r="F3" s="33" t="s">
        <v>20</v>
      </c>
      <c r="G3" s="33" t="s">
        <v>21</v>
      </c>
      <c r="H3" s="33" t="s">
        <v>22</v>
      </c>
      <c r="I3" s="33" t="s">
        <v>23</v>
      </c>
      <c r="J3" s="33" t="s">
        <v>24</v>
      </c>
      <c r="K3" s="34" t="s">
        <v>25</v>
      </c>
    </row>
    <row r="5" spans="1:13" x14ac:dyDescent="0.3">
      <c r="A5" s="66" t="s">
        <v>3</v>
      </c>
      <c r="B5" s="66" t="s">
        <v>4</v>
      </c>
      <c r="C5" s="66" t="s">
        <v>5</v>
      </c>
      <c r="D5" s="66" t="s">
        <v>6</v>
      </c>
      <c r="E5" s="66" t="s">
        <v>7</v>
      </c>
      <c r="F5" s="66" t="s">
        <v>8</v>
      </c>
      <c r="G5" s="66" t="s">
        <v>9</v>
      </c>
      <c r="H5" s="66" t="s">
        <v>10</v>
      </c>
      <c r="I5" s="66" t="s">
        <v>11</v>
      </c>
      <c r="J5" s="66" t="s">
        <v>12</v>
      </c>
      <c r="K5" s="66" t="s">
        <v>13</v>
      </c>
      <c r="L5" s="66" t="s">
        <v>14</v>
      </c>
      <c r="M5" s="69" t="s">
        <v>684</v>
      </c>
    </row>
    <row r="6" spans="1:13" s="65" customFormat="1" ht="28.8" x14ac:dyDescent="0.3">
      <c r="A6" s="70">
        <v>9</v>
      </c>
      <c r="B6" s="70">
        <v>9</v>
      </c>
      <c r="C6" s="77" t="s">
        <v>78</v>
      </c>
      <c r="D6" s="70" t="s">
        <v>78</v>
      </c>
      <c r="E6" s="70" t="s">
        <v>79</v>
      </c>
      <c r="F6" s="70" t="s">
        <v>80</v>
      </c>
      <c r="G6" s="70" t="s">
        <v>81</v>
      </c>
      <c r="H6" s="70" t="s">
        <v>82</v>
      </c>
      <c r="I6" s="70" t="s">
        <v>83</v>
      </c>
      <c r="J6" s="70" t="s">
        <v>84</v>
      </c>
      <c r="K6" s="70"/>
      <c r="L6" s="119">
        <v>3</v>
      </c>
      <c r="M6" s="68" t="s">
        <v>685</v>
      </c>
    </row>
    <row r="7" spans="1:13" s="65" customFormat="1" ht="28.8" x14ac:dyDescent="0.3">
      <c r="A7" s="70">
        <v>10</v>
      </c>
      <c r="B7" s="70">
        <v>10</v>
      </c>
      <c r="C7" s="70" t="s">
        <v>78</v>
      </c>
      <c r="D7" s="70" t="s">
        <v>78</v>
      </c>
      <c r="E7" s="70" t="s">
        <v>79</v>
      </c>
      <c r="F7" s="70" t="s">
        <v>85</v>
      </c>
      <c r="G7" s="70" t="s">
        <v>81</v>
      </c>
      <c r="H7" s="70" t="s">
        <v>86</v>
      </c>
      <c r="I7" s="70" t="s">
        <v>83</v>
      </c>
      <c r="J7" s="70" t="s">
        <v>87</v>
      </c>
      <c r="K7" s="70"/>
      <c r="L7" s="119">
        <v>3</v>
      </c>
      <c r="M7" s="68" t="s">
        <v>685</v>
      </c>
    </row>
    <row r="8" spans="1:13" s="65" customFormat="1" ht="28.8" x14ac:dyDescent="0.3">
      <c r="A8" s="70">
        <v>11</v>
      </c>
      <c r="B8" s="70">
        <v>11</v>
      </c>
      <c r="C8" s="70" t="s">
        <v>78</v>
      </c>
      <c r="D8" s="70" t="s">
        <v>78</v>
      </c>
      <c r="E8" s="70" t="s">
        <v>79</v>
      </c>
      <c r="F8" s="70" t="s">
        <v>88</v>
      </c>
      <c r="G8" s="70" t="s">
        <v>81</v>
      </c>
      <c r="H8" s="70" t="s">
        <v>89</v>
      </c>
      <c r="I8" s="70" t="s">
        <v>83</v>
      </c>
      <c r="J8" s="70" t="s">
        <v>90</v>
      </c>
      <c r="K8" s="70"/>
      <c r="L8" s="119">
        <v>3</v>
      </c>
      <c r="M8" s="68" t="s">
        <v>685</v>
      </c>
    </row>
    <row r="9" spans="1:13" s="65" customFormat="1" ht="28.8" x14ac:dyDescent="0.3">
      <c r="A9" s="70">
        <v>12</v>
      </c>
      <c r="B9" s="70">
        <v>12</v>
      </c>
      <c r="C9" s="70" t="s">
        <v>78</v>
      </c>
      <c r="D9" s="70" t="s">
        <v>78</v>
      </c>
      <c r="E9" s="70" t="s">
        <v>79</v>
      </c>
      <c r="F9" s="70" t="s">
        <v>91</v>
      </c>
      <c r="G9" s="70" t="s">
        <v>81</v>
      </c>
      <c r="H9" s="70" t="s">
        <v>92</v>
      </c>
      <c r="I9" s="70" t="s">
        <v>83</v>
      </c>
      <c r="J9" s="70" t="s">
        <v>93</v>
      </c>
      <c r="K9" s="70"/>
      <c r="L9" s="119">
        <v>3</v>
      </c>
      <c r="M9" s="68" t="s">
        <v>685</v>
      </c>
    </row>
    <row r="10" spans="1:13" s="65" customFormat="1" ht="28.8" x14ac:dyDescent="0.3">
      <c r="A10" s="70">
        <v>13</v>
      </c>
      <c r="B10" s="70">
        <v>13</v>
      </c>
      <c r="C10" s="70" t="s">
        <v>78</v>
      </c>
      <c r="D10" s="70" t="s">
        <v>78</v>
      </c>
      <c r="E10" s="70" t="s">
        <v>79</v>
      </c>
      <c r="F10" s="70" t="s">
        <v>94</v>
      </c>
      <c r="G10" s="70" t="s">
        <v>81</v>
      </c>
      <c r="H10" s="70" t="s">
        <v>95</v>
      </c>
      <c r="I10" s="70" t="s">
        <v>83</v>
      </c>
      <c r="J10" s="70" t="s">
        <v>96</v>
      </c>
      <c r="K10" s="70"/>
      <c r="L10" s="119">
        <v>3</v>
      </c>
      <c r="M10" s="68" t="s">
        <v>685</v>
      </c>
    </row>
    <row r="11" spans="1:13" s="65" customFormat="1" ht="28.8" x14ac:dyDescent="0.3">
      <c r="A11" s="70">
        <v>14</v>
      </c>
      <c r="B11" s="70">
        <v>14</v>
      </c>
      <c r="C11" s="70" t="s">
        <v>97</v>
      </c>
      <c r="D11" s="70" t="s">
        <v>97</v>
      </c>
      <c r="E11" s="70" t="s">
        <v>98</v>
      </c>
      <c r="F11" s="70" t="s">
        <v>99</v>
      </c>
      <c r="G11" s="70" t="s">
        <v>81</v>
      </c>
      <c r="H11" s="70" t="s">
        <v>100</v>
      </c>
      <c r="I11" s="70" t="s">
        <v>83</v>
      </c>
      <c r="J11" s="70" t="s">
        <v>101</v>
      </c>
      <c r="K11" s="70"/>
      <c r="L11" s="119">
        <v>3</v>
      </c>
      <c r="M11" s="68" t="s">
        <v>685</v>
      </c>
    </row>
    <row r="12" spans="1:13" s="65" customFormat="1" x14ac:dyDescent="0.3">
      <c r="A12" s="70">
        <v>15</v>
      </c>
      <c r="B12" s="70">
        <v>15</v>
      </c>
      <c r="C12" s="70" t="s">
        <v>102</v>
      </c>
      <c r="D12" s="70" t="s">
        <v>103</v>
      </c>
      <c r="E12" s="70" t="s">
        <v>104</v>
      </c>
      <c r="F12" s="77" t="s">
        <v>105</v>
      </c>
      <c r="G12" s="70" t="s">
        <v>106</v>
      </c>
      <c r="H12" s="70" t="s">
        <v>107</v>
      </c>
      <c r="I12" s="70" t="s">
        <v>83</v>
      </c>
      <c r="J12" s="70" t="s">
        <v>108</v>
      </c>
      <c r="K12" s="70"/>
      <c r="L12" s="70">
        <v>1</v>
      </c>
      <c r="M12" s="21" t="s">
        <v>690</v>
      </c>
    </row>
    <row r="13" spans="1:13" s="65" customFormat="1" x14ac:dyDescent="0.3">
      <c r="A13" s="70">
        <v>16</v>
      </c>
      <c r="B13" s="70">
        <v>16</v>
      </c>
      <c r="C13" s="70" t="s">
        <v>102</v>
      </c>
      <c r="D13" s="70" t="s">
        <v>103</v>
      </c>
      <c r="E13" s="70" t="s">
        <v>104</v>
      </c>
      <c r="F13" s="77" t="s">
        <v>109</v>
      </c>
      <c r="G13" s="70" t="s">
        <v>106</v>
      </c>
      <c r="H13" s="70" t="s">
        <v>110</v>
      </c>
      <c r="I13" s="70" t="s">
        <v>83</v>
      </c>
      <c r="J13" s="70" t="s">
        <v>111</v>
      </c>
      <c r="K13" s="70"/>
      <c r="L13" s="70">
        <v>1</v>
      </c>
      <c r="M13" s="21" t="s">
        <v>690</v>
      </c>
    </row>
    <row r="14" spans="1:13" s="65" customFormat="1" x14ac:dyDescent="0.3">
      <c r="A14" s="70">
        <v>17</v>
      </c>
      <c r="B14" s="70">
        <v>17</v>
      </c>
      <c r="C14" s="70" t="s">
        <v>102</v>
      </c>
      <c r="D14" s="70" t="s">
        <v>103</v>
      </c>
      <c r="E14" s="70" t="s">
        <v>104</v>
      </c>
      <c r="F14" s="77" t="s">
        <v>112</v>
      </c>
      <c r="G14" s="70" t="s">
        <v>106</v>
      </c>
      <c r="H14" s="70" t="s">
        <v>113</v>
      </c>
      <c r="I14" s="70" t="s">
        <v>83</v>
      </c>
      <c r="J14" s="70" t="s">
        <v>114</v>
      </c>
      <c r="K14" s="70"/>
      <c r="L14" s="70">
        <v>1</v>
      </c>
      <c r="M14" s="21" t="s">
        <v>690</v>
      </c>
    </row>
    <row r="15" spans="1:13" s="65" customFormat="1" x14ac:dyDescent="0.3">
      <c r="A15" s="70">
        <v>18</v>
      </c>
      <c r="B15" s="70">
        <v>18</v>
      </c>
      <c r="C15" s="70" t="s">
        <v>102</v>
      </c>
      <c r="D15" s="70" t="s">
        <v>115</v>
      </c>
      <c r="E15" s="70" t="s">
        <v>104</v>
      </c>
      <c r="F15" s="77" t="s">
        <v>116</v>
      </c>
      <c r="G15" s="70" t="s">
        <v>106</v>
      </c>
      <c r="H15" s="70" t="s">
        <v>117</v>
      </c>
      <c r="I15" s="70" t="s">
        <v>83</v>
      </c>
      <c r="J15" s="70" t="s">
        <v>118</v>
      </c>
      <c r="K15" s="70"/>
      <c r="L15" s="70">
        <v>1</v>
      </c>
      <c r="M15" s="21" t="s">
        <v>690</v>
      </c>
    </row>
    <row r="16" spans="1:13" s="65" customFormat="1" x14ac:dyDescent="0.3">
      <c r="A16" s="70">
        <v>19</v>
      </c>
      <c r="B16" s="70">
        <v>19</v>
      </c>
      <c r="C16" s="70" t="s">
        <v>102</v>
      </c>
      <c r="D16" s="70" t="s">
        <v>119</v>
      </c>
      <c r="E16" s="70" t="s">
        <v>104</v>
      </c>
      <c r="F16" s="77" t="s">
        <v>120</v>
      </c>
      <c r="G16" s="70" t="s">
        <v>106</v>
      </c>
      <c r="H16" s="70" t="s">
        <v>121</v>
      </c>
      <c r="I16" s="70" t="s">
        <v>83</v>
      </c>
      <c r="J16" s="70" t="s">
        <v>122</v>
      </c>
      <c r="K16" s="70"/>
      <c r="L16" s="70">
        <v>1</v>
      </c>
      <c r="M16" s="21" t="s">
        <v>690</v>
      </c>
    </row>
    <row r="17" spans="1:13" s="65" customFormat="1" x14ac:dyDescent="0.3">
      <c r="A17" s="70">
        <v>20</v>
      </c>
      <c r="B17" s="70">
        <v>20</v>
      </c>
      <c r="C17" s="70" t="s">
        <v>102</v>
      </c>
      <c r="D17" s="70" t="s">
        <v>119</v>
      </c>
      <c r="E17" s="70" t="s">
        <v>104</v>
      </c>
      <c r="F17" s="77" t="s">
        <v>123</v>
      </c>
      <c r="G17" s="70" t="s">
        <v>106</v>
      </c>
      <c r="H17" s="70" t="s">
        <v>124</v>
      </c>
      <c r="I17" s="70" t="s">
        <v>83</v>
      </c>
      <c r="J17" s="70" t="s">
        <v>125</v>
      </c>
      <c r="K17" s="70"/>
      <c r="L17" s="70">
        <v>1</v>
      </c>
      <c r="M17" s="21" t="s">
        <v>690</v>
      </c>
    </row>
    <row r="18" spans="1:13" s="65" customFormat="1" x14ac:dyDescent="0.3">
      <c r="A18" s="70">
        <v>21</v>
      </c>
      <c r="B18" s="70">
        <v>21</v>
      </c>
      <c r="C18" s="70" t="s">
        <v>102</v>
      </c>
      <c r="D18" s="70" t="s">
        <v>119</v>
      </c>
      <c r="E18" s="70" t="s">
        <v>104</v>
      </c>
      <c r="F18" s="77" t="s">
        <v>126</v>
      </c>
      <c r="G18" s="70" t="s">
        <v>106</v>
      </c>
      <c r="H18" s="70" t="s">
        <v>127</v>
      </c>
      <c r="I18" s="70" t="s">
        <v>83</v>
      </c>
      <c r="J18" s="70" t="s">
        <v>128</v>
      </c>
      <c r="K18" s="70"/>
      <c r="L18" s="70">
        <v>1</v>
      </c>
      <c r="M18" s="21" t="s">
        <v>690</v>
      </c>
    </row>
    <row r="19" spans="1:13" s="65" customFormat="1" x14ac:dyDescent="0.3">
      <c r="A19" s="70">
        <v>22</v>
      </c>
      <c r="B19" s="70">
        <v>22</v>
      </c>
      <c r="C19" s="70" t="s">
        <v>102</v>
      </c>
      <c r="D19" s="70" t="s">
        <v>119</v>
      </c>
      <c r="E19" s="70" t="s">
        <v>104</v>
      </c>
      <c r="F19" s="77" t="s">
        <v>129</v>
      </c>
      <c r="G19" s="70" t="s">
        <v>106</v>
      </c>
      <c r="H19" s="70" t="s">
        <v>130</v>
      </c>
      <c r="I19" s="70" t="s">
        <v>83</v>
      </c>
      <c r="J19" s="70" t="s">
        <v>131</v>
      </c>
      <c r="K19" s="70"/>
      <c r="L19" s="70">
        <v>1</v>
      </c>
      <c r="M19" s="21" t="s">
        <v>690</v>
      </c>
    </row>
    <row r="20" spans="1:13" s="65" customFormat="1" x14ac:dyDescent="0.3">
      <c r="A20" s="70">
        <v>23</v>
      </c>
      <c r="B20" s="70">
        <v>23</v>
      </c>
      <c r="C20" s="70" t="s">
        <v>102</v>
      </c>
      <c r="D20" s="70" t="s">
        <v>119</v>
      </c>
      <c r="E20" s="70" t="s">
        <v>104</v>
      </c>
      <c r="F20" s="77" t="s">
        <v>132</v>
      </c>
      <c r="G20" s="70" t="s">
        <v>106</v>
      </c>
      <c r="H20" s="70" t="s">
        <v>133</v>
      </c>
      <c r="I20" s="70" t="s">
        <v>83</v>
      </c>
      <c r="J20" s="70" t="s">
        <v>134</v>
      </c>
      <c r="K20" s="70"/>
      <c r="L20" s="70">
        <v>1</v>
      </c>
      <c r="M20" s="21" t="s">
        <v>690</v>
      </c>
    </row>
    <row r="21" spans="1:13" s="65" customFormat="1" x14ac:dyDescent="0.3">
      <c r="A21" s="70">
        <v>24</v>
      </c>
      <c r="B21" s="70">
        <v>24</v>
      </c>
      <c r="C21" s="70" t="s">
        <v>135</v>
      </c>
      <c r="D21" s="70" t="s">
        <v>136</v>
      </c>
      <c r="E21" s="70" t="s">
        <v>137</v>
      </c>
      <c r="F21" s="70" t="s">
        <v>138</v>
      </c>
      <c r="G21" s="70" t="s">
        <v>106</v>
      </c>
      <c r="H21" s="70" t="s">
        <v>139</v>
      </c>
      <c r="I21" s="70" t="s">
        <v>83</v>
      </c>
      <c r="J21" s="70" t="s">
        <v>140</v>
      </c>
      <c r="K21" s="70"/>
      <c r="L21" s="70">
        <v>2</v>
      </c>
      <c r="M21" s="21" t="s">
        <v>688</v>
      </c>
    </row>
    <row r="22" spans="1:13" s="65" customFormat="1" x14ac:dyDescent="0.3">
      <c r="A22" s="70">
        <v>25</v>
      </c>
      <c r="B22" s="70">
        <v>25</v>
      </c>
      <c r="C22" s="77" t="s">
        <v>135</v>
      </c>
      <c r="D22" s="70" t="s">
        <v>136</v>
      </c>
      <c r="E22" s="70" t="s">
        <v>137</v>
      </c>
      <c r="F22" s="70" t="s">
        <v>141</v>
      </c>
      <c r="G22" s="70" t="s">
        <v>106</v>
      </c>
      <c r="H22" s="70" t="s">
        <v>142</v>
      </c>
      <c r="I22" s="70" t="s">
        <v>83</v>
      </c>
      <c r="J22" s="70" t="s">
        <v>143</v>
      </c>
      <c r="K22" s="70"/>
      <c r="L22" s="70">
        <v>2</v>
      </c>
      <c r="M22" s="21" t="s">
        <v>688</v>
      </c>
    </row>
    <row r="23" spans="1:13" s="65" customFormat="1" x14ac:dyDescent="0.3">
      <c r="A23" s="70">
        <v>26</v>
      </c>
      <c r="B23" s="70">
        <v>26</v>
      </c>
      <c r="C23" s="70" t="s">
        <v>135</v>
      </c>
      <c r="D23" s="70" t="s">
        <v>136</v>
      </c>
      <c r="E23" s="70" t="s">
        <v>137</v>
      </c>
      <c r="F23" s="70" t="s">
        <v>144</v>
      </c>
      <c r="G23" s="70" t="s">
        <v>106</v>
      </c>
      <c r="H23" s="70" t="s">
        <v>145</v>
      </c>
      <c r="I23" s="70" t="s">
        <v>83</v>
      </c>
      <c r="J23" s="70" t="s">
        <v>146</v>
      </c>
      <c r="K23" s="70"/>
      <c r="L23" s="70">
        <v>2</v>
      </c>
      <c r="M23" s="21" t="s">
        <v>688</v>
      </c>
    </row>
    <row r="24" spans="1:13" s="65" customFormat="1" x14ac:dyDescent="0.3">
      <c r="A24" s="70">
        <v>27</v>
      </c>
      <c r="B24" s="70">
        <v>27</v>
      </c>
      <c r="C24" s="70" t="s">
        <v>135</v>
      </c>
      <c r="D24" s="70" t="s">
        <v>136</v>
      </c>
      <c r="E24" s="70" t="s">
        <v>137</v>
      </c>
      <c r="F24" s="70" t="s">
        <v>147</v>
      </c>
      <c r="G24" s="70" t="s">
        <v>106</v>
      </c>
      <c r="H24" s="70" t="s">
        <v>148</v>
      </c>
      <c r="I24" s="70" t="s">
        <v>83</v>
      </c>
      <c r="J24" s="70" t="s">
        <v>149</v>
      </c>
      <c r="K24" s="70"/>
      <c r="L24" s="70">
        <v>2</v>
      </c>
      <c r="M24" s="21" t="s">
        <v>688</v>
      </c>
    </row>
    <row r="25" spans="1:13" s="65" customFormat="1" x14ac:dyDescent="0.3">
      <c r="A25" s="70">
        <v>28</v>
      </c>
      <c r="B25" s="70">
        <v>28</v>
      </c>
      <c r="C25" s="77" t="s">
        <v>150</v>
      </c>
      <c r="D25" s="70" t="s">
        <v>151</v>
      </c>
      <c r="E25" s="70" t="s">
        <v>137</v>
      </c>
      <c r="F25" s="70" t="s">
        <v>152</v>
      </c>
      <c r="G25" s="70" t="s">
        <v>106</v>
      </c>
      <c r="H25" s="70" t="s">
        <v>153</v>
      </c>
      <c r="I25" s="70" t="s">
        <v>83</v>
      </c>
      <c r="J25" s="70" t="s">
        <v>154</v>
      </c>
      <c r="K25" s="70"/>
      <c r="L25" s="70">
        <v>3</v>
      </c>
      <c r="M25" s="21"/>
    </row>
    <row r="26" spans="1:13" s="65" customFormat="1" x14ac:dyDescent="0.3">
      <c r="A26" s="70">
        <v>29</v>
      </c>
      <c r="B26" s="70">
        <v>29</v>
      </c>
      <c r="C26" s="77" t="s">
        <v>155</v>
      </c>
      <c r="D26" s="70" t="s">
        <v>136</v>
      </c>
      <c r="E26" s="70" t="s">
        <v>137</v>
      </c>
      <c r="F26" s="70" t="s">
        <v>156</v>
      </c>
      <c r="G26" s="70" t="s">
        <v>106</v>
      </c>
      <c r="H26" s="70" t="s">
        <v>153</v>
      </c>
      <c r="I26" s="70" t="s">
        <v>83</v>
      </c>
      <c r="J26" s="70" t="s">
        <v>157</v>
      </c>
      <c r="K26" s="70"/>
      <c r="L26" s="70">
        <v>2</v>
      </c>
      <c r="M26" s="21" t="s">
        <v>686</v>
      </c>
    </row>
    <row r="27" spans="1:13" s="65" customFormat="1" x14ac:dyDescent="0.3">
      <c r="A27" s="70">
        <v>30</v>
      </c>
      <c r="B27" s="70">
        <v>30</v>
      </c>
      <c r="C27" s="70" t="s">
        <v>135</v>
      </c>
      <c r="D27" s="70" t="s">
        <v>136</v>
      </c>
      <c r="E27" s="70" t="s">
        <v>158</v>
      </c>
      <c r="F27" s="70" t="s">
        <v>159</v>
      </c>
      <c r="G27" s="70" t="s">
        <v>106</v>
      </c>
      <c r="H27" s="70" t="s">
        <v>160</v>
      </c>
      <c r="I27" s="70" t="s">
        <v>83</v>
      </c>
      <c r="J27" s="70" t="s">
        <v>161</v>
      </c>
      <c r="K27" s="70"/>
      <c r="L27" s="70">
        <v>2</v>
      </c>
      <c r="M27" s="21" t="s">
        <v>688</v>
      </c>
    </row>
    <row r="28" spans="1:13" s="65" customFormat="1" x14ac:dyDescent="0.3">
      <c r="A28" s="70">
        <v>32</v>
      </c>
      <c r="B28" s="70">
        <v>32</v>
      </c>
      <c r="C28" s="70" t="s">
        <v>135</v>
      </c>
      <c r="D28" s="70" t="s">
        <v>136</v>
      </c>
      <c r="E28" s="70" t="s">
        <v>170</v>
      </c>
      <c r="F28" s="70" t="s">
        <v>171</v>
      </c>
      <c r="G28" s="70" t="s">
        <v>106</v>
      </c>
      <c r="H28" s="70" t="s">
        <v>172</v>
      </c>
      <c r="I28" s="70" t="s">
        <v>83</v>
      </c>
      <c r="J28" s="70" t="s">
        <v>173</v>
      </c>
      <c r="K28" s="70"/>
      <c r="L28" s="70">
        <v>2</v>
      </c>
      <c r="M28" s="21" t="s">
        <v>688</v>
      </c>
    </row>
    <row r="29" spans="1:13" s="65" customFormat="1" x14ac:dyDescent="0.3">
      <c r="A29" s="70">
        <v>33</v>
      </c>
      <c r="B29" s="70">
        <v>33</v>
      </c>
      <c r="C29" s="70" t="s">
        <v>135</v>
      </c>
      <c r="D29" s="70" t="s">
        <v>136</v>
      </c>
      <c r="E29" s="70" t="s">
        <v>170</v>
      </c>
      <c r="F29" s="70" t="s">
        <v>174</v>
      </c>
      <c r="G29" s="70" t="s">
        <v>106</v>
      </c>
      <c r="H29" s="70" t="s">
        <v>175</v>
      </c>
      <c r="I29" s="70" t="s">
        <v>83</v>
      </c>
      <c r="J29" s="70" t="s">
        <v>176</v>
      </c>
      <c r="K29" s="70"/>
      <c r="L29" s="70">
        <v>2</v>
      </c>
      <c r="M29" s="21" t="s">
        <v>688</v>
      </c>
    </row>
    <row r="30" spans="1:13" s="65" customFormat="1" x14ac:dyDescent="0.3">
      <c r="A30" s="70">
        <v>34</v>
      </c>
      <c r="B30" s="70">
        <v>34</v>
      </c>
      <c r="C30" s="70" t="s">
        <v>135</v>
      </c>
      <c r="D30" s="70" t="s">
        <v>136</v>
      </c>
      <c r="E30" s="70" t="s">
        <v>170</v>
      </c>
      <c r="F30" s="70" t="s">
        <v>177</v>
      </c>
      <c r="G30" s="70" t="s">
        <v>106</v>
      </c>
      <c r="H30" s="70" t="s">
        <v>178</v>
      </c>
      <c r="I30" s="70" t="s">
        <v>83</v>
      </c>
      <c r="J30" s="70" t="s">
        <v>179</v>
      </c>
      <c r="K30" s="70"/>
      <c r="L30" s="70">
        <v>2</v>
      </c>
      <c r="M30" s="21" t="s">
        <v>688</v>
      </c>
    </row>
    <row r="31" spans="1:13" s="65" customFormat="1" x14ac:dyDescent="0.3">
      <c r="A31" s="70">
        <v>35</v>
      </c>
      <c r="B31" s="70">
        <v>35</v>
      </c>
      <c r="C31" s="70" t="s">
        <v>102</v>
      </c>
      <c r="D31" s="70" t="s">
        <v>180</v>
      </c>
      <c r="E31" s="70" t="s">
        <v>170</v>
      </c>
      <c r="F31" s="77" t="s">
        <v>181</v>
      </c>
      <c r="G31" s="70" t="s">
        <v>106</v>
      </c>
      <c r="H31" s="70" t="s">
        <v>182</v>
      </c>
      <c r="I31" s="70" t="s">
        <v>83</v>
      </c>
      <c r="J31" s="70" t="s">
        <v>183</v>
      </c>
      <c r="K31" s="70"/>
      <c r="L31" s="70">
        <v>1</v>
      </c>
      <c r="M31" s="21" t="s">
        <v>690</v>
      </c>
    </row>
    <row r="32" spans="1:13" s="65" customFormat="1" x14ac:dyDescent="0.3">
      <c r="A32" s="70">
        <v>36</v>
      </c>
      <c r="B32" s="70">
        <v>36</v>
      </c>
      <c r="C32" s="70" t="s">
        <v>135</v>
      </c>
      <c r="D32" s="70" t="s">
        <v>136</v>
      </c>
      <c r="E32" s="70" t="s">
        <v>170</v>
      </c>
      <c r="F32" s="70" t="s">
        <v>184</v>
      </c>
      <c r="G32" s="70" t="s">
        <v>106</v>
      </c>
      <c r="H32" s="70" t="s">
        <v>185</v>
      </c>
      <c r="I32" s="70" t="s">
        <v>83</v>
      </c>
      <c r="J32" s="70" t="s">
        <v>186</v>
      </c>
      <c r="K32" s="70"/>
      <c r="L32" s="70">
        <v>2</v>
      </c>
      <c r="M32" s="21" t="s">
        <v>688</v>
      </c>
    </row>
    <row r="33" spans="1:13" s="65" customFormat="1" x14ac:dyDescent="0.3">
      <c r="A33" s="70">
        <v>37</v>
      </c>
      <c r="B33" s="70">
        <v>37</v>
      </c>
      <c r="C33" s="70" t="s">
        <v>135</v>
      </c>
      <c r="D33" s="70" t="s">
        <v>136</v>
      </c>
      <c r="E33" s="70" t="s">
        <v>170</v>
      </c>
      <c r="F33" s="70" t="s">
        <v>187</v>
      </c>
      <c r="G33" s="70" t="s">
        <v>106</v>
      </c>
      <c r="H33" s="70" t="s">
        <v>188</v>
      </c>
      <c r="I33" s="70" t="s">
        <v>83</v>
      </c>
      <c r="J33" s="70" t="s">
        <v>189</v>
      </c>
      <c r="K33" s="70"/>
      <c r="L33" s="70">
        <v>2</v>
      </c>
      <c r="M33" s="21" t="s">
        <v>688</v>
      </c>
    </row>
    <row r="34" spans="1:13" s="65" customFormat="1" ht="28.8" x14ac:dyDescent="0.3">
      <c r="A34" s="70">
        <v>38</v>
      </c>
      <c r="B34" s="70">
        <v>38</v>
      </c>
      <c r="C34" s="70" t="s">
        <v>190</v>
      </c>
      <c r="D34" s="70" t="s">
        <v>191</v>
      </c>
      <c r="E34" s="70" t="s">
        <v>170</v>
      </c>
      <c r="F34" s="70" t="s">
        <v>192</v>
      </c>
      <c r="G34" s="70" t="s">
        <v>106</v>
      </c>
      <c r="H34" s="70" t="s">
        <v>193</v>
      </c>
      <c r="I34" s="70" t="s">
        <v>83</v>
      </c>
      <c r="J34" s="70" t="s">
        <v>194</v>
      </c>
      <c r="K34" s="70"/>
      <c r="L34" s="70">
        <v>1</v>
      </c>
      <c r="M34" s="21" t="s">
        <v>688</v>
      </c>
    </row>
    <row r="35" spans="1:13" s="65" customFormat="1" ht="28.8" x14ac:dyDescent="0.3">
      <c r="A35" s="70">
        <v>38</v>
      </c>
      <c r="B35" s="70">
        <v>38</v>
      </c>
      <c r="C35" s="70" t="s">
        <v>195</v>
      </c>
      <c r="D35" s="70" t="s">
        <v>191</v>
      </c>
      <c r="E35" s="70" t="s">
        <v>170</v>
      </c>
      <c r="F35" s="70" t="s">
        <v>192</v>
      </c>
      <c r="G35" s="70" t="s">
        <v>106</v>
      </c>
      <c r="H35" s="70" t="s">
        <v>193</v>
      </c>
      <c r="I35" s="70" t="s">
        <v>83</v>
      </c>
      <c r="J35" s="70" t="s">
        <v>194</v>
      </c>
      <c r="K35" s="70"/>
      <c r="L35" s="70">
        <v>2</v>
      </c>
      <c r="M35" s="21"/>
    </row>
    <row r="36" spans="1:13" s="65" customFormat="1" x14ac:dyDescent="0.3">
      <c r="A36" s="70">
        <v>39</v>
      </c>
      <c r="B36" s="70">
        <v>39</v>
      </c>
      <c r="C36" s="70" t="s">
        <v>102</v>
      </c>
      <c r="D36" s="70" t="s">
        <v>196</v>
      </c>
      <c r="E36" s="70" t="s">
        <v>170</v>
      </c>
      <c r="F36" s="77" t="s">
        <v>197</v>
      </c>
      <c r="G36" s="70" t="s">
        <v>106</v>
      </c>
      <c r="H36" s="70" t="s">
        <v>198</v>
      </c>
      <c r="I36" s="70" t="s">
        <v>83</v>
      </c>
      <c r="J36" s="70" t="s">
        <v>199</v>
      </c>
      <c r="K36" s="70"/>
      <c r="L36" s="70">
        <v>2</v>
      </c>
      <c r="M36" s="21" t="s">
        <v>690</v>
      </c>
    </row>
    <row r="37" spans="1:13" s="65" customFormat="1" x14ac:dyDescent="0.3">
      <c r="A37" s="70">
        <v>40</v>
      </c>
      <c r="B37" s="70">
        <v>40</v>
      </c>
      <c r="C37" s="70" t="s">
        <v>150</v>
      </c>
      <c r="D37" s="70" t="s">
        <v>151</v>
      </c>
      <c r="E37" s="70" t="s">
        <v>170</v>
      </c>
      <c r="F37" s="70" t="s">
        <v>200</v>
      </c>
      <c r="G37" s="70" t="s">
        <v>106</v>
      </c>
      <c r="H37" s="70" t="s">
        <v>201</v>
      </c>
      <c r="I37" s="70" t="s">
        <v>83</v>
      </c>
      <c r="J37" s="70" t="s">
        <v>202</v>
      </c>
      <c r="K37" s="70"/>
      <c r="L37" s="70">
        <v>3</v>
      </c>
      <c r="M37" s="21"/>
    </row>
    <row r="38" spans="1:13" s="65" customFormat="1" x14ac:dyDescent="0.3">
      <c r="A38" s="70">
        <v>42</v>
      </c>
      <c r="B38" s="70">
        <v>42</v>
      </c>
      <c r="C38" s="70" t="s">
        <v>102</v>
      </c>
      <c r="D38" s="70" t="s">
        <v>205</v>
      </c>
      <c r="E38" s="70" t="s">
        <v>170</v>
      </c>
      <c r="F38" s="77" t="s">
        <v>206</v>
      </c>
      <c r="G38" s="70" t="s">
        <v>106</v>
      </c>
      <c r="H38" s="70" t="s">
        <v>207</v>
      </c>
      <c r="I38" s="70" t="s">
        <v>83</v>
      </c>
      <c r="J38" s="70" t="s">
        <v>208</v>
      </c>
      <c r="K38" s="70"/>
      <c r="L38" s="70">
        <v>1</v>
      </c>
      <c r="M38" s="21" t="s">
        <v>690</v>
      </c>
    </row>
    <row r="39" spans="1:13" s="65" customFormat="1" x14ac:dyDescent="0.3">
      <c r="A39" s="70">
        <v>43</v>
      </c>
      <c r="B39" s="70">
        <v>43</v>
      </c>
      <c r="C39" s="70" t="s">
        <v>135</v>
      </c>
      <c r="D39" s="70" t="s">
        <v>136</v>
      </c>
      <c r="E39" s="70" t="s">
        <v>170</v>
      </c>
      <c r="F39" s="70" t="s">
        <v>209</v>
      </c>
      <c r="G39" s="70" t="s">
        <v>106</v>
      </c>
      <c r="H39" s="70" t="s">
        <v>210</v>
      </c>
      <c r="I39" s="70" t="s">
        <v>83</v>
      </c>
      <c r="J39" s="70" t="s">
        <v>211</v>
      </c>
      <c r="K39" s="70"/>
      <c r="L39" s="70">
        <v>2</v>
      </c>
      <c r="M39" s="21" t="s">
        <v>688</v>
      </c>
    </row>
    <row r="40" spans="1:13" s="65" customFormat="1" x14ac:dyDescent="0.3">
      <c r="A40" s="70">
        <v>44</v>
      </c>
      <c r="B40" s="70">
        <v>44</v>
      </c>
      <c r="C40" s="70" t="s">
        <v>135</v>
      </c>
      <c r="D40" s="70" t="s">
        <v>136</v>
      </c>
      <c r="E40" s="70" t="s">
        <v>170</v>
      </c>
      <c r="F40" s="70" t="s">
        <v>212</v>
      </c>
      <c r="G40" s="70" t="s">
        <v>106</v>
      </c>
      <c r="H40" s="70" t="s">
        <v>213</v>
      </c>
      <c r="I40" s="70" t="s">
        <v>83</v>
      </c>
      <c r="J40" s="70" t="s">
        <v>214</v>
      </c>
      <c r="K40" s="70"/>
      <c r="L40" s="70">
        <v>2</v>
      </c>
      <c r="M40" s="21" t="s">
        <v>688</v>
      </c>
    </row>
    <row r="41" spans="1:13" s="65" customFormat="1" x14ac:dyDescent="0.3">
      <c r="A41" s="70">
        <v>45</v>
      </c>
      <c r="B41" s="70">
        <v>45</v>
      </c>
      <c r="C41" s="70" t="s">
        <v>150</v>
      </c>
      <c r="D41" s="70" t="s">
        <v>151</v>
      </c>
      <c r="E41" s="70" t="s">
        <v>170</v>
      </c>
      <c r="F41" s="70" t="s">
        <v>215</v>
      </c>
      <c r="G41" s="70" t="s">
        <v>106</v>
      </c>
      <c r="H41" s="70" t="s">
        <v>216</v>
      </c>
      <c r="I41" s="70" t="s">
        <v>83</v>
      </c>
      <c r="J41" s="70" t="s">
        <v>179</v>
      </c>
      <c r="K41" s="70"/>
      <c r="L41" s="70">
        <v>3</v>
      </c>
      <c r="M41" s="21"/>
    </row>
    <row r="42" spans="1:13" s="65" customFormat="1" x14ac:dyDescent="0.3">
      <c r="A42" s="70">
        <v>46</v>
      </c>
      <c r="B42" s="70">
        <v>46</v>
      </c>
      <c r="C42" s="70" t="s">
        <v>135</v>
      </c>
      <c r="D42" s="70" t="s">
        <v>136</v>
      </c>
      <c r="E42" s="70" t="s">
        <v>217</v>
      </c>
      <c r="F42" s="70" t="s">
        <v>218</v>
      </c>
      <c r="G42" s="70" t="s">
        <v>106</v>
      </c>
      <c r="H42" s="70" t="s">
        <v>219</v>
      </c>
      <c r="I42" s="70" t="s">
        <v>83</v>
      </c>
      <c r="J42" s="70" t="s">
        <v>220</v>
      </c>
      <c r="K42" s="70"/>
      <c r="L42" s="70">
        <v>2</v>
      </c>
      <c r="M42" s="21" t="s">
        <v>688</v>
      </c>
    </row>
    <row r="43" spans="1:13" s="65" customFormat="1" x14ac:dyDescent="0.3">
      <c r="A43" s="70">
        <v>47</v>
      </c>
      <c r="B43" s="70">
        <v>47</v>
      </c>
      <c r="C43" s="70" t="s">
        <v>221</v>
      </c>
      <c r="D43" s="70" t="s">
        <v>222</v>
      </c>
      <c r="E43" s="70" t="s">
        <v>223</v>
      </c>
      <c r="F43" s="77" t="s">
        <v>224</v>
      </c>
      <c r="G43" s="70" t="s">
        <v>106</v>
      </c>
      <c r="H43" s="70" t="s">
        <v>225</v>
      </c>
      <c r="I43" s="70" t="s">
        <v>83</v>
      </c>
      <c r="J43" s="70" t="s">
        <v>226</v>
      </c>
      <c r="K43" s="70"/>
      <c r="L43" s="70">
        <v>1</v>
      </c>
      <c r="M43" s="21" t="s">
        <v>690</v>
      </c>
    </row>
    <row r="44" spans="1:13" s="65" customFormat="1" x14ac:dyDescent="0.3">
      <c r="A44" s="70">
        <v>48</v>
      </c>
      <c r="B44" s="70">
        <v>48</v>
      </c>
      <c r="C44" s="70" t="s">
        <v>221</v>
      </c>
      <c r="D44" s="70" t="s">
        <v>227</v>
      </c>
      <c r="E44" s="70" t="s">
        <v>223</v>
      </c>
      <c r="F44" s="77" t="s">
        <v>228</v>
      </c>
      <c r="G44" s="70" t="s">
        <v>106</v>
      </c>
      <c r="H44" s="70" t="s">
        <v>229</v>
      </c>
      <c r="I44" s="70" t="s">
        <v>83</v>
      </c>
      <c r="J44" s="70" t="s">
        <v>230</v>
      </c>
      <c r="K44" s="70"/>
      <c r="L44" s="70">
        <v>3</v>
      </c>
      <c r="M44" s="21" t="s">
        <v>690</v>
      </c>
    </row>
    <row r="45" spans="1:13" s="65" customFormat="1" x14ac:dyDescent="0.3">
      <c r="A45" s="70">
        <v>49</v>
      </c>
      <c r="B45" s="70">
        <v>49</v>
      </c>
      <c r="C45" s="70" t="s">
        <v>221</v>
      </c>
      <c r="D45" s="70" t="s">
        <v>231</v>
      </c>
      <c r="E45" s="70" t="s">
        <v>223</v>
      </c>
      <c r="F45" s="77" t="s">
        <v>232</v>
      </c>
      <c r="G45" s="70" t="s">
        <v>106</v>
      </c>
      <c r="H45" s="70" t="s">
        <v>233</v>
      </c>
      <c r="I45" s="70" t="s">
        <v>83</v>
      </c>
      <c r="J45" s="70" t="s">
        <v>194</v>
      </c>
      <c r="K45" s="70"/>
      <c r="L45" s="70">
        <v>1</v>
      </c>
      <c r="M45" s="21" t="s">
        <v>690</v>
      </c>
    </row>
    <row r="46" spans="1:13" s="65" customFormat="1" x14ac:dyDescent="0.3">
      <c r="A46" s="70">
        <v>50</v>
      </c>
      <c r="B46" s="70">
        <v>50</v>
      </c>
      <c r="C46" s="70" t="s">
        <v>234</v>
      </c>
      <c r="D46" s="70" t="s">
        <v>235</v>
      </c>
      <c r="E46" s="70" t="s">
        <v>223</v>
      </c>
      <c r="F46" s="70" t="s">
        <v>236</v>
      </c>
      <c r="G46" s="70" t="s">
        <v>106</v>
      </c>
      <c r="H46" s="70" t="s">
        <v>237</v>
      </c>
      <c r="I46" s="70" t="s">
        <v>83</v>
      </c>
      <c r="J46" s="70" t="s">
        <v>238</v>
      </c>
      <c r="K46" s="70"/>
      <c r="L46" s="70">
        <v>6</v>
      </c>
      <c r="M46" s="21" t="s">
        <v>687</v>
      </c>
    </row>
    <row r="47" spans="1:13" s="65" customFormat="1" x14ac:dyDescent="0.3">
      <c r="A47" s="70">
        <v>51</v>
      </c>
      <c r="B47" s="70">
        <v>51</v>
      </c>
      <c r="C47" s="70" t="s">
        <v>221</v>
      </c>
      <c r="D47" s="70" t="s">
        <v>239</v>
      </c>
      <c r="E47" s="70" t="s">
        <v>223</v>
      </c>
      <c r="F47" s="77" t="s">
        <v>240</v>
      </c>
      <c r="G47" s="70" t="s">
        <v>106</v>
      </c>
      <c r="H47" s="70" t="s">
        <v>241</v>
      </c>
      <c r="I47" s="70" t="s">
        <v>83</v>
      </c>
      <c r="J47" s="70" t="s">
        <v>242</v>
      </c>
      <c r="K47" s="70"/>
      <c r="L47" s="70">
        <v>2</v>
      </c>
      <c r="M47" s="21" t="s">
        <v>690</v>
      </c>
    </row>
    <row r="48" spans="1:13" s="65" customFormat="1" x14ac:dyDescent="0.3">
      <c r="A48" s="70">
        <v>52</v>
      </c>
      <c r="B48" s="70">
        <v>52</v>
      </c>
      <c r="C48" s="70" t="s">
        <v>150</v>
      </c>
      <c r="D48" s="70" t="s">
        <v>151</v>
      </c>
      <c r="E48" s="70" t="s">
        <v>223</v>
      </c>
      <c r="F48" s="70" t="s">
        <v>243</v>
      </c>
      <c r="G48" s="70" t="s">
        <v>106</v>
      </c>
      <c r="H48" s="70" t="s">
        <v>244</v>
      </c>
      <c r="I48" s="70" t="s">
        <v>83</v>
      </c>
      <c r="J48" s="70" t="s">
        <v>245</v>
      </c>
      <c r="K48" s="70"/>
      <c r="L48" s="70">
        <v>3</v>
      </c>
      <c r="M48" s="21"/>
    </row>
    <row r="49" spans="1:13" s="65" customFormat="1" x14ac:dyDescent="0.3">
      <c r="A49" s="70">
        <v>53</v>
      </c>
      <c r="B49" s="70">
        <v>53</v>
      </c>
      <c r="C49" s="70" t="s">
        <v>246</v>
      </c>
      <c r="D49" s="70" t="s">
        <v>247</v>
      </c>
      <c r="E49" s="70" t="s">
        <v>223</v>
      </c>
      <c r="F49" s="70" t="s">
        <v>248</v>
      </c>
      <c r="G49" s="70" t="s">
        <v>106</v>
      </c>
      <c r="H49" s="70" t="s">
        <v>249</v>
      </c>
      <c r="I49" s="70" t="s">
        <v>83</v>
      </c>
      <c r="J49" s="70" t="s">
        <v>250</v>
      </c>
      <c r="K49" s="70"/>
      <c r="L49" s="70">
        <v>2</v>
      </c>
      <c r="M49" s="21" t="s">
        <v>687</v>
      </c>
    </row>
    <row r="50" spans="1:13" s="65" customFormat="1" x14ac:dyDescent="0.3">
      <c r="A50" s="70">
        <v>54</v>
      </c>
      <c r="B50" s="70">
        <v>54</v>
      </c>
      <c r="C50" s="70" t="s">
        <v>221</v>
      </c>
      <c r="D50" s="70" t="s">
        <v>251</v>
      </c>
      <c r="E50" s="70" t="s">
        <v>252</v>
      </c>
      <c r="F50" s="77" t="s">
        <v>253</v>
      </c>
      <c r="G50" s="70" t="s">
        <v>106</v>
      </c>
      <c r="H50" s="70" t="s">
        <v>254</v>
      </c>
      <c r="I50" s="70" t="s">
        <v>83</v>
      </c>
      <c r="J50" s="70" t="s">
        <v>255</v>
      </c>
      <c r="K50" s="70"/>
      <c r="L50" s="70">
        <v>1</v>
      </c>
      <c r="M50" s="21" t="s">
        <v>690</v>
      </c>
    </row>
    <row r="51" spans="1:13" s="65" customFormat="1" x14ac:dyDescent="0.3">
      <c r="A51" s="70">
        <v>55</v>
      </c>
      <c r="B51" s="70">
        <v>55</v>
      </c>
      <c r="C51" s="70" t="s">
        <v>246</v>
      </c>
      <c r="D51" s="70" t="s">
        <v>256</v>
      </c>
      <c r="E51" s="70" t="s">
        <v>252</v>
      </c>
      <c r="F51" s="70" t="s">
        <v>257</v>
      </c>
      <c r="G51" s="70" t="s">
        <v>106</v>
      </c>
      <c r="H51" s="70" t="s">
        <v>258</v>
      </c>
      <c r="I51" s="70" t="s">
        <v>83</v>
      </c>
      <c r="J51" s="70" t="s">
        <v>259</v>
      </c>
      <c r="K51" s="70"/>
      <c r="L51" s="70">
        <v>1</v>
      </c>
      <c r="M51" s="21" t="s">
        <v>687</v>
      </c>
    </row>
    <row r="52" spans="1:13" s="65" customFormat="1" x14ac:dyDescent="0.3">
      <c r="A52" s="70">
        <v>56</v>
      </c>
      <c r="B52" s="70">
        <v>56</v>
      </c>
      <c r="C52" s="70" t="s">
        <v>260</v>
      </c>
      <c r="D52" s="70" t="s">
        <v>256</v>
      </c>
      <c r="E52" s="70" t="s">
        <v>252</v>
      </c>
      <c r="F52" s="70" t="s">
        <v>261</v>
      </c>
      <c r="G52" s="70" t="s">
        <v>106</v>
      </c>
      <c r="H52" s="70" t="s">
        <v>258</v>
      </c>
      <c r="I52" s="70" t="s">
        <v>83</v>
      </c>
      <c r="J52" s="70" t="s">
        <v>262</v>
      </c>
      <c r="K52" s="70"/>
      <c r="L52" s="70">
        <v>1</v>
      </c>
      <c r="M52" s="21" t="s">
        <v>687</v>
      </c>
    </row>
    <row r="53" spans="1:13" s="65" customFormat="1" x14ac:dyDescent="0.3">
      <c r="A53" s="70">
        <v>57</v>
      </c>
      <c r="B53" s="70">
        <v>57</v>
      </c>
      <c r="C53" s="70" t="s">
        <v>150</v>
      </c>
      <c r="D53" s="70" t="s">
        <v>263</v>
      </c>
      <c r="E53" s="70" t="s">
        <v>252</v>
      </c>
      <c r="F53" s="70" t="s">
        <v>264</v>
      </c>
      <c r="G53" s="70" t="s">
        <v>106</v>
      </c>
      <c r="H53" s="70" t="s">
        <v>265</v>
      </c>
      <c r="I53" s="70" t="s">
        <v>83</v>
      </c>
      <c r="J53" s="70" t="s">
        <v>266</v>
      </c>
      <c r="K53" s="70"/>
      <c r="L53" s="70">
        <v>3</v>
      </c>
      <c r="M53" s="21"/>
    </row>
    <row r="54" spans="1:13" s="65" customFormat="1" x14ac:dyDescent="0.3">
      <c r="A54" s="70">
        <v>58</v>
      </c>
      <c r="B54" s="70">
        <v>58</v>
      </c>
      <c r="C54" s="70" t="s">
        <v>267</v>
      </c>
      <c r="D54" s="70" t="s">
        <v>268</v>
      </c>
      <c r="E54" s="70" t="s">
        <v>252</v>
      </c>
      <c r="F54" s="70" t="s">
        <v>269</v>
      </c>
      <c r="G54" s="70" t="s">
        <v>106</v>
      </c>
      <c r="H54" s="70" t="s">
        <v>270</v>
      </c>
      <c r="I54" s="70" t="s">
        <v>83</v>
      </c>
      <c r="J54" s="70" t="s">
        <v>271</v>
      </c>
      <c r="K54" s="70"/>
      <c r="L54" s="70">
        <v>10</v>
      </c>
      <c r="M54" s="21" t="s">
        <v>686</v>
      </c>
    </row>
    <row r="55" spans="1:13" s="65" customFormat="1" x14ac:dyDescent="0.3">
      <c r="A55" s="70">
        <v>59</v>
      </c>
      <c r="B55" s="70">
        <v>59</v>
      </c>
      <c r="C55" s="70" t="s">
        <v>150</v>
      </c>
      <c r="D55" s="70" t="s">
        <v>151</v>
      </c>
      <c r="E55" s="70" t="s">
        <v>252</v>
      </c>
      <c r="F55" s="70" t="s">
        <v>272</v>
      </c>
      <c r="G55" s="70" t="s">
        <v>106</v>
      </c>
      <c r="H55" s="70" t="s">
        <v>273</v>
      </c>
      <c r="I55" s="70" t="s">
        <v>83</v>
      </c>
      <c r="J55" s="70" t="s">
        <v>274</v>
      </c>
      <c r="K55" s="70"/>
      <c r="L55" s="70">
        <v>3</v>
      </c>
      <c r="M55" s="21"/>
    </row>
    <row r="56" spans="1:13" s="65" customFormat="1" x14ac:dyDescent="0.3">
      <c r="A56" s="70">
        <v>60</v>
      </c>
      <c r="B56" s="70">
        <v>60</v>
      </c>
      <c r="C56" s="70" t="s">
        <v>150</v>
      </c>
      <c r="D56" s="70" t="s">
        <v>151</v>
      </c>
      <c r="E56" s="70" t="s">
        <v>252</v>
      </c>
      <c r="F56" s="70" t="s">
        <v>275</v>
      </c>
      <c r="G56" s="70" t="s">
        <v>106</v>
      </c>
      <c r="H56" s="70" t="s">
        <v>276</v>
      </c>
      <c r="I56" s="70" t="s">
        <v>83</v>
      </c>
      <c r="J56" s="70" t="s">
        <v>277</v>
      </c>
      <c r="K56" s="70"/>
      <c r="L56" s="70">
        <v>3</v>
      </c>
      <c r="M56" s="21"/>
    </row>
    <row r="57" spans="1:13" s="65" customFormat="1" x14ac:dyDescent="0.3">
      <c r="A57" s="70">
        <v>61</v>
      </c>
      <c r="B57" s="70">
        <v>61</v>
      </c>
      <c r="C57" s="70" t="s">
        <v>246</v>
      </c>
      <c r="D57" s="70" t="s">
        <v>278</v>
      </c>
      <c r="E57" s="70" t="s">
        <v>252</v>
      </c>
      <c r="F57" s="70" t="s">
        <v>279</v>
      </c>
      <c r="G57" s="70" t="s">
        <v>106</v>
      </c>
      <c r="H57" s="70" t="s">
        <v>280</v>
      </c>
      <c r="I57" s="70" t="s">
        <v>83</v>
      </c>
      <c r="J57" s="70" t="s">
        <v>281</v>
      </c>
      <c r="K57" s="70"/>
      <c r="L57" s="70">
        <v>5</v>
      </c>
      <c r="M57" s="21" t="s">
        <v>687</v>
      </c>
    </row>
    <row r="58" spans="1:13" s="65" customFormat="1" x14ac:dyDescent="0.3">
      <c r="A58" s="70">
        <v>62</v>
      </c>
      <c r="B58" s="70">
        <v>62</v>
      </c>
      <c r="C58" s="70" t="s">
        <v>221</v>
      </c>
      <c r="D58" s="70" t="s">
        <v>282</v>
      </c>
      <c r="E58" s="70" t="s">
        <v>283</v>
      </c>
      <c r="F58" s="77" t="s">
        <v>284</v>
      </c>
      <c r="G58" s="70" t="s">
        <v>106</v>
      </c>
      <c r="H58" s="70" t="s">
        <v>285</v>
      </c>
      <c r="I58" s="70" t="s">
        <v>83</v>
      </c>
      <c r="J58" s="70" t="s">
        <v>286</v>
      </c>
      <c r="K58" s="70"/>
      <c r="L58" s="70">
        <v>1</v>
      </c>
      <c r="M58" s="21" t="s">
        <v>690</v>
      </c>
    </row>
    <row r="59" spans="1:13" s="65" customFormat="1" x14ac:dyDescent="0.3">
      <c r="A59" s="70">
        <v>63</v>
      </c>
      <c r="B59" s="70">
        <v>63</v>
      </c>
      <c r="C59" s="70" t="s">
        <v>246</v>
      </c>
      <c r="D59" s="70" t="s">
        <v>256</v>
      </c>
      <c r="E59" s="70" t="s">
        <v>283</v>
      </c>
      <c r="F59" s="70" t="s">
        <v>287</v>
      </c>
      <c r="G59" s="70" t="s">
        <v>106</v>
      </c>
      <c r="H59" s="70" t="s">
        <v>285</v>
      </c>
      <c r="I59" s="70" t="s">
        <v>83</v>
      </c>
      <c r="J59" s="70" t="s">
        <v>288</v>
      </c>
      <c r="K59" s="70"/>
      <c r="L59" s="70">
        <v>1</v>
      </c>
      <c r="M59" s="21" t="s">
        <v>687</v>
      </c>
    </row>
    <row r="60" spans="1:13" s="65" customFormat="1" x14ac:dyDescent="0.3">
      <c r="A60" s="70">
        <v>64</v>
      </c>
      <c r="B60" s="70">
        <v>64</v>
      </c>
      <c r="C60" s="70" t="s">
        <v>221</v>
      </c>
      <c r="D60" s="70" t="s">
        <v>289</v>
      </c>
      <c r="E60" s="70" t="s">
        <v>283</v>
      </c>
      <c r="F60" s="77" t="s">
        <v>290</v>
      </c>
      <c r="G60" s="70" t="s">
        <v>106</v>
      </c>
      <c r="H60" s="70" t="s">
        <v>291</v>
      </c>
      <c r="I60" s="70" t="s">
        <v>83</v>
      </c>
      <c r="J60" s="70" t="s">
        <v>292</v>
      </c>
      <c r="K60" s="70"/>
      <c r="L60" s="70">
        <v>2</v>
      </c>
      <c r="M60" s="21" t="s">
        <v>690</v>
      </c>
    </row>
    <row r="61" spans="1:13" s="65" customFormat="1" x14ac:dyDescent="0.3">
      <c r="A61" s="70">
        <v>65</v>
      </c>
      <c r="B61" s="70">
        <v>65</v>
      </c>
      <c r="C61" s="70" t="s">
        <v>221</v>
      </c>
      <c r="D61" s="70" t="s">
        <v>293</v>
      </c>
      <c r="E61" s="70" t="s">
        <v>283</v>
      </c>
      <c r="F61" s="77" t="s">
        <v>294</v>
      </c>
      <c r="G61" s="70" t="s">
        <v>106</v>
      </c>
      <c r="H61" s="70" t="s">
        <v>295</v>
      </c>
      <c r="I61" s="70" t="s">
        <v>83</v>
      </c>
      <c r="J61" s="70" t="s">
        <v>296</v>
      </c>
      <c r="K61" s="70"/>
      <c r="L61" s="70">
        <v>1</v>
      </c>
      <c r="M61" s="21" t="s">
        <v>690</v>
      </c>
    </row>
    <row r="62" spans="1:13" s="65" customFormat="1" x14ac:dyDescent="0.3">
      <c r="A62" s="70">
        <v>66</v>
      </c>
      <c r="B62" s="70">
        <v>66</v>
      </c>
      <c r="C62" s="70" t="s">
        <v>221</v>
      </c>
      <c r="D62" s="70" t="s">
        <v>297</v>
      </c>
      <c r="E62" s="70" t="s">
        <v>298</v>
      </c>
      <c r="F62" s="70" t="s">
        <v>299</v>
      </c>
      <c r="G62" s="70" t="s">
        <v>106</v>
      </c>
      <c r="H62" s="70" t="s">
        <v>130</v>
      </c>
      <c r="I62" s="70" t="s">
        <v>83</v>
      </c>
      <c r="J62" s="70" t="s">
        <v>300</v>
      </c>
      <c r="K62" s="70"/>
      <c r="L62" s="70">
        <v>3</v>
      </c>
      <c r="M62" s="21" t="s">
        <v>690</v>
      </c>
    </row>
    <row r="63" spans="1:13" s="65" customFormat="1" x14ac:dyDescent="0.3">
      <c r="A63" s="70">
        <v>67</v>
      </c>
      <c r="B63" s="70">
        <v>67</v>
      </c>
      <c r="C63" s="70" t="s">
        <v>301</v>
      </c>
      <c r="D63" s="70" t="s">
        <v>302</v>
      </c>
      <c r="E63" s="70" t="s">
        <v>298</v>
      </c>
      <c r="F63" s="70" t="s">
        <v>303</v>
      </c>
      <c r="G63" s="70" t="s">
        <v>106</v>
      </c>
      <c r="H63" s="70" t="s">
        <v>304</v>
      </c>
      <c r="I63" s="70" t="s">
        <v>83</v>
      </c>
      <c r="J63" s="70" t="s">
        <v>305</v>
      </c>
      <c r="K63" s="70"/>
      <c r="L63" s="70"/>
      <c r="M63" s="21"/>
    </row>
    <row r="64" spans="1:13" s="65" customFormat="1" x14ac:dyDescent="0.3">
      <c r="A64" s="70">
        <v>68</v>
      </c>
      <c r="B64" s="70">
        <v>68</v>
      </c>
      <c r="C64" s="70" t="s">
        <v>301</v>
      </c>
      <c r="D64" s="70" t="s">
        <v>302</v>
      </c>
      <c r="E64" s="70" t="s">
        <v>306</v>
      </c>
      <c r="F64" s="70" t="s">
        <v>307</v>
      </c>
      <c r="G64" s="70" t="s">
        <v>106</v>
      </c>
      <c r="H64" s="70" t="s">
        <v>308</v>
      </c>
      <c r="I64" s="70" t="s">
        <v>83</v>
      </c>
      <c r="J64" s="70" t="s">
        <v>309</v>
      </c>
      <c r="K64" s="70"/>
      <c r="L64" s="70"/>
      <c r="M64" s="21"/>
    </row>
    <row r="65" spans="1:13" s="65" customFormat="1" x14ac:dyDescent="0.3">
      <c r="A65" s="70">
        <v>69</v>
      </c>
      <c r="B65" s="70">
        <v>69</v>
      </c>
      <c r="C65" s="70" t="s">
        <v>301</v>
      </c>
      <c r="D65" s="70" t="s">
        <v>310</v>
      </c>
      <c r="E65" s="70" t="s">
        <v>306</v>
      </c>
      <c r="F65" s="70" t="s">
        <v>311</v>
      </c>
      <c r="G65" s="70" t="s">
        <v>106</v>
      </c>
      <c r="H65" s="70" t="s">
        <v>139</v>
      </c>
      <c r="I65" s="70" t="s">
        <v>83</v>
      </c>
      <c r="J65" s="70" t="s">
        <v>312</v>
      </c>
      <c r="K65" s="70"/>
      <c r="L65" s="70"/>
      <c r="M65" s="21"/>
    </row>
    <row r="66" spans="1:13" s="65" customFormat="1" x14ac:dyDescent="0.3">
      <c r="A66" s="70">
        <v>70</v>
      </c>
      <c r="B66" s="70">
        <v>70</v>
      </c>
      <c r="C66" s="70" t="s">
        <v>301</v>
      </c>
      <c r="D66" s="70" t="s">
        <v>302</v>
      </c>
      <c r="E66" s="70" t="s">
        <v>306</v>
      </c>
      <c r="F66" s="70" t="s">
        <v>313</v>
      </c>
      <c r="G66" s="70" t="s">
        <v>106</v>
      </c>
      <c r="H66" s="70" t="s">
        <v>314</v>
      </c>
      <c r="I66" s="70" t="s">
        <v>83</v>
      </c>
      <c r="J66" s="70" t="s">
        <v>315</v>
      </c>
      <c r="K66" s="70"/>
      <c r="L66" s="70"/>
      <c r="M66" s="21"/>
    </row>
    <row r="67" spans="1:13" s="65" customFormat="1" x14ac:dyDescent="0.3">
      <c r="A67" s="70">
        <v>71</v>
      </c>
      <c r="B67" s="70">
        <v>71</v>
      </c>
      <c r="C67" s="70" t="s">
        <v>221</v>
      </c>
      <c r="D67" s="70" t="s">
        <v>316</v>
      </c>
      <c r="E67" s="70" t="s">
        <v>317</v>
      </c>
      <c r="F67" s="70" t="s">
        <v>318</v>
      </c>
      <c r="G67" s="70" t="s">
        <v>106</v>
      </c>
      <c r="H67" s="70" t="s">
        <v>319</v>
      </c>
      <c r="I67" s="70" t="s">
        <v>83</v>
      </c>
      <c r="J67" s="70" t="s">
        <v>320</v>
      </c>
      <c r="K67" s="70"/>
      <c r="L67" s="70">
        <v>2</v>
      </c>
      <c r="M67" s="21" t="s">
        <v>690</v>
      </c>
    </row>
    <row r="68" spans="1:13" s="65" customFormat="1" x14ac:dyDescent="0.3">
      <c r="A68" s="70">
        <v>72</v>
      </c>
      <c r="B68" s="70">
        <v>72</v>
      </c>
      <c r="C68" s="70" t="s">
        <v>221</v>
      </c>
      <c r="D68" s="70" t="s">
        <v>321</v>
      </c>
      <c r="E68" s="70" t="s">
        <v>317</v>
      </c>
      <c r="F68" s="77" t="s">
        <v>322</v>
      </c>
      <c r="G68" s="70" t="s">
        <v>106</v>
      </c>
      <c r="H68" s="70" t="s">
        <v>319</v>
      </c>
      <c r="I68" s="70" t="s">
        <v>83</v>
      </c>
      <c r="J68" s="70" t="s">
        <v>323</v>
      </c>
      <c r="K68" s="70"/>
      <c r="L68" s="70">
        <v>1</v>
      </c>
      <c r="M68" s="21" t="s">
        <v>690</v>
      </c>
    </row>
    <row r="69" spans="1:13" s="65" customFormat="1" x14ac:dyDescent="0.3">
      <c r="A69" s="70">
        <v>73</v>
      </c>
      <c r="B69" s="70">
        <v>73</v>
      </c>
      <c r="C69" s="70" t="s">
        <v>221</v>
      </c>
      <c r="D69" s="70" t="s">
        <v>324</v>
      </c>
      <c r="E69" s="70" t="s">
        <v>317</v>
      </c>
      <c r="F69" s="70" t="s">
        <v>325</v>
      </c>
      <c r="G69" s="70" t="s">
        <v>106</v>
      </c>
      <c r="H69" s="70" t="s">
        <v>326</v>
      </c>
      <c r="I69" s="70" t="s">
        <v>83</v>
      </c>
      <c r="J69" s="70" t="s">
        <v>327</v>
      </c>
      <c r="K69" s="70"/>
      <c r="L69" s="70">
        <v>1</v>
      </c>
      <c r="M69" s="21" t="s">
        <v>690</v>
      </c>
    </row>
    <row r="70" spans="1:13" s="65" customFormat="1" x14ac:dyDescent="0.3">
      <c r="A70" s="70">
        <v>74</v>
      </c>
      <c r="B70" s="70">
        <v>74</v>
      </c>
      <c r="C70" s="70" t="s">
        <v>221</v>
      </c>
      <c r="D70" s="70" t="s">
        <v>328</v>
      </c>
      <c r="E70" s="70" t="s">
        <v>317</v>
      </c>
      <c r="F70" s="70" t="s">
        <v>329</v>
      </c>
      <c r="G70" s="70" t="s">
        <v>106</v>
      </c>
      <c r="H70" s="70" t="s">
        <v>330</v>
      </c>
      <c r="I70" s="70" t="s">
        <v>83</v>
      </c>
      <c r="J70" s="70" t="s">
        <v>331</v>
      </c>
      <c r="K70" s="70"/>
      <c r="L70" s="70">
        <v>4</v>
      </c>
      <c r="M70" s="21" t="s">
        <v>690</v>
      </c>
    </row>
    <row r="71" spans="1:13" s="65" customFormat="1" x14ac:dyDescent="0.3">
      <c r="A71" s="70">
        <v>75</v>
      </c>
      <c r="B71" s="70">
        <v>75</v>
      </c>
      <c r="C71" s="70" t="s">
        <v>221</v>
      </c>
      <c r="D71" s="70" t="s">
        <v>332</v>
      </c>
      <c r="E71" s="70" t="s">
        <v>317</v>
      </c>
      <c r="F71" s="70" t="s">
        <v>333</v>
      </c>
      <c r="G71" s="70" t="s">
        <v>106</v>
      </c>
      <c r="H71" s="70" t="s">
        <v>334</v>
      </c>
      <c r="I71" s="70" t="s">
        <v>83</v>
      </c>
      <c r="J71" s="70" t="s">
        <v>335</v>
      </c>
      <c r="K71" s="70"/>
      <c r="L71" s="70">
        <v>1</v>
      </c>
      <c r="M71" s="21" t="s">
        <v>690</v>
      </c>
    </row>
    <row r="72" spans="1:13" s="65" customFormat="1" x14ac:dyDescent="0.3">
      <c r="A72" s="70">
        <v>78</v>
      </c>
      <c r="B72" s="70">
        <v>78</v>
      </c>
      <c r="C72" s="70" t="s">
        <v>343</v>
      </c>
      <c r="D72" s="70" t="s">
        <v>344</v>
      </c>
      <c r="E72" s="70" t="s">
        <v>345</v>
      </c>
      <c r="F72" s="70" t="s">
        <v>346</v>
      </c>
      <c r="G72" s="70" t="s">
        <v>106</v>
      </c>
      <c r="H72" s="70" t="s">
        <v>347</v>
      </c>
      <c r="I72" s="70" t="s">
        <v>83</v>
      </c>
      <c r="J72" s="70" t="s">
        <v>348</v>
      </c>
      <c r="K72" s="70"/>
      <c r="L72" s="70">
        <v>3</v>
      </c>
      <c r="M72" s="21"/>
    </row>
    <row r="73" spans="1:13" s="65" customFormat="1" x14ac:dyDescent="0.3">
      <c r="A73" s="70">
        <v>79</v>
      </c>
      <c r="B73" s="70">
        <v>79</v>
      </c>
      <c r="C73" s="70" t="s">
        <v>349</v>
      </c>
      <c r="D73" s="70" t="s">
        <v>344</v>
      </c>
      <c r="E73" s="70" t="s">
        <v>345</v>
      </c>
      <c r="F73" s="70" t="s">
        <v>350</v>
      </c>
      <c r="G73" s="70" t="s">
        <v>106</v>
      </c>
      <c r="H73" s="70" t="s">
        <v>351</v>
      </c>
      <c r="I73" s="70" t="s">
        <v>83</v>
      </c>
      <c r="J73" s="70" t="s">
        <v>352</v>
      </c>
      <c r="K73" s="70"/>
      <c r="L73" s="70">
        <v>3</v>
      </c>
      <c r="M73" s="21"/>
    </row>
    <row r="74" spans="1:13" s="65" customFormat="1" x14ac:dyDescent="0.3">
      <c r="A74" s="70">
        <v>80</v>
      </c>
      <c r="B74" s="70">
        <v>80</v>
      </c>
      <c r="C74" s="70" t="s">
        <v>135</v>
      </c>
      <c r="D74" s="70" t="s">
        <v>353</v>
      </c>
      <c r="E74" s="70" t="s">
        <v>345</v>
      </c>
      <c r="F74" s="70" t="s">
        <v>354</v>
      </c>
      <c r="G74" s="70" t="s">
        <v>106</v>
      </c>
      <c r="H74" s="70" t="s">
        <v>355</v>
      </c>
      <c r="I74" s="70" t="s">
        <v>83</v>
      </c>
      <c r="J74" s="70" t="s">
        <v>356</v>
      </c>
      <c r="K74" s="70"/>
      <c r="L74" s="70">
        <v>2</v>
      </c>
      <c r="M74" s="21" t="s">
        <v>688</v>
      </c>
    </row>
    <row r="75" spans="1:13" s="65" customFormat="1" x14ac:dyDescent="0.3">
      <c r="A75" s="70">
        <v>81</v>
      </c>
      <c r="B75" s="70">
        <v>81</v>
      </c>
      <c r="C75" s="70" t="s">
        <v>135</v>
      </c>
      <c r="D75" s="70" t="s">
        <v>353</v>
      </c>
      <c r="E75" s="70" t="s">
        <v>345</v>
      </c>
      <c r="F75" s="70" t="s">
        <v>357</v>
      </c>
      <c r="G75" s="70" t="s">
        <v>106</v>
      </c>
      <c r="H75" s="70" t="s">
        <v>358</v>
      </c>
      <c r="I75" s="70" t="s">
        <v>83</v>
      </c>
      <c r="J75" s="70" t="s">
        <v>359</v>
      </c>
      <c r="K75" s="70"/>
      <c r="L75" s="70">
        <v>2</v>
      </c>
      <c r="M75" s="21" t="s">
        <v>688</v>
      </c>
    </row>
    <row r="76" spans="1:13" s="65" customFormat="1" x14ac:dyDescent="0.3">
      <c r="A76" s="70">
        <v>82</v>
      </c>
      <c r="B76" s="70">
        <v>82</v>
      </c>
      <c r="C76" s="70" t="s">
        <v>135</v>
      </c>
      <c r="D76" s="70" t="s">
        <v>353</v>
      </c>
      <c r="E76" s="70" t="s">
        <v>345</v>
      </c>
      <c r="F76" s="70" t="s">
        <v>360</v>
      </c>
      <c r="G76" s="70" t="s">
        <v>106</v>
      </c>
      <c r="H76" s="70" t="s">
        <v>361</v>
      </c>
      <c r="I76" s="70" t="s">
        <v>83</v>
      </c>
      <c r="J76" s="70" t="s">
        <v>362</v>
      </c>
      <c r="K76" s="70"/>
      <c r="L76" s="70">
        <v>2</v>
      </c>
      <c r="M76" s="21" t="s">
        <v>688</v>
      </c>
    </row>
    <row r="77" spans="1:13" s="65" customFormat="1" x14ac:dyDescent="0.3">
      <c r="A77" s="70">
        <v>83</v>
      </c>
      <c r="B77" s="70">
        <v>83</v>
      </c>
      <c r="C77" s="70" t="s">
        <v>343</v>
      </c>
      <c r="D77" s="70" t="s">
        <v>353</v>
      </c>
      <c r="E77" s="70" t="s">
        <v>345</v>
      </c>
      <c r="F77" s="70" t="s">
        <v>363</v>
      </c>
      <c r="G77" s="70" t="s">
        <v>106</v>
      </c>
      <c r="H77" s="70" t="s">
        <v>364</v>
      </c>
      <c r="I77" s="70" t="s">
        <v>83</v>
      </c>
      <c r="J77" s="70" t="s">
        <v>365</v>
      </c>
      <c r="K77" s="70"/>
      <c r="L77" s="70">
        <v>2</v>
      </c>
      <c r="M77" s="21"/>
    </row>
    <row r="78" spans="1:13" s="65" customFormat="1" x14ac:dyDescent="0.3">
      <c r="A78" s="70">
        <v>84</v>
      </c>
      <c r="B78" s="70">
        <v>84</v>
      </c>
      <c r="C78" s="70" t="s">
        <v>366</v>
      </c>
      <c r="D78" s="70" t="s">
        <v>367</v>
      </c>
      <c r="E78" s="70" t="s">
        <v>345</v>
      </c>
      <c r="F78" s="70" t="s">
        <v>368</v>
      </c>
      <c r="G78" s="70" t="s">
        <v>106</v>
      </c>
      <c r="H78" s="70" t="s">
        <v>364</v>
      </c>
      <c r="I78" s="70" t="s">
        <v>83</v>
      </c>
      <c r="J78" s="70" t="s">
        <v>369</v>
      </c>
      <c r="K78" s="70"/>
      <c r="L78" s="70">
        <v>1</v>
      </c>
      <c r="M78" s="21"/>
    </row>
    <row r="79" spans="1:13" s="65" customFormat="1" x14ac:dyDescent="0.3">
      <c r="A79" s="70">
        <v>85</v>
      </c>
      <c r="B79" s="70">
        <v>85</v>
      </c>
      <c r="C79" s="70" t="s">
        <v>135</v>
      </c>
      <c r="D79" s="70" t="s">
        <v>353</v>
      </c>
      <c r="E79" s="70" t="s">
        <v>345</v>
      </c>
      <c r="F79" s="70" t="s">
        <v>370</v>
      </c>
      <c r="G79" s="70" t="s">
        <v>106</v>
      </c>
      <c r="H79" s="70" t="s">
        <v>371</v>
      </c>
      <c r="I79" s="70" t="s">
        <v>83</v>
      </c>
      <c r="J79" s="70" t="s">
        <v>372</v>
      </c>
      <c r="K79" s="70"/>
      <c r="L79" s="70">
        <v>2</v>
      </c>
      <c r="M79" s="21" t="s">
        <v>688</v>
      </c>
    </row>
    <row r="80" spans="1:13" s="65" customFormat="1" x14ac:dyDescent="0.3">
      <c r="A80" s="70">
        <v>86</v>
      </c>
      <c r="B80" s="70">
        <v>86</v>
      </c>
      <c r="C80" s="70" t="s">
        <v>135</v>
      </c>
      <c r="D80" s="70" t="s">
        <v>353</v>
      </c>
      <c r="E80" s="70" t="s">
        <v>345</v>
      </c>
      <c r="F80" s="70" t="s">
        <v>373</v>
      </c>
      <c r="G80" s="70" t="s">
        <v>106</v>
      </c>
      <c r="H80" s="70" t="s">
        <v>374</v>
      </c>
      <c r="I80" s="70" t="s">
        <v>83</v>
      </c>
      <c r="J80" s="70" t="s">
        <v>375</v>
      </c>
      <c r="K80" s="70"/>
      <c r="L80" s="70">
        <v>2</v>
      </c>
      <c r="M80" s="21" t="s">
        <v>688</v>
      </c>
    </row>
    <row r="81" spans="1:13" s="65" customFormat="1" x14ac:dyDescent="0.3">
      <c r="A81" s="70">
        <v>87</v>
      </c>
      <c r="B81" s="70">
        <v>87</v>
      </c>
      <c r="C81" s="70" t="s">
        <v>135</v>
      </c>
      <c r="D81" s="70" t="s">
        <v>353</v>
      </c>
      <c r="E81" s="70" t="s">
        <v>345</v>
      </c>
      <c r="F81" s="70" t="s">
        <v>376</v>
      </c>
      <c r="G81" s="70" t="s">
        <v>106</v>
      </c>
      <c r="H81" s="70" t="s">
        <v>377</v>
      </c>
      <c r="I81" s="70" t="s">
        <v>83</v>
      </c>
      <c r="J81" s="70" t="s">
        <v>378</v>
      </c>
      <c r="K81" s="70"/>
      <c r="L81" s="70">
        <v>2</v>
      </c>
      <c r="M81" s="21" t="s">
        <v>688</v>
      </c>
    </row>
    <row r="82" spans="1:13" s="65" customFormat="1" x14ac:dyDescent="0.3">
      <c r="A82" s="70">
        <v>88</v>
      </c>
      <c r="B82" s="70">
        <v>88</v>
      </c>
      <c r="C82" s="70" t="s">
        <v>135</v>
      </c>
      <c r="D82" s="70" t="s">
        <v>353</v>
      </c>
      <c r="E82" s="70" t="s">
        <v>345</v>
      </c>
      <c r="F82" s="70" t="s">
        <v>379</v>
      </c>
      <c r="G82" s="70" t="s">
        <v>106</v>
      </c>
      <c r="H82" s="70" t="s">
        <v>380</v>
      </c>
      <c r="I82" s="70" t="s">
        <v>83</v>
      </c>
      <c r="J82" s="70" t="s">
        <v>381</v>
      </c>
      <c r="K82" s="70"/>
      <c r="L82" s="70">
        <v>2</v>
      </c>
      <c r="M82" s="21" t="s">
        <v>688</v>
      </c>
    </row>
    <row r="83" spans="1:13" s="65" customFormat="1" x14ac:dyDescent="0.3">
      <c r="A83" s="70">
        <v>89</v>
      </c>
      <c r="B83" s="70">
        <v>89</v>
      </c>
      <c r="C83" s="70" t="s">
        <v>135</v>
      </c>
      <c r="D83" s="70" t="s">
        <v>353</v>
      </c>
      <c r="E83" s="70" t="s">
        <v>345</v>
      </c>
      <c r="F83" s="70" t="s">
        <v>382</v>
      </c>
      <c r="G83" s="70" t="s">
        <v>106</v>
      </c>
      <c r="H83" s="70" t="s">
        <v>383</v>
      </c>
      <c r="I83" s="70" t="s">
        <v>83</v>
      </c>
      <c r="J83" s="70" t="s">
        <v>348</v>
      </c>
      <c r="K83" s="70"/>
      <c r="L83" s="70">
        <v>2</v>
      </c>
      <c r="M83" s="21" t="s">
        <v>688</v>
      </c>
    </row>
    <row r="84" spans="1:13" s="65" customFormat="1" x14ac:dyDescent="0.3">
      <c r="A84" s="70">
        <v>90</v>
      </c>
      <c r="B84" s="70">
        <v>90</v>
      </c>
      <c r="C84" s="70" t="s">
        <v>135</v>
      </c>
      <c r="D84" s="70" t="s">
        <v>353</v>
      </c>
      <c r="E84" s="70" t="s">
        <v>345</v>
      </c>
      <c r="F84" s="70" t="s">
        <v>384</v>
      </c>
      <c r="G84" s="70" t="s">
        <v>106</v>
      </c>
      <c r="H84" s="70" t="s">
        <v>385</v>
      </c>
      <c r="I84" s="70" t="s">
        <v>83</v>
      </c>
      <c r="J84" s="70" t="s">
        <v>386</v>
      </c>
      <c r="K84" s="70"/>
      <c r="L84" s="70">
        <v>2</v>
      </c>
      <c r="M84" s="21" t="s">
        <v>688</v>
      </c>
    </row>
    <row r="85" spans="1:13" s="65" customFormat="1" x14ac:dyDescent="0.3">
      <c r="A85" s="70">
        <v>91</v>
      </c>
      <c r="B85" s="70">
        <v>91</v>
      </c>
      <c r="C85" s="70" t="s">
        <v>135</v>
      </c>
      <c r="D85" s="70" t="s">
        <v>353</v>
      </c>
      <c r="E85" s="70" t="s">
        <v>345</v>
      </c>
      <c r="F85" s="70" t="s">
        <v>387</v>
      </c>
      <c r="G85" s="70" t="s">
        <v>106</v>
      </c>
      <c r="H85" s="70" t="s">
        <v>388</v>
      </c>
      <c r="I85" s="70" t="s">
        <v>83</v>
      </c>
      <c r="J85" s="70" t="s">
        <v>389</v>
      </c>
      <c r="K85" s="70"/>
      <c r="L85" s="70">
        <v>2</v>
      </c>
      <c r="M85" s="21" t="s">
        <v>688</v>
      </c>
    </row>
    <row r="86" spans="1:13" s="65" customFormat="1" x14ac:dyDescent="0.3">
      <c r="A86" s="70">
        <v>92</v>
      </c>
      <c r="B86" s="70">
        <v>92</v>
      </c>
      <c r="C86" s="70" t="s">
        <v>343</v>
      </c>
      <c r="D86" s="70" t="s">
        <v>344</v>
      </c>
      <c r="E86" s="70" t="s">
        <v>345</v>
      </c>
      <c r="F86" s="70" t="s">
        <v>390</v>
      </c>
      <c r="G86" s="70" t="s">
        <v>106</v>
      </c>
      <c r="H86" s="70" t="s">
        <v>391</v>
      </c>
      <c r="I86" s="70" t="s">
        <v>83</v>
      </c>
      <c r="J86" s="70" t="s">
        <v>392</v>
      </c>
      <c r="K86" s="70"/>
      <c r="L86" s="70">
        <v>3</v>
      </c>
      <c r="M86" s="21"/>
    </row>
    <row r="87" spans="1:13" s="65" customFormat="1" x14ac:dyDescent="0.3">
      <c r="A87" s="70">
        <v>93</v>
      </c>
      <c r="B87" s="70">
        <v>93</v>
      </c>
      <c r="C87" s="70" t="s">
        <v>246</v>
      </c>
      <c r="D87" s="70" t="s">
        <v>235</v>
      </c>
      <c r="E87" s="70" t="s">
        <v>345</v>
      </c>
      <c r="F87" s="70" t="s">
        <v>393</v>
      </c>
      <c r="G87" s="70" t="s">
        <v>106</v>
      </c>
      <c r="H87" s="70" t="s">
        <v>216</v>
      </c>
      <c r="I87" s="70" t="s">
        <v>83</v>
      </c>
      <c r="J87" s="70" t="s">
        <v>394</v>
      </c>
      <c r="K87" s="70"/>
      <c r="L87" s="70">
        <v>6</v>
      </c>
      <c r="M87" s="21" t="s">
        <v>687</v>
      </c>
    </row>
    <row r="88" spans="1:13" s="65" customFormat="1" x14ac:dyDescent="0.3">
      <c r="A88" s="70">
        <v>94</v>
      </c>
      <c r="B88" s="70">
        <v>94</v>
      </c>
      <c r="C88" s="70" t="s">
        <v>343</v>
      </c>
      <c r="D88" s="70" t="s">
        <v>353</v>
      </c>
      <c r="E88" s="70" t="s">
        <v>345</v>
      </c>
      <c r="F88" s="70" t="s">
        <v>395</v>
      </c>
      <c r="G88" s="70" t="s">
        <v>106</v>
      </c>
      <c r="H88" s="70" t="s">
        <v>396</v>
      </c>
      <c r="I88" s="70" t="s">
        <v>83</v>
      </c>
      <c r="J88" s="70" t="s">
        <v>352</v>
      </c>
      <c r="K88" s="70"/>
      <c r="L88" s="70">
        <v>2</v>
      </c>
      <c r="M88" s="21"/>
    </row>
    <row r="89" spans="1:13" s="65" customFormat="1" x14ac:dyDescent="0.3">
      <c r="A89" s="70">
        <v>95</v>
      </c>
      <c r="B89" s="70">
        <v>95</v>
      </c>
      <c r="C89" s="70" t="s">
        <v>366</v>
      </c>
      <c r="D89" s="70" t="s">
        <v>367</v>
      </c>
      <c r="E89" s="70" t="s">
        <v>345</v>
      </c>
      <c r="F89" s="70" t="s">
        <v>397</v>
      </c>
      <c r="G89" s="70" t="s">
        <v>106</v>
      </c>
      <c r="H89" s="70" t="s">
        <v>396</v>
      </c>
      <c r="I89" s="70" t="s">
        <v>83</v>
      </c>
      <c r="J89" s="70" t="s">
        <v>398</v>
      </c>
      <c r="K89" s="70"/>
      <c r="L89" s="70">
        <v>1</v>
      </c>
      <c r="M89" s="21"/>
    </row>
    <row r="90" spans="1:13" s="65" customFormat="1" x14ac:dyDescent="0.3">
      <c r="A90" s="70">
        <v>97</v>
      </c>
      <c r="B90" s="70">
        <v>97</v>
      </c>
      <c r="C90" s="70" t="s">
        <v>343</v>
      </c>
      <c r="D90" s="70" t="s">
        <v>367</v>
      </c>
      <c r="E90" s="70" t="s">
        <v>405</v>
      </c>
      <c r="F90" s="70" t="s">
        <v>406</v>
      </c>
      <c r="G90" s="70" t="s">
        <v>106</v>
      </c>
      <c r="H90" s="70" t="s">
        <v>89</v>
      </c>
      <c r="I90" s="70" t="s">
        <v>83</v>
      </c>
      <c r="J90" s="70" t="s">
        <v>407</v>
      </c>
      <c r="K90" s="70"/>
      <c r="L90" s="70">
        <v>1</v>
      </c>
      <c r="M90" s="21"/>
    </row>
    <row r="91" spans="1:13" s="65" customFormat="1" x14ac:dyDescent="0.3">
      <c r="A91" s="70">
        <v>98</v>
      </c>
      <c r="B91" s="70">
        <v>98</v>
      </c>
      <c r="C91" s="70" t="s">
        <v>343</v>
      </c>
      <c r="D91" s="70" t="s">
        <v>408</v>
      </c>
      <c r="E91" s="70" t="s">
        <v>405</v>
      </c>
      <c r="F91" s="70" t="s">
        <v>409</v>
      </c>
      <c r="G91" s="70" t="s">
        <v>106</v>
      </c>
      <c r="H91" s="70" t="s">
        <v>89</v>
      </c>
      <c r="I91" s="70" t="s">
        <v>83</v>
      </c>
      <c r="J91" s="70" t="s">
        <v>410</v>
      </c>
      <c r="K91" s="70"/>
      <c r="L91" s="70">
        <v>2</v>
      </c>
      <c r="M91" s="21"/>
    </row>
    <row r="92" spans="1:13" s="65" customFormat="1" x14ac:dyDescent="0.3">
      <c r="A92" s="70">
        <v>99</v>
      </c>
      <c r="B92" s="70">
        <v>99</v>
      </c>
      <c r="C92" s="70" t="s">
        <v>343</v>
      </c>
      <c r="D92" s="70" t="s">
        <v>411</v>
      </c>
      <c r="E92" s="70" t="s">
        <v>405</v>
      </c>
      <c r="F92" s="70" t="s">
        <v>412</v>
      </c>
      <c r="G92" s="70" t="s">
        <v>106</v>
      </c>
      <c r="H92" s="70" t="s">
        <v>413</v>
      </c>
      <c r="I92" s="70" t="s">
        <v>83</v>
      </c>
      <c r="J92" s="70" t="s">
        <v>414</v>
      </c>
      <c r="K92" s="70"/>
      <c r="L92" s="70">
        <v>3</v>
      </c>
      <c r="M92" s="21"/>
    </row>
    <row r="93" spans="1:13" s="65" customFormat="1" x14ac:dyDescent="0.3">
      <c r="A93" s="70">
        <v>100</v>
      </c>
      <c r="B93" s="70">
        <v>100</v>
      </c>
      <c r="C93" s="70" t="s">
        <v>415</v>
      </c>
      <c r="D93" s="70" t="s">
        <v>408</v>
      </c>
      <c r="E93" s="70" t="s">
        <v>405</v>
      </c>
      <c r="F93" s="70" t="s">
        <v>416</v>
      </c>
      <c r="G93" s="70" t="s">
        <v>106</v>
      </c>
      <c r="H93" s="70" t="s">
        <v>417</v>
      </c>
      <c r="I93" s="70" t="s">
        <v>83</v>
      </c>
      <c r="J93" s="70" t="s">
        <v>418</v>
      </c>
      <c r="K93" s="70"/>
      <c r="L93" s="70">
        <v>2</v>
      </c>
      <c r="M93" s="21" t="s">
        <v>691</v>
      </c>
    </row>
    <row r="94" spans="1:13" s="65" customFormat="1" x14ac:dyDescent="0.3">
      <c r="A94" s="70">
        <v>101</v>
      </c>
      <c r="B94" s="70">
        <v>101</v>
      </c>
      <c r="C94" s="70" t="s">
        <v>415</v>
      </c>
      <c r="D94" s="70" t="s">
        <v>411</v>
      </c>
      <c r="E94" s="70" t="s">
        <v>405</v>
      </c>
      <c r="F94" s="70" t="s">
        <v>419</v>
      </c>
      <c r="G94" s="70" t="s">
        <v>106</v>
      </c>
      <c r="H94" s="70" t="s">
        <v>420</v>
      </c>
      <c r="I94" s="70" t="s">
        <v>83</v>
      </c>
      <c r="J94" s="70" t="s">
        <v>421</v>
      </c>
      <c r="K94" s="70"/>
      <c r="L94" s="70">
        <v>3</v>
      </c>
      <c r="M94" s="21" t="s">
        <v>691</v>
      </c>
    </row>
    <row r="95" spans="1:13" s="65" customFormat="1" x14ac:dyDescent="0.3">
      <c r="A95" s="70">
        <v>102</v>
      </c>
      <c r="B95" s="70">
        <v>102</v>
      </c>
      <c r="C95" s="70" t="s">
        <v>135</v>
      </c>
      <c r="D95" s="70" t="s">
        <v>353</v>
      </c>
      <c r="E95" s="70" t="s">
        <v>422</v>
      </c>
      <c r="F95" s="70" t="s">
        <v>423</v>
      </c>
      <c r="G95" s="70" t="s">
        <v>106</v>
      </c>
      <c r="H95" s="70" t="s">
        <v>424</v>
      </c>
      <c r="I95" s="70" t="s">
        <v>83</v>
      </c>
      <c r="J95" s="70" t="s">
        <v>425</v>
      </c>
      <c r="K95" s="70"/>
      <c r="L95" s="70">
        <v>2</v>
      </c>
      <c r="M95" s="21" t="s">
        <v>688</v>
      </c>
    </row>
    <row r="96" spans="1:13" s="65" customFormat="1" x14ac:dyDescent="0.3">
      <c r="A96" s="70">
        <v>103</v>
      </c>
      <c r="B96" s="70">
        <v>103</v>
      </c>
      <c r="C96" s="70" t="s">
        <v>135</v>
      </c>
      <c r="D96" s="70" t="s">
        <v>353</v>
      </c>
      <c r="E96" s="70" t="s">
        <v>422</v>
      </c>
      <c r="F96" s="70" t="s">
        <v>426</v>
      </c>
      <c r="G96" s="70" t="s">
        <v>106</v>
      </c>
      <c r="H96" s="70" t="s">
        <v>427</v>
      </c>
      <c r="I96" s="70" t="s">
        <v>83</v>
      </c>
      <c r="J96" s="70" t="s">
        <v>428</v>
      </c>
      <c r="K96" s="70"/>
      <c r="L96" s="70">
        <v>2</v>
      </c>
      <c r="M96" s="21" t="s">
        <v>688</v>
      </c>
    </row>
    <row r="97" spans="1:13" s="65" customFormat="1" x14ac:dyDescent="0.3">
      <c r="A97" s="70">
        <v>104</v>
      </c>
      <c r="B97" s="70">
        <v>104</v>
      </c>
      <c r="C97" s="70" t="s">
        <v>429</v>
      </c>
      <c r="D97" s="70" t="s">
        <v>367</v>
      </c>
      <c r="E97" s="70" t="s">
        <v>422</v>
      </c>
      <c r="F97" s="70" t="s">
        <v>430</v>
      </c>
      <c r="G97" s="70" t="s">
        <v>106</v>
      </c>
      <c r="H97" s="70" t="s">
        <v>431</v>
      </c>
      <c r="I97" s="70" t="s">
        <v>83</v>
      </c>
      <c r="J97" s="70" t="s">
        <v>432</v>
      </c>
      <c r="K97" s="70"/>
      <c r="L97" s="70">
        <v>1</v>
      </c>
      <c r="M97" s="21"/>
    </row>
    <row r="98" spans="1:13" s="65" customFormat="1" x14ac:dyDescent="0.3">
      <c r="A98" s="70">
        <v>105</v>
      </c>
      <c r="B98" s="70">
        <v>105</v>
      </c>
      <c r="C98" s="70" t="s">
        <v>433</v>
      </c>
      <c r="D98" s="70" t="s">
        <v>353</v>
      </c>
      <c r="E98" s="70" t="s">
        <v>422</v>
      </c>
      <c r="F98" s="70" t="s">
        <v>434</v>
      </c>
      <c r="G98" s="70" t="s">
        <v>106</v>
      </c>
      <c r="H98" s="70" t="s">
        <v>431</v>
      </c>
      <c r="I98" s="70" t="s">
        <v>83</v>
      </c>
      <c r="J98" s="70" t="s">
        <v>435</v>
      </c>
      <c r="K98" s="70"/>
      <c r="L98" s="70">
        <v>2</v>
      </c>
      <c r="M98" s="21"/>
    </row>
    <row r="99" spans="1:13" s="65" customFormat="1" x14ac:dyDescent="0.3">
      <c r="A99" s="70">
        <v>106</v>
      </c>
      <c r="B99" s="70">
        <v>106</v>
      </c>
      <c r="C99" s="70" t="s">
        <v>436</v>
      </c>
      <c r="D99" s="70" t="s">
        <v>408</v>
      </c>
      <c r="E99" s="70" t="s">
        <v>437</v>
      </c>
      <c r="F99" s="70" t="s">
        <v>438</v>
      </c>
      <c r="G99" s="70" t="s">
        <v>106</v>
      </c>
      <c r="H99" s="70" t="s">
        <v>439</v>
      </c>
      <c r="I99" s="70" t="s">
        <v>83</v>
      </c>
      <c r="J99" s="70" t="s">
        <v>440</v>
      </c>
      <c r="K99" s="70"/>
      <c r="L99" s="70">
        <v>2</v>
      </c>
      <c r="M99" s="21" t="s">
        <v>691</v>
      </c>
    </row>
    <row r="100" spans="1:13" s="65" customFormat="1" x14ac:dyDescent="0.3">
      <c r="A100" s="70">
        <v>107</v>
      </c>
      <c r="B100" s="70">
        <v>107</v>
      </c>
      <c r="C100" s="70" t="s">
        <v>441</v>
      </c>
      <c r="D100" s="70" t="s">
        <v>367</v>
      </c>
      <c r="E100" s="70" t="s">
        <v>437</v>
      </c>
      <c r="F100" s="70" t="s">
        <v>442</v>
      </c>
      <c r="G100" s="70" t="s">
        <v>106</v>
      </c>
      <c r="H100" s="70" t="s">
        <v>443</v>
      </c>
      <c r="I100" s="70" t="s">
        <v>83</v>
      </c>
      <c r="J100" s="70" t="s">
        <v>444</v>
      </c>
      <c r="K100" s="70"/>
      <c r="L100" s="70">
        <v>1</v>
      </c>
      <c r="M100" s="21" t="s">
        <v>691</v>
      </c>
    </row>
    <row r="101" spans="1:13" s="65" customFormat="1" x14ac:dyDescent="0.3">
      <c r="A101" s="70">
        <v>108</v>
      </c>
      <c r="B101" s="70">
        <v>108</v>
      </c>
      <c r="C101" s="70" t="s">
        <v>441</v>
      </c>
      <c r="D101" s="70" t="s">
        <v>408</v>
      </c>
      <c r="E101" s="70" t="s">
        <v>437</v>
      </c>
      <c r="F101" s="70" t="s">
        <v>445</v>
      </c>
      <c r="G101" s="70" t="s">
        <v>106</v>
      </c>
      <c r="H101" s="70" t="s">
        <v>446</v>
      </c>
      <c r="I101" s="70" t="s">
        <v>83</v>
      </c>
      <c r="J101" s="70" t="s">
        <v>447</v>
      </c>
      <c r="K101" s="70"/>
      <c r="L101" s="70">
        <v>2</v>
      </c>
      <c r="M101" s="21" t="s">
        <v>691</v>
      </c>
    </row>
    <row r="102" spans="1:13" s="65" customFormat="1" x14ac:dyDescent="0.3">
      <c r="A102" s="70">
        <v>109</v>
      </c>
      <c r="B102" s="70">
        <v>109</v>
      </c>
      <c r="C102" s="70" t="s">
        <v>436</v>
      </c>
      <c r="D102" s="70" t="s">
        <v>408</v>
      </c>
      <c r="E102" s="70" t="s">
        <v>437</v>
      </c>
      <c r="F102" s="70" t="s">
        <v>448</v>
      </c>
      <c r="G102" s="70" t="s">
        <v>106</v>
      </c>
      <c r="H102" s="70" t="s">
        <v>449</v>
      </c>
      <c r="I102" s="70" t="s">
        <v>83</v>
      </c>
      <c r="J102" s="70" t="s">
        <v>450</v>
      </c>
      <c r="K102" s="70"/>
      <c r="L102" s="70">
        <v>2</v>
      </c>
      <c r="M102" s="21" t="s">
        <v>691</v>
      </c>
    </row>
    <row r="103" spans="1:13" s="65" customFormat="1" x14ac:dyDescent="0.3">
      <c r="A103" s="70">
        <v>110</v>
      </c>
      <c r="B103" s="70">
        <v>110</v>
      </c>
      <c r="C103" s="70" t="s">
        <v>436</v>
      </c>
      <c r="D103" s="70" t="s">
        <v>411</v>
      </c>
      <c r="E103" s="70" t="s">
        <v>437</v>
      </c>
      <c r="F103" s="70" t="s">
        <v>451</v>
      </c>
      <c r="G103" s="70" t="s">
        <v>106</v>
      </c>
      <c r="H103" s="70" t="s">
        <v>452</v>
      </c>
      <c r="I103" s="70" t="s">
        <v>83</v>
      </c>
      <c r="J103" s="70" t="s">
        <v>453</v>
      </c>
      <c r="K103" s="70"/>
      <c r="L103" s="70">
        <v>3</v>
      </c>
      <c r="M103" s="21" t="s">
        <v>691</v>
      </c>
    </row>
    <row r="104" spans="1:13" s="65" customFormat="1" ht="28.8" x14ac:dyDescent="0.3">
      <c r="A104" s="70">
        <v>110</v>
      </c>
      <c r="B104" s="70">
        <v>111</v>
      </c>
      <c r="C104" s="70" t="s">
        <v>454</v>
      </c>
      <c r="D104" s="70" t="s">
        <v>673</v>
      </c>
      <c r="E104" s="70" t="s">
        <v>437</v>
      </c>
      <c r="F104" s="70" t="s">
        <v>455</v>
      </c>
      <c r="G104" s="70" t="s">
        <v>106</v>
      </c>
      <c r="H104" s="70" t="s">
        <v>456</v>
      </c>
      <c r="I104" s="70" t="s">
        <v>83</v>
      </c>
      <c r="J104" s="70" t="s">
        <v>457</v>
      </c>
      <c r="K104" s="70" t="s">
        <v>759</v>
      </c>
      <c r="L104" s="70">
        <v>3</v>
      </c>
      <c r="M104" s="21" t="s">
        <v>740</v>
      </c>
    </row>
    <row r="105" spans="1:13" s="65" customFormat="1" x14ac:dyDescent="0.3">
      <c r="A105" s="70">
        <v>111</v>
      </c>
      <c r="B105" s="70">
        <v>112</v>
      </c>
      <c r="C105" s="77" t="s">
        <v>458</v>
      </c>
      <c r="D105" s="70" t="s">
        <v>459</v>
      </c>
      <c r="E105" s="70" t="s">
        <v>437</v>
      </c>
      <c r="F105" s="70" t="s">
        <v>460</v>
      </c>
      <c r="G105" s="70" t="s">
        <v>106</v>
      </c>
      <c r="H105" s="70" t="s">
        <v>461</v>
      </c>
      <c r="I105" s="70" t="s">
        <v>83</v>
      </c>
      <c r="J105" s="70" t="s">
        <v>462</v>
      </c>
      <c r="K105" s="70"/>
      <c r="L105" s="70">
        <v>2</v>
      </c>
      <c r="M105" s="21" t="s">
        <v>687</v>
      </c>
    </row>
    <row r="106" spans="1:13" s="65" customFormat="1" x14ac:dyDescent="0.3">
      <c r="A106" s="70">
        <v>112</v>
      </c>
      <c r="B106" s="70">
        <v>113</v>
      </c>
      <c r="C106" s="70" t="s">
        <v>458</v>
      </c>
      <c r="D106" s="70" t="s">
        <v>463</v>
      </c>
      <c r="E106" s="70" t="s">
        <v>437</v>
      </c>
      <c r="F106" s="70" t="s">
        <v>464</v>
      </c>
      <c r="G106" s="70" t="s">
        <v>106</v>
      </c>
      <c r="H106" s="70" t="s">
        <v>461</v>
      </c>
      <c r="I106" s="70" t="s">
        <v>83</v>
      </c>
      <c r="J106" s="70" t="s">
        <v>465</v>
      </c>
      <c r="K106" s="70"/>
      <c r="L106" s="70">
        <v>1</v>
      </c>
      <c r="M106" s="21" t="s">
        <v>687</v>
      </c>
    </row>
    <row r="107" spans="1:13" s="65" customFormat="1" x14ac:dyDescent="0.3">
      <c r="A107" s="70">
        <v>113</v>
      </c>
      <c r="B107" s="70">
        <v>114</v>
      </c>
      <c r="C107" s="70" t="s">
        <v>458</v>
      </c>
      <c r="D107" s="70" t="s">
        <v>466</v>
      </c>
      <c r="E107" s="70" t="s">
        <v>437</v>
      </c>
      <c r="F107" s="70" t="s">
        <v>467</v>
      </c>
      <c r="G107" s="70" t="s">
        <v>106</v>
      </c>
      <c r="H107" s="70" t="s">
        <v>468</v>
      </c>
      <c r="I107" s="70" t="s">
        <v>83</v>
      </c>
      <c r="J107" s="70" t="s">
        <v>469</v>
      </c>
      <c r="K107" s="70"/>
      <c r="L107" s="70">
        <v>4</v>
      </c>
      <c r="M107" s="21" t="s">
        <v>687</v>
      </c>
    </row>
    <row r="108" spans="1:13" s="65" customFormat="1" x14ac:dyDescent="0.3">
      <c r="A108" s="70">
        <v>114</v>
      </c>
      <c r="B108" s="70">
        <v>115</v>
      </c>
      <c r="C108" s="70" t="s">
        <v>458</v>
      </c>
      <c r="D108" s="70" t="s">
        <v>470</v>
      </c>
      <c r="E108" s="70" t="s">
        <v>437</v>
      </c>
      <c r="F108" s="70" t="s">
        <v>471</v>
      </c>
      <c r="G108" s="70" t="s">
        <v>106</v>
      </c>
      <c r="H108" s="70" t="s">
        <v>468</v>
      </c>
      <c r="I108" s="70" t="s">
        <v>83</v>
      </c>
      <c r="J108" s="70" t="s">
        <v>472</v>
      </c>
      <c r="K108" s="70"/>
      <c r="L108" s="70">
        <v>1</v>
      </c>
      <c r="M108" s="21" t="s">
        <v>687</v>
      </c>
    </row>
    <row r="109" spans="1:13" s="65" customFormat="1" x14ac:dyDescent="0.3">
      <c r="A109" s="70">
        <v>115</v>
      </c>
      <c r="B109" s="70">
        <v>116</v>
      </c>
      <c r="C109" s="70" t="s">
        <v>436</v>
      </c>
      <c r="D109" s="70" t="s">
        <v>411</v>
      </c>
      <c r="E109" s="70" t="s">
        <v>437</v>
      </c>
      <c r="F109" s="70" t="s">
        <v>473</v>
      </c>
      <c r="G109" s="70" t="s">
        <v>106</v>
      </c>
      <c r="H109" s="70" t="s">
        <v>474</v>
      </c>
      <c r="I109" s="70" t="s">
        <v>83</v>
      </c>
      <c r="J109" s="70" t="s">
        <v>475</v>
      </c>
      <c r="K109" s="70"/>
      <c r="L109" s="70">
        <v>3</v>
      </c>
      <c r="M109" s="21" t="s">
        <v>691</v>
      </c>
    </row>
    <row r="110" spans="1:13" s="65" customFormat="1" x14ac:dyDescent="0.3">
      <c r="A110" s="70">
        <v>116</v>
      </c>
      <c r="B110" s="70">
        <v>117</v>
      </c>
      <c r="C110" s="70" t="s">
        <v>458</v>
      </c>
      <c r="D110" s="70" t="s">
        <v>476</v>
      </c>
      <c r="E110" s="70" t="s">
        <v>477</v>
      </c>
      <c r="F110" s="70" t="s">
        <v>478</v>
      </c>
      <c r="G110" s="70" t="s">
        <v>106</v>
      </c>
      <c r="H110" s="70" t="s">
        <v>237</v>
      </c>
      <c r="I110" s="70" t="s">
        <v>83</v>
      </c>
      <c r="J110" s="70" t="s">
        <v>479</v>
      </c>
      <c r="K110" s="70"/>
      <c r="L110" s="70">
        <v>4</v>
      </c>
      <c r="M110" s="21" t="s">
        <v>687</v>
      </c>
    </row>
    <row r="111" spans="1:13" s="65" customFormat="1" x14ac:dyDescent="0.3">
      <c r="A111" s="70">
        <v>117</v>
      </c>
      <c r="B111" s="70">
        <v>117</v>
      </c>
      <c r="C111" s="70" t="s">
        <v>480</v>
      </c>
      <c r="D111" s="70" t="s">
        <v>481</v>
      </c>
      <c r="E111" s="70" t="s">
        <v>477</v>
      </c>
      <c r="F111" s="70" t="s">
        <v>478</v>
      </c>
      <c r="G111" s="70" t="s">
        <v>106</v>
      </c>
      <c r="H111" s="70" t="s">
        <v>237</v>
      </c>
      <c r="I111" s="70" t="s">
        <v>83</v>
      </c>
      <c r="J111" s="70" t="s">
        <v>479</v>
      </c>
      <c r="K111" s="70"/>
      <c r="L111" s="70">
        <v>1</v>
      </c>
      <c r="M111" s="21" t="s">
        <v>691</v>
      </c>
    </row>
    <row r="112" spans="1:13" s="65" customFormat="1" x14ac:dyDescent="0.3">
      <c r="A112" s="70">
        <v>118</v>
      </c>
      <c r="B112" s="70">
        <v>118</v>
      </c>
      <c r="C112" s="70" t="s">
        <v>429</v>
      </c>
      <c r="D112" s="70" t="s">
        <v>408</v>
      </c>
      <c r="E112" s="70" t="s">
        <v>477</v>
      </c>
      <c r="F112" s="70" t="s">
        <v>482</v>
      </c>
      <c r="G112" s="70" t="s">
        <v>106</v>
      </c>
      <c r="H112" s="70" t="s">
        <v>483</v>
      </c>
      <c r="I112" s="70" t="s">
        <v>83</v>
      </c>
      <c r="J112" s="70" t="s">
        <v>484</v>
      </c>
      <c r="K112" s="70"/>
      <c r="L112" s="70">
        <v>2</v>
      </c>
      <c r="M112" s="21"/>
    </row>
    <row r="113" spans="1:13" s="65" customFormat="1" x14ac:dyDescent="0.3">
      <c r="A113" s="70">
        <v>119</v>
      </c>
      <c r="B113" s="70">
        <v>119</v>
      </c>
      <c r="C113" s="70" t="s">
        <v>485</v>
      </c>
      <c r="D113" s="70" t="s">
        <v>367</v>
      </c>
      <c r="E113" s="70" t="s">
        <v>477</v>
      </c>
      <c r="F113" s="70" t="s">
        <v>486</v>
      </c>
      <c r="G113" s="70" t="s">
        <v>106</v>
      </c>
      <c r="H113" s="70" t="s">
        <v>483</v>
      </c>
      <c r="I113" s="70" t="s">
        <v>83</v>
      </c>
      <c r="J113" s="70" t="s">
        <v>487</v>
      </c>
      <c r="K113" s="70"/>
      <c r="L113" s="70">
        <v>1</v>
      </c>
      <c r="M113" s="21" t="s">
        <v>691</v>
      </c>
    </row>
    <row r="114" spans="1:13" s="65" customFormat="1" x14ac:dyDescent="0.3">
      <c r="A114" s="70">
        <v>120</v>
      </c>
      <c r="B114" s="70">
        <v>120</v>
      </c>
      <c r="C114" s="70" t="s">
        <v>488</v>
      </c>
      <c r="D114" s="70" t="s">
        <v>408</v>
      </c>
      <c r="E114" s="70" t="s">
        <v>477</v>
      </c>
      <c r="F114" s="70" t="s">
        <v>489</v>
      </c>
      <c r="G114" s="70" t="s">
        <v>106</v>
      </c>
      <c r="H114" s="70" t="s">
        <v>490</v>
      </c>
      <c r="I114" s="70" t="s">
        <v>83</v>
      </c>
      <c r="J114" s="70" t="s">
        <v>491</v>
      </c>
      <c r="K114" s="70"/>
      <c r="L114" s="70">
        <v>2</v>
      </c>
      <c r="M114" s="21" t="s">
        <v>691</v>
      </c>
    </row>
    <row r="115" spans="1:13" s="65" customFormat="1" x14ac:dyDescent="0.3">
      <c r="A115" s="70">
        <v>121</v>
      </c>
      <c r="B115" s="70">
        <v>121</v>
      </c>
      <c r="C115" s="70" t="s">
        <v>488</v>
      </c>
      <c r="D115" s="70" t="s">
        <v>367</v>
      </c>
      <c r="E115" s="70" t="s">
        <v>492</v>
      </c>
      <c r="F115" s="70" t="s">
        <v>493</v>
      </c>
      <c r="G115" s="70" t="s">
        <v>106</v>
      </c>
      <c r="H115" s="70" t="s">
        <v>494</v>
      </c>
      <c r="I115" s="70" t="s">
        <v>83</v>
      </c>
      <c r="J115" s="70" t="s">
        <v>495</v>
      </c>
      <c r="K115" s="70"/>
      <c r="L115" s="70">
        <v>1</v>
      </c>
      <c r="M115" s="21" t="s">
        <v>691</v>
      </c>
    </row>
    <row r="116" spans="1:13" s="65" customFormat="1" x14ac:dyDescent="0.3">
      <c r="A116" s="70">
        <v>122</v>
      </c>
      <c r="B116" s="70">
        <v>122</v>
      </c>
      <c r="C116" s="70" t="s">
        <v>488</v>
      </c>
      <c r="D116" s="70" t="s">
        <v>408</v>
      </c>
      <c r="E116" s="70" t="s">
        <v>496</v>
      </c>
      <c r="F116" s="70" t="s">
        <v>497</v>
      </c>
      <c r="G116" s="70" t="s">
        <v>106</v>
      </c>
      <c r="H116" s="70" t="s">
        <v>498</v>
      </c>
      <c r="I116" s="70" t="s">
        <v>83</v>
      </c>
      <c r="J116" s="70" t="s">
        <v>499</v>
      </c>
      <c r="K116" s="70"/>
      <c r="L116" s="70">
        <v>2</v>
      </c>
      <c r="M116" s="21" t="s">
        <v>691</v>
      </c>
    </row>
    <row r="117" spans="1:13" s="65" customFormat="1" x14ac:dyDescent="0.3">
      <c r="A117" s="70">
        <v>123</v>
      </c>
      <c r="B117" s="70">
        <v>123</v>
      </c>
      <c r="C117" s="70" t="s">
        <v>488</v>
      </c>
      <c r="D117" s="70" t="s">
        <v>367</v>
      </c>
      <c r="E117" s="70" t="s">
        <v>496</v>
      </c>
      <c r="F117" s="70" t="s">
        <v>500</v>
      </c>
      <c r="G117" s="70" t="s">
        <v>106</v>
      </c>
      <c r="H117" s="70" t="s">
        <v>501</v>
      </c>
      <c r="I117" s="70" t="s">
        <v>83</v>
      </c>
      <c r="J117" s="70" t="s">
        <v>502</v>
      </c>
      <c r="K117" s="70"/>
      <c r="L117" s="70">
        <v>1</v>
      </c>
      <c r="M117" s="21" t="s">
        <v>691</v>
      </c>
    </row>
    <row r="118" spans="1:13" s="65" customFormat="1" x14ac:dyDescent="0.3">
      <c r="A118" s="70">
        <v>124</v>
      </c>
      <c r="B118" s="70">
        <v>124</v>
      </c>
      <c r="C118" s="70" t="s">
        <v>488</v>
      </c>
      <c r="D118" s="70" t="s">
        <v>367</v>
      </c>
      <c r="E118" s="70" t="s">
        <v>496</v>
      </c>
      <c r="F118" s="70" t="s">
        <v>503</v>
      </c>
      <c r="G118" s="70" t="s">
        <v>106</v>
      </c>
      <c r="H118" s="70" t="s">
        <v>504</v>
      </c>
      <c r="I118" s="70" t="s">
        <v>83</v>
      </c>
      <c r="J118" s="70" t="s">
        <v>505</v>
      </c>
      <c r="K118" s="70"/>
      <c r="L118" s="70">
        <v>1</v>
      </c>
      <c r="M118" s="21" t="s">
        <v>691</v>
      </c>
    </row>
    <row r="119" spans="1:13" s="65" customFormat="1" x14ac:dyDescent="0.3">
      <c r="A119" s="70">
        <v>125</v>
      </c>
      <c r="B119" s="70">
        <v>125</v>
      </c>
      <c r="C119" s="70" t="s">
        <v>488</v>
      </c>
      <c r="D119" s="70" t="s">
        <v>367</v>
      </c>
      <c r="E119" s="70" t="s">
        <v>496</v>
      </c>
      <c r="F119" s="70" t="s">
        <v>506</v>
      </c>
      <c r="G119" s="70" t="s">
        <v>106</v>
      </c>
      <c r="H119" s="70" t="s">
        <v>507</v>
      </c>
      <c r="I119" s="70" t="s">
        <v>83</v>
      </c>
      <c r="J119" s="70" t="s">
        <v>508</v>
      </c>
      <c r="K119" s="70"/>
      <c r="L119" s="70">
        <v>1</v>
      </c>
      <c r="M119" s="21" t="s">
        <v>691</v>
      </c>
    </row>
    <row r="120" spans="1:13" s="65" customFormat="1" x14ac:dyDescent="0.3">
      <c r="A120" s="70">
        <v>126</v>
      </c>
      <c r="B120" s="70">
        <v>126</v>
      </c>
      <c r="C120" s="70" t="s">
        <v>488</v>
      </c>
      <c r="D120" s="70" t="s">
        <v>367</v>
      </c>
      <c r="E120" s="70" t="s">
        <v>496</v>
      </c>
      <c r="F120" s="70" t="s">
        <v>509</v>
      </c>
      <c r="G120" s="70" t="s">
        <v>106</v>
      </c>
      <c r="H120" s="70" t="s">
        <v>510</v>
      </c>
      <c r="I120" s="70" t="s">
        <v>83</v>
      </c>
      <c r="J120" s="70" t="s">
        <v>511</v>
      </c>
      <c r="K120" s="70"/>
      <c r="L120" s="70">
        <v>1</v>
      </c>
      <c r="M120" s="21" t="s">
        <v>691</v>
      </c>
    </row>
    <row r="121" spans="1:13" s="65" customFormat="1" x14ac:dyDescent="0.3">
      <c r="A121" s="70">
        <v>127</v>
      </c>
      <c r="B121" s="70">
        <v>127</v>
      </c>
      <c r="C121" s="70" t="s">
        <v>488</v>
      </c>
      <c r="D121" s="70" t="s">
        <v>367</v>
      </c>
      <c r="E121" s="70" t="s">
        <v>512</v>
      </c>
      <c r="F121" s="70" t="s">
        <v>513</v>
      </c>
      <c r="G121" s="70" t="s">
        <v>106</v>
      </c>
      <c r="H121" s="70" t="s">
        <v>514</v>
      </c>
      <c r="I121" s="70" t="s">
        <v>83</v>
      </c>
      <c r="J121" s="70" t="s">
        <v>515</v>
      </c>
      <c r="K121" s="70"/>
      <c r="L121" s="70">
        <v>1</v>
      </c>
      <c r="M121" s="21" t="s">
        <v>691</v>
      </c>
    </row>
    <row r="122" spans="1:13" s="65" customFormat="1" x14ac:dyDescent="0.3">
      <c r="A122" s="70">
        <v>128</v>
      </c>
      <c r="B122" s="70">
        <v>128</v>
      </c>
      <c r="C122" s="70" t="s">
        <v>488</v>
      </c>
      <c r="D122" s="70" t="s">
        <v>367</v>
      </c>
      <c r="E122" s="70" t="s">
        <v>512</v>
      </c>
      <c r="F122" s="70" t="s">
        <v>516</v>
      </c>
      <c r="G122" s="70" t="s">
        <v>106</v>
      </c>
      <c r="H122" s="70" t="s">
        <v>517</v>
      </c>
      <c r="I122" s="70" t="s">
        <v>83</v>
      </c>
      <c r="J122" s="70" t="s">
        <v>518</v>
      </c>
      <c r="K122" s="70"/>
      <c r="L122" s="70">
        <v>1</v>
      </c>
      <c r="M122" s="21" t="s">
        <v>691</v>
      </c>
    </row>
    <row r="123" spans="1:13" s="65" customFormat="1" x14ac:dyDescent="0.3">
      <c r="A123" s="70">
        <v>129</v>
      </c>
      <c r="B123" s="70">
        <v>129</v>
      </c>
      <c r="C123" s="70" t="s">
        <v>488</v>
      </c>
      <c r="D123" s="70" t="s">
        <v>367</v>
      </c>
      <c r="E123" s="70" t="s">
        <v>519</v>
      </c>
      <c r="F123" s="70" t="s">
        <v>520</v>
      </c>
      <c r="G123" s="70" t="s">
        <v>106</v>
      </c>
      <c r="H123" s="70" t="s">
        <v>521</v>
      </c>
      <c r="I123" s="70" t="s">
        <v>83</v>
      </c>
      <c r="J123" s="70" t="s">
        <v>522</v>
      </c>
      <c r="K123" s="70"/>
      <c r="L123" s="70">
        <v>1</v>
      </c>
      <c r="M123" s="21" t="s">
        <v>691</v>
      </c>
    </row>
    <row r="124" spans="1:13" s="65" customFormat="1" x14ac:dyDescent="0.3">
      <c r="A124" s="70">
        <v>130</v>
      </c>
      <c r="B124" s="70">
        <v>130</v>
      </c>
      <c r="C124" s="70" t="s">
        <v>523</v>
      </c>
      <c r="D124" s="70" t="s">
        <v>524</v>
      </c>
      <c r="E124" s="70" t="s">
        <v>519</v>
      </c>
      <c r="F124" s="70" t="s">
        <v>525</v>
      </c>
      <c r="G124" s="70" t="s">
        <v>106</v>
      </c>
      <c r="H124" s="70" t="s">
        <v>526</v>
      </c>
      <c r="I124" s="70" t="s">
        <v>83</v>
      </c>
      <c r="J124" s="70" t="s">
        <v>527</v>
      </c>
      <c r="K124" s="70"/>
      <c r="L124" s="70">
        <v>2</v>
      </c>
      <c r="M124" s="21"/>
    </row>
    <row r="125" spans="1:13" s="65" customFormat="1" x14ac:dyDescent="0.3">
      <c r="A125" s="70">
        <v>131</v>
      </c>
      <c r="B125" s="70"/>
      <c r="C125" s="70" t="s">
        <v>523</v>
      </c>
      <c r="D125" s="70" t="s">
        <v>528</v>
      </c>
      <c r="E125" s="70" t="s">
        <v>519</v>
      </c>
      <c r="F125" s="70"/>
      <c r="G125" s="70"/>
      <c r="H125" s="70"/>
      <c r="I125" s="70" t="s">
        <v>83</v>
      </c>
      <c r="J125" s="70"/>
      <c r="K125" s="70"/>
      <c r="L125" s="70"/>
      <c r="M125" s="21"/>
    </row>
    <row r="126" spans="1:13" s="65" customFormat="1" x14ac:dyDescent="0.3">
      <c r="A126" s="70">
        <v>132</v>
      </c>
      <c r="B126" s="70"/>
      <c r="C126" s="70" t="s">
        <v>529</v>
      </c>
      <c r="D126" s="70" t="s">
        <v>530</v>
      </c>
      <c r="E126" s="70" t="s">
        <v>519</v>
      </c>
      <c r="F126" s="70"/>
      <c r="G126" s="70"/>
      <c r="H126" s="70"/>
      <c r="I126" s="70" t="s">
        <v>83</v>
      </c>
      <c r="J126" s="70"/>
      <c r="K126" s="70"/>
      <c r="L126" s="70"/>
      <c r="M126" s="21"/>
    </row>
    <row r="127" spans="1:13" s="65" customFormat="1" x14ac:dyDescent="0.3">
      <c r="A127" s="70">
        <v>133</v>
      </c>
      <c r="B127" s="70"/>
      <c r="C127" s="70" t="s">
        <v>531</v>
      </c>
      <c r="D127" s="70" t="s">
        <v>532</v>
      </c>
      <c r="E127" s="70" t="s">
        <v>519</v>
      </c>
      <c r="F127" s="70"/>
      <c r="G127" s="70"/>
      <c r="H127" s="70"/>
      <c r="I127" s="70" t="s">
        <v>83</v>
      </c>
      <c r="J127" s="70"/>
      <c r="K127" s="70"/>
      <c r="L127" s="70"/>
      <c r="M127" s="21"/>
    </row>
    <row r="128" spans="1:13" s="65" customFormat="1" x14ac:dyDescent="0.3">
      <c r="A128" s="70">
        <v>134</v>
      </c>
      <c r="B128" s="70"/>
      <c r="C128" s="70" t="s">
        <v>533</v>
      </c>
      <c r="D128" s="70" t="s">
        <v>534</v>
      </c>
      <c r="E128" s="70" t="s">
        <v>519</v>
      </c>
      <c r="F128" s="70"/>
      <c r="G128" s="70"/>
      <c r="H128" s="70"/>
      <c r="I128" s="70" t="s">
        <v>83</v>
      </c>
      <c r="J128" s="70"/>
      <c r="K128" s="70"/>
      <c r="L128" s="70"/>
      <c r="M128" s="21"/>
    </row>
    <row r="129" spans="1:13" s="65" customFormat="1" x14ac:dyDescent="0.3">
      <c r="A129" s="70">
        <v>135</v>
      </c>
      <c r="B129" s="70"/>
      <c r="C129" s="70" t="s">
        <v>535</v>
      </c>
      <c r="D129" s="70" t="s">
        <v>536</v>
      </c>
      <c r="E129" s="70" t="s">
        <v>519</v>
      </c>
      <c r="F129" s="70"/>
      <c r="G129" s="70"/>
      <c r="H129" s="70"/>
      <c r="I129" s="70" t="s">
        <v>83</v>
      </c>
      <c r="J129" s="70"/>
      <c r="K129" s="70"/>
      <c r="L129" s="70"/>
      <c r="M129" s="21"/>
    </row>
    <row r="130" spans="1:13" s="65" customFormat="1" x14ac:dyDescent="0.3">
      <c r="A130" s="70">
        <v>136</v>
      </c>
      <c r="B130" s="70"/>
      <c r="C130" s="70" t="s">
        <v>535</v>
      </c>
      <c r="D130" s="70" t="s">
        <v>537</v>
      </c>
      <c r="E130" s="70" t="s">
        <v>519</v>
      </c>
      <c r="F130" s="70"/>
      <c r="G130" s="70"/>
      <c r="H130" s="70"/>
      <c r="I130" s="70" t="s">
        <v>83</v>
      </c>
      <c r="J130" s="70"/>
      <c r="K130" s="70"/>
      <c r="L130" s="70"/>
      <c r="M130" s="21"/>
    </row>
    <row r="131" spans="1:13" s="65" customFormat="1" x14ac:dyDescent="0.3">
      <c r="A131" s="70">
        <v>137</v>
      </c>
      <c r="B131" s="70"/>
      <c r="C131" s="70" t="s">
        <v>535</v>
      </c>
      <c r="D131" s="70" t="s">
        <v>524</v>
      </c>
      <c r="E131" s="70" t="s">
        <v>519</v>
      </c>
      <c r="F131" s="70"/>
      <c r="G131" s="70"/>
      <c r="H131" s="70"/>
      <c r="I131" s="70" t="s">
        <v>83</v>
      </c>
      <c r="J131" s="70"/>
      <c r="K131" s="70"/>
      <c r="L131" s="70"/>
      <c r="M131" s="21"/>
    </row>
    <row r="132" spans="1:13" s="65" customFormat="1" x14ac:dyDescent="0.3">
      <c r="A132" s="70">
        <v>138</v>
      </c>
      <c r="B132" s="70"/>
      <c r="C132" s="70" t="s">
        <v>535</v>
      </c>
      <c r="D132" s="70" t="s">
        <v>538</v>
      </c>
      <c r="E132" s="70" t="s">
        <v>519</v>
      </c>
      <c r="F132" s="70"/>
      <c r="G132" s="70"/>
      <c r="H132" s="70"/>
      <c r="I132" s="70" t="s">
        <v>83</v>
      </c>
      <c r="J132" s="70"/>
      <c r="K132" s="70"/>
      <c r="L132" s="70"/>
      <c r="M132" s="21"/>
    </row>
    <row r="133" spans="1:13" s="65" customFormat="1" x14ac:dyDescent="0.3">
      <c r="A133" s="70">
        <v>139</v>
      </c>
      <c r="B133" s="70"/>
      <c r="C133" s="70" t="s">
        <v>539</v>
      </c>
      <c r="D133" s="70" t="s">
        <v>540</v>
      </c>
      <c r="E133" s="70" t="s">
        <v>519</v>
      </c>
      <c r="F133" s="70"/>
      <c r="G133" s="70"/>
      <c r="H133" s="70"/>
      <c r="I133" s="70" t="s">
        <v>83</v>
      </c>
      <c r="J133" s="70"/>
      <c r="K133" s="70"/>
      <c r="L133" s="70"/>
      <c r="M133" s="21"/>
    </row>
    <row r="134" spans="1:13" s="65" customFormat="1" x14ac:dyDescent="0.3">
      <c r="A134" s="70">
        <v>140</v>
      </c>
      <c r="B134" s="70"/>
      <c r="C134" s="70" t="s">
        <v>539</v>
      </c>
      <c r="D134" s="70" t="s">
        <v>541</v>
      </c>
      <c r="E134" s="70" t="s">
        <v>519</v>
      </c>
      <c r="F134" s="70"/>
      <c r="G134" s="70"/>
      <c r="H134" s="70"/>
      <c r="I134" s="70" t="s">
        <v>83</v>
      </c>
      <c r="J134" s="70"/>
      <c r="K134" s="70"/>
      <c r="L134" s="70"/>
      <c r="M134" s="21"/>
    </row>
    <row r="135" spans="1:13" s="65" customFormat="1" x14ac:dyDescent="0.3">
      <c r="A135" s="70">
        <v>141</v>
      </c>
      <c r="B135" s="70"/>
      <c r="C135" s="70" t="s">
        <v>542</v>
      </c>
      <c r="D135" s="70" t="s">
        <v>543</v>
      </c>
      <c r="E135" s="70" t="s">
        <v>519</v>
      </c>
      <c r="F135" s="70"/>
      <c r="G135" s="70"/>
      <c r="H135" s="70"/>
      <c r="I135" s="70" t="s">
        <v>83</v>
      </c>
      <c r="J135" s="70"/>
      <c r="K135" s="70"/>
      <c r="L135" s="70"/>
      <c r="M135" s="21"/>
    </row>
    <row r="136" spans="1:13" s="65" customFormat="1" x14ac:dyDescent="0.3">
      <c r="A136" s="70">
        <v>142</v>
      </c>
      <c r="B136" s="70">
        <v>131</v>
      </c>
      <c r="C136" s="70" t="s">
        <v>544</v>
      </c>
      <c r="D136" s="70" t="s">
        <v>545</v>
      </c>
      <c r="E136" s="70" t="s">
        <v>519</v>
      </c>
      <c r="F136" s="70" t="s">
        <v>546</v>
      </c>
      <c r="G136" s="70" t="s">
        <v>106</v>
      </c>
      <c r="H136" s="70" t="s">
        <v>547</v>
      </c>
      <c r="I136" s="70" t="s">
        <v>83</v>
      </c>
      <c r="J136" s="70" t="s">
        <v>548</v>
      </c>
      <c r="K136" s="70"/>
      <c r="L136" s="70"/>
      <c r="M136" s="21"/>
    </row>
    <row r="137" spans="1:13" s="65" customFormat="1" x14ac:dyDescent="0.3">
      <c r="A137" s="70">
        <v>143</v>
      </c>
      <c r="B137" s="70"/>
      <c r="C137" s="70" t="s">
        <v>549</v>
      </c>
      <c r="D137" s="70" t="s">
        <v>550</v>
      </c>
      <c r="E137" s="70" t="s">
        <v>519</v>
      </c>
      <c r="F137" s="70"/>
      <c r="G137" s="70"/>
      <c r="H137" s="70"/>
      <c r="I137" s="70" t="s">
        <v>83</v>
      </c>
      <c r="J137" s="70"/>
      <c r="K137" s="70"/>
      <c r="L137" s="70"/>
      <c r="M137" s="21"/>
    </row>
    <row r="138" spans="1:13" s="65" customFormat="1" x14ac:dyDescent="0.3">
      <c r="A138" s="70">
        <v>144</v>
      </c>
      <c r="B138" s="70"/>
      <c r="C138" s="70" t="s">
        <v>549</v>
      </c>
      <c r="D138" s="70" t="s">
        <v>551</v>
      </c>
      <c r="E138" s="70" t="s">
        <v>519</v>
      </c>
      <c r="F138" s="70"/>
      <c r="G138" s="70"/>
      <c r="H138" s="70"/>
      <c r="I138" s="70" t="s">
        <v>83</v>
      </c>
      <c r="J138" s="70"/>
      <c r="K138" s="70"/>
      <c r="L138" s="70"/>
      <c r="M138" s="21"/>
    </row>
    <row r="139" spans="1:13" s="65" customFormat="1" x14ac:dyDescent="0.3">
      <c r="A139" s="70">
        <v>145</v>
      </c>
      <c r="B139" s="70"/>
      <c r="C139" s="70" t="s">
        <v>552</v>
      </c>
      <c r="D139" s="70" t="s">
        <v>553</v>
      </c>
      <c r="E139" s="70" t="s">
        <v>519</v>
      </c>
      <c r="F139" s="70"/>
      <c r="G139" s="70"/>
      <c r="H139" s="70"/>
      <c r="I139" s="70" t="s">
        <v>83</v>
      </c>
      <c r="J139" s="70"/>
      <c r="K139" s="70"/>
      <c r="L139" s="70"/>
      <c r="M139" s="21"/>
    </row>
    <row r="140" spans="1:13" s="65" customFormat="1" x14ac:dyDescent="0.3">
      <c r="A140" s="70">
        <v>146</v>
      </c>
      <c r="B140" s="70"/>
      <c r="C140" s="70" t="s">
        <v>552</v>
      </c>
      <c r="D140" s="70" t="s">
        <v>554</v>
      </c>
      <c r="E140" s="70" t="s">
        <v>519</v>
      </c>
      <c r="F140" s="70"/>
      <c r="G140" s="70"/>
      <c r="H140" s="70"/>
      <c r="I140" s="70" t="s">
        <v>83</v>
      </c>
      <c r="J140" s="70"/>
      <c r="K140" s="70"/>
      <c r="L140" s="70"/>
      <c r="M140" s="21"/>
    </row>
    <row r="141" spans="1:13" s="65" customFormat="1" x14ac:dyDescent="0.3">
      <c r="A141" s="70">
        <v>147</v>
      </c>
      <c r="B141" s="70"/>
      <c r="C141" s="70" t="s">
        <v>552</v>
      </c>
      <c r="D141" s="70" t="s">
        <v>555</v>
      </c>
      <c r="E141" s="70" t="s">
        <v>519</v>
      </c>
      <c r="F141" s="70"/>
      <c r="G141" s="70"/>
      <c r="H141" s="70"/>
      <c r="I141" s="70" t="s">
        <v>83</v>
      </c>
      <c r="J141" s="70"/>
      <c r="K141" s="70"/>
      <c r="L141" s="70"/>
      <c r="M141" s="21"/>
    </row>
    <row r="142" spans="1:13" s="65" customFormat="1" x14ac:dyDescent="0.3">
      <c r="A142" s="70">
        <v>148</v>
      </c>
      <c r="B142" s="70"/>
      <c r="C142" s="70" t="s">
        <v>552</v>
      </c>
      <c r="D142" s="70" t="s">
        <v>550</v>
      </c>
      <c r="E142" s="70" t="s">
        <v>519</v>
      </c>
      <c r="F142" s="70"/>
      <c r="G142" s="70"/>
      <c r="H142" s="70"/>
      <c r="I142" s="70" t="s">
        <v>83</v>
      </c>
      <c r="J142" s="70"/>
      <c r="K142" s="70"/>
      <c r="L142" s="70"/>
      <c r="M142" s="21"/>
    </row>
    <row r="143" spans="1:13" s="65" customFormat="1" x14ac:dyDescent="0.3">
      <c r="A143" s="70">
        <v>149</v>
      </c>
      <c r="B143" s="70"/>
      <c r="C143" s="70" t="s">
        <v>552</v>
      </c>
      <c r="D143" s="70" t="s">
        <v>556</v>
      </c>
      <c r="E143" s="70" t="s">
        <v>519</v>
      </c>
      <c r="F143" s="70"/>
      <c r="G143" s="70"/>
      <c r="H143" s="70"/>
      <c r="I143" s="70" t="s">
        <v>83</v>
      </c>
      <c r="J143" s="70"/>
      <c r="K143" s="70"/>
      <c r="L143" s="70"/>
      <c r="M143" s="21"/>
    </row>
    <row r="144" spans="1:13" s="65" customFormat="1" x14ac:dyDescent="0.3">
      <c r="A144" s="70">
        <v>150</v>
      </c>
      <c r="B144" s="70"/>
      <c r="C144" s="70" t="s">
        <v>535</v>
      </c>
      <c r="D144" s="70" t="s">
        <v>538</v>
      </c>
      <c r="E144" s="70" t="s">
        <v>519</v>
      </c>
      <c r="F144" s="70"/>
      <c r="G144" s="70"/>
      <c r="H144" s="70"/>
      <c r="I144" s="70" t="s">
        <v>83</v>
      </c>
      <c r="J144" s="70"/>
      <c r="K144" s="70"/>
      <c r="L144" s="70"/>
      <c r="M144" s="21"/>
    </row>
    <row r="145" spans="1:13" s="65" customFormat="1" x14ac:dyDescent="0.3">
      <c r="A145" s="70">
        <v>151</v>
      </c>
      <c r="B145" s="70"/>
      <c r="C145" s="70" t="s">
        <v>535</v>
      </c>
      <c r="D145" s="70" t="s">
        <v>557</v>
      </c>
      <c r="E145" s="70" t="s">
        <v>519</v>
      </c>
      <c r="F145" s="70"/>
      <c r="G145" s="70"/>
      <c r="H145" s="70"/>
      <c r="I145" s="70" t="s">
        <v>83</v>
      </c>
      <c r="J145" s="70"/>
      <c r="K145" s="70"/>
      <c r="L145" s="70"/>
      <c r="M145" s="21"/>
    </row>
    <row r="146" spans="1:13" s="65" customFormat="1" x14ac:dyDescent="0.3">
      <c r="A146" s="70">
        <v>152</v>
      </c>
      <c r="B146" s="70"/>
      <c r="C146" s="70" t="s">
        <v>535</v>
      </c>
      <c r="D146" s="70" t="s">
        <v>558</v>
      </c>
      <c r="E146" s="70" t="s">
        <v>519</v>
      </c>
      <c r="F146" s="70"/>
      <c r="G146" s="70"/>
      <c r="H146" s="70"/>
      <c r="I146" s="70" t="s">
        <v>83</v>
      </c>
      <c r="J146" s="70"/>
      <c r="K146" s="70"/>
      <c r="L146" s="70"/>
      <c r="M146" s="21"/>
    </row>
    <row r="147" spans="1:13" s="65" customFormat="1" x14ac:dyDescent="0.3">
      <c r="A147" s="70">
        <v>153</v>
      </c>
      <c r="B147" s="70"/>
      <c r="C147" s="70" t="s">
        <v>535</v>
      </c>
      <c r="D147" s="70" t="s">
        <v>559</v>
      </c>
      <c r="E147" s="70" t="s">
        <v>519</v>
      </c>
      <c r="F147" s="70"/>
      <c r="G147" s="70"/>
      <c r="H147" s="70"/>
      <c r="I147" s="70" t="s">
        <v>83</v>
      </c>
      <c r="J147" s="70"/>
      <c r="K147" s="70"/>
      <c r="L147" s="70"/>
      <c r="M147" s="21"/>
    </row>
    <row r="148" spans="1:13" s="65" customFormat="1" x14ac:dyDescent="0.3">
      <c r="A148" s="70">
        <v>154</v>
      </c>
      <c r="B148" s="70"/>
      <c r="C148" s="70" t="s">
        <v>535</v>
      </c>
      <c r="D148" s="70" t="s">
        <v>560</v>
      </c>
      <c r="E148" s="70" t="s">
        <v>519</v>
      </c>
      <c r="F148" s="70"/>
      <c r="G148" s="70"/>
      <c r="H148" s="70"/>
      <c r="I148" s="70" t="s">
        <v>83</v>
      </c>
      <c r="J148" s="70"/>
      <c r="K148" s="70"/>
      <c r="L148" s="70"/>
      <c r="M148" s="21"/>
    </row>
    <row r="149" spans="1:13" s="65" customFormat="1" x14ac:dyDescent="0.3">
      <c r="A149" s="70">
        <v>155</v>
      </c>
      <c r="B149" s="70"/>
      <c r="C149" s="70" t="s">
        <v>535</v>
      </c>
      <c r="D149" s="70" t="s">
        <v>561</v>
      </c>
      <c r="E149" s="70" t="s">
        <v>519</v>
      </c>
      <c r="F149" s="70"/>
      <c r="G149" s="70"/>
      <c r="H149" s="70"/>
      <c r="I149" s="70" t="s">
        <v>83</v>
      </c>
      <c r="J149" s="70"/>
      <c r="K149" s="70"/>
      <c r="L149" s="70"/>
      <c r="M149" s="21"/>
    </row>
    <row r="150" spans="1:13" s="65" customFormat="1" x14ac:dyDescent="0.3">
      <c r="A150" s="70">
        <v>156</v>
      </c>
      <c r="B150" s="70">
        <v>132</v>
      </c>
      <c r="C150" s="70" t="s">
        <v>488</v>
      </c>
      <c r="D150" s="70" t="s">
        <v>353</v>
      </c>
      <c r="E150" s="70" t="s">
        <v>519</v>
      </c>
      <c r="F150" s="70" t="s">
        <v>562</v>
      </c>
      <c r="G150" s="70" t="s">
        <v>106</v>
      </c>
      <c r="H150" s="70" t="s">
        <v>563</v>
      </c>
      <c r="I150" s="70" t="s">
        <v>83</v>
      </c>
      <c r="J150" s="70" t="s">
        <v>518</v>
      </c>
      <c r="K150" s="70"/>
      <c r="L150" s="70">
        <v>2</v>
      </c>
      <c r="M150" s="21" t="s">
        <v>691</v>
      </c>
    </row>
    <row r="151" spans="1:13" s="65" customFormat="1" x14ac:dyDescent="0.3">
      <c r="A151" s="70">
        <v>157</v>
      </c>
      <c r="B151" s="70">
        <v>133</v>
      </c>
      <c r="C151" s="70" t="s">
        <v>488</v>
      </c>
      <c r="D151" s="70" t="s">
        <v>344</v>
      </c>
      <c r="E151" s="70" t="s">
        <v>519</v>
      </c>
      <c r="F151" s="70" t="s">
        <v>564</v>
      </c>
      <c r="G151" s="70" t="s">
        <v>106</v>
      </c>
      <c r="H151" s="70" t="s">
        <v>565</v>
      </c>
      <c r="I151" s="70" t="s">
        <v>83</v>
      </c>
      <c r="J151" s="70" t="s">
        <v>566</v>
      </c>
      <c r="K151" s="70"/>
      <c r="L151" s="70">
        <v>3</v>
      </c>
      <c r="M151" s="21" t="s">
        <v>691</v>
      </c>
    </row>
    <row r="152" spans="1:13" s="65" customFormat="1" x14ac:dyDescent="0.3">
      <c r="A152" s="70">
        <v>158</v>
      </c>
      <c r="B152" s="70">
        <v>134</v>
      </c>
      <c r="C152" s="70" t="s">
        <v>488</v>
      </c>
      <c r="D152" s="70" t="s">
        <v>353</v>
      </c>
      <c r="E152" s="70" t="s">
        <v>519</v>
      </c>
      <c r="F152" s="70" t="s">
        <v>567</v>
      </c>
      <c r="G152" s="70" t="s">
        <v>106</v>
      </c>
      <c r="H152" s="70" t="s">
        <v>568</v>
      </c>
      <c r="I152" s="70" t="s">
        <v>83</v>
      </c>
      <c r="J152" s="70" t="s">
        <v>569</v>
      </c>
      <c r="K152" s="70"/>
      <c r="L152" s="70">
        <v>2</v>
      </c>
      <c r="M152" s="21" t="s">
        <v>691</v>
      </c>
    </row>
    <row r="153" spans="1:13" s="65" customFormat="1" x14ac:dyDescent="0.3">
      <c r="A153" s="70">
        <v>159</v>
      </c>
      <c r="B153" s="70">
        <v>135</v>
      </c>
      <c r="C153" s="70" t="s">
        <v>570</v>
      </c>
      <c r="D153" s="70"/>
      <c r="E153" s="70" t="s">
        <v>519</v>
      </c>
      <c r="F153" s="70" t="s">
        <v>571</v>
      </c>
      <c r="G153" s="70" t="s">
        <v>106</v>
      </c>
      <c r="H153" s="70" t="s">
        <v>572</v>
      </c>
      <c r="I153" s="70" t="s">
        <v>83</v>
      </c>
      <c r="J153" s="70" t="s">
        <v>573</v>
      </c>
      <c r="K153" s="70"/>
      <c r="L153" s="70"/>
      <c r="M153" s="21"/>
    </row>
    <row r="154" spans="1:13" s="65" customFormat="1" x14ac:dyDescent="0.3">
      <c r="A154" s="70">
        <v>160</v>
      </c>
      <c r="B154" s="70"/>
      <c r="C154" s="70" t="s">
        <v>574</v>
      </c>
      <c r="D154" s="70" t="s">
        <v>575</v>
      </c>
      <c r="E154" s="70"/>
      <c r="F154" s="70"/>
      <c r="G154" s="70"/>
      <c r="H154" s="70"/>
      <c r="I154" s="70" t="s">
        <v>83</v>
      </c>
      <c r="J154" s="70"/>
      <c r="K154" s="70"/>
      <c r="L154" s="70"/>
      <c r="M154" s="21"/>
    </row>
    <row r="155" spans="1:13" s="65" customFormat="1" x14ac:dyDescent="0.3">
      <c r="A155" s="70">
        <v>161</v>
      </c>
      <c r="B155" s="70"/>
      <c r="C155" s="70" t="s">
        <v>574</v>
      </c>
      <c r="D155" s="70" t="s">
        <v>536</v>
      </c>
      <c r="E155" s="70"/>
      <c r="F155" s="70"/>
      <c r="G155" s="70"/>
      <c r="H155" s="70"/>
      <c r="I155" s="70" t="s">
        <v>83</v>
      </c>
      <c r="J155" s="70"/>
      <c r="K155" s="70"/>
      <c r="L155" s="70"/>
      <c r="M155" s="21"/>
    </row>
    <row r="156" spans="1:13" s="65" customFormat="1" x14ac:dyDescent="0.3">
      <c r="A156" s="70">
        <v>162</v>
      </c>
      <c r="B156" s="70"/>
      <c r="C156" s="70" t="s">
        <v>574</v>
      </c>
      <c r="D156" s="70" t="s">
        <v>576</v>
      </c>
      <c r="E156" s="70"/>
      <c r="F156" s="70"/>
      <c r="G156" s="70"/>
      <c r="H156" s="70"/>
      <c r="I156" s="70" t="s">
        <v>83</v>
      </c>
      <c r="J156" s="70"/>
      <c r="K156" s="70"/>
      <c r="L156" s="70"/>
      <c r="M156" s="21"/>
    </row>
    <row r="157" spans="1:13" s="65" customFormat="1" x14ac:dyDescent="0.3">
      <c r="A157" s="70">
        <v>163</v>
      </c>
      <c r="B157" s="70"/>
      <c r="C157" s="70" t="s">
        <v>577</v>
      </c>
      <c r="D157" s="70" t="s">
        <v>578</v>
      </c>
      <c r="E157" s="70"/>
      <c r="F157" s="70"/>
      <c r="G157" s="70"/>
      <c r="H157" s="70"/>
      <c r="I157" s="70" t="s">
        <v>83</v>
      </c>
      <c r="J157" s="70"/>
      <c r="K157" s="70"/>
      <c r="L157" s="70"/>
      <c r="M157" s="21"/>
    </row>
    <row r="158" spans="1:13" s="65" customFormat="1" x14ac:dyDescent="0.3">
      <c r="A158" s="70">
        <v>164</v>
      </c>
      <c r="B158" s="70"/>
      <c r="C158" s="70" t="s">
        <v>579</v>
      </c>
      <c r="D158" s="70" t="s">
        <v>580</v>
      </c>
      <c r="E158" s="70"/>
      <c r="F158" s="70"/>
      <c r="G158" s="70"/>
      <c r="H158" s="70"/>
      <c r="I158" s="70" t="s">
        <v>83</v>
      </c>
      <c r="J158" s="70"/>
      <c r="K158" s="70"/>
      <c r="L158" s="70"/>
      <c r="M158" s="21"/>
    </row>
    <row r="159" spans="1:13" s="65" customFormat="1" x14ac:dyDescent="0.3">
      <c r="A159" s="70">
        <v>165</v>
      </c>
      <c r="B159" s="70"/>
      <c r="C159" s="70" t="s">
        <v>579</v>
      </c>
      <c r="D159" s="70" t="s">
        <v>581</v>
      </c>
      <c r="E159" s="70"/>
      <c r="F159" s="70"/>
      <c r="G159" s="70"/>
      <c r="H159" s="70"/>
      <c r="I159" s="70" t="s">
        <v>83</v>
      </c>
      <c r="J159" s="70"/>
      <c r="K159" s="70"/>
      <c r="L159" s="70"/>
      <c r="M159" s="21"/>
    </row>
    <row r="160" spans="1:13" s="65" customFormat="1" x14ac:dyDescent="0.3">
      <c r="A160" s="70">
        <v>173</v>
      </c>
      <c r="B160" s="77">
        <v>138</v>
      </c>
      <c r="C160" s="70" t="s">
        <v>604</v>
      </c>
      <c r="D160" s="70" t="s">
        <v>602</v>
      </c>
      <c r="E160" s="70" t="s">
        <v>592</v>
      </c>
      <c r="F160" s="70" t="s">
        <v>605</v>
      </c>
      <c r="G160" s="70" t="s">
        <v>106</v>
      </c>
      <c r="H160" s="70" t="s">
        <v>308</v>
      </c>
      <c r="I160" s="70" t="s">
        <v>83</v>
      </c>
      <c r="J160" s="70" t="s">
        <v>606</v>
      </c>
      <c r="K160" s="70"/>
      <c r="L160" s="70">
        <v>2</v>
      </c>
      <c r="M160" s="21" t="s">
        <v>689</v>
      </c>
    </row>
    <row r="161" spans="1:13" s="65" customFormat="1" x14ac:dyDescent="0.3">
      <c r="A161" s="70">
        <v>174</v>
      </c>
      <c r="B161" s="70">
        <v>139</v>
      </c>
      <c r="C161" s="70" t="s">
        <v>488</v>
      </c>
      <c r="D161" s="70" t="s">
        <v>367</v>
      </c>
      <c r="E161" s="70" t="s">
        <v>592</v>
      </c>
      <c r="F161" s="70" t="s">
        <v>607</v>
      </c>
      <c r="G161" s="70" t="s">
        <v>106</v>
      </c>
      <c r="H161" s="70" t="s">
        <v>308</v>
      </c>
      <c r="I161" s="70" t="s">
        <v>83</v>
      </c>
      <c r="J161" s="70" t="s">
        <v>608</v>
      </c>
      <c r="K161" s="70"/>
      <c r="L161" s="70">
        <v>1</v>
      </c>
      <c r="M161" s="21" t="s">
        <v>691</v>
      </c>
    </row>
    <row r="162" spans="1:13" s="65" customFormat="1" x14ac:dyDescent="0.3">
      <c r="A162" s="70">
        <v>175</v>
      </c>
      <c r="B162" s="70">
        <v>140</v>
      </c>
      <c r="C162" s="70" t="s">
        <v>609</v>
      </c>
      <c r="D162" s="70" t="s">
        <v>367</v>
      </c>
      <c r="E162" s="70" t="s">
        <v>592</v>
      </c>
      <c r="F162" s="70" t="s">
        <v>610</v>
      </c>
      <c r="G162" s="70" t="s">
        <v>106</v>
      </c>
      <c r="H162" s="70" t="s">
        <v>308</v>
      </c>
      <c r="I162" s="70" t="s">
        <v>83</v>
      </c>
      <c r="J162" s="70" t="s">
        <v>611</v>
      </c>
      <c r="K162" s="70"/>
      <c r="L162" s="70">
        <v>1</v>
      </c>
      <c r="M162" s="21" t="s">
        <v>688</v>
      </c>
    </row>
    <row r="163" spans="1:13" s="65" customFormat="1" x14ac:dyDescent="0.3">
      <c r="A163" s="70">
        <v>176</v>
      </c>
      <c r="B163" s="70">
        <v>141</v>
      </c>
      <c r="C163" s="70" t="s">
        <v>488</v>
      </c>
      <c r="D163" s="70" t="s">
        <v>367</v>
      </c>
      <c r="E163" s="70" t="s">
        <v>592</v>
      </c>
      <c r="F163" s="70" t="s">
        <v>612</v>
      </c>
      <c r="G163" s="70" t="s">
        <v>106</v>
      </c>
      <c r="H163" s="70" t="s">
        <v>613</v>
      </c>
      <c r="I163" s="70" t="s">
        <v>83</v>
      </c>
      <c r="J163" s="70" t="s">
        <v>614</v>
      </c>
      <c r="K163" s="70"/>
      <c r="L163" s="70">
        <v>1</v>
      </c>
      <c r="M163" s="21" t="s">
        <v>691</v>
      </c>
    </row>
    <row r="164" spans="1:13" s="65" customFormat="1" x14ac:dyDescent="0.3">
      <c r="A164" s="70">
        <v>177</v>
      </c>
      <c r="B164" s="70">
        <v>142</v>
      </c>
      <c r="C164" s="70" t="s">
        <v>343</v>
      </c>
      <c r="D164" s="70" t="s">
        <v>367</v>
      </c>
      <c r="E164" s="70" t="s">
        <v>615</v>
      </c>
      <c r="F164" s="70" t="s">
        <v>616</v>
      </c>
      <c r="G164" s="70" t="s">
        <v>106</v>
      </c>
      <c r="H164" s="70" t="s">
        <v>613</v>
      </c>
      <c r="I164" s="70" t="s">
        <v>83</v>
      </c>
      <c r="J164" s="70" t="s">
        <v>617</v>
      </c>
      <c r="K164" s="70"/>
      <c r="L164" s="70">
        <v>1</v>
      </c>
      <c r="M164" s="21"/>
    </row>
    <row r="165" spans="1:13" s="65" customFormat="1" x14ac:dyDescent="0.3">
      <c r="A165" s="70">
        <v>183</v>
      </c>
      <c r="B165" s="70">
        <v>144</v>
      </c>
      <c r="C165" s="70" t="s">
        <v>488</v>
      </c>
      <c r="D165" s="70" t="s">
        <v>367</v>
      </c>
      <c r="E165" s="70" t="s">
        <v>626</v>
      </c>
      <c r="F165" s="70" t="s">
        <v>627</v>
      </c>
      <c r="G165" s="70" t="s">
        <v>106</v>
      </c>
      <c r="H165" s="70" t="s">
        <v>628</v>
      </c>
      <c r="I165" s="70" t="s">
        <v>83</v>
      </c>
      <c r="J165" s="70" t="s">
        <v>629</v>
      </c>
      <c r="K165" s="70"/>
      <c r="L165" s="70">
        <v>1</v>
      </c>
      <c r="M165" s="21" t="s">
        <v>691</v>
      </c>
    </row>
    <row r="166" spans="1:13" s="65" customFormat="1" x14ac:dyDescent="0.3">
      <c r="A166" s="70">
        <v>184</v>
      </c>
      <c r="B166" s="70">
        <v>145</v>
      </c>
      <c r="C166" s="70" t="s">
        <v>488</v>
      </c>
      <c r="D166" s="70" t="s">
        <v>367</v>
      </c>
      <c r="E166" s="70" t="s">
        <v>630</v>
      </c>
      <c r="F166" s="70" t="s">
        <v>631</v>
      </c>
      <c r="G166" s="70" t="s">
        <v>106</v>
      </c>
      <c r="H166" s="70" t="s">
        <v>632</v>
      </c>
      <c r="I166" s="70" t="s">
        <v>83</v>
      </c>
      <c r="J166" s="70" t="s">
        <v>633</v>
      </c>
      <c r="K166" s="70"/>
      <c r="L166" s="70">
        <v>1</v>
      </c>
      <c r="M166" s="21" t="s">
        <v>691</v>
      </c>
    </row>
    <row r="167" spans="1:13" s="65" customFormat="1" x14ac:dyDescent="0.3">
      <c r="A167" s="70">
        <v>185</v>
      </c>
      <c r="B167" s="70">
        <v>146</v>
      </c>
      <c r="C167" s="70" t="s">
        <v>343</v>
      </c>
      <c r="D167" s="70" t="s">
        <v>367</v>
      </c>
      <c r="E167" s="70" t="s">
        <v>630</v>
      </c>
      <c r="F167" s="70" t="s">
        <v>634</v>
      </c>
      <c r="G167" s="70" t="s">
        <v>106</v>
      </c>
      <c r="H167" s="70" t="s">
        <v>632</v>
      </c>
      <c r="I167" s="70" t="s">
        <v>83</v>
      </c>
      <c r="J167" s="70" t="s">
        <v>635</v>
      </c>
      <c r="K167" s="70"/>
      <c r="L167" s="70">
        <v>1</v>
      </c>
      <c r="M167" s="21"/>
    </row>
    <row r="168" spans="1:13" s="65" customFormat="1" x14ac:dyDescent="0.3">
      <c r="A168" s="70">
        <v>186</v>
      </c>
      <c r="B168" s="70">
        <v>147</v>
      </c>
      <c r="C168" s="70" t="s">
        <v>343</v>
      </c>
      <c r="D168" s="70" t="s">
        <v>408</v>
      </c>
      <c r="E168" s="70" t="s">
        <v>630</v>
      </c>
      <c r="F168" s="70" t="s">
        <v>636</v>
      </c>
      <c r="G168" s="70" t="s">
        <v>106</v>
      </c>
      <c r="H168" s="70" t="s">
        <v>637</v>
      </c>
      <c r="I168" s="70" t="s">
        <v>83</v>
      </c>
      <c r="J168" s="70" t="s">
        <v>638</v>
      </c>
      <c r="K168" s="70"/>
      <c r="L168" s="70">
        <v>2</v>
      </c>
      <c r="M168" s="21"/>
    </row>
    <row r="169" spans="1:13" s="65" customFormat="1" x14ac:dyDescent="0.3">
      <c r="A169" s="70">
        <v>190</v>
      </c>
      <c r="B169" s="70">
        <v>150</v>
      </c>
      <c r="C169" s="70" t="s">
        <v>609</v>
      </c>
      <c r="D169" s="70" t="s">
        <v>408</v>
      </c>
      <c r="E169" s="70" t="s">
        <v>641</v>
      </c>
      <c r="F169" s="70" t="s">
        <v>649</v>
      </c>
      <c r="G169" s="70" t="s">
        <v>106</v>
      </c>
      <c r="H169" s="70" t="s">
        <v>650</v>
      </c>
      <c r="I169" s="70" t="s">
        <v>83</v>
      </c>
      <c r="J169" s="70" t="s">
        <v>651</v>
      </c>
      <c r="K169" s="70"/>
      <c r="L169" s="70">
        <v>2</v>
      </c>
      <c r="M169" s="21" t="s">
        <v>688</v>
      </c>
    </row>
    <row r="170" spans="1:13" s="65" customFormat="1" x14ac:dyDescent="0.3">
      <c r="A170" s="70">
        <v>191</v>
      </c>
      <c r="B170" s="70">
        <v>151</v>
      </c>
      <c r="C170" s="70" t="s">
        <v>458</v>
      </c>
      <c r="D170" s="70" t="s">
        <v>459</v>
      </c>
      <c r="E170" s="70" t="s">
        <v>641</v>
      </c>
      <c r="F170" s="70" t="s">
        <v>652</v>
      </c>
      <c r="G170" s="70" t="s">
        <v>106</v>
      </c>
      <c r="H170" s="70" t="s">
        <v>653</v>
      </c>
      <c r="I170" s="70" t="s">
        <v>83</v>
      </c>
      <c r="J170" s="70" t="s">
        <v>654</v>
      </c>
      <c r="K170" s="70"/>
      <c r="L170" s="70">
        <v>2</v>
      </c>
      <c r="M170" s="21" t="s">
        <v>687</v>
      </c>
    </row>
    <row r="171" spans="1:13" s="65" customFormat="1" x14ac:dyDescent="0.3">
      <c r="A171" s="70">
        <v>195</v>
      </c>
      <c r="B171" s="70">
        <v>153</v>
      </c>
      <c r="C171" s="70" t="s">
        <v>488</v>
      </c>
      <c r="D171" s="70" t="s">
        <v>408</v>
      </c>
      <c r="E171" s="70" t="s">
        <v>663</v>
      </c>
      <c r="F171" s="70" t="s">
        <v>664</v>
      </c>
      <c r="G171" s="70" t="s">
        <v>106</v>
      </c>
      <c r="H171" s="70" t="s">
        <v>665</v>
      </c>
      <c r="I171" s="70" t="s">
        <v>83</v>
      </c>
      <c r="J171" s="70" t="s">
        <v>666</v>
      </c>
      <c r="K171" s="70"/>
      <c r="L171" s="70">
        <v>2</v>
      </c>
      <c r="M171" s="21"/>
    </row>
    <row r="172" spans="1:13" s="65" customFormat="1" ht="28.8" x14ac:dyDescent="0.3">
      <c r="A172" s="21"/>
      <c r="B172" s="21">
        <v>165</v>
      </c>
      <c r="C172" s="21" t="s">
        <v>1658</v>
      </c>
      <c r="D172" s="21" t="s">
        <v>1660</v>
      </c>
      <c r="E172" s="21" t="s">
        <v>1661</v>
      </c>
      <c r="F172" s="21" t="s">
        <v>1659</v>
      </c>
      <c r="G172" s="21" t="s">
        <v>106</v>
      </c>
      <c r="H172" s="21" t="s">
        <v>1662</v>
      </c>
      <c r="I172" s="21" t="s">
        <v>83</v>
      </c>
      <c r="J172" s="21" t="s">
        <v>1659</v>
      </c>
    </row>
    <row r="173" spans="1:13" ht="28.8" x14ac:dyDescent="0.3">
      <c r="A173" s="21"/>
      <c r="B173" s="21">
        <v>167</v>
      </c>
      <c r="C173" s="21" t="s">
        <v>1668</v>
      </c>
      <c r="D173" s="21" t="s">
        <v>1669</v>
      </c>
      <c r="E173" s="21" t="s">
        <v>1670</v>
      </c>
      <c r="F173" s="21" t="s">
        <v>1671</v>
      </c>
      <c r="G173" s="21" t="s">
        <v>106</v>
      </c>
      <c r="H173" s="21" t="s">
        <v>1672</v>
      </c>
      <c r="I173" s="21" t="s">
        <v>83</v>
      </c>
      <c r="J173" s="21" t="s">
        <v>1671</v>
      </c>
      <c r="K173" s="65"/>
      <c r="L173" s="65"/>
      <c r="M173" s="65"/>
    </row>
    <row r="174" spans="1:13" ht="28.8" x14ac:dyDescent="0.3">
      <c r="A174" s="21"/>
      <c r="B174" s="21">
        <v>169</v>
      </c>
      <c r="C174" s="21" t="s">
        <v>1680</v>
      </c>
      <c r="D174" s="21" t="s">
        <v>600</v>
      </c>
      <c r="E174" s="21" t="s">
        <v>1681</v>
      </c>
      <c r="F174" s="21" t="s">
        <v>1682</v>
      </c>
      <c r="G174" s="21" t="s">
        <v>106</v>
      </c>
      <c r="H174" s="21" t="s">
        <v>1683</v>
      </c>
      <c r="I174" s="21" t="s">
        <v>83</v>
      </c>
      <c r="J174" s="21" t="s">
        <v>1682</v>
      </c>
      <c r="K174" s="65"/>
      <c r="L174" s="65"/>
      <c r="M174" s="65"/>
    </row>
    <row r="175" spans="1:13" ht="28.8" x14ac:dyDescent="0.3">
      <c r="A175" s="21"/>
      <c r="B175" s="21">
        <v>170</v>
      </c>
      <c r="C175" s="21" t="s">
        <v>1680</v>
      </c>
      <c r="D175" s="21" t="s">
        <v>1684</v>
      </c>
      <c r="E175" s="21" t="s">
        <v>1681</v>
      </c>
      <c r="F175" s="21" t="s">
        <v>1685</v>
      </c>
      <c r="G175" s="21" t="s">
        <v>106</v>
      </c>
      <c r="H175" s="21" t="s">
        <v>1686</v>
      </c>
      <c r="I175" s="21" t="s">
        <v>83</v>
      </c>
      <c r="J175" s="21" t="s">
        <v>1685</v>
      </c>
      <c r="K175" s="65"/>
      <c r="L175" s="65"/>
      <c r="M175" s="65"/>
    </row>
    <row r="176" spans="1:13" ht="28.8" x14ac:dyDescent="0.3">
      <c r="A176" s="21"/>
      <c r="B176" s="21">
        <v>171</v>
      </c>
      <c r="C176" s="21" t="s">
        <v>1658</v>
      </c>
      <c r="D176" s="21" t="s">
        <v>1688</v>
      </c>
      <c r="E176" s="21" t="s">
        <v>1681</v>
      </c>
      <c r="F176" s="21" t="s">
        <v>1687</v>
      </c>
      <c r="G176" s="21" t="s">
        <v>106</v>
      </c>
      <c r="H176" s="21" t="s">
        <v>1689</v>
      </c>
      <c r="I176" s="21" t="s">
        <v>83</v>
      </c>
      <c r="J176" s="21" t="s">
        <v>1687</v>
      </c>
      <c r="K176" s="65"/>
      <c r="L176" s="65"/>
      <c r="M176" s="65"/>
    </row>
    <row r="177" spans="1:13" ht="187.2" x14ac:dyDescent="0.3">
      <c r="A177" s="21"/>
      <c r="B177" s="21">
        <v>177</v>
      </c>
      <c r="C177" s="21" t="s">
        <v>1726</v>
      </c>
      <c r="D177" s="21" t="s">
        <v>1726</v>
      </c>
      <c r="E177" s="21" t="s">
        <v>1727</v>
      </c>
      <c r="F177" s="21" t="s">
        <v>1728</v>
      </c>
      <c r="G177" s="21" t="s">
        <v>106</v>
      </c>
      <c r="H177" s="21" t="s">
        <v>1729</v>
      </c>
      <c r="I177" s="21" t="s">
        <v>83</v>
      </c>
      <c r="J177" s="21" t="s">
        <v>1728</v>
      </c>
      <c r="K177" s="65"/>
      <c r="L177" s="65"/>
      <c r="M177" s="65"/>
    </row>
    <row r="178" spans="1:13" ht="28.8" x14ac:dyDescent="0.3">
      <c r="A178" s="21"/>
      <c r="B178" s="21">
        <v>178</v>
      </c>
      <c r="C178" s="21" t="s">
        <v>1730</v>
      </c>
      <c r="D178" s="21" t="s">
        <v>1643</v>
      </c>
      <c r="E178" s="21" t="s">
        <v>1731</v>
      </c>
      <c r="F178" s="21" t="s">
        <v>1732</v>
      </c>
      <c r="G178" s="21" t="s">
        <v>106</v>
      </c>
      <c r="H178" s="21" t="s">
        <v>1733</v>
      </c>
      <c r="I178" s="21" t="s">
        <v>83</v>
      </c>
      <c r="J178" s="21" t="s">
        <v>1732</v>
      </c>
      <c r="K178" s="65"/>
      <c r="L178" s="65"/>
      <c r="M178" s="65"/>
    </row>
    <row r="179" spans="1:13" ht="28.8" x14ac:dyDescent="0.3">
      <c r="A179" s="21"/>
      <c r="B179" s="21">
        <v>180</v>
      </c>
      <c r="C179" s="21" t="s">
        <v>1740</v>
      </c>
      <c r="D179" s="21" t="s">
        <v>1744</v>
      </c>
      <c r="E179" s="21" t="s">
        <v>1741</v>
      </c>
      <c r="F179" s="21" t="s">
        <v>1742</v>
      </c>
      <c r="G179" s="21" t="s">
        <v>106</v>
      </c>
      <c r="H179" s="21" t="s">
        <v>1743</v>
      </c>
      <c r="I179" s="21" t="s">
        <v>83</v>
      </c>
      <c r="J179" s="21" t="s">
        <v>1742</v>
      </c>
      <c r="K179" s="65"/>
      <c r="L179" s="65"/>
      <c r="M179" s="65"/>
    </row>
    <row r="180" spans="1:13" ht="100.8" x14ac:dyDescent="0.3">
      <c r="A180" s="21"/>
      <c r="B180" s="21">
        <v>181</v>
      </c>
      <c r="C180" s="21" t="s">
        <v>1745</v>
      </c>
      <c r="D180" s="21" t="s">
        <v>1745</v>
      </c>
      <c r="E180" s="21" t="s">
        <v>1741</v>
      </c>
      <c r="F180" s="21" t="s">
        <v>1746</v>
      </c>
      <c r="G180" s="21" t="s">
        <v>106</v>
      </c>
      <c r="H180" s="21" t="s">
        <v>1743</v>
      </c>
      <c r="I180" s="21" t="s">
        <v>83</v>
      </c>
      <c r="J180" s="21" t="s">
        <v>1746</v>
      </c>
      <c r="K180" s="65"/>
      <c r="L180" s="65"/>
      <c r="M180" s="65"/>
    </row>
    <row r="181" spans="1:13" x14ac:dyDescent="0.3">
      <c r="A181" s="21"/>
      <c r="B181" s="21">
        <v>197</v>
      </c>
      <c r="C181" s="21" t="s">
        <v>1809</v>
      </c>
      <c r="D181" s="21">
        <v>8.07</v>
      </c>
      <c r="E181" s="21" t="s">
        <v>1814</v>
      </c>
      <c r="F181" s="21" t="s">
        <v>1815</v>
      </c>
      <c r="G181" s="21" t="s">
        <v>81</v>
      </c>
      <c r="H181" s="21" t="s">
        <v>1816</v>
      </c>
      <c r="I181" s="21" t="s">
        <v>83</v>
      </c>
      <c r="J181" s="21"/>
      <c r="K181" s="65"/>
      <c r="L181" s="65"/>
      <c r="M181" s="65"/>
    </row>
    <row r="182" spans="1:13" x14ac:dyDescent="0.3">
      <c r="A182" s="21"/>
      <c r="B182" s="21">
        <v>198</v>
      </c>
      <c r="C182" s="21" t="s">
        <v>1809</v>
      </c>
      <c r="D182" s="21">
        <v>8.0299999999999994</v>
      </c>
      <c r="E182" s="21" t="s">
        <v>1814</v>
      </c>
      <c r="F182" s="21" t="s">
        <v>1817</v>
      </c>
      <c r="G182" s="21" t="s">
        <v>81</v>
      </c>
      <c r="H182" s="21" t="s">
        <v>1818</v>
      </c>
      <c r="I182" s="21" t="s">
        <v>83</v>
      </c>
      <c r="J182" s="21"/>
      <c r="K182" s="65"/>
      <c r="L182" s="65"/>
      <c r="M182" s="65"/>
    </row>
    <row r="183" spans="1:13" x14ac:dyDescent="0.3">
      <c r="A183" s="21"/>
      <c r="B183" s="21">
        <v>199</v>
      </c>
      <c r="C183" s="21" t="s">
        <v>1809</v>
      </c>
      <c r="D183" s="21">
        <v>10.63</v>
      </c>
      <c r="E183" s="21" t="s">
        <v>1814</v>
      </c>
      <c r="F183" s="21" t="s">
        <v>1819</v>
      </c>
      <c r="G183" s="21" t="s">
        <v>81</v>
      </c>
      <c r="H183" s="21" t="s">
        <v>1820</v>
      </c>
      <c r="I183" s="21" t="s">
        <v>83</v>
      </c>
      <c r="J183" s="21"/>
      <c r="K183" s="65"/>
      <c r="L183" s="65"/>
      <c r="M183" s="65"/>
    </row>
    <row r="184" spans="1:13" x14ac:dyDescent="0.3">
      <c r="A184" s="21"/>
      <c r="B184" s="21">
        <v>200</v>
      </c>
      <c r="C184" s="21" t="s">
        <v>1809</v>
      </c>
      <c r="D184" s="21">
        <v>5.72</v>
      </c>
      <c r="E184" s="21" t="s">
        <v>1814</v>
      </c>
      <c r="F184" s="21" t="s">
        <v>1821</v>
      </c>
      <c r="G184" s="21" t="s">
        <v>81</v>
      </c>
      <c r="H184" s="21" t="s">
        <v>1822</v>
      </c>
      <c r="I184" s="21" t="s">
        <v>83</v>
      </c>
      <c r="J184" s="21"/>
      <c r="K184" s="65"/>
      <c r="L184" s="65"/>
      <c r="M184" s="65"/>
    </row>
    <row r="185" spans="1:13" x14ac:dyDescent="0.3">
      <c r="A185" s="21"/>
      <c r="B185" s="21">
        <v>202</v>
      </c>
      <c r="C185" s="21" t="s">
        <v>1809</v>
      </c>
      <c r="D185" s="21">
        <v>6.63</v>
      </c>
      <c r="E185" s="21" t="s">
        <v>1828</v>
      </c>
      <c r="F185" s="21" t="s">
        <v>1829</v>
      </c>
      <c r="G185" s="21" t="s">
        <v>81</v>
      </c>
      <c r="H185" s="21" t="s">
        <v>1830</v>
      </c>
      <c r="I185" s="21" t="s">
        <v>83</v>
      </c>
      <c r="J185" s="21"/>
      <c r="K185" s="65"/>
      <c r="L185" s="65"/>
      <c r="M185" s="65"/>
    </row>
    <row r="186" spans="1:13" x14ac:dyDescent="0.3">
      <c r="A186" s="21"/>
      <c r="B186" s="21">
        <v>203</v>
      </c>
      <c r="C186" s="21" t="s">
        <v>1809</v>
      </c>
      <c r="D186" s="21">
        <v>5.91</v>
      </c>
      <c r="E186" s="21" t="s">
        <v>1828</v>
      </c>
      <c r="F186" s="21" t="s">
        <v>1831</v>
      </c>
      <c r="G186" s="21" t="s">
        <v>81</v>
      </c>
      <c r="H186" s="21" t="s">
        <v>1832</v>
      </c>
      <c r="I186" s="21" t="s">
        <v>83</v>
      </c>
      <c r="J186" s="21"/>
      <c r="K186" s="65"/>
      <c r="L186" s="65"/>
      <c r="M186" s="65"/>
    </row>
    <row r="187" spans="1:13" x14ac:dyDescent="0.3">
      <c r="A187" s="21"/>
      <c r="B187" s="21">
        <v>204</v>
      </c>
      <c r="C187" s="21" t="s">
        <v>1809</v>
      </c>
      <c r="D187" s="21">
        <v>13.91</v>
      </c>
      <c r="E187" s="21" t="s">
        <v>1828</v>
      </c>
      <c r="F187" s="21" t="s">
        <v>1833</v>
      </c>
      <c r="G187" s="21" t="s">
        <v>81</v>
      </c>
      <c r="H187" s="21" t="s">
        <v>1834</v>
      </c>
      <c r="I187" s="21" t="s">
        <v>83</v>
      </c>
      <c r="J187" s="21"/>
      <c r="K187" s="65"/>
      <c r="L187" s="65"/>
      <c r="M187" s="65"/>
    </row>
    <row r="188" spans="1:13" ht="86.4" x14ac:dyDescent="0.3">
      <c r="A188" s="21"/>
      <c r="B188" s="21">
        <v>206</v>
      </c>
      <c r="C188" s="21" t="s">
        <v>1843</v>
      </c>
      <c r="D188" s="21" t="s">
        <v>1843</v>
      </c>
      <c r="E188" s="21" t="s">
        <v>1844</v>
      </c>
      <c r="F188" s="21" t="s">
        <v>1845</v>
      </c>
      <c r="G188" s="21" t="s">
        <v>106</v>
      </c>
      <c r="H188" s="21" t="s">
        <v>1846</v>
      </c>
      <c r="I188" s="21" t="s">
        <v>83</v>
      </c>
      <c r="J188" s="21"/>
      <c r="K188" s="65"/>
      <c r="L188" s="65"/>
      <c r="M188" s="65"/>
    </row>
    <row r="189" spans="1:13" x14ac:dyDescent="0.3">
      <c r="A189" s="21"/>
      <c r="B189" s="21">
        <v>232</v>
      </c>
      <c r="C189" s="21" t="s">
        <v>1954</v>
      </c>
      <c r="D189" s="21" t="s">
        <v>1955</v>
      </c>
      <c r="E189" s="21"/>
      <c r="F189" s="21" t="s">
        <v>1956</v>
      </c>
      <c r="G189" s="21" t="s">
        <v>106</v>
      </c>
      <c r="H189" s="21" t="s">
        <v>1957</v>
      </c>
      <c r="I189" s="21" t="s">
        <v>83</v>
      </c>
      <c r="J189" s="21"/>
      <c r="K189" s="65"/>
      <c r="L189" s="65"/>
      <c r="M189" s="65"/>
    </row>
    <row r="190" spans="1:13" x14ac:dyDescent="0.3">
      <c r="A190" s="21"/>
      <c r="B190" s="21">
        <v>234</v>
      </c>
      <c r="C190" s="21" t="s">
        <v>1988</v>
      </c>
      <c r="D190" s="21">
        <v>18</v>
      </c>
      <c r="E190" s="21" t="s">
        <v>1989</v>
      </c>
      <c r="F190" s="21" t="s">
        <v>1990</v>
      </c>
      <c r="G190" s="21" t="s">
        <v>81</v>
      </c>
      <c r="H190" s="21" t="s">
        <v>1991</v>
      </c>
      <c r="I190" s="21" t="s">
        <v>83</v>
      </c>
      <c r="J190" s="21"/>
      <c r="K190" s="65"/>
      <c r="L190" s="65"/>
      <c r="M190" s="65"/>
    </row>
    <row r="191" spans="1:13" x14ac:dyDescent="0.3">
      <c r="A191" s="21"/>
      <c r="B191" s="21">
        <v>235</v>
      </c>
      <c r="C191" s="21" t="s">
        <v>1992</v>
      </c>
      <c r="D191" s="21" t="s">
        <v>1993</v>
      </c>
      <c r="E191" s="21" t="s">
        <v>1994</v>
      </c>
      <c r="F191" s="21" t="s">
        <v>1995</v>
      </c>
      <c r="G191" s="21" t="s">
        <v>81</v>
      </c>
      <c r="H191" s="21" t="s">
        <v>1996</v>
      </c>
      <c r="I191" s="21" t="s">
        <v>83</v>
      </c>
      <c r="J191" s="21"/>
      <c r="K191" s="65"/>
      <c r="L191" s="65"/>
      <c r="M191" s="65"/>
    </row>
    <row r="192" spans="1:13" x14ac:dyDescent="0.3">
      <c r="A192" s="21"/>
      <c r="B192" s="21">
        <v>236</v>
      </c>
      <c r="C192" s="21" t="s">
        <v>1997</v>
      </c>
      <c r="D192" s="21">
        <v>23</v>
      </c>
      <c r="E192" s="21" t="s">
        <v>1998</v>
      </c>
      <c r="F192" s="21" t="s">
        <v>1999</v>
      </c>
      <c r="G192" s="21" t="s">
        <v>1899</v>
      </c>
      <c r="H192" s="21" t="s">
        <v>2000</v>
      </c>
      <c r="I192" s="21" t="s">
        <v>83</v>
      </c>
      <c r="J192" s="21"/>
      <c r="K192" s="65"/>
      <c r="L192" s="65"/>
      <c r="M192" s="65"/>
    </row>
    <row r="193" spans="1:13" x14ac:dyDescent="0.3">
      <c r="A193" s="21"/>
      <c r="B193" s="21">
        <v>239</v>
      </c>
      <c r="C193" s="21" t="s">
        <v>2010</v>
      </c>
      <c r="D193" s="21" t="s">
        <v>2011</v>
      </c>
      <c r="E193" s="21" t="s">
        <v>2012</v>
      </c>
      <c r="F193" s="21" t="s">
        <v>2013</v>
      </c>
      <c r="G193" s="21" t="s">
        <v>81</v>
      </c>
      <c r="H193" s="21" t="s">
        <v>2014</v>
      </c>
      <c r="I193" s="21" t="s">
        <v>83</v>
      </c>
      <c r="J193" s="21"/>
      <c r="K193" s="65"/>
      <c r="L193" s="65"/>
      <c r="M193" s="65"/>
    </row>
    <row r="194" spans="1:13" x14ac:dyDescent="0.3">
      <c r="A194" s="21"/>
      <c r="B194" s="21">
        <v>240</v>
      </c>
      <c r="C194" s="21" t="s">
        <v>2010</v>
      </c>
      <c r="D194" s="21" t="s">
        <v>2015</v>
      </c>
      <c r="E194" s="21" t="s">
        <v>2012</v>
      </c>
      <c r="F194" s="21" t="s">
        <v>2016</v>
      </c>
      <c r="G194" s="21" t="s">
        <v>81</v>
      </c>
      <c r="H194" s="21" t="s">
        <v>2017</v>
      </c>
      <c r="I194" s="21" t="s">
        <v>83</v>
      </c>
      <c r="J194" s="21"/>
      <c r="K194" s="65"/>
      <c r="L194" s="65"/>
      <c r="M194" s="65"/>
    </row>
    <row r="195" spans="1:13" x14ac:dyDescent="0.3">
      <c r="A195" s="21"/>
      <c r="B195" s="21">
        <v>241</v>
      </c>
      <c r="C195" s="21" t="s">
        <v>2010</v>
      </c>
      <c r="D195" s="21" t="s">
        <v>2018</v>
      </c>
      <c r="E195" s="21" t="s">
        <v>2019</v>
      </c>
      <c r="F195" s="21" t="s">
        <v>2020</v>
      </c>
      <c r="G195" s="21" t="s">
        <v>81</v>
      </c>
      <c r="H195" s="21" t="s">
        <v>2021</v>
      </c>
      <c r="I195" s="21" t="s">
        <v>83</v>
      </c>
      <c r="J195" s="21"/>
      <c r="K195" s="65"/>
      <c r="L195" s="65"/>
      <c r="M195" s="65"/>
    </row>
    <row r="196" spans="1:13" x14ac:dyDescent="0.3">
      <c r="A196" s="21"/>
      <c r="B196" s="21">
        <v>246</v>
      </c>
      <c r="C196" s="21" t="s">
        <v>2040</v>
      </c>
      <c r="D196" s="21"/>
      <c r="E196" s="21" t="s">
        <v>2037</v>
      </c>
      <c r="F196" s="21" t="s">
        <v>2041</v>
      </c>
      <c r="G196" s="21" t="s">
        <v>106</v>
      </c>
      <c r="H196" s="21" t="s">
        <v>2042</v>
      </c>
      <c r="I196" s="21" t="s">
        <v>83</v>
      </c>
      <c r="J196" s="21"/>
      <c r="K196" s="65"/>
      <c r="L196" s="65"/>
      <c r="M196" s="65" t="s">
        <v>691</v>
      </c>
    </row>
    <row r="197" spans="1:13" x14ac:dyDescent="0.3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335"/>
      <c r="L197" s="21"/>
      <c r="M197" s="65"/>
    </row>
    <row r="198" spans="1:13" x14ac:dyDescent="0.3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</row>
  </sheetData>
  <pageMargins left="0.43307086614173229" right="0.23622047244094491" top="0.35433070866141736" bottom="0.35433070866141736" header="0.31496062992125984" footer="0.31496062992125984"/>
  <pageSetup paperSize="9" scale="61" orientation="landscape" r:id="rId1"/>
  <rowBreaks count="3" manualBreakCount="3">
    <brk id="39" max="9" man="1"/>
    <brk id="87" max="9" man="1"/>
    <brk id="134" max="9" man="1"/>
  </rowBreak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9"/>
  <sheetViews>
    <sheetView zoomScale="73" zoomScaleNormal="73" zoomScaleSheetLayoutView="78" workbookViewId="0">
      <selection activeCell="K4" sqref="K4"/>
    </sheetView>
  </sheetViews>
  <sheetFormatPr defaultRowHeight="14.4" x14ac:dyDescent="0.3"/>
  <cols>
    <col min="2" max="2" width="12" customWidth="1"/>
    <col min="3" max="3" width="36" customWidth="1"/>
    <col min="4" max="5" width="19.88671875" customWidth="1"/>
    <col min="6" max="6" width="13.109375" customWidth="1"/>
    <col min="7" max="8" width="15" customWidth="1"/>
    <col min="9" max="9" width="37.33203125" customWidth="1"/>
  </cols>
  <sheetData>
    <row r="2" spans="1:9" ht="15" thickBot="1" x14ac:dyDescent="0.35"/>
    <row r="3" spans="1:9" s="82" customFormat="1" ht="17.25" customHeight="1" x14ac:dyDescent="0.3">
      <c r="A3" s="79" t="s">
        <v>692</v>
      </c>
      <c r="B3" s="80"/>
      <c r="C3" s="80"/>
      <c r="D3" s="80"/>
      <c r="E3" s="80"/>
      <c r="F3" s="80"/>
      <c r="G3" s="80"/>
      <c r="H3" s="80"/>
      <c r="I3" s="81"/>
    </row>
    <row r="4" spans="1:9" s="82" customFormat="1" ht="17.25" customHeight="1" x14ac:dyDescent="0.3">
      <c r="A4" s="83" t="s">
        <v>1</v>
      </c>
      <c r="B4" s="84"/>
      <c r="C4" s="84"/>
      <c r="D4" s="84"/>
      <c r="E4" s="84"/>
      <c r="F4" s="84"/>
      <c r="G4" s="84"/>
      <c r="H4" s="84"/>
      <c r="I4" s="85"/>
    </row>
    <row r="5" spans="1:9" s="82" customFormat="1" ht="17.25" customHeight="1" x14ac:dyDescent="0.3">
      <c r="A5" s="83" t="s">
        <v>693</v>
      </c>
      <c r="B5" s="84"/>
      <c r="C5" s="84"/>
      <c r="D5" s="84"/>
      <c r="E5" s="84"/>
      <c r="F5" s="84"/>
      <c r="G5" s="84"/>
      <c r="H5" s="84"/>
      <c r="I5" s="85"/>
    </row>
    <row r="6" spans="1:9" s="82" customFormat="1" ht="17.25" customHeight="1" thickBot="1" x14ac:dyDescent="0.35">
      <c r="A6" s="86" t="s">
        <v>696</v>
      </c>
      <c r="B6" s="87"/>
      <c r="C6" s="87"/>
      <c r="D6" s="87"/>
      <c r="E6" s="87"/>
      <c r="F6" s="87"/>
      <c r="G6" s="87"/>
      <c r="H6" s="87"/>
      <c r="I6" s="88" t="s">
        <v>694</v>
      </c>
    </row>
    <row r="7" spans="1:9" ht="15" thickBot="1" x14ac:dyDescent="0.35"/>
    <row r="8" spans="1:9" ht="28.5" customHeight="1" thickBot="1" x14ac:dyDescent="0.35">
      <c r="A8" s="352" t="s">
        <v>697</v>
      </c>
      <c r="B8" s="353"/>
      <c r="C8" s="353"/>
      <c r="D8" s="353"/>
      <c r="E8" s="353"/>
      <c r="F8" s="353"/>
      <c r="G8" s="353"/>
      <c r="H8" s="353"/>
      <c r="I8" s="354"/>
    </row>
    <row r="9" spans="1:9" x14ac:dyDescent="0.3">
      <c r="A9" s="78"/>
    </row>
    <row r="10" spans="1:9" ht="15" thickBot="1" x14ac:dyDescent="0.35"/>
    <row r="11" spans="1:9" x14ac:dyDescent="0.3">
      <c r="A11" s="359" t="s">
        <v>698</v>
      </c>
      <c r="B11" s="360"/>
      <c r="C11" s="360"/>
      <c r="D11" s="360"/>
      <c r="E11" s="360"/>
      <c r="F11" s="360"/>
      <c r="G11" s="360"/>
      <c r="H11" s="360"/>
      <c r="I11" s="361"/>
    </row>
    <row r="12" spans="1:9" ht="15" thickBot="1" x14ac:dyDescent="0.35">
      <c r="A12" s="362"/>
      <c r="B12" s="363"/>
      <c r="C12" s="363"/>
      <c r="D12" s="363"/>
      <c r="E12" s="363"/>
      <c r="F12" s="363"/>
      <c r="G12" s="363"/>
      <c r="H12" s="363"/>
      <c r="I12" s="364"/>
    </row>
    <row r="14" spans="1:9" ht="15" thickBot="1" x14ac:dyDescent="0.35"/>
    <row r="15" spans="1:9" ht="63" customHeight="1" thickBot="1" x14ac:dyDescent="0.35">
      <c r="A15" s="95" t="s">
        <v>695</v>
      </c>
      <c r="B15" s="96" t="s">
        <v>699</v>
      </c>
      <c r="C15" s="96" t="s">
        <v>700</v>
      </c>
      <c r="D15" s="96" t="s">
        <v>701</v>
      </c>
      <c r="E15" s="96" t="s">
        <v>708</v>
      </c>
      <c r="F15" s="97" t="s">
        <v>702</v>
      </c>
      <c r="G15" s="96" t="s">
        <v>704</v>
      </c>
      <c r="H15" s="96" t="s">
        <v>705</v>
      </c>
      <c r="I15" s="98" t="s">
        <v>703</v>
      </c>
    </row>
    <row r="16" spans="1:9" ht="16.2" thickBot="1" x14ac:dyDescent="0.35">
      <c r="A16" s="99"/>
      <c r="B16" s="99"/>
      <c r="C16" s="99"/>
      <c r="D16" s="99"/>
      <c r="E16" s="99"/>
      <c r="F16" s="99"/>
      <c r="G16" s="99"/>
      <c r="H16" s="99"/>
      <c r="I16" s="99"/>
    </row>
    <row r="17" spans="1:9" ht="71.25" customHeight="1" x14ac:dyDescent="0.3">
      <c r="A17" s="100">
        <v>1</v>
      </c>
      <c r="B17" s="101">
        <v>1.1200000000000001</v>
      </c>
      <c r="C17" s="113" t="s">
        <v>706</v>
      </c>
      <c r="D17" s="111" t="s">
        <v>707</v>
      </c>
      <c r="E17" s="111">
        <v>18</v>
      </c>
      <c r="F17" s="113" t="s">
        <v>735</v>
      </c>
      <c r="G17" s="111" t="s">
        <v>727</v>
      </c>
      <c r="H17" s="111" t="s">
        <v>728</v>
      </c>
      <c r="I17" s="102" t="s">
        <v>709</v>
      </c>
    </row>
    <row r="18" spans="1:9" ht="15.6" x14ac:dyDescent="0.3">
      <c r="A18" s="103"/>
      <c r="B18" s="89"/>
      <c r="C18" s="89"/>
      <c r="D18" s="89"/>
      <c r="E18" s="89"/>
      <c r="F18" s="89"/>
      <c r="G18" s="89"/>
      <c r="H18" s="89"/>
      <c r="I18" s="104"/>
    </row>
    <row r="19" spans="1:9" ht="109.2" x14ac:dyDescent="0.3">
      <c r="A19" s="103">
        <v>2</v>
      </c>
      <c r="B19" s="92" t="s">
        <v>711</v>
      </c>
      <c r="C19" s="92" t="s">
        <v>710</v>
      </c>
      <c r="D19" s="90" t="s">
        <v>707</v>
      </c>
      <c r="E19" s="90">
        <v>37</v>
      </c>
      <c r="F19" s="114" t="s">
        <v>735</v>
      </c>
      <c r="G19" s="112" t="s">
        <v>729</v>
      </c>
      <c r="H19" s="112" t="s">
        <v>730</v>
      </c>
      <c r="I19" s="104"/>
    </row>
    <row r="20" spans="1:9" ht="15.6" x14ac:dyDescent="0.3">
      <c r="A20" s="103"/>
      <c r="B20" s="89"/>
      <c r="C20" s="89"/>
      <c r="D20" s="89"/>
      <c r="E20" s="89"/>
      <c r="F20" s="89"/>
      <c r="G20" s="89"/>
      <c r="H20" s="89"/>
      <c r="I20" s="104"/>
    </row>
    <row r="21" spans="1:9" ht="63" customHeight="1" x14ac:dyDescent="0.3">
      <c r="A21" s="103">
        <v>3</v>
      </c>
      <c r="B21" s="91">
        <v>1.04</v>
      </c>
      <c r="C21" s="93" t="s">
        <v>712</v>
      </c>
      <c r="D21" s="365" t="s">
        <v>707</v>
      </c>
      <c r="E21" s="365">
        <v>144</v>
      </c>
      <c r="F21" s="356" t="s">
        <v>735</v>
      </c>
      <c r="G21" s="355" t="s">
        <v>733</v>
      </c>
      <c r="H21" s="356" t="s">
        <v>734</v>
      </c>
      <c r="I21" s="366" t="s">
        <v>719</v>
      </c>
    </row>
    <row r="22" spans="1:9" ht="46.8" x14ac:dyDescent="0.3">
      <c r="A22" s="103">
        <v>4</v>
      </c>
      <c r="B22" s="91">
        <v>1.05</v>
      </c>
      <c r="C22" s="93" t="s">
        <v>713</v>
      </c>
      <c r="D22" s="365"/>
      <c r="E22" s="365"/>
      <c r="F22" s="356"/>
      <c r="G22" s="355"/>
      <c r="H22" s="356"/>
      <c r="I22" s="367"/>
    </row>
    <row r="23" spans="1:9" ht="46.8" x14ac:dyDescent="0.3">
      <c r="A23" s="103">
        <v>5</v>
      </c>
      <c r="B23" s="91">
        <v>1.06</v>
      </c>
      <c r="C23" s="93" t="s">
        <v>714</v>
      </c>
      <c r="D23" s="365"/>
      <c r="E23" s="365"/>
      <c r="F23" s="356"/>
      <c r="G23" s="355"/>
      <c r="H23" s="356"/>
      <c r="I23" s="367"/>
    </row>
    <row r="24" spans="1:9" ht="46.8" x14ac:dyDescent="0.3">
      <c r="A24" s="103">
        <v>6</v>
      </c>
      <c r="B24" s="91">
        <v>1.0900000000000001</v>
      </c>
      <c r="C24" s="93" t="s">
        <v>715</v>
      </c>
      <c r="D24" s="365"/>
      <c r="E24" s="365"/>
      <c r="F24" s="356"/>
      <c r="G24" s="355"/>
      <c r="H24" s="356"/>
      <c r="I24" s="367"/>
    </row>
    <row r="25" spans="1:9" ht="31.2" x14ac:dyDescent="0.3">
      <c r="A25" s="103">
        <v>7</v>
      </c>
      <c r="B25" s="91">
        <v>1.1000000000000001</v>
      </c>
      <c r="C25" s="92" t="s">
        <v>716</v>
      </c>
      <c r="D25" s="365"/>
      <c r="E25" s="365"/>
      <c r="F25" s="356"/>
      <c r="G25" s="355"/>
      <c r="H25" s="356"/>
      <c r="I25" s="367"/>
    </row>
    <row r="26" spans="1:9" ht="46.8" x14ac:dyDescent="0.3">
      <c r="A26" s="103">
        <v>8</v>
      </c>
      <c r="B26" s="91">
        <v>1.02</v>
      </c>
      <c r="C26" s="92" t="s">
        <v>717</v>
      </c>
      <c r="D26" s="365"/>
      <c r="E26" s="365"/>
      <c r="F26" s="356"/>
      <c r="G26" s="355"/>
      <c r="H26" s="356"/>
      <c r="I26" s="367"/>
    </row>
    <row r="27" spans="1:9" ht="15.6" x14ac:dyDescent="0.3">
      <c r="A27" s="103"/>
      <c r="B27" s="92"/>
      <c r="C27" s="89"/>
      <c r="D27" s="89"/>
      <c r="E27" s="89"/>
      <c r="F27" s="89"/>
      <c r="G27" s="89"/>
      <c r="H27" s="89"/>
      <c r="I27" s="104"/>
    </row>
    <row r="28" spans="1:9" ht="65.25" customHeight="1" x14ac:dyDescent="0.3">
      <c r="A28" s="103">
        <v>9</v>
      </c>
      <c r="B28" s="91">
        <v>1.0309999999999999</v>
      </c>
      <c r="C28" s="93" t="s">
        <v>723</v>
      </c>
      <c r="D28" s="90" t="s">
        <v>707</v>
      </c>
      <c r="E28" s="90">
        <v>12</v>
      </c>
      <c r="F28" s="114" t="s">
        <v>735</v>
      </c>
      <c r="G28" s="89"/>
      <c r="H28" s="89"/>
      <c r="I28" s="105" t="s">
        <v>736</v>
      </c>
    </row>
    <row r="29" spans="1:9" ht="15.6" x14ac:dyDescent="0.3">
      <c r="A29" s="103"/>
      <c r="B29" s="89"/>
      <c r="C29" s="89"/>
      <c r="D29" s="90"/>
      <c r="E29" s="90"/>
      <c r="F29" s="89"/>
      <c r="G29" s="89"/>
      <c r="H29" s="89"/>
      <c r="I29" s="104"/>
    </row>
    <row r="30" spans="1:9" ht="46.8" x14ac:dyDescent="0.3">
      <c r="A30" s="103">
        <v>10</v>
      </c>
      <c r="B30" s="91">
        <v>1.1399999999999999</v>
      </c>
      <c r="C30" s="92" t="s">
        <v>724</v>
      </c>
      <c r="D30" s="90" t="s">
        <v>720</v>
      </c>
      <c r="E30" s="90">
        <v>1</v>
      </c>
      <c r="F30" s="114" t="s">
        <v>735</v>
      </c>
      <c r="G30" s="90" t="s">
        <v>731</v>
      </c>
      <c r="H30" s="90" t="s">
        <v>252</v>
      </c>
      <c r="I30" s="105" t="s">
        <v>722</v>
      </c>
    </row>
    <row r="31" spans="1:9" ht="15.6" x14ac:dyDescent="0.3">
      <c r="A31" s="103"/>
      <c r="B31" s="89"/>
      <c r="C31" s="89"/>
      <c r="D31" s="89"/>
      <c r="E31" s="89"/>
      <c r="F31" s="89"/>
      <c r="G31" s="89"/>
      <c r="H31" s="89"/>
      <c r="I31" s="104"/>
    </row>
    <row r="32" spans="1:9" ht="46.8" x14ac:dyDescent="0.3">
      <c r="A32" s="103">
        <v>11</v>
      </c>
      <c r="B32" s="91">
        <v>1.18</v>
      </c>
      <c r="C32" s="94" t="s">
        <v>725</v>
      </c>
      <c r="D32" s="90" t="s">
        <v>721</v>
      </c>
      <c r="E32" s="90">
        <v>1</v>
      </c>
      <c r="F32" s="114" t="s">
        <v>735</v>
      </c>
      <c r="G32" s="90"/>
      <c r="H32" s="90"/>
      <c r="I32" s="106" t="s">
        <v>726</v>
      </c>
    </row>
    <row r="33" spans="1:9" ht="15.6" x14ac:dyDescent="0.3">
      <c r="A33" s="103"/>
      <c r="B33" s="89"/>
      <c r="C33" s="89"/>
      <c r="D33" s="89"/>
      <c r="E33" s="89"/>
      <c r="F33" s="89"/>
      <c r="G33" s="89"/>
      <c r="H33" s="89"/>
      <c r="I33" s="104"/>
    </row>
    <row r="34" spans="1:9" ht="47.4" thickBot="1" x14ac:dyDescent="0.35">
      <c r="A34" s="107">
        <v>12</v>
      </c>
      <c r="B34" s="108">
        <v>1.1299999999999999</v>
      </c>
      <c r="C34" s="109" t="s">
        <v>718</v>
      </c>
      <c r="D34" s="110" t="s">
        <v>707</v>
      </c>
      <c r="E34" s="110">
        <v>2</v>
      </c>
      <c r="F34" s="115" t="s">
        <v>735</v>
      </c>
      <c r="G34" s="117" t="s">
        <v>732</v>
      </c>
      <c r="H34" s="110" t="s">
        <v>519</v>
      </c>
      <c r="I34" s="118" t="s">
        <v>737</v>
      </c>
    </row>
    <row r="37" spans="1:9" ht="37.5" customHeight="1" x14ac:dyDescent="0.3">
      <c r="A37" s="358" t="s">
        <v>738</v>
      </c>
      <c r="B37" s="357" t="s">
        <v>739</v>
      </c>
      <c r="C37" s="357"/>
      <c r="D37" s="357"/>
      <c r="E37" s="357"/>
      <c r="F37" s="357"/>
      <c r="G37" s="357"/>
      <c r="H37" s="357"/>
      <c r="I37" s="357"/>
    </row>
    <row r="38" spans="1:9" ht="37.5" customHeight="1" x14ac:dyDescent="0.3">
      <c r="A38" s="358"/>
      <c r="B38" s="357"/>
      <c r="C38" s="357"/>
      <c r="D38" s="357"/>
      <c r="E38" s="357"/>
      <c r="F38" s="357"/>
      <c r="G38" s="357"/>
      <c r="H38" s="357"/>
      <c r="I38" s="357"/>
    </row>
    <row r="39" spans="1:9" ht="29.25" customHeight="1" x14ac:dyDescent="0.3">
      <c r="B39" s="116"/>
      <c r="C39" s="116"/>
      <c r="D39" s="116"/>
      <c r="E39" s="116"/>
      <c r="F39" s="116"/>
      <c r="G39" s="116"/>
      <c r="H39" s="116"/>
      <c r="I39" s="116"/>
    </row>
  </sheetData>
  <mergeCells count="10">
    <mergeCell ref="A8:I8"/>
    <mergeCell ref="G21:G26"/>
    <mergeCell ref="H21:H26"/>
    <mergeCell ref="F21:F26"/>
    <mergeCell ref="B37:I38"/>
    <mergeCell ref="A37:A38"/>
    <mergeCell ref="A11:I12"/>
    <mergeCell ref="D21:D26"/>
    <mergeCell ref="E21:E26"/>
    <mergeCell ref="I21:I26"/>
  </mergeCells>
  <pageMargins left="0.7" right="0.7" top="0.75" bottom="0.75" header="0.3" footer="0.3"/>
  <pageSetup paperSize="9" scale="4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L10"/>
  <sheetViews>
    <sheetView topLeftCell="D1" workbookViewId="0">
      <selection activeCell="A4" sqref="A4:J6"/>
    </sheetView>
  </sheetViews>
  <sheetFormatPr defaultRowHeight="14.4" x14ac:dyDescent="0.3"/>
  <cols>
    <col min="1" max="2" width="11.109375" bestFit="1" customWidth="1"/>
    <col min="3" max="3" width="50.5546875" bestFit="1" customWidth="1"/>
    <col min="4" max="4" width="21.44140625" bestFit="1" customWidth="1"/>
    <col min="5" max="5" width="11.109375" bestFit="1" customWidth="1"/>
    <col min="6" max="6" width="20.5546875" bestFit="1" customWidth="1"/>
    <col min="7" max="7" width="20.88671875" bestFit="1" customWidth="1"/>
    <col min="8" max="8" width="11.5546875" bestFit="1" customWidth="1"/>
    <col min="9" max="9" width="20.6640625" bestFit="1" customWidth="1"/>
    <col min="10" max="10" width="29.33203125" bestFit="1" customWidth="1"/>
    <col min="11" max="11" width="12.109375" bestFit="1" customWidth="1"/>
    <col min="12" max="12" width="6.44140625" bestFit="1" customWidth="1"/>
  </cols>
  <sheetData>
    <row r="3" spans="1:12" ht="15" thickBot="1" x14ac:dyDescent="0.35"/>
    <row r="4" spans="1:12" ht="43.8" thickBot="1" x14ac:dyDescent="0.35">
      <c r="A4" s="35" t="e">
        <f>A4:K4Sl. No</f>
        <v>#NAME?</v>
      </c>
      <c r="B4" s="33" t="s">
        <v>16</v>
      </c>
      <c r="C4" s="33" t="s">
        <v>17</v>
      </c>
      <c r="D4" s="33" t="s">
        <v>18</v>
      </c>
      <c r="E4" s="33" t="s">
        <v>19</v>
      </c>
      <c r="F4" s="33" t="s">
        <v>20</v>
      </c>
      <c r="G4" s="33" t="s">
        <v>21</v>
      </c>
      <c r="H4" s="33" t="s">
        <v>22</v>
      </c>
      <c r="I4" s="33" t="s">
        <v>23</v>
      </c>
      <c r="J4" s="33" t="s">
        <v>24</v>
      </c>
      <c r="K4" s="34" t="s">
        <v>25</v>
      </c>
    </row>
    <row r="6" spans="1:12" x14ac:dyDescent="0.3">
      <c r="A6" s="36" t="s">
        <v>3</v>
      </c>
      <c r="B6" s="37" t="s">
        <v>4</v>
      </c>
      <c r="C6" s="37" t="s">
        <v>5</v>
      </c>
      <c r="D6" s="37" t="s">
        <v>6</v>
      </c>
      <c r="E6" s="37" t="s">
        <v>7</v>
      </c>
      <c r="F6" s="37" t="s">
        <v>8</v>
      </c>
      <c r="G6" s="37" t="s">
        <v>9</v>
      </c>
      <c r="H6" s="37" t="s">
        <v>10</v>
      </c>
      <c r="I6" s="37" t="s">
        <v>11</v>
      </c>
      <c r="J6" s="37" t="s">
        <v>12</v>
      </c>
      <c r="K6" s="37" t="s">
        <v>13</v>
      </c>
      <c r="L6" s="38" t="s">
        <v>14</v>
      </c>
    </row>
    <row r="7" spans="1:12" x14ac:dyDescent="0.3">
      <c r="A7" s="39" t="s">
        <v>674</v>
      </c>
      <c r="B7" s="40" t="s">
        <v>674</v>
      </c>
      <c r="C7" s="40" t="s">
        <v>26</v>
      </c>
      <c r="D7" s="40" t="s">
        <v>27</v>
      </c>
      <c r="E7" s="40" t="s">
        <v>28</v>
      </c>
      <c r="F7" s="40" t="s">
        <v>29</v>
      </c>
      <c r="G7" s="40" t="s">
        <v>30</v>
      </c>
      <c r="H7" s="40" t="s">
        <v>31</v>
      </c>
      <c r="I7" s="40" t="s">
        <v>32</v>
      </c>
      <c r="J7" s="40" t="s">
        <v>33</v>
      </c>
      <c r="K7" s="40"/>
      <c r="L7" s="41"/>
    </row>
    <row r="8" spans="1:12" x14ac:dyDescent="0.3">
      <c r="A8" s="39" t="s">
        <v>675</v>
      </c>
      <c r="B8" s="40" t="s">
        <v>675</v>
      </c>
      <c r="C8" s="40" t="s">
        <v>42</v>
      </c>
      <c r="D8" s="40" t="s">
        <v>43</v>
      </c>
      <c r="E8" s="40" t="s">
        <v>44</v>
      </c>
      <c r="F8" s="40" t="s">
        <v>45</v>
      </c>
      <c r="G8" s="40" t="s">
        <v>46</v>
      </c>
      <c r="H8" s="40" t="s">
        <v>47</v>
      </c>
      <c r="I8" s="40" t="s">
        <v>32</v>
      </c>
      <c r="J8" s="40" t="s">
        <v>48</v>
      </c>
      <c r="K8" s="40"/>
      <c r="L8" s="41"/>
    </row>
    <row r="9" spans="1:12" x14ac:dyDescent="0.3">
      <c r="A9" s="39" t="s">
        <v>676</v>
      </c>
      <c r="B9" s="40" t="s">
        <v>676</v>
      </c>
      <c r="C9" s="40" t="s">
        <v>54</v>
      </c>
      <c r="D9" s="40" t="s">
        <v>55</v>
      </c>
      <c r="E9" s="40" t="s">
        <v>56</v>
      </c>
      <c r="F9" s="40" t="s">
        <v>57</v>
      </c>
      <c r="G9" s="40" t="s">
        <v>30</v>
      </c>
      <c r="H9" s="40" t="s">
        <v>31</v>
      </c>
      <c r="I9" s="40" t="s">
        <v>32</v>
      </c>
      <c r="J9" s="40" t="s">
        <v>58</v>
      </c>
      <c r="K9" s="40"/>
      <c r="L9" s="41"/>
    </row>
    <row r="10" spans="1:12" x14ac:dyDescent="0.3">
      <c r="A10" s="42" t="s">
        <v>677</v>
      </c>
      <c r="B10" s="43" t="s">
        <v>677</v>
      </c>
      <c r="C10" s="43" t="s">
        <v>59</v>
      </c>
      <c r="D10" s="43" t="s">
        <v>60</v>
      </c>
      <c r="E10" s="43" t="s">
        <v>61</v>
      </c>
      <c r="F10" s="43" t="s">
        <v>62</v>
      </c>
      <c r="G10" s="43" t="s">
        <v>30</v>
      </c>
      <c r="H10" s="43" t="s">
        <v>63</v>
      </c>
      <c r="I10" s="43" t="s">
        <v>32</v>
      </c>
      <c r="J10" s="43" t="s">
        <v>64</v>
      </c>
      <c r="K10" s="43"/>
      <c r="L10" s="44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6"/>
  <sheetViews>
    <sheetView workbookViewId="0">
      <selection activeCell="A3" sqref="A3:K3"/>
    </sheetView>
  </sheetViews>
  <sheetFormatPr defaultRowHeight="14.4" x14ac:dyDescent="0.3"/>
  <cols>
    <col min="1" max="2" width="11.109375" bestFit="1" customWidth="1"/>
    <col min="3" max="3" width="19.109375" customWidth="1"/>
    <col min="4" max="5" width="11.109375" customWidth="1"/>
    <col min="6" max="6" width="21.5546875" customWidth="1"/>
    <col min="7" max="9" width="19.33203125" customWidth="1"/>
    <col min="10" max="10" width="15.109375" customWidth="1"/>
    <col min="11" max="11" width="12.109375" customWidth="1"/>
    <col min="12" max="12" width="6.44140625" customWidth="1"/>
  </cols>
  <sheetData>
    <row r="2" spans="1:12" ht="15" thickBot="1" x14ac:dyDescent="0.35"/>
    <row r="3" spans="1:12" ht="33" customHeight="1" thickBot="1" x14ac:dyDescent="0.35">
      <c r="A3" s="35" t="s">
        <v>15</v>
      </c>
      <c r="B3" s="33" t="s">
        <v>16</v>
      </c>
      <c r="C3" s="33" t="s">
        <v>17</v>
      </c>
      <c r="D3" s="33" t="s">
        <v>18</v>
      </c>
      <c r="E3" s="33" t="s">
        <v>19</v>
      </c>
      <c r="F3" s="33" t="s">
        <v>20</v>
      </c>
      <c r="G3" s="33" t="s">
        <v>21</v>
      </c>
      <c r="H3" s="33" t="s">
        <v>22</v>
      </c>
      <c r="I3" s="33" t="s">
        <v>23</v>
      </c>
      <c r="J3" s="33" t="s">
        <v>24</v>
      </c>
      <c r="K3" s="34" t="s">
        <v>25</v>
      </c>
    </row>
    <row r="5" spans="1:12" x14ac:dyDescent="0.3">
      <c r="A5" s="36" t="s">
        <v>3</v>
      </c>
      <c r="B5" s="37" t="s">
        <v>4</v>
      </c>
      <c r="C5" s="37" t="s">
        <v>5</v>
      </c>
      <c r="D5" s="37" t="s">
        <v>6</v>
      </c>
      <c r="E5" s="37" t="s">
        <v>7</v>
      </c>
      <c r="F5" s="37" t="s">
        <v>8</v>
      </c>
      <c r="G5" s="37" t="s">
        <v>9</v>
      </c>
      <c r="H5" s="37" t="s">
        <v>10</v>
      </c>
      <c r="I5" s="37" t="s">
        <v>11</v>
      </c>
      <c r="J5" s="37" t="s">
        <v>12</v>
      </c>
      <c r="K5" s="37" t="s">
        <v>13</v>
      </c>
      <c r="L5" s="38" t="s">
        <v>14</v>
      </c>
    </row>
    <row r="6" spans="1:12" x14ac:dyDescent="0.3">
      <c r="A6" s="42" t="s">
        <v>678</v>
      </c>
      <c r="B6" s="43" t="s">
        <v>678</v>
      </c>
      <c r="C6" s="43" t="s">
        <v>72</v>
      </c>
      <c r="D6" s="43" t="s">
        <v>73</v>
      </c>
      <c r="E6" s="43" t="s">
        <v>74</v>
      </c>
      <c r="F6" s="43" t="s">
        <v>75</v>
      </c>
      <c r="G6" s="43" t="s">
        <v>76</v>
      </c>
      <c r="H6" s="43" t="s">
        <v>76</v>
      </c>
      <c r="I6" s="43" t="s">
        <v>76</v>
      </c>
      <c r="J6" s="43" t="s">
        <v>77</v>
      </c>
      <c r="K6" s="43"/>
      <c r="L6" s="44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7"/>
  <sheetViews>
    <sheetView workbookViewId="0">
      <selection activeCell="G14" sqref="G14"/>
    </sheetView>
  </sheetViews>
  <sheetFormatPr defaultRowHeight="14.4" x14ac:dyDescent="0.3"/>
  <cols>
    <col min="1" max="2" width="11.109375" bestFit="1" customWidth="1"/>
    <col min="3" max="3" width="15.5546875" customWidth="1"/>
    <col min="4" max="5" width="11.109375" customWidth="1"/>
    <col min="6" max="6" width="28" style="45" customWidth="1"/>
    <col min="7" max="7" width="21" customWidth="1"/>
    <col min="8" max="8" width="12.33203125" customWidth="1"/>
    <col min="9" max="9" width="33.5546875" customWidth="1"/>
    <col min="10" max="10" width="12.5546875" customWidth="1"/>
    <col min="11" max="11" width="12.109375" customWidth="1"/>
    <col min="12" max="12" width="6.44140625" customWidth="1"/>
  </cols>
  <sheetData>
    <row r="2" spans="1:12" ht="15" thickBot="1" x14ac:dyDescent="0.35"/>
    <row r="3" spans="1:12" ht="43.8" thickBot="1" x14ac:dyDescent="0.35">
      <c r="A3" s="35" t="s">
        <v>15</v>
      </c>
      <c r="B3" s="33" t="s">
        <v>16</v>
      </c>
      <c r="C3" s="33" t="s">
        <v>17</v>
      </c>
      <c r="D3" s="33" t="s">
        <v>18</v>
      </c>
      <c r="E3" s="33" t="s">
        <v>19</v>
      </c>
      <c r="F3" s="33" t="s">
        <v>20</v>
      </c>
      <c r="G3" s="33" t="s">
        <v>21</v>
      </c>
      <c r="H3" s="33" t="s">
        <v>22</v>
      </c>
      <c r="I3" s="33" t="s">
        <v>23</v>
      </c>
      <c r="J3" s="33" t="s">
        <v>24</v>
      </c>
      <c r="K3" s="34" t="s">
        <v>25</v>
      </c>
    </row>
    <row r="5" spans="1:12" x14ac:dyDescent="0.3">
      <c r="A5" s="36" t="s">
        <v>3</v>
      </c>
      <c r="B5" s="37" t="s">
        <v>4</v>
      </c>
      <c r="C5" s="37" t="s">
        <v>5</v>
      </c>
      <c r="D5" s="37" t="s">
        <v>6</v>
      </c>
      <c r="E5" s="37" t="s">
        <v>7</v>
      </c>
      <c r="F5" s="46" t="s">
        <v>8</v>
      </c>
      <c r="G5" s="37" t="s">
        <v>9</v>
      </c>
      <c r="H5" s="37" t="s">
        <v>10</v>
      </c>
      <c r="I5" s="37" t="s">
        <v>11</v>
      </c>
      <c r="J5" s="37" t="s">
        <v>12</v>
      </c>
      <c r="K5" s="37" t="s">
        <v>13</v>
      </c>
      <c r="L5" s="38" t="s">
        <v>14</v>
      </c>
    </row>
    <row r="6" spans="1:12" x14ac:dyDescent="0.3">
      <c r="A6" s="39" t="s">
        <v>679</v>
      </c>
      <c r="B6" s="40" t="s">
        <v>679</v>
      </c>
      <c r="C6" s="40" t="s">
        <v>162</v>
      </c>
      <c r="D6" s="40" t="s">
        <v>163</v>
      </c>
      <c r="E6" s="40" t="s">
        <v>164</v>
      </c>
      <c r="F6" s="47" t="s">
        <v>165</v>
      </c>
      <c r="G6" s="40" t="s">
        <v>166</v>
      </c>
      <c r="H6" s="40" t="s">
        <v>167</v>
      </c>
      <c r="I6" s="40" t="s">
        <v>168</v>
      </c>
      <c r="J6" s="40" t="s">
        <v>169</v>
      </c>
      <c r="K6" s="40"/>
      <c r="L6" s="41"/>
    </row>
    <row r="7" spans="1:12" x14ac:dyDescent="0.3">
      <c r="A7" s="42" t="s">
        <v>680</v>
      </c>
      <c r="B7" s="43" t="s">
        <v>680</v>
      </c>
      <c r="C7" s="43" t="s">
        <v>162</v>
      </c>
      <c r="D7" s="43" t="s">
        <v>163</v>
      </c>
      <c r="E7" s="43" t="s">
        <v>170</v>
      </c>
      <c r="F7" s="48" t="s">
        <v>203</v>
      </c>
      <c r="G7" s="43" t="s">
        <v>166</v>
      </c>
      <c r="H7" s="43" t="s">
        <v>204</v>
      </c>
      <c r="I7" s="43" t="s">
        <v>168</v>
      </c>
      <c r="J7" s="43" t="s">
        <v>169</v>
      </c>
      <c r="K7" s="43"/>
      <c r="L7" s="44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L7"/>
  <sheetViews>
    <sheetView topLeftCell="D4" zoomScale="82" zoomScaleNormal="82" workbookViewId="0">
      <selection activeCell="F7" sqref="F7:J7"/>
    </sheetView>
  </sheetViews>
  <sheetFormatPr defaultRowHeight="14.4" x14ac:dyDescent="0.3"/>
  <cols>
    <col min="1" max="2" width="16.33203125" customWidth="1"/>
    <col min="3" max="4" width="28.44140625" customWidth="1"/>
    <col min="5" max="5" width="16.33203125" customWidth="1"/>
    <col min="6" max="6" width="31.6640625" customWidth="1"/>
    <col min="7" max="7" width="32.5546875" customWidth="1"/>
    <col min="8" max="8" width="17.33203125" customWidth="1"/>
    <col min="9" max="9" width="16.33203125" customWidth="1"/>
    <col min="10" max="10" width="24" customWidth="1"/>
    <col min="11" max="11" width="17.5546875" customWidth="1"/>
    <col min="12" max="12" width="10.5546875" customWidth="1"/>
  </cols>
  <sheetData>
    <row r="2" spans="1:12" ht="15" thickBot="1" x14ac:dyDescent="0.35"/>
    <row r="3" spans="1:12" ht="29.4" thickBot="1" x14ac:dyDescent="0.35">
      <c r="A3" s="35" t="s">
        <v>15</v>
      </c>
      <c r="B3" s="33" t="s">
        <v>16</v>
      </c>
      <c r="C3" s="33" t="s">
        <v>17</v>
      </c>
      <c r="D3" s="33" t="s">
        <v>18</v>
      </c>
      <c r="E3" s="33" t="s">
        <v>19</v>
      </c>
      <c r="F3" s="33" t="s">
        <v>20</v>
      </c>
      <c r="G3" s="33" t="s">
        <v>21</v>
      </c>
      <c r="H3" s="33" t="s">
        <v>22</v>
      </c>
      <c r="I3" s="33" t="s">
        <v>23</v>
      </c>
      <c r="J3" s="33" t="s">
        <v>24</v>
      </c>
      <c r="K3" s="34" t="s">
        <v>25</v>
      </c>
    </row>
    <row r="6" spans="1:12" ht="18" x14ac:dyDescent="0.3">
      <c r="A6" s="54" t="s">
        <v>3</v>
      </c>
      <c r="B6" s="55" t="s">
        <v>4</v>
      </c>
      <c r="C6" s="55" t="s">
        <v>5</v>
      </c>
      <c r="D6" s="55" t="s">
        <v>6</v>
      </c>
      <c r="E6" s="55" t="s">
        <v>7</v>
      </c>
      <c r="F6" s="55" t="s">
        <v>8</v>
      </c>
      <c r="G6" s="55" t="s">
        <v>9</v>
      </c>
      <c r="H6" s="55" t="s">
        <v>10</v>
      </c>
      <c r="I6" s="55" t="s">
        <v>11</v>
      </c>
      <c r="J6" s="55" t="s">
        <v>12</v>
      </c>
      <c r="K6" s="55" t="s">
        <v>13</v>
      </c>
      <c r="L6" s="56" t="s">
        <v>14</v>
      </c>
    </row>
    <row r="7" spans="1:12" ht="273.60000000000002" x14ac:dyDescent="0.3">
      <c r="A7" s="49" t="s">
        <v>681</v>
      </c>
      <c r="B7" s="50" t="s">
        <v>681</v>
      </c>
      <c r="C7" s="48" t="s">
        <v>65</v>
      </c>
      <c r="D7" s="48" t="s">
        <v>65</v>
      </c>
      <c r="E7" s="51" t="s">
        <v>66</v>
      </c>
      <c r="F7" s="57" t="s">
        <v>67</v>
      </c>
      <c r="G7" s="57" t="s">
        <v>68</v>
      </c>
      <c r="H7" s="57" t="s">
        <v>69</v>
      </c>
      <c r="I7" s="57" t="s">
        <v>70</v>
      </c>
      <c r="J7" s="57" t="s">
        <v>71</v>
      </c>
      <c r="K7" s="51"/>
      <c r="L7" s="52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L8"/>
  <sheetViews>
    <sheetView workbookViewId="0">
      <selection activeCell="I11" sqref="I11"/>
    </sheetView>
  </sheetViews>
  <sheetFormatPr defaultRowHeight="14.4" x14ac:dyDescent="0.3"/>
  <cols>
    <col min="1" max="2" width="13.44140625" bestFit="1" customWidth="1"/>
    <col min="3" max="3" width="16.88671875" customWidth="1"/>
    <col min="4" max="5" width="13.44140625" customWidth="1"/>
    <col min="6" max="6" width="22.6640625" customWidth="1"/>
    <col min="7" max="7" width="19.5546875" customWidth="1"/>
    <col min="8" max="8" width="13.44140625" customWidth="1"/>
    <col min="9" max="9" width="25.109375" customWidth="1"/>
    <col min="10" max="10" width="28.44140625" customWidth="1"/>
    <col min="11" max="11" width="14.44140625" customWidth="1"/>
    <col min="12" max="12" width="8.6640625" bestFit="1" customWidth="1"/>
  </cols>
  <sheetData>
    <row r="2" spans="1:12" ht="15" thickBot="1" x14ac:dyDescent="0.35"/>
    <row r="3" spans="1:12" ht="43.8" thickBot="1" x14ac:dyDescent="0.35">
      <c r="A3" s="35" t="s">
        <v>15</v>
      </c>
      <c r="B3" s="33" t="s">
        <v>16</v>
      </c>
      <c r="C3" s="33" t="s">
        <v>17</v>
      </c>
      <c r="D3" s="33" t="s">
        <v>18</v>
      </c>
      <c r="E3" s="33" t="s">
        <v>19</v>
      </c>
      <c r="F3" s="33" t="s">
        <v>20</v>
      </c>
      <c r="G3" s="33" t="s">
        <v>21</v>
      </c>
      <c r="H3" s="33" t="s">
        <v>22</v>
      </c>
      <c r="I3" s="33" t="s">
        <v>23</v>
      </c>
      <c r="J3" s="33" t="s">
        <v>24</v>
      </c>
      <c r="K3" s="34" t="s">
        <v>25</v>
      </c>
    </row>
    <row r="5" spans="1:12" x14ac:dyDescent="0.3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x14ac:dyDescent="0.3">
      <c r="A6" s="53" t="s">
        <v>3</v>
      </c>
      <c r="B6" s="53" t="s">
        <v>4</v>
      </c>
      <c r="C6" s="53" t="s">
        <v>5</v>
      </c>
      <c r="D6" s="53" t="s">
        <v>6</v>
      </c>
      <c r="E6" s="53" t="s">
        <v>7</v>
      </c>
      <c r="F6" s="53" t="s">
        <v>8</v>
      </c>
      <c r="G6" s="53" t="s">
        <v>9</v>
      </c>
      <c r="H6" s="53" t="s">
        <v>10</v>
      </c>
      <c r="I6" s="53" t="s">
        <v>11</v>
      </c>
      <c r="J6" s="53" t="s">
        <v>12</v>
      </c>
      <c r="K6" s="53" t="s">
        <v>13</v>
      </c>
      <c r="L6" s="53" t="s">
        <v>14</v>
      </c>
    </row>
    <row r="7" spans="1:12" x14ac:dyDescent="0.3">
      <c r="A7" s="249" t="s">
        <v>682</v>
      </c>
      <c r="B7" s="249" t="s">
        <v>682</v>
      </c>
      <c r="C7" s="250" t="s">
        <v>34</v>
      </c>
      <c r="D7" s="250" t="s">
        <v>35</v>
      </c>
      <c r="E7" s="250" t="s">
        <v>36</v>
      </c>
      <c r="F7" s="250" t="s">
        <v>37</v>
      </c>
      <c r="G7" s="250" t="s">
        <v>38</v>
      </c>
      <c r="H7" s="250" t="s">
        <v>39</v>
      </c>
      <c r="I7" s="250" t="s">
        <v>40</v>
      </c>
      <c r="J7" s="250" t="s">
        <v>41</v>
      </c>
      <c r="K7" s="251"/>
      <c r="L7" s="252"/>
    </row>
    <row r="8" spans="1:12" x14ac:dyDescent="0.3">
      <c r="A8" s="249" t="s">
        <v>683</v>
      </c>
      <c r="B8" s="249" t="s">
        <v>683</v>
      </c>
      <c r="C8" s="250" t="s">
        <v>34</v>
      </c>
      <c r="D8" s="250" t="s">
        <v>49</v>
      </c>
      <c r="E8" s="250" t="s">
        <v>50</v>
      </c>
      <c r="F8" s="250" t="s">
        <v>51</v>
      </c>
      <c r="G8" s="250" t="s">
        <v>38</v>
      </c>
      <c r="H8" s="250" t="s">
        <v>52</v>
      </c>
      <c r="I8" s="250" t="s">
        <v>40</v>
      </c>
      <c r="J8" s="250" t="s">
        <v>53</v>
      </c>
      <c r="K8" s="251"/>
      <c r="L8" s="252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L6"/>
  <sheetViews>
    <sheetView workbookViewId="0">
      <selection activeCell="D6" sqref="D6"/>
    </sheetView>
  </sheetViews>
  <sheetFormatPr defaultRowHeight="14.4" x14ac:dyDescent="0.3"/>
  <cols>
    <col min="1" max="2" width="11.109375" bestFit="1" customWidth="1"/>
    <col min="3" max="11" width="19.88671875" customWidth="1"/>
    <col min="12" max="12" width="11.33203125" customWidth="1"/>
  </cols>
  <sheetData>
    <row r="2" spans="1:12" ht="15" thickBot="1" x14ac:dyDescent="0.35"/>
    <row r="3" spans="1:12" ht="29.4" thickBot="1" x14ac:dyDescent="0.35">
      <c r="A3" s="35" t="s">
        <v>15</v>
      </c>
      <c r="B3" s="33" t="s">
        <v>16</v>
      </c>
      <c r="C3" s="33" t="s">
        <v>17</v>
      </c>
      <c r="D3" s="33" t="s">
        <v>18</v>
      </c>
      <c r="E3" s="33" t="s">
        <v>19</v>
      </c>
      <c r="F3" s="33" t="s">
        <v>20</v>
      </c>
      <c r="G3" s="33" t="s">
        <v>21</v>
      </c>
      <c r="H3" s="33" t="s">
        <v>22</v>
      </c>
      <c r="I3" s="33" t="s">
        <v>23</v>
      </c>
      <c r="J3" s="33" t="s">
        <v>24</v>
      </c>
      <c r="K3" s="34" t="s">
        <v>25</v>
      </c>
    </row>
    <row r="5" spans="1:12" ht="21.75" customHeight="1" thickBot="1" x14ac:dyDescent="0.35">
      <c r="A5" s="58" t="s">
        <v>3</v>
      </c>
      <c r="B5" s="59" t="s">
        <v>4</v>
      </c>
      <c r="C5" s="59" t="s">
        <v>5</v>
      </c>
      <c r="D5" s="59" t="s">
        <v>6</v>
      </c>
      <c r="E5" s="59" t="s">
        <v>7</v>
      </c>
      <c r="F5" s="59" t="s">
        <v>8</v>
      </c>
      <c r="G5" s="59" t="s">
        <v>9</v>
      </c>
      <c r="H5" s="59" t="s">
        <v>10</v>
      </c>
      <c r="I5" s="59" t="s">
        <v>11</v>
      </c>
      <c r="J5" s="59" t="s">
        <v>12</v>
      </c>
      <c r="K5" s="59" t="s">
        <v>13</v>
      </c>
      <c r="L5" s="60" t="s">
        <v>14</v>
      </c>
    </row>
    <row r="6" spans="1:12" ht="29.25" customHeight="1" thickBot="1" x14ac:dyDescent="0.35">
      <c r="A6" s="61">
        <v>96</v>
      </c>
      <c r="B6" s="62">
        <v>96</v>
      </c>
      <c r="C6" s="62" t="s">
        <v>399</v>
      </c>
      <c r="D6" s="62" t="s">
        <v>400</v>
      </c>
      <c r="E6" s="62" t="s">
        <v>345</v>
      </c>
      <c r="F6" s="62" t="s">
        <v>401</v>
      </c>
      <c r="G6" s="62" t="s">
        <v>402</v>
      </c>
      <c r="H6" s="62" t="s">
        <v>403</v>
      </c>
      <c r="I6" s="62" t="s">
        <v>404</v>
      </c>
      <c r="J6" s="62"/>
      <c r="K6" s="62"/>
      <c r="L6" s="63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L14"/>
  <sheetViews>
    <sheetView workbookViewId="0">
      <selection activeCell="G16" sqref="G16"/>
    </sheetView>
  </sheetViews>
  <sheetFormatPr defaultRowHeight="14.4" x14ac:dyDescent="0.3"/>
  <cols>
    <col min="1" max="2" width="11.109375" bestFit="1" customWidth="1"/>
    <col min="3" max="3" width="16.109375" bestFit="1" customWidth="1"/>
    <col min="4" max="5" width="11.109375" bestFit="1" customWidth="1"/>
    <col min="6" max="6" width="25.6640625" bestFit="1" customWidth="1"/>
    <col min="7" max="7" width="16.6640625" bestFit="1" customWidth="1"/>
    <col min="8" max="8" width="11.33203125" bestFit="1" customWidth="1"/>
    <col min="9" max="9" width="16.6640625" bestFit="1" customWidth="1"/>
    <col min="10" max="11" width="12.109375" bestFit="1" customWidth="1"/>
    <col min="12" max="12" width="6.44140625" bestFit="1" customWidth="1"/>
  </cols>
  <sheetData>
    <row r="2" spans="1:12" ht="15" thickBot="1" x14ac:dyDescent="0.35"/>
    <row r="3" spans="1:12" ht="43.8" thickBot="1" x14ac:dyDescent="0.35">
      <c r="A3" s="35" t="s">
        <v>15</v>
      </c>
      <c r="B3" s="33" t="s">
        <v>16</v>
      </c>
      <c r="C3" s="33" t="s">
        <v>17</v>
      </c>
      <c r="D3" s="33" t="s">
        <v>18</v>
      </c>
      <c r="E3" s="33" t="s">
        <v>19</v>
      </c>
      <c r="F3" s="33" t="s">
        <v>20</v>
      </c>
      <c r="G3" s="33" t="s">
        <v>21</v>
      </c>
      <c r="H3" s="33" t="s">
        <v>22</v>
      </c>
      <c r="I3" s="33" t="s">
        <v>23</v>
      </c>
      <c r="J3" s="33" t="s">
        <v>24</v>
      </c>
      <c r="K3" s="34" t="s">
        <v>25</v>
      </c>
    </row>
    <row r="5" spans="1:12" x14ac:dyDescent="0.3">
      <c r="A5" s="71" t="s">
        <v>3</v>
      </c>
      <c r="B5" s="72" t="s">
        <v>4</v>
      </c>
      <c r="C5" s="72" t="s">
        <v>5</v>
      </c>
      <c r="D5" s="72" t="s">
        <v>6</v>
      </c>
      <c r="E5" s="72" t="s">
        <v>7</v>
      </c>
      <c r="F5" s="72" t="s">
        <v>8</v>
      </c>
      <c r="G5" s="72" t="s">
        <v>9</v>
      </c>
      <c r="H5" s="72" t="s">
        <v>10</v>
      </c>
      <c r="I5" s="72" t="s">
        <v>11</v>
      </c>
      <c r="J5" s="72" t="s">
        <v>12</v>
      </c>
      <c r="K5" s="72" t="s">
        <v>13</v>
      </c>
      <c r="L5" s="73" t="s">
        <v>14</v>
      </c>
    </row>
    <row r="6" spans="1:12" x14ac:dyDescent="0.3">
      <c r="A6" s="74">
        <v>192</v>
      </c>
      <c r="B6" s="53">
        <v>152</v>
      </c>
      <c r="C6" s="53" t="s">
        <v>2149</v>
      </c>
      <c r="D6" s="53"/>
      <c r="E6" s="53"/>
      <c r="F6" s="53"/>
      <c r="G6" s="53" t="s">
        <v>659</v>
      </c>
      <c r="H6" s="53"/>
      <c r="I6" s="53" t="s">
        <v>659</v>
      </c>
      <c r="J6" s="53"/>
      <c r="K6" s="53"/>
      <c r="L6" s="75"/>
    </row>
    <row r="7" spans="1:12" x14ac:dyDescent="0.3">
      <c r="A7" s="74">
        <v>193</v>
      </c>
      <c r="B7" s="53"/>
      <c r="C7" s="53" t="s">
        <v>656</v>
      </c>
      <c r="D7" s="53" t="s">
        <v>657</v>
      </c>
      <c r="E7" s="53" t="s">
        <v>641</v>
      </c>
      <c r="F7" s="53" t="s">
        <v>658</v>
      </c>
      <c r="G7" s="53" t="s">
        <v>659</v>
      </c>
      <c r="H7" s="53" t="s">
        <v>660</v>
      </c>
      <c r="I7" s="53" t="s">
        <v>659</v>
      </c>
      <c r="J7" s="53"/>
      <c r="K7" s="53"/>
      <c r="L7" s="75"/>
    </row>
    <row r="8" spans="1:12" x14ac:dyDescent="0.3">
      <c r="A8" s="76">
        <v>194</v>
      </c>
      <c r="B8" s="51"/>
      <c r="C8" s="51" t="s">
        <v>661</v>
      </c>
      <c r="D8" s="51" t="s">
        <v>662</v>
      </c>
      <c r="E8" s="51" t="s">
        <v>641</v>
      </c>
      <c r="F8" s="51" t="s">
        <v>658</v>
      </c>
      <c r="G8" s="51" t="s">
        <v>659</v>
      </c>
      <c r="H8" s="51" t="s">
        <v>660</v>
      </c>
      <c r="I8" s="51" t="s">
        <v>659</v>
      </c>
      <c r="J8" s="51"/>
      <c r="K8" s="51"/>
      <c r="L8" s="52"/>
    </row>
    <row r="14" spans="1:12" x14ac:dyDescent="0.3">
      <c r="E14">
        <f>2500/2.398</f>
        <v>1042.535446205171</v>
      </c>
      <c r="F14">
        <f>20000/7.097</f>
        <v>2818.0921516133576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J4:CZ114"/>
  <sheetViews>
    <sheetView view="pageBreakPreview" topLeftCell="K10" zoomScale="66" zoomScaleNormal="60" zoomScaleSheetLayoutView="66" workbookViewId="0">
      <selection activeCell="AC18" sqref="AC18:AP21"/>
    </sheetView>
  </sheetViews>
  <sheetFormatPr defaultRowHeight="14.4" x14ac:dyDescent="0.3"/>
  <cols>
    <col min="1" max="14" width="3.6640625" customWidth="1"/>
    <col min="15" max="28" width="3.109375" customWidth="1"/>
    <col min="29" max="47" width="2.88671875" customWidth="1"/>
    <col min="48" max="66" width="3.88671875" customWidth="1"/>
    <col min="67" max="69" width="3.33203125" customWidth="1"/>
    <col min="70" max="72" width="4.109375" customWidth="1"/>
    <col min="73" max="75" width="3.33203125" customWidth="1"/>
    <col min="76" max="95" width="4.109375" customWidth="1"/>
    <col min="96" max="97" width="3.5546875" customWidth="1"/>
    <col min="98" max="109" width="4.109375" customWidth="1"/>
  </cols>
  <sheetData>
    <row r="4" spans="10:104" ht="15" thickBot="1" x14ac:dyDescent="0.35"/>
    <row r="5" spans="10:104" x14ac:dyDescent="0.3">
      <c r="J5" s="400" t="s">
        <v>1058</v>
      </c>
      <c r="K5" s="401"/>
      <c r="L5" s="401"/>
      <c r="M5" s="401"/>
      <c r="N5" s="401"/>
      <c r="O5" s="401"/>
      <c r="P5" s="401"/>
      <c r="Q5" s="401"/>
      <c r="R5" s="401"/>
      <c r="S5" s="401"/>
      <c r="T5" s="401"/>
      <c r="U5" s="401"/>
      <c r="V5" s="401"/>
      <c r="W5" s="402"/>
      <c r="Y5" s="484" t="s">
        <v>1059</v>
      </c>
      <c r="Z5" s="485"/>
      <c r="AA5" s="485"/>
      <c r="AB5" s="485"/>
      <c r="AC5" s="485"/>
      <c r="AD5" s="485"/>
      <c r="AE5" s="485"/>
      <c r="AF5" s="486"/>
    </row>
    <row r="6" spans="10:104" x14ac:dyDescent="0.3">
      <c r="J6" s="403"/>
      <c r="K6" s="404"/>
      <c r="L6" s="404"/>
      <c r="M6" s="404"/>
      <c r="N6" s="404"/>
      <c r="O6" s="404"/>
      <c r="P6" s="404"/>
      <c r="Q6" s="404"/>
      <c r="R6" s="404"/>
      <c r="S6" s="404"/>
      <c r="T6" s="404"/>
      <c r="U6" s="404"/>
      <c r="V6" s="404"/>
      <c r="W6" s="405"/>
      <c r="Y6" s="487"/>
      <c r="Z6" s="488"/>
      <c r="AA6" s="488"/>
      <c r="AB6" s="488"/>
      <c r="AC6" s="488"/>
      <c r="AD6" s="488"/>
      <c r="AE6" s="488"/>
      <c r="AF6" s="489"/>
    </row>
    <row r="7" spans="10:104" x14ac:dyDescent="0.3">
      <c r="J7" s="403"/>
      <c r="K7" s="404"/>
      <c r="L7" s="404"/>
      <c r="M7" s="404"/>
      <c r="N7" s="404"/>
      <c r="O7" s="404"/>
      <c r="P7" s="404"/>
      <c r="Q7" s="404"/>
      <c r="R7" s="404"/>
      <c r="S7" s="404"/>
      <c r="T7" s="404"/>
      <c r="U7" s="404"/>
      <c r="V7" s="404"/>
      <c r="W7" s="405"/>
      <c r="Y7" s="487"/>
      <c r="Z7" s="488"/>
      <c r="AA7" s="488"/>
      <c r="AB7" s="488"/>
      <c r="AC7" s="488"/>
      <c r="AD7" s="488"/>
      <c r="AE7" s="488"/>
      <c r="AF7" s="489"/>
    </row>
    <row r="8" spans="10:104" ht="15" thickBot="1" x14ac:dyDescent="0.35">
      <c r="J8" s="406"/>
      <c r="K8" s="407"/>
      <c r="L8" s="407"/>
      <c r="M8" s="407"/>
      <c r="N8" s="407"/>
      <c r="O8" s="407"/>
      <c r="P8" s="407"/>
      <c r="Q8" s="407"/>
      <c r="R8" s="407"/>
      <c r="S8" s="407"/>
      <c r="T8" s="407"/>
      <c r="U8" s="407"/>
      <c r="V8" s="407"/>
      <c r="W8" s="408"/>
      <c r="Y8" s="490"/>
      <c r="Z8" s="491"/>
      <c r="AA8" s="491"/>
      <c r="AB8" s="491"/>
      <c r="AC8" s="491"/>
      <c r="AD8" s="491"/>
      <c r="AE8" s="491"/>
      <c r="AF8" s="492"/>
    </row>
    <row r="9" spans="10:104" ht="15" thickBot="1" x14ac:dyDescent="0.35"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0:104" x14ac:dyDescent="0.3">
      <c r="Z10" s="8"/>
    </row>
    <row r="11" spans="10:104" x14ac:dyDescent="0.3">
      <c r="Z11" s="8"/>
    </row>
    <row r="12" spans="10:104" ht="15" thickBot="1" x14ac:dyDescent="0.35">
      <c r="Z12" s="8"/>
    </row>
    <row r="13" spans="10:104" x14ac:dyDescent="0.3">
      <c r="Z13" s="8"/>
      <c r="AC13" s="493" t="s">
        <v>1060</v>
      </c>
      <c r="AD13" s="494"/>
      <c r="AE13" s="494"/>
      <c r="AF13" s="494"/>
      <c r="AG13" s="494"/>
      <c r="AH13" s="494"/>
      <c r="AI13" s="494"/>
      <c r="AJ13" s="494"/>
      <c r="AK13" s="494"/>
      <c r="AL13" s="494"/>
      <c r="AM13" s="494"/>
      <c r="AN13" s="494"/>
      <c r="AO13" s="494"/>
      <c r="AP13" s="495"/>
    </row>
    <row r="14" spans="10:104" ht="15.75" customHeight="1" thickBot="1" x14ac:dyDescent="0.35">
      <c r="Z14" s="8"/>
      <c r="AC14" s="496"/>
      <c r="AD14" s="497"/>
      <c r="AE14" s="497"/>
      <c r="AF14" s="497"/>
      <c r="AG14" s="497"/>
      <c r="AH14" s="497"/>
      <c r="AI14" s="497"/>
      <c r="AJ14" s="497"/>
      <c r="AK14" s="497"/>
      <c r="AL14" s="497"/>
      <c r="AM14" s="497"/>
      <c r="AN14" s="497"/>
      <c r="AO14" s="497"/>
      <c r="AP14" s="498"/>
    </row>
    <row r="15" spans="10:104" ht="15" customHeight="1" thickBot="1" x14ac:dyDescent="0.35">
      <c r="Z15" s="8"/>
      <c r="AC15" s="496"/>
      <c r="AD15" s="497"/>
      <c r="AE15" s="497"/>
      <c r="AF15" s="497"/>
      <c r="AG15" s="497"/>
      <c r="AH15" s="497"/>
      <c r="AI15" s="497"/>
      <c r="AJ15" s="497"/>
      <c r="AK15" s="497"/>
      <c r="AL15" s="497"/>
      <c r="AM15" s="497"/>
      <c r="AN15" s="497"/>
      <c r="AO15" s="497"/>
      <c r="AP15" s="498"/>
      <c r="CR15" s="502" t="s">
        <v>1061</v>
      </c>
      <c r="CS15" s="503"/>
      <c r="CT15" s="503"/>
      <c r="CU15" s="503"/>
      <c r="CV15" s="504"/>
      <c r="CX15" s="377" t="s">
        <v>1062</v>
      </c>
      <c r="CY15" s="378"/>
      <c r="CZ15" s="379"/>
    </row>
    <row r="16" spans="10:104" ht="15" customHeight="1" x14ac:dyDescent="0.3">
      <c r="Z16" s="8"/>
      <c r="AC16" s="496"/>
      <c r="AD16" s="497"/>
      <c r="AE16" s="497"/>
      <c r="AF16" s="497"/>
      <c r="AG16" s="497"/>
      <c r="AH16" s="497"/>
      <c r="AI16" s="497"/>
      <c r="AJ16" s="497"/>
      <c r="AK16" s="497"/>
      <c r="AL16" s="497"/>
      <c r="AM16" s="497"/>
      <c r="AN16" s="497"/>
      <c r="AO16" s="497"/>
      <c r="AP16" s="498"/>
      <c r="AT16" s="377" t="s">
        <v>1939</v>
      </c>
      <c r="AU16" s="378"/>
      <c r="AV16" s="378"/>
      <c r="AW16" s="378"/>
      <c r="AX16" s="379"/>
      <c r="CR16" s="505"/>
      <c r="CS16" s="506"/>
      <c r="CT16" s="506"/>
      <c r="CU16" s="506"/>
      <c r="CV16" s="507"/>
      <c r="CX16" s="380"/>
      <c r="CY16" s="381"/>
      <c r="CZ16" s="382"/>
    </row>
    <row r="17" spans="26:104" ht="15.75" customHeight="1" thickBot="1" x14ac:dyDescent="0.35">
      <c r="Z17" s="8"/>
      <c r="AC17" s="499"/>
      <c r="AD17" s="500"/>
      <c r="AE17" s="500"/>
      <c r="AF17" s="500"/>
      <c r="AG17" s="500"/>
      <c r="AH17" s="500"/>
      <c r="AI17" s="500"/>
      <c r="AJ17" s="500"/>
      <c r="AK17" s="500"/>
      <c r="AL17" s="500"/>
      <c r="AM17" s="500"/>
      <c r="AN17" s="500"/>
      <c r="AO17" s="500"/>
      <c r="AP17" s="501"/>
      <c r="AT17" s="380"/>
      <c r="AU17" s="381"/>
      <c r="AV17" s="381"/>
      <c r="AW17" s="381"/>
      <c r="AX17" s="382"/>
      <c r="CR17" s="505"/>
      <c r="CS17" s="506"/>
      <c r="CT17" s="506"/>
      <c r="CU17" s="506"/>
      <c r="CV17" s="507"/>
      <c r="CX17" s="380"/>
      <c r="CY17" s="381"/>
      <c r="CZ17" s="382"/>
    </row>
    <row r="18" spans="26:104" x14ac:dyDescent="0.3">
      <c r="Z18" s="8"/>
      <c r="AC18" s="400" t="s">
        <v>1063</v>
      </c>
      <c r="AD18" s="401"/>
      <c r="AE18" s="401"/>
      <c r="AF18" s="401"/>
      <c r="AG18" s="401"/>
      <c r="AH18" s="401"/>
      <c r="AI18" s="401"/>
      <c r="AJ18" s="401"/>
      <c r="AK18" s="401"/>
      <c r="AL18" s="401"/>
      <c r="AM18" s="401"/>
      <c r="AN18" s="401"/>
      <c r="AO18" s="401"/>
      <c r="AP18" s="402"/>
      <c r="AT18" s="380"/>
      <c r="AU18" s="381"/>
      <c r="AV18" s="381"/>
      <c r="AW18" s="381"/>
      <c r="AX18" s="382"/>
      <c r="CR18" s="505"/>
      <c r="CS18" s="506"/>
      <c r="CT18" s="506"/>
      <c r="CU18" s="506"/>
      <c r="CV18" s="507"/>
      <c r="CX18" s="380"/>
      <c r="CY18" s="381"/>
      <c r="CZ18" s="382"/>
    </row>
    <row r="19" spans="26:104" x14ac:dyDescent="0.3">
      <c r="Z19" s="8"/>
      <c r="AC19" s="403"/>
      <c r="AD19" s="404"/>
      <c r="AE19" s="404"/>
      <c r="AF19" s="404"/>
      <c r="AG19" s="404"/>
      <c r="AH19" s="404"/>
      <c r="AI19" s="404"/>
      <c r="AJ19" s="404"/>
      <c r="AK19" s="404"/>
      <c r="AL19" s="404"/>
      <c r="AM19" s="404"/>
      <c r="AN19" s="404"/>
      <c r="AO19" s="404"/>
      <c r="AP19" s="405"/>
      <c r="AT19" s="380"/>
      <c r="AU19" s="381"/>
      <c r="AV19" s="381"/>
      <c r="AW19" s="381"/>
      <c r="AX19" s="382"/>
      <c r="CR19" s="505"/>
      <c r="CS19" s="506"/>
      <c r="CT19" s="506"/>
      <c r="CU19" s="506"/>
      <c r="CV19" s="507"/>
      <c r="CX19" s="380"/>
      <c r="CY19" s="381"/>
      <c r="CZ19" s="382"/>
    </row>
    <row r="20" spans="26:104" ht="15" thickBot="1" x14ac:dyDescent="0.35">
      <c r="Z20" s="8"/>
      <c r="AC20" s="403"/>
      <c r="AD20" s="404"/>
      <c r="AE20" s="404"/>
      <c r="AF20" s="404"/>
      <c r="AG20" s="404"/>
      <c r="AH20" s="404"/>
      <c r="AI20" s="404"/>
      <c r="AJ20" s="404"/>
      <c r="AK20" s="404"/>
      <c r="AL20" s="404"/>
      <c r="AM20" s="404"/>
      <c r="AN20" s="404"/>
      <c r="AO20" s="404"/>
      <c r="AP20" s="405"/>
      <c r="AT20" s="383"/>
      <c r="AU20" s="384"/>
      <c r="AV20" s="384"/>
      <c r="AW20" s="384"/>
      <c r="AX20" s="385"/>
      <c r="CR20" s="505"/>
      <c r="CS20" s="506"/>
      <c r="CT20" s="506"/>
      <c r="CU20" s="506"/>
      <c r="CV20" s="507"/>
      <c r="CX20" s="380"/>
      <c r="CY20" s="381"/>
      <c r="CZ20" s="382"/>
    </row>
    <row r="21" spans="26:104" ht="15" thickBot="1" x14ac:dyDescent="0.35">
      <c r="Z21" s="8"/>
      <c r="AC21" s="406"/>
      <c r="AD21" s="407"/>
      <c r="AE21" s="407"/>
      <c r="AF21" s="407"/>
      <c r="AG21" s="407"/>
      <c r="AH21" s="407"/>
      <c r="AI21" s="407"/>
      <c r="AJ21" s="407"/>
      <c r="AK21" s="407"/>
      <c r="AL21" s="407"/>
      <c r="AM21" s="407"/>
      <c r="AN21" s="407"/>
      <c r="AO21" s="407"/>
      <c r="AP21" s="408"/>
      <c r="CR21" s="508"/>
      <c r="CS21" s="509"/>
      <c r="CT21" s="509"/>
      <c r="CU21" s="509"/>
      <c r="CV21" s="510"/>
      <c r="CX21" s="383"/>
      <c r="CY21" s="384"/>
      <c r="CZ21" s="385"/>
    </row>
    <row r="22" spans="26:104" ht="15" thickBot="1" x14ac:dyDescent="0.35">
      <c r="Z22" s="8"/>
      <c r="AA22" s="9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CS22" s="10"/>
      <c r="CT22" s="10"/>
      <c r="CU22" s="10"/>
      <c r="CV22" s="10"/>
      <c r="CW22" s="10"/>
      <c r="CX22" s="10"/>
      <c r="CY22" s="10"/>
      <c r="CZ22" s="10"/>
    </row>
    <row r="24" spans="26:104" ht="13.5" customHeight="1" x14ac:dyDescent="0.3"/>
    <row r="25" spans="26:104" ht="15" thickBot="1" x14ac:dyDescent="0.35">
      <c r="BP25" s="7"/>
    </row>
    <row r="26" spans="26:104" x14ac:dyDescent="0.3">
      <c r="AV26" s="8"/>
      <c r="AX26" s="475" t="s">
        <v>1763</v>
      </c>
      <c r="AY26" s="476"/>
      <c r="AZ26" s="476"/>
      <c r="BA26" s="476"/>
      <c r="BB26" s="476"/>
      <c r="BC26" s="477"/>
      <c r="CK26" s="377" t="s">
        <v>1064</v>
      </c>
      <c r="CL26" s="378"/>
      <c r="CM26" s="378"/>
      <c r="CN26" s="378"/>
      <c r="CO26" s="379"/>
      <c r="CP26" s="8"/>
    </row>
    <row r="27" spans="26:104" x14ac:dyDescent="0.3">
      <c r="AV27" s="8"/>
      <c r="AX27" s="478"/>
      <c r="AY27" s="479"/>
      <c r="AZ27" s="479"/>
      <c r="BA27" s="479"/>
      <c r="BB27" s="479"/>
      <c r="BC27" s="480"/>
      <c r="CK27" s="380"/>
      <c r="CL27" s="381"/>
      <c r="CM27" s="381"/>
      <c r="CN27" s="381"/>
      <c r="CO27" s="382"/>
      <c r="CP27" s="8"/>
    </row>
    <row r="28" spans="26:104" x14ac:dyDescent="0.3">
      <c r="AV28" s="8"/>
      <c r="AX28" s="478"/>
      <c r="AY28" s="479"/>
      <c r="AZ28" s="479"/>
      <c r="BA28" s="479"/>
      <c r="BB28" s="479"/>
      <c r="BC28" s="480"/>
      <c r="CK28" s="380"/>
      <c r="CL28" s="381"/>
      <c r="CM28" s="381"/>
      <c r="CN28" s="381"/>
      <c r="CO28" s="382"/>
      <c r="CP28" s="8"/>
    </row>
    <row r="29" spans="26:104" x14ac:dyDescent="0.3">
      <c r="AV29" s="8"/>
      <c r="AX29" s="478"/>
      <c r="AY29" s="479"/>
      <c r="AZ29" s="479"/>
      <c r="BA29" s="479"/>
      <c r="BB29" s="479"/>
      <c r="BC29" s="480"/>
      <c r="CK29" s="380"/>
      <c r="CL29" s="381"/>
      <c r="CM29" s="381"/>
      <c r="CN29" s="381"/>
      <c r="CO29" s="382"/>
      <c r="CP29" s="8"/>
    </row>
    <row r="30" spans="26:104" x14ac:dyDescent="0.3">
      <c r="AV30" s="8"/>
      <c r="AX30" s="478"/>
      <c r="AY30" s="479"/>
      <c r="AZ30" s="479"/>
      <c r="BA30" s="479"/>
      <c r="BB30" s="479"/>
      <c r="BC30" s="480"/>
      <c r="CK30" s="380"/>
      <c r="CL30" s="381"/>
      <c r="CM30" s="381"/>
      <c r="CN30" s="381"/>
      <c r="CO30" s="382"/>
      <c r="CP30" s="8"/>
    </row>
    <row r="31" spans="26:104" x14ac:dyDescent="0.3">
      <c r="AV31" s="8"/>
      <c r="AX31" s="478"/>
      <c r="AY31" s="479"/>
      <c r="AZ31" s="479"/>
      <c r="BA31" s="479"/>
      <c r="BB31" s="479"/>
      <c r="BC31" s="480"/>
      <c r="CK31" s="380"/>
      <c r="CL31" s="381"/>
      <c r="CM31" s="381"/>
      <c r="CN31" s="381"/>
      <c r="CO31" s="382"/>
      <c r="CP31" s="8"/>
    </row>
    <row r="32" spans="26:104" ht="15" thickBot="1" x14ac:dyDescent="0.35">
      <c r="AV32" s="8"/>
      <c r="AX32" s="481"/>
      <c r="AY32" s="482"/>
      <c r="AZ32" s="482"/>
      <c r="BA32" s="482"/>
      <c r="BB32" s="482"/>
      <c r="BC32" s="483"/>
      <c r="CK32" s="380"/>
      <c r="CL32" s="381"/>
      <c r="CM32" s="381"/>
      <c r="CN32" s="381"/>
      <c r="CO32" s="382"/>
      <c r="CP32" s="8"/>
    </row>
    <row r="33" spans="48:96" x14ac:dyDescent="0.3">
      <c r="AV33" s="8"/>
      <c r="CK33" s="380"/>
      <c r="CL33" s="381"/>
      <c r="CM33" s="381"/>
      <c r="CN33" s="381"/>
      <c r="CO33" s="382"/>
      <c r="CP33" s="8"/>
    </row>
    <row r="34" spans="48:96" ht="15" thickBot="1" x14ac:dyDescent="0.35">
      <c r="AV34" s="8"/>
      <c r="CK34" s="380"/>
      <c r="CL34" s="381"/>
      <c r="CM34" s="381"/>
      <c r="CN34" s="381"/>
      <c r="CO34" s="382"/>
      <c r="CP34" s="8"/>
    </row>
    <row r="35" spans="48:96" x14ac:dyDescent="0.3">
      <c r="AV35" s="8"/>
      <c r="AX35" s="445" t="s">
        <v>1065</v>
      </c>
      <c r="AY35" s="446"/>
      <c r="AZ35" s="446"/>
      <c r="BA35" s="446"/>
      <c r="BB35" s="446"/>
      <c r="BC35" s="446"/>
      <c r="BD35" s="446"/>
      <c r="BE35" s="446"/>
      <c r="BF35" s="446"/>
      <c r="BG35" s="446"/>
      <c r="BH35" s="446"/>
      <c r="BI35" s="446"/>
      <c r="BJ35" s="447"/>
      <c r="BK35" s="451" t="s">
        <v>1066</v>
      </c>
      <c r="BL35" s="452"/>
      <c r="BM35" s="452"/>
      <c r="BN35" s="452"/>
      <c r="BO35" s="453"/>
      <c r="CK35" s="380"/>
      <c r="CL35" s="381"/>
      <c r="CM35" s="381"/>
      <c r="CN35" s="381"/>
      <c r="CO35" s="382"/>
      <c r="CP35" s="8"/>
    </row>
    <row r="36" spans="48:96" ht="15" thickBot="1" x14ac:dyDescent="0.35">
      <c r="AV36" s="8"/>
      <c r="AX36" s="448"/>
      <c r="AY36" s="449"/>
      <c r="AZ36" s="449"/>
      <c r="BA36" s="449"/>
      <c r="BB36" s="449"/>
      <c r="BC36" s="449"/>
      <c r="BD36" s="449"/>
      <c r="BE36" s="449"/>
      <c r="BF36" s="449"/>
      <c r="BG36" s="449"/>
      <c r="BH36" s="449"/>
      <c r="BI36" s="449"/>
      <c r="BJ36" s="450"/>
      <c r="BK36" s="454"/>
      <c r="BL36" s="455"/>
      <c r="BM36" s="455"/>
      <c r="BN36" s="455"/>
      <c r="BO36" s="456"/>
      <c r="CK36" s="380"/>
      <c r="CL36" s="381"/>
      <c r="CM36" s="381"/>
      <c r="CN36" s="381"/>
      <c r="CO36" s="382"/>
      <c r="CP36" s="8"/>
    </row>
    <row r="37" spans="48:96" ht="15" thickBot="1" x14ac:dyDescent="0.35">
      <c r="AV37" s="8"/>
      <c r="CK37" s="383"/>
      <c r="CL37" s="384"/>
      <c r="CM37" s="384"/>
      <c r="CN37" s="384"/>
      <c r="CO37" s="385"/>
      <c r="CP37" s="8"/>
    </row>
    <row r="38" spans="48:96" ht="15" thickBot="1" x14ac:dyDescent="0.35">
      <c r="AV38" s="8"/>
      <c r="AX38" s="457" t="s">
        <v>1067</v>
      </c>
      <c r="AY38" s="458"/>
      <c r="AZ38" s="458"/>
      <c r="BA38" s="458"/>
      <c r="BB38" s="458"/>
      <c r="BC38" s="458"/>
      <c r="BD38" s="458"/>
      <c r="BE38" s="458"/>
      <c r="BF38" s="458"/>
      <c r="BG38" s="458"/>
      <c r="BH38" s="458"/>
      <c r="BI38" s="459"/>
      <c r="BJ38" s="466" t="s">
        <v>1068</v>
      </c>
      <c r="BK38" s="467"/>
      <c r="BL38" s="467"/>
      <c r="BM38" s="467"/>
      <c r="BN38" s="467"/>
      <c r="BO38" s="468"/>
      <c r="CP38" s="8"/>
    </row>
    <row r="39" spans="48:96" x14ac:dyDescent="0.3">
      <c r="AV39" s="8"/>
      <c r="AX39" s="460"/>
      <c r="AY39" s="461"/>
      <c r="AZ39" s="461"/>
      <c r="BA39" s="461"/>
      <c r="BB39" s="461"/>
      <c r="BC39" s="461"/>
      <c r="BD39" s="461"/>
      <c r="BE39" s="461"/>
      <c r="BF39" s="461"/>
      <c r="BG39" s="461"/>
      <c r="BH39" s="461"/>
      <c r="BI39" s="462"/>
      <c r="BJ39" s="469"/>
      <c r="BK39" s="470"/>
      <c r="BL39" s="470"/>
      <c r="BM39" s="470"/>
      <c r="BN39" s="470"/>
      <c r="BO39" s="471"/>
      <c r="CJ39" s="400" t="s">
        <v>1069</v>
      </c>
      <c r="CK39" s="401"/>
      <c r="CL39" s="401"/>
      <c r="CM39" s="401"/>
      <c r="CN39" s="401"/>
      <c r="CO39" s="402"/>
      <c r="CP39" s="8"/>
    </row>
    <row r="40" spans="48:96" x14ac:dyDescent="0.3">
      <c r="AV40" s="8"/>
      <c r="AX40" s="460"/>
      <c r="AY40" s="461"/>
      <c r="AZ40" s="461"/>
      <c r="BA40" s="461"/>
      <c r="BB40" s="461"/>
      <c r="BC40" s="461"/>
      <c r="BD40" s="461"/>
      <c r="BE40" s="461"/>
      <c r="BF40" s="461"/>
      <c r="BG40" s="461"/>
      <c r="BH40" s="461"/>
      <c r="BI40" s="462"/>
      <c r="BJ40" s="469"/>
      <c r="BK40" s="470"/>
      <c r="BL40" s="470"/>
      <c r="BM40" s="470"/>
      <c r="BN40" s="470"/>
      <c r="BO40" s="471"/>
      <c r="CJ40" s="403"/>
      <c r="CK40" s="404"/>
      <c r="CL40" s="404"/>
      <c r="CM40" s="404"/>
      <c r="CN40" s="404"/>
      <c r="CO40" s="405"/>
      <c r="CP40" s="8"/>
    </row>
    <row r="41" spans="48:96" x14ac:dyDescent="0.3">
      <c r="AV41" s="8"/>
      <c r="AX41" s="460"/>
      <c r="AY41" s="461"/>
      <c r="AZ41" s="461"/>
      <c r="BA41" s="461"/>
      <c r="BB41" s="461"/>
      <c r="BC41" s="461"/>
      <c r="BD41" s="461"/>
      <c r="BE41" s="461"/>
      <c r="BF41" s="461"/>
      <c r="BG41" s="461"/>
      <c r="BH41" s="461"/>
      <c r="BI41" s="462"/>
      <c r="BJ41" s="469"/>
      <c r="BK41" s="470"/>
      <c r="BL41" s="470"/>
      <c r="BM41" s="470"/>
      <c r="BN41" s="470"/>
      <c r="BO41" s="471"/>
      <c r="CJ41" s="403"/>
      <c r="CK41" s="404"/>
      <c r="CL41" s="404"/>
      <c r="CM41" s="404"/>
      <c r="CN41" s="404"/>
      <c r="CO41" s="405"/>
      <c r="CP41" s="8"/>
    </row>
    <row r="42" spans="48:96" ht="15" thickBot="1" x14ac:dyDescent="0.35">
      <c r="AX42" s="463"/>
      <c r="AY42" s="464"/>
      <c r="AZ42" s="464"/>
      <c r="BA42" s="464"/>
      <c r="BB42" s="464"/>
      <c r="BC42" s="464"/>
      <c r="BD42" s="464"/>
      <c r="BE42" s="464"/>
      <c r="BF42" s="464"/>
      <c r="BG42" s="464"/>
      <c r="BH42" s="464"/>
      <c r="BI42" s="465"/>
      <c r="BJ42" s="472"/>
      <c r="BK42" s="473"/>
      <c r="BL42" s="473"/>
      <c r="BM42" s="473"/>
      <c r="BN42" s="473"/>
      <c r="BO42" s="474"/>
      <c r="CJ42" s="406"/>
      <c r="CK42" s="407"/>
      <c r="CL42" s="407"/>
      <c r="CM42" s="407"/>
      <c r="CN42" s="407"/>
      <c r="CO42" s="408"/>
    </row>
    <row r="43" spans="48:96" ht="15" thickBot="1" x14ac:dyDescent="0.35"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R43" s="7"/>
    </row>
    <row r="44" spans="48:96" ht="13.5" customHeight="1" x14ac:dyDescent="0.3">
      <c r="BO44" s="172"/>
      <c r="BP44" s="172"/>
      <c r="BQ44" s="172"/>
      <c r="BU44" s="172"/>
      <c r="BV44" s="172"/>
      <c r="BW44" s="172"/>
      <c r="CR44" s="7"/>
    </row>
    <row r="45" spans="48:96" ht="13.5" customHeight="1" x14ac:dyDescent="0.3"/>
    <row r="46" spans="48:96" ht="13.5" customHeight="1" x14ac:dyDescent="0.3"/>
    <row r="47" spans="48:96" ht="13.5" customHeight="1" x14ac:dyDescent="0.3"/>
    <row r="49" spans="55:86" ht="16.5" customHeight="1" x14ac:dyDescent="0.35">
      <c r="BC49" s="386" t="s">
        <v>1070</v>
      </c>
      <c r="BD49" s="386"/>
      <c r="BE49" s="386"/>
      <c r="BF49" s="386"/>
      <c r="BG49" s="386"/>
      <c r="BH49" s="386"/>
      <c r="BI49" s="386"/>
      <c r="BZ49" s="386" t="s">
        <v>1070</v>
      </c>
      <c r="CA49" s="386"/>
      <c r="CB49" s="386"/>
      <c r="CC49" s="386"/>
      <c r="CD49" s="386"/>
      <c r="CE49" s="386"/>
      <c r="CF49" s="386"/>
      <c r="CG49" s="173"/>
      <c r="CH49" s="173"/>
    </row>
    <row r="50" spans="55:86" x14ac:dyDescent="0.3">
      <c r="BQ50" s="8"/>
      <c r="BT50" s="8"/>
    </row>
    <row r="51" spans="55:86" x14ac:dyDescent="0.3">
      <c r="BQ51" s="8"/>
      <c r="BT51" s="8"/>
    </row>
    <row r="52" spans="55:86" x14ac:dyDescent="0.3">
      <c r="BQ52" s="8"/>
      <c r="BT52" s="8"/>
    </row>
    <row r="53" spans="55:86" x14ac:dyDescent="0.3">
      <c r="BQ53" s="8"/>
      <c r="BT53" s="8"/>
    </row>
    <row r="54" spans="55:86" x14ac:dyDescent="0.3">
      <c r="BQ54" s="8"/>
      <c r="BT54" s="8"/>
    </row>
    <row r="55" spans="55:86" x14ac:dyDescent="0.3">
      <c r="BQ55" s="8"/>
      <c r="BT55" s="8"/>
    </row>
    <row r="56" spans="55:86" x14ac:dyDescent="0.3">
      <c r="BQ56" s="8"/>
      <c r="BT56" s="8"/>
    </row>
    <row r="57" spans="55:86" x14ac:dyDescent="0.3">
      <c r="BQ57" s="8"/>
      <c r="BT57" s="8"/>
    </row>
    <row r="58" spans="55:86" x14ac:dyDescent="0.3">
      <c r="BQ58" s="8"/>
      <c r="BT58" s="8"/>
      <c r="CD58" s="8"/>
    </row>
    <row r="59" spans="55:86" x14ac:dyDescent="0.3">
      <c r="BQ59" s="8"/>
      <c r="BT59" s="8"/>
    </row>
    <row r="60" spans="55:86" x14ac:dyDescent="0.3">
      <c r="BQ60" s="8"/>
      <c r="BT60" s="8"/>
    </row>
    <row r="61" spans="55:86" x14ac:dyDescent="0.3">
      <c r="BQ61" s="8"/>
      <c r="BT61" s="8"/>
    </row>
    <row r="62" spans="55:86" x14ac:dyDescent="0.3">
      <c r="BQ62" s="8"/>
      <c r="BT62" s="8"/>
    </row>
    <row r="63" spans="55:86" x14ac:dyDescent="0.3">
      <c r="BQ63" s="8"/>
      <c r="BT63" s="8"/>
    </row>
    <row r="64" spans="55:86" x14ac:dyDescent="0.3">
      <c r="BQ64" s="8"/>
      <c r="BT64" s="8"/>
    </row>
    <row r="65" spans="22:72" x14ac:dyDescent="0.3">
      <c r="BQ65" s="8"/>
      <c r="BT65" s="8"/>
    </row>
    <row r="66" spans="22:72" x14ac:dyDescent="0.3">
      <c r="BQ66" s="8"/>
      <c r="BT66" s="8"/>
    </row>
    <row r="67" spans="22:72" x14ac:dyDescent="0.3">
      <c r="BQ67" s="8"/>
      <c r="BT67" s="8"/>
    </row>
    <row r="68" spans="22:72" x14ac:dyDescent="0.3">
      <c r="BQ68" s="8"/>
      <c r="BT68" s="8"/>
    </row>
    <row r="69" spans="22:72" x14ac:dyDescent="0.3">
      <c r="BQ69" s="8"/>
      <c r="BT69" s="8"/>
    </row>
    <row r="70" spans="22:72" x14ac:dyDescent="0.3">
      <c r="BQ70" s="8"/>
      <c r="BT70" s="8"/>
    </row>
    <row r="71" spans="22:72" x14ac:dyDescent="0.3">
      <c r="BQ71" s="8"/>
      <c r="BT71" s="8"/>
    </row>
    <row r="72" spans="22:72" x14ac:dyDescent="0.3">
      <c r="BQ72" s="8"/>
      <c r="BT72" s="8"/>
    </row>
    <row r="73" spans="22:72" x14ac:dyDescent="0.3">
      <c r="AP73" s="387" t="s">
        <v>1071</v>
      </c>
      <c r="AQ73" s="387"/>
      <c r="AR73" s="387"/>
      <c r="AS73" s="387"/>
      <c r="AT73" s="387"/>
      <c r="AU73" s="387"/>
      <c r="AV73" s="387"/>
      <c r="BQ73" s="8"/>
      <c r="BT73" s="8"/>
    </row>
    <row r="74" spans="22:72" x14ac:dyDescent="0.3">
      <c r="AP74" s="387"/>
      <c r="AQ74" s="387"/>
      <c r="AR74" s="387"/>
      <c r="AS74" s="387"/>
      <c r="AT74" s="387"/>
      <c r="AU74" s="387"/>
      <c r="AV74" s="387"/>
      <c r="BQ74" s="8"/>
      <c r="BT74" s="8"/>
    </row>
    <row r="75" spans="22:72" ht="15" thickBot="1" x14ac:dyDescent="0.35">
      <c r="BQ75" s="8"/>
      <c r="BT75" s="8"/>
    </row>
    <row r="76" spans="22:72" ht="15" thickBot="1" x14ac:dyDescent="0.35">
      <c r="V76" s="174"/>
      <c r="W76" s="175"/>
      <c r="X76" s="175"/>
      <c r="Y76" s="175"/>
      <c r="Z76" s="175"/>
      <c r="AA76" s="175"/>
      <c r="AB76" s="175"/>
      <c r="AC76" s="175"/>
      <c r="AD76" s="175"/>
      <c r="AE76" s="175"/>
      <c r="AF76" s="175"/>
      <c r="AG76" s="175"/>
      <c r="AH76" s="175"/>
      <c r="AI76" s="175"/>
      <c r="AJ76" s="175"/>
      <c r="AK76" s="175"/>
      <c r="AL76" s="175"/>
      <c r="AM76" s="175"/>
      <c r="AN76" s="175"/>
      <c r="AO76" s="175"/>
      <c r="AP76" s="175"/>
      <c r="AQ76" s="175"/>
      <c r="AR76" s="175"/>
      <c r="AS76" s="175"/>
      <c r="AT76" s="175"/>
      <c r="AU76" s="175"/>
      <c r="AV76" s="175"/>
      <c r="AW76" s="175"/>
      <c r="AX76" s="175"/>
      <c r="AY76" s="175"/>
      <c r="AZ76" s="175"/>
      <c r="BA76" s="175"/>
      <c r="BB76" s="175"/>
      <c r="BC76" s="175"/>
      <c r="BD76" s="175"/>
      <c r="BE76" s="175"/>
      <c r="BF76" s="175"/>
      <c r="BG76" s="175"/>
      <c r="BH76" s="175"/>
      <c r="BI76" s="175"/>
      <c r="BJ76" s="175"/>
      <c r="BK76" s="175"/>
      <c r="BL76" s="175"/>
      <c r="BM76" s="175"/>
      <c r="BN76" s="176"/>
      <c r="BQ76" s="8"/>
      <c r="BT76" s="8"/>
    </row>
    <row r="77" spans="22:72" ht="15" thickBot="1" x14ac:dyDescent="0.35">
      <c r="V77" s="177"/>
      <c r="W77" s="178"/>
      <c r="X77" s="178"/>
      <c r="Y77" s="178"/>
      <c r="Z77" s="178"/>
      <c r="AA77" s="178"/>
      <c r="AB77" s="178"/>
      <c r="AC77" s="178"/>
      <c r="AD77" s="178"/>
      <c r="AE77" s="178"/>
      <c r="AF77" s="178"/>
      <c r="AG77" s="427" t="s">
        <v>1930</v>
      </c>
      <c r="AH77" s="428"/>
      <c r="AI77" s="428"/>
      <c r="AJ77" s="428"/>
      <c r="AK77" s="429"/>
      <c r="AL77" s="189"/>
      <c r="AM77" s="427" t="s">
        <v>1931</v>
      </c>
      <c r="AN77" s="428"/>
      <c r="AO77" s="428"/>
      <c r="AP77" s="428"/>
      <c r="AQ77" s="428"/>
      <c r="AR77" s="429"/>
      <c r="AS77" s="189"/>
      <c r="AT77" s="178"/>
      <c r="AU77" s="178"/>
      <c r="AV77" s="178"/>
      <c r="AW77" s="178"/>
      <c r="AX77" s="178"/>
      <c r="AY77" s="178"/>
      <c r="AZ77" s="178"/>
      <c r="BA77" s="178"/>
      <c r="BB77" s="178"/>
      <c r="BC77" s="178"/>
      <c r="BD77" s="178"/>
      <c r="BE77" s="178"/>
      <c r="BF77" s="388" t="s">
        <v>1072</v>
      </c>
      <c r="BG77" s="389"/>
      <c r="BH77" s="389"/>
      <c r="BI77" s="389"/>
      <c r="BJ77" s="390"/>
      <c r="BK77" s="178"/>
      <c r="BL77" s="178"/>
      <c r="BM77" s="178"/>
      <c r="BN77" s="179"/>
      <c r="BQ77" s="8"/>
      <c r="BT77" s="8"/>
    </row>
    <row r="78" spans="22:72" ht="15" thickBot="1" x14ac:dyDescent="0.35">
      <c r="V78" s="177"/>
      <c r="W78" s="178"/>
      <c r="X78" s="377" t="s">
        <v>1073</v>
      </c>
      <c r="Y78" s="378"/>
      <c r="Z78" s="378"/>
      <c r="AA78" s="378"/>
      <c r="AB78" s="378"/>
      <c r="AC78" s="379"/>
      <c r="AD78" s="178"/>
      <c r="AE78" s="178"/>
      <c r="AF78" s="178"/>
      <c r="AG78" s="430"/>
      <c r="AH78" s="431"/>
      <c r="AI78" s="431"/>
      <c r="AJ78" s="431"/>
      <c r="AK78" s="432"/>
      <c r="AL78" s="189"/>
      <c r="AM78" s="430"/>
      <c r="AN78" s="431"/>
      <c r="AO78" s="431"/>
      <c r="AP78" s="431"/>
      <c r="AQ78" s="431"/>
      <c r="AR78" s="432"/>
      <c r="AS78" s="189"/>
      <c r="AT78" s="178"/>
      <c r="AU78" s="178"/>
      <c r="AV78" s="178"/>
      <c r="AW78" s="178"/>
      <c r="AX78" s="178"/>
      <c r="AY78" s="178"/>
      <c r="AZ78" s="178"/>
      <c r="BA78" s="178"/>
      <c r="BB78" s="178"/>
      <c r="BC78" s="178"/>
      <c r="BD78" s="178"/>
      <c r="BE78" s="178"/>
      <c r="BF78" s="391"/>
      <c r="BG78" s="392"/>
      <c r="BH78" s="392"/>
      <c r="BI78" s="392"/>
      <c r="BJ78" s="393"/>
      <c r="BK78" s="178"/>
      <c r="BL78" s="178"/>
      <c r="BM78" s="178"/>
      <c r="BN78" s="179"/>
      <c r="BQ78" s="8"/>
      <c r="BT78" s="8"/>
    </row>
    <row r="79" spans="22:72" ht="15" thickBot="1" x14ac:dyDescent="0.35">
      <c r="V79" s="177"/>
      <c r="W79" s="178"/>
      <c r="X79" s="383"/>
      <c r="Y79" s="384"/>
      <c r="Z79" s="384"/>
      <c r="AA79" s="384"/>
      <c r="AB79" s="384"/>
      <c r="AC79" s="385"/>
      <c r="AD79" s="178"/>
      <c r="AE79" s="178"/>
      <c r="AF79" s="178"/>
      <c r="AG79" s="433"/>
      <c r="AH79" s="434"/>
      <c r="AI79" s="434"/>
      <c r="AJ79" s="434"/>
      <c r="AK79" s="435"/>
      <c r="AL79" s="189"/>
      <c r="AM79" s="433"/>
      <c r="AN79" s="434"/>
      <c r="AO79" s="434"/>
      <c r="AP79" s="434"/>
      <c r="AQ79" s="434"/>
      <c r="AR79" s="435"/>
      <c r="AS79" s="189"/>
      <c r="AT79" s="178"/>
      <c r="AU79" s="178"/>
      <c r="AV79" s="178"/>
      <c r="AW79" s="178"/>
      <c r="AX79" s="178"/>
      <c r="AY79" s="178"/>
      <c r="AZ79" s="178"/>
      <c r="BA79" s="178"/>
      <c r="BB79" s="178"/>
      <c r="BC79" s="178"/>
      <c r="BD79" s="178"/>
      <c r="BE79" s="178"/>
      <c r="BF79" s="178"/>
      <c r="BG79" s="178"/>
      <c r="BH79" s="178"/>
      <c r="BI79" s="178"/>
      <c r="BJ79" s="178"/>
      <c r="BK79" s="178"/>
      <c r="BL79" s="178"/>
      <c r="BM79" s="178"/>
      <c r="BN79" s="179"/>
      <c r="BQ79" s="8"/>
      <c r="BT79" s="8"/>
    </row>
    <row r="80" spans="22:72" ht="15" thickBot="1" x14ac:dyDescent="0.35">
      <c r="V80" s="177"/>
      <c r="W80" s="178"/>
      <c r="X80" s="178"/>
      <c r="Y80" s="178"/>
      <c r="Z80" s="178"/>
      <c r="AA80" s="178"/>
      <c r="AB80" s="178"/>
      <c r="AC80" s="178"/>
      <c r="AD80" s="178"/>
      <c r="AE80" s="178"/>
      <c r="AF80" s="178"/>
      <c r="AG80" s="178"/>
      <c r="AH80" s="178"/>
      <c r="AI80" s="178"/>
      <c r="AJ80" s="178"/>
      <c r="AK80" s="178"/>
      <c r="AL80" s="178"/>
      <c r="AM80" s="178"/>
      <c r="AN80" s="178"/>
      <c r="AO80" s="178"/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  <c r="BB80" s="178"/>
      <c r="BC80" s="178"/>
      <c r="BD80" s="178"/>
      <c r="BE80" s="178"/>
      <c r="BF80" s="178"/>
      <c r="BG80" s="178"/>
      <c r="BH80" s="178"/>
      <c r="BI80" s="178"/>
      <c r="BJ80" s="409" t="s">
        <v>1766</v>
      </c>
      <c r="BK80" s="410"/>
      <c r="BL80" s="410"/>
      <c r="BM80" s="411"/>
      <c r="BN80" s="179"/>
      <c r="BQ80" s="8"/>
      <c r="BT80" s="8"/>
    </row>
    <row r="81" spans="17:85" x14ac:dyDescent="0.3">
      <c r="V81" s="177"/>
      <c r="W81" s="178"/>
      <c r="X81" s="394" t="s">
        <v>1074</v>
      </c>
      <c r="Y81" s="395"/>
      <c r="Z81" s="395"/>
      <c r="AA81" s="395"/>
      <c r="AB81" s="395"/>
      <c r="AC81" s="396"/>
      <c r="AD81" s="178"/>
      <c r="AE81" s="178"/>
      <c r="AF81" s="178"/>
      <c r="AG81" s="178"/>
      <c r="AH81" s="436" t="s">
        <v>1932</v>
      </c>
      <c r="AI81" s="437"/>
      <c r="AJ81" s="437"/>
      <c r="AK81" s="437"/>
      <c r="AL81" s="437"/>
      <c r="AM81" s="437"/>
      <c r="AN81" s="437"/>
      <c r="AO81" s="437"/>
      <c r="AP81" s="437"/>
      <c r="AQ81" s="437"/>
      <c r="AR81" s="438"/>
      <c r="AS81" s="178"/>
      <c r="AT81" s="178"/>
      <c r="AU81" s="178"/>
      <c r="AV81" s="178"/>
      <c r="AW81" s="178"/>
      <c r="AX81" s="178"/>
      <c r="AY81" s="178"/>
      <c r="AZ81" s="178"/>
      <c r="BA81" s="178"/>
      <c r="BB81" s="178"/>
      <c r="BC81" s="178"/>
      <c r="BD81" s="178"/>
      <c r="BE81" s="178"/>
      <c r="BF81" s="178"/>
      <c r="BG81" s="178"/>
      <c r="BH81" s="178"/>
      <c r="BI81" s="178"/>
      <c r="BJ81" s="412"/>
      <c r="BK81" s="413"/>
      <c r="BL81" s="413"/>
      <c r="BM81" s="414"/>
      <c r="BN81" s="179"/>
      <c r="BQ81" s="8"/>
      <c r="BT81" s="8"/>
    </row>
    <row r="82" spans="17:85" ht="15" thickBot="1" x14ac:dyDescent="0.35">
      <c r="V82" s="177"/>
      <c r="W82" s="178"/>
      <c r="X82" s="397"/>
      <c r="Y82" s="398"/>
      <c r="Z82" s="398"/>
      <c r="AA82" s="398"/>
      <c r="AB82" s="398"/>
      <c r="AC82" s="399"/>
      <c r="AD82" s="178"/>
      <c r="AE82" s="178"/>
      <c r="AF82" s="178"/>
      <c r="AG82" s="178"/>
      <c r="AH82" s="439"/>
      <c r="AI82" s="440"/>
      <c r="AJ82" s="440"/>
      <c r="AK82" s="440"/>
      <c r="AL82" s="440"/>
      <c r="AM82" s="440"/>
      <c r="AN82" s="440"/>
      <c r="AO82" s="440"/>
      <c r="AP82" s="440"/>
      <c r="AQ82" s="440"/>
      <c r="AR82" s="441"/>
      <c r="AS82" s="178"/>
      <c r="AT82" s="178"/>
      <c r="AU82" s="178"/>
      <c r="AV82" s="178"/>
      <c r="AW82" s="178"/>
      <c r="AX82" s="178"/>
      <c r="AY82" s="178"/>
      <c r="AZ82" s="178"/>
      <c r="BA82" s="178"/>
      <c r="BB82" s="178"/>
      <c r="BC82" s="178"/>
      <c r="BD82" s="178"/>
      <c r="BE82" s="178"/>
      <c r="BF82" s="178"/>
      <c r="BG82" s="178"/>
      <c r="BH82" s="178"/>
      <c r="BI82" s="178"/>
      <c r="BJ82" s="412"/>
      <c r="BK82" s="413"/>
      <c r="BL82" s="413"/>
      <c r="BM82" s="414"/>
      <c r="BN82" s="179"/>
      <c r="BQ82" s="8"/>
      <c r="BT82" s="8"/>
    </row>
    <row r="83" spans="17:85" ht="15" thickBot="1" x14ac:dyDescent="0.35">
      <c r="V83" s="177"/>
      <c r="W83" s="178"/>
      <c r="X83" s="178"/>
      <c r="Y83" s="178"/>
      <c r="Z83" s="178"/>
      <c r="AA83" s="178"/>
      <c r="AB83" s="178"/>
      <c r="AC83" s="178"/>
      <c r="AD83" s="178"/>
      <c r="AE83" s="178"/>
      <c r="AF83" s="178"/>
      <c r="AG83" s="178"/>
      <c r="AH83" s="442"/>
      <c r="AI83" s="443"/>
      <c r="AJ83" s="443"/>
      <c r="AK83" s="443"/>
      <c r="AL83" s="443"/>
      <c r="AM83" s="443"/>
      <c r="AN83" s="443"/>
      <c r="AO83" s="443"/>
      <c r="AP83" s="443"/>
      <c r="AQ83" s="443"/>
      <c r="AR83" s="444"/>
      <c r="AS83" s="178"/>
      <c r="AT83" s="178"/>
      <c r="AU83" s="178"/>
      <c r="AV83" s="178"/>
      <c r="AW83" s="178"/>
      <c r="AX83" s="178"/>
      <c r="AY83" s="178"/>
      <c r="AZ83" s="178"/>
      <c r="BA83" s="178"/>
      <c r="BB83" s="178"/>
      <c r="BC83" s="178"/>
      <c r="BD83" s="178"/>
      <c r="BE83" s="178"/>
      <c r="BF83" s="178"/>
      <c r="BG83" s="178"/>
      <c r="BH83" s="178"/>
      <c r="BI83" s="178"/>
      <c r="BJ83" s="415"/>
      <c r="BK83" s="416"/>
      <c r="BL83" s="416"/>
      <c r="BM83" s="417"/>
      <c r="BN83" s="179"/>
      <c r="BQ83" s="8"/>
      <c r="BT83" s="8"/>
    </row>
    <row r="84" spans="17:85" ht="15" thickBot="1" x14ac:dyDescent="0.35">
      <c r="V84" s="177"/>
      <c r="W84" s="178"/>
      <c r="X84" s="178"/>
      <c r="Y84" s="178"/>
      <c r="Z84" s="178"/>
      <c r="AA84" s="178"/>
      <c r="AB84" s="178"/>
      <c r="AC84" s="178"/>
      <c r="AD84" s="178"/>
      <c r="AE84" s="178"/>
      <c r="AF84" s="178"/>
      <c r="AG84" s="178"/>
      <c r="AH84" s="178"/>
      <c r="AI84" s="178"/>
      <c r="AJ84" s="178"/>
      <c r="AK84" s="178"/>
      <c r="AL84" s="178"/>
      <c r="AM84" s="178"/>
      <c r="AN84" s="178"/>
      <c r="AO84" s="178"/>
      <c r="AP84" s="178"/>
      <c r="AQ84" s="178"/>
      <c r="AR84" s="178"/>
      <c r="AS84" s="178"/>
      <c r="AT84" s="178"/>
      <c r="AU84" s="178"/>
      <c r="AV84" s="178"/>
      <c r="AW84" s="178"/>
      <c r="AX84" s="178"/>
      <c r="AY84" s="178"/>
      <c r="AZ84" s="178"/>
      <c r="BA84" s="178"/>
      <c r="BB84" s="178"/>
      <c r="BC84" s="178"/>
      <c r="BD84" s="178"/>
      <c r="BE84" s="178"/>
      <c r="BF84" s="178"/>
      <c r="BG84" s="178"/>
      <c r="BH84" s="178"/>
      <c r="BI84" s="178"/>
      <c r="BJ84" s="178"/>
      <c r="BK84" s="178"/>
      <c r="BL84" s="178"/>
      <c r="BM84" s="178"/>
      <c r="BN84" s="179"/>
      <c r="BQ84" s="8"/>
      <c r="BT84" s="8"/>
    </row>
    <row r="85" spans="17:85" ht="15" thickBot="1" x14ac:dyDescent="0.35">
      <c r="V85" s="177"/>
      <c r="W85" s="178"/>
      <c r="X85" s="178"/>
      <c r="Y85" s="178"/>
      <c r="Z85" s="178"/>
      <c r="AA85" s="178"/>
      <c r="AB85" s="178"/>
      <c r="AC85" s="178"/>
      <c r="AD85" s="178"/>
      <c r="AE85" s="178"/>
      <c r="AF85" s="178"/>
      <c r="AG85" s="178"/>
      <c r="AH85" s="178"/>
      <c r="AI85" s="178"/>
      <c r="AJ85" s="178"/>
      <c r="AK85" s="178"/>
      <c r="AL85" s="178"/>
      <c r="AM85" s="178"/>
      <c r="AN85" s="178"/>
      <c r="AO85" s="178"/>
      <c r="AP85" s="178"/>
      <c r="AQ85" s="178"/>
      <c r="AR85" s="178"/>
      <c r="AS85" s="178"/>
      <c r="AT85" s="178"/>
      <c r="AU85" s="178"/>
      <c r="AV85" s="178"/>
      <c r="AW85" s="178"/>
      <c r="AX85" s="178"/>
      <c r="AY85" s="178"/>
      <c r="AZ85" s="178"/>
      <c r="BA85" s="178"/>
      <c r="BB85" s="178"/>
      <c r="BC85" s="178"/>
      <c r="BD85" s="178"/>
      <c r="BE85" s="178"/>
      <c r="BF85" s="178"/>
      <c r="BG85" s="178"/>
      <c r="BH85" s="178"/>
      <c r="BI85" s="178"/>
      <c r="BJ85" s="520" t="s">
        <v>1937</v>
      </c>
      <c r="BK85" s="521"/>
      <c r="BL85" s="521"/>
      <c r="BM85" s="522"/>
      <c r="BN85" s="179"/>
      <c r="BQ85" s="8"/>
      <c r="BT85" s="8"/>
    </row>
    <row r="86" spans="17:85" ht="15" thickBot="1" x14ac:dyDescent="0.35">
      <c r="V86" s="177"/>
      <c r="W86" s="400" t="s">
        <v>1764</v>
      </c>
      <c r="X86" s="401"/>
      <c r="Y86" s="401"/>
      <c r="Z86" s="401"/>
      <c r="AA86" s="401"/>
      <c r="AB86" s="402"/>
      <c r="AC86" s="178"/>
      <c r="AD86" s="178"/>
      <c r="AE86" s="178"/>
      <c r="AF86" s="178"/>
      <c r="AG86" s="178"/>
      <c r="AH86" s="178"/>
      <c r="AI86" s="178"/>
      <c r="AJ86" s="178"/>
      <c r="AK86" s="178"/>
      <c r="AL86" s="178"/>
      <c r="AM86" s="178"/>
      <c r="AN86" s="178"/>
      <c r="AO86" s="178"/>
      <c r="AP86" s="178"/>
      <c r="AQ86" s="178"/>
      <c r="AR86" s="178"/>
      <c r="AS86" s="178"/>
      <c r="AT86" s="178"/>
      <c r="AU86" s="178"/>
      <c r="AV86" s="178"/>
      <c r="AW86" s="178"/>
      <c r="AX86" s="178"/>
      <c r="AY86" s="178"/>
      <c r="AZ86" s="178"/>
      <c r="BA86" s="178"/>
      <c r="BB86" s="178"/>
      <c r="BC86" s="178"/>
      <c r="BD86" s="178"/>
      <c r="BE86" s="178"/>
      <c r="BF86" s="178"/>
      <c r="BG86" s="178"/>
      <c r="BH86" s="178"/>
      <c r="BI86" s="178"/>
      <c r="BJ86" s="523"/>
      <c r="BK86" s="524"/>
      <c r="BL86" s="524"/>
      <c r="BM86" s="525"/>
      <c r="BN86" s="179"/>
      <c r="BQ86" s="8"/>
      <c r="BT86" s="8"/>
    </row>
    <row r="87" spans="17:85" x14ac:dyDescent="0.3">
      <c r="V87" s="177"/>
      <c r="W87" s="403"/>
      <c r="X87" s="404"/>
      <c r="Y87" s="404"/>
      <c r="Z87" s="404"/>
      <c r="AA87" s="404"/>
      <c r="AB87" s="405"/>
      <c r="AC87" s="178"/>
      <c r="AD87" s="178"/>
      <c r="AE87" s="377" t="s">
        <v>1942</v>
      </c>
      <c r="AF87" s="378"/>
      <c r="AG87" s="378"/>
      <c r="AH87" s="378"/>
      <c r="AI87" s="379"/>
      <c r="AJ87" s="178"/>
      <c r="AK87" s="178"/>
      <c r="AL87" s="178"/>
      <c r="AM87" s="178"/>
      <c r="AN87" s="178"/>
      <c r="AO87" s="178"/>
      <c r="AP87" s="178"/>
      <c r="AQ87" s="178"/>
      <c r="AR87" s="178"/>
      <c r="AS87" s="178"/>
      <c r="AT87" s="178"/>
      <c r="AU87" s="178"/>
      <c r="AV87" s="178"/>
      <c r="AW87" s="178"/>
      <c r="AX87" s="178"/>
      <c r="AY87" s="178"/>
      <c r="AZ87" s="178"/>
      <c r="BA87" s="178"/>
      <c r="BB87" s="178"/>
      <c r="BC87" s="178"/>
      <c r="BD87" s="178"/>
      <c r="BE87" s="178"/>
      <c r="BF87" s="178"/>
      <c r="BG87" s="178"/>
      <c r="BH87" s="178"/>
      <c r="BI87" s="178"/>
      <c r="BJ87" s="523"/>
      <c r="BK87" s="524"/>
      <c r="BL87" s="524"/>
      <c r="BM87" s="525"/>
      <c r="BN87" s="179"/>
      <c r="BQ87" s="8"/>
      <c r="BT87" s="8"/>
    </row>
    <row r="88" spans="17:85" ht="15" thickBot="1" x14ac:dyDescent="0.35">
      <c r="V88" s="177"/>
      <c r="W88" s="403"/>
      <c r="X88" s="404"/>
      <c r="Y88" s="404"/>
      <c r="Z88" s="404"/>
      <c r="AA88" s="404"/>
      <c r="AB88" s="405"/>
      <c r="AC88" s="178"/>
      <c r="AD88" s="178"/>
      <c r="AE88" s="380"/>
      <c r="AF88" s="381"/>
      <c r="AG88" s="381"/>
      <c r="AH88" s="381"/>
      <c r="AI88" s="382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8"/>
      <c r="AV88" s="178"/>
      <c r="AW88" s="178"/>
      <c r="AX88" s="178"/>
      <c r="AY88" s="178"/>
      <c r="AZ88" s="178"/>
      <c r="BA88" s="178"/>
      <c r="BB88" s="178"/>
      <c r="BC88" s="178"/>
      <c r="BD88" s="178"/>
      <c r="BE88" s="178"/>
      <c r="BF88" s="178"/>
      <c r="BG88" s="178"/>
      <c r="BH88" s="178"/>
      <c r="BI88" s="178"/>
      <c r="BJ88" s="526"/>
      <c r="BK88" s="527"/>
      <c r="BL88" s="527"/>
      <c r="BM88" s="528"/>
      <c r="BN88" s="179"/>
      <c r="BQ88" s="8"/>
      <c r="BT88" s="8"/>
    </row>
    <row r="89" spans="17:85" x14ac:dyDescent="0.3">
      <c r="V89" s="177"/>
      <c r="W89" s="403"/>
      <c r="X89" s="404"/>
      <c r="Y89" s="404"/>
      <c r="Z89" s="404"/>
      <c r="AA89" s="404"/>
      <c r="AB89" s="405"/>
      <c r="AC89" s="178"/>
      <c r="AD89" s="178"/>
      <c r="AE89" s="380"/>
      <c r="AF89" s="381"/>
      <c r="AG89" s="381"/>
      <c r="AH89" s="381"/>
      <c r="AI89" s="382"/>
      <c r="AJ89" s="178"/>
      <c r="AK89" s="178"/>
      <c r="AL89" s="178"/>
      <c r="AM89" s="178"/>
      <c r="AN89" s="178"/>
      <c r="AO89" s="178"/>
      <c r="AP89" s="178"/>
      <c r="AQ89" s="178"/>
      <c r="AR89" s="178"/>
      <c r="AS89" s="178"/>
      <c r="AT89" s="178"/>
      <c r="AU89" s="178"/>
      <c r="AV89" s="178"/>
      <c r="AW89" s="178"/>
      <c r="AX89" s="178"/>
      <c r="AY89" s="178"/>
      <c r="AZ89" s="178"/>
      <c r="BA89" s="178"/>
      <c r="BB89" s="178"/>
      <c r="BC89" s="178"/>
      <c r="BD89" s="178"/>
      <c r="BE89" s="178"/>
      <c r="BF89" s="178"/>
      <c r="BG89" s="178"/>
      <c r="BH89" s="178"/>
      <c r="BI89" s="178"/>
      <c r="BJ89" s="178"/>
      <c r="BK89" s="178"/>
      <c r="BL89" s="178"/>
      <c r="BM89" s="178"/>
      <c r="BN89" s="179"/>
      <c r="BQ89" s="8"/>
      <c r="BT89" s="8"/>
    </row>
    <row r="90" spans="17:85" x14ac:dyDescent="0.3">
      <c r="V90" s="177"/>
      <c r="W90" s="403"/>
      <c r="X90" s="404"/>
      <c r="Y90" s="404"/>
      <c r="Z90" s="404"/>
      <c r="AA90" s="404"/>
      <c r="AB90" s="405"/>
      <c r="AC90" s="178"/>
      <c r="AD90" s="178"/>
      <c r="AE90" s="380"/>
      <c r="AF90" s="381"/>
      <c r="AG90" s="381"/>
      <c r="AH90" s="381"/>
      <c r="AI90" s="382"/>
      <c r="AJ90" s="178"/>
      <c r="AK90" s="178"/>
      <c r="AL90" s="178"/>
      <c r="AM90" s="178"/>
      <c r="AN90" s="178"/>
      <c r="AO90" s="178"/>
      <c r="AP90" s="178"/>
      <c r="AQ90" s="178"/>
      <c r="AR90" s="178"/>
      <c r="AS90" s="178"/>
      <c r="AT90" s="178"/>
      <c r="AU90" s="178"/>
      <c r="AV90" s="178"/>
      <c r="AW90" s="178"/>
      <c r="AX90" s="178"/>
      <c r="AY90" s="178"/>
      <c r="AZ90" s="178"/>
      <c r="BA90" s="178"/>
      <c r="BB90" s="178"/>
      <c r="BC90" s="178"/>
      <c r="BD90" s="178"/>
      <c r="BE90" s="178"/>
      <c r="BF90" s="178"/>
      <c r="BG90" s="178"/>
      <c r="BH90" s="178"/>
      <c r="BI90" s="178"/>
      <c r="BJ90" s="178"/>
      <c r="BK90" s="178"/>
      <c r="BL90" s="178"/>
      <c r="BM90" s="178"/>
      <c r="BN90" s="179"/>
      <c r="BQ90" s="8"/>
      <c r="BT90" s="8"/>
    </row>
    <row r="91" spans="17:85" x14ac:dyDescent="0.3">
      <c r="V91" s="177"/>
      <c r="W91" s="403"/>
      <c r="X91" s="404"/>
      <c r="Y91" s="404"/>
      <c r="Z91" s="404"/>
      <c r="AA91" s="404"/>
      <c r="AB91" s="405"/>
      <c r="AC91" s="178"/>
      <c r="AD91" s="178"/>
      <c r="AE91" s="380"/>
      <c r="AF91" s="381"/>
      <c r="AG91" s="381"/>
      <c r="AH91" s="381"/>
      <c r="AI91" s="382"/>
      <c r="AJ91" s="178"/>
      <c r="AK91" s="178"/>
      <c r="AL91" s="178"/>
      <c r="AM91" s="178"/>
      <c r="AN91" s="178"/>
      <c r="AO91" s="178"/>
      <c r="AP91" s="178"/>
      <c r="AQ91" s="178"/>
      <c r="AR91" s="178"/>
      <c r="AS91" s="178"/>
      <c r="AT91" s="178"/>
      <c r="AU91" s="178"/>
      <c r="AV91" s="178"/>
      <c r="AW91" s="178"/>
      <c r="AX91" s="178"/>
      <c r="AY91" s="178"/>
      <c r="AZ91" s="178"/>
      <c r="BA91" s="178"/>
      <c r="BB91" s="178"/>
      <c r="BC91" s="178"/>
      <c r="BD91" s="178"/>
      <c r="BE91" s="178"/>
      <c r="BF91" s="178"/>
      <c r="BG91" s="178"/>
      <c r="BH91" s="178"/>
      <c r="BI91" s="178"/>
      <c r="BJ91" s="178"/>
      <c r="BK91" s="178"/>
      <c r="BL91" s="178"/>
      <c r="BM91" s="178"/>
      <c r="BN91" s="179"/>
      <c r="BQ91" s="8"/>
      <c r="BT91" s="8"/>
    </row>
    <row r="92" spans="17:85" ht="15" thickBot="1" x14ac:dyDescent="0.35">
      <c r="V92" s="177"/>
      <c r="W92" s="403"/>
      <c r="X92" s="404"/>
      <c r="Y92" s="404"/>
      <c r="Z92" s="404"/>
      <c r="AA92" s="404"/>
      <c r="AB92" s="405"/>
      <c r="AC92" s="178"/>
      <c r="AD92" s="178"/>
      <c r="AE92" s="383"/>
      <c r="AF92" s="384"/>
      <c r="AG92" s="384"/>
      <c r="AH92" s="384"/>
      <c r="AI92" s="385"/>
      <c r="AJ92" s="178"/>
      <c r="AK92" s="178"/>
      <c r="AL92" s="178"/>
      <c r="AM92" s="178"/>
      <c r="AN92" s="178"/>
      <c r="AO92" s="178"/>
      <c r="AP92" s="178"/>
      <c r="AQ92" s="178"/>
      <c r="AR92" s="178"/>
      <c r="AS92" s="178"/>
      <c r="AT92" s="178"/>
      <c r="AU92" s="178"/>
      <c r="AV92" s="178"/>
      <c r="AW92" s="178"/>
      <c r="AX92" s="178"/>
      <c r="AY92" s="178"/>
      <c r="AZ92" s="178"/>
      <c r="BA92" s="178"/>
      <c r="BB92" s="178"/>
      <c r="BC92" s="178"/>
      <c r="BD92" s="178"/>
      <c r="BE92" s="178"/>
      <c r="BF92" s="178"/>
      <c r="BG92" s="178"/>
      <c r="BH92" s="178"/>
      <c r="BI92" s="178"/>
      <c r="BJ92" s="178"/>
      <c r="BK92" s="178"/>
      <c r="BL92" s="178"/>
      <c r="BM92" s="178"/>
      <c r="BN92" s="179"/>
      <c r="BQ92" s="8"/>
      <c r="BT92" s="8"/>
    </row>
    <row r="93" spans="17:85" ht="15" thickBot="1" x14ac:dyDescent="0.35">
      <c r="V93" s="177"/>
      <c r="W93" s="406"/>
      <c r="X93" s="407"/>
      <c r="Y93" s="407"/>
      <c r="Z93" s="407"/>
      <c r="AA93" s="407"/>
      <c r="AB93" s="408"/>
      <c r="AC93" s="178"/>
      <c r="AD93" s="178"/>
      <c r="AE93" s="178"/>
      <c r="AF93" s="178"/>
      <c r="AG93" s="178"/>
      <c r="AH93" s="178"/>
      <c r="AI93" s="178"/>
      <c r="AJ93" s="178"/>
      <c r="AK93" s="178"/>
      <c r="AL93" s="178"/>
      <c r="AM93" s="178"/>
      <c r="AN93" s="178"/>
      <c r="AO93" s="178"/>
      <c r="AP93" s="178"/>
      <c r="AQ93" s="178"/>
      <c r="AR93" s="178"/>
      <c r="AS93" s="178"/>
      <c r="AT93" s="178"/>
      <c r="AU93" s="178"/>
      <c r="AV93" s="178"/>
      <c r="AW93" s="178"/>
      <c r="AX93" s="178"/>
      <c r="AY93" s="178"/>
      <c r="AZ93" s="178"/>
      <c r="BA93" s="178"/>
      <c r="BB93" s="178"/>
      <c r="BC93" s="178"/>
      <c r="BD93" s="178"/>
      <c r="BE93" s="178"/>
      <c r="BF93" s="178"/>
      <c r="BG93" s="178"/>
      <c r="BH93" s="178"/>
      <c r="BI93" s="178"/>
      <c r="BJ93" s="178"/>
      <c r="BK93" s="178"/>
      <c r="BL93" s="178"/>
      <c r="BM93" s="178"/>
      <c r="BN93" s="179"/>
      <c r="BQ93" s="8"/>
      <c r="BT93" s="8"/>
    </row>
    <row r="94" spans="17:85" ht="15" thickBot="1" x14ac:dyDescent="0.35">
      <c r="Q94" s="368" t="s">
        <v>1075</v>
      </c>
      <c r="R94" s="369"/>
      <c r="S94" s="370"/>
      <c r="V94" s="177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/>
      <c r="AH94" s="178"/>
      <c r="AI94" s="178"/>
      <c r="AJ94" s="178"/>
      <c r="AK94" s="178"/>
      <c r="AL94" s="178"/>
      <c r="AM94" s="178"/>
      <c r="AN94" s="178"/>
      <c r="AO94" s="178"/>
      <c r="AP94" s="178"/>
      <c r="AQ94" s="178"/>
      <c r="AR94" s="178"/>
      <c r="AS94" s="178"/>
      <c r="AT94" s="178"/>
      <c r="AU94" s="178"/>
      <c r="AV94" s="178"/>
      <c r="AW94" s="178"/>
      <c r="AX94" s="178"/>
      <c r="AY94" s="178"/>
      <c r="AZ94" s="178"/>
      <c r="BA94" s="178"/>
      <c r="BB94" s="178"/>
      <c r="BC94" s="178"/>
      <c r="BD94" s="178"/>
      <c r="BE94" s="178"/>
      <c r="BF94" s="178"/>
      <c r="BG94" s="178"/>
      <c r="BH94" s="178"/>
      <c r="BI94" s="178"/>
      <c r="BJ94" s="178"/>
      <c r="BK94" s="178"/>
      <c r="BL94" s="178"/>
      <c r="BM94" s="178"/>
      <c r="BN94" s="179"/>
      <c r="BQ94" s="8"/>
      <c r="BT94" s="8"/>
    </row>
    <row r="95" spans="17:85" ht="15" thickBot="1" x14ac:dyDescent="0.35">
      <c r="Q95" s="371"/>
      <c r="R95" s="372"/>
      <c r="S95" s="373"/>
      <c r="V95" s="177"/>
      <c r="W95" s="409" t="s">
        <v>1767</v>
      </c>
      <c r="X95" s="410"/>
      <c r="Y95" s="410"/>
      <c r="Z95" s="410"/>
      <c r="AA95" s="410"/>
      <c r="AB95" s="411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8"/>
      <c r="AN95" s="178"/>
      <c r="AO95" s="178"/>
      <c r="AP95" s="178"/>
      <c r="AQ95" s="178"/>
      <c r="AR95" s="178"/>
      <c r="AS95" s="178"/>
      <c r="AT95" s="178"/>
      <c r="AU95" s="178"/>
      <c r="AV95" s="178"/>
      <c r="AW95" s="178"/>
      <c r="AX95" s="178"/>
      <c r="AY95" s="178"/>
      <c r="AZ95" s="178"/>
      <c r="BA95" s="178"/>
      <c r="BB95" s="178"/>
      <c r="BC95" s="178"/>
      <c r="BD95" s="178"/>
      <c r="BE95" s="178"/>
      <c r="BF95" s="178"/>
      <c r="BG95" s="178"/>
      <c r="BH95" s="178"/>
      <c r="BI95" s="178"/>
      <c r="BJ95" s="178"/>
      <c r="BK95" s="178"/>
      <c r="BL95" s="178"/>
      <c r="BM95" s="178"/>
      <c r="BN95" s="179"/>
      <c r="BQ95" s="8"/>
      <c r="BT95" s="8"/>
      <c r="CC95" s="377" t="s">
        <v>1934</v>
      </c>
      <c r="CD95" s="378"/>
      <c r="CE95" s="378"/>
      <c r="CF95" s="378"/>
      <c r="CG95" s="379"/>
    </row>
    <row r="96" spans="17:85" x14ac:dyDescent="0.3">
      <c r="Q96" s="371"/>
      <c r="R96" s="372"/>
      <c r="S96" s="373"/>
      <c r="V96" s="177"/>
      <c r="W96" s="412"/>
      <c r="X96" s="413"/>
      <c r="Y96" s="413"/>
      <c r="Z96" s="413"/>
      <c r="AA96" s="413"/>
      <c r="AB96" s="414"/>
      <c r="AC96" s="178"/>
      <c r="AD96" s="178"/>
      <c r="AE96" s="178"/>
      <c r="AF96" s="178"/>
      <c r="AG96" s="178"/>
      <c r="AH96" s="511" t="s">
        <v>1940</v>
      </c>
      <c r="AI96" s="512"/>
      <c r="AJ96" s="512"/>
      <c r="AK96" s="512"/>
      <c r="AL96" s="512"/>
      <c r="AM96" s="512"/>
      <c r="AN96" s="512"/>
      <c r="AO96" s="512"/>
      <c r="AP96" s="512"/>
      <c r="AQ96" s="512"/>
      <c r="AR96" s="512"/>
      <c r="AS96" s="512"/>
      <c r="AT96" s="512"/>
      <c r="AU96" s="512"/>
      <c r="AV96" s="512"/>
      <c r="AW96" s="512"/>
      <c r="AX96" s="512"/>
      <c r="AY96" s="513"/>
      <c r="AZ96" s="178"/>
      <c r="BA96" s="178"/>
      <c r="BB96" s="178"/>
      <c r="BC96" s="178"/>
      <c r="BD96" s="178"/>
      <c r="BE96" s="178"/>
      <c r="BF96" s="178"/>
      <c r="BG96" s="178"/>
      <c r="BH96" s="178"/>
      <c r="BI96" s="178"/>
      <c r="BJ96" s="178"/>
      <c r="BK96" s="178"/>
      <c r="BL96" s="178"/>
      <c r="BM96" s="178"/>
      <c r="BN96" s="179"/>
      <c r="BQ96" s="8"/>
      <c r="BT96" s="8"/>
      <c r="CC96" s="380"/>
      <c r="CD96" s="381"/>
      <c r="CE96" s="381"/>
      <c r="CF96" s="381"/>
      <c r="CG96" s="382"/>
    </row>
    <row r="97" spans="17:85" x14ac:dyDescent="0.3">
      <c r="Q97" s="371"/>
      <c r="R97" s="372"/>
      <c r="S97" s="373"/>
      <c r="V97" s="177"/>
      <c r="W97" s="412"/>
      <c r="X97" s="413"/>
      <c r="Y97" s="413"/>
      <c r="Z97" s="413"/>
      <c r="AA97" s="413"/>
      <c r="AB97" s="414"/>
      <c r="AC97" s="178"/>
      <c r="AD97" s="178"/>
      <c r="AE97" s="178"/>
      <c r="AF97" s="178"/>
      <c r="AG97" s="178"/>
      <c r="AH97" s="514"/>
      <c r="AI97" s="515"/>
      <c r="AJ97" s="515"/>
      <c r="AK97" s="515"/>
      <c r="AL97" s="515"/>
      <c r="AM97" s="515"/>
      <c r="AN97" s="515"/>
      <c r="AO97" s="515"/>
      <c r="AP97" s="515"/>
      <c r="AQ97" s="515"/>
      <c r="AR97" s="515"/>
      <c r="AS97" s="515"/>
      <c r="AT97" s="515"/>
      <c r="AU97" s="515"/>
      <c r="AV97" s="515"/>
      <c r="AW97" s="515"/>
      <c r="AX97" s="515"/>
      <c r="AY97" s="516"/>
      <c r="AZ97" s="178"/>
      <c r="BA97" s="178"/>
      <c r="BB97" s="178"/>
      <c r="BC97" s="178"/>
      <c r="BD97" s="178"/>
      <c r="BE97" s="178"/>
      <c r="BF97" s="178"/>
      <c r="BG97" s="178"/>
      <c r="BH97" s="178"/>
      <c r="BI97" s="178"/>
      <c r="BJ97" s="178"/>
      <c r="BK97" s="178"/>
      <c r="BL97" s="178"/>
      <c r="BM97" s="178"/>
      <c r="BN97" s="179"/>
      <c r="BQ97" s="8"/>
      <c r="BT97" s="8"/>
      <c r="CC97" s="380"/>
      <c r="CD97" s="381"/>
      <c r="CE97" s="381"/>
      <c r="CF97" s="381"/>
      <c r="CG97" s="382"/>
    </row>
    <row r="98" spans="17:85" ht="15" thickBot="1" x14ac:dyDescent="0.35">
      <c r="Q98" s="374"/>
      <c r="R98" s="375"/>
      <c r="S98" s="376"/>
      <c r="V98" s="177"/>
      <c r="W98" s="412"/>
      <c r="X98" s="413"/>
      <c r="Y98" s="413"/>
      <c r="Z98" s="413"/>
      <c r="AA98" s="413"/>
      <c r="AB98" s="414"/>
      <c r="AC98" s="178"/>
      <c r="AD98" s="178"/>
      <c r="AE98" s="178"/>
      <c r="AF98" s="178"/>
      <c r="AG98" s="178"/>
      <c r="AH98" s="514"/>
      <c r="AI98" s="515"/>
      <c r="AJ98" s="515"/>
      <c r="AK98" s="515"/>
      <c r="AL98" s="515"/>
      <c r="AM98" s="515"/>
      <c r="AN98" s="515"/>
      <c r="AO98" s="515"/>
      <c r="AP98" s="515"/>
      <c r="AQ98" s="515"/>
      <c r="AR98" s="515"/>
      <c r="AS98" s="515"/>
      <c r="AT98" s="515"/>
      <c r="AU98" s="515"/>
      <c r="AV98" s="515"/>
      <c r="AW98" s="515"/>
      <c r="AX98" s="515"/>
      <c r="AY98" s="516"/>
      <c r="AZ98" s="178"/>
      <c r="BA98" s="178"/>
      <c r="BB98" s="178"/>
      <c r="BC98" s="178"/>
      <c r="BD98" s="178"/>
      <c r="BE98" s="178"/>
      <c r="BF98" s="178"/>
      <c r="BG98" s="178"/>
      <c r="BH98" s="178"/>
      <c r="BI98" s="178"/>
      <c r="BJ98" s="178"/>
      <c r="BK98" s="178"/>
      <c r="BL98" s="178"/>
      <c r="BM98" s="178"/>
      <c r="BN98" s="179"/>
      <c r="BQ98" s="8"/>
      <c r="BT98" s="8"/>
      <c r="CC98" s="383"/>
      <c r="CD98" s="384"/>
      <c r="CE98" s="384"/>
      <c r="CF98" s="384"/>
      <c r="CG98" s="385"/>
    </row>
    <row r="99" spans="17:85" x14ac:dyDescent="0.3">
      <c r="V99" s="177"/>
      <c r="W99" s="412"/>
      <c r="X99" s="413"/>
      <c r="Y99" s="413"/>
      <c r="Z99" s="413"/>
      <c r="AA99" s="413"/>
      <c r="AB99" s="414"/>
      <c r="AC99" s="178"/>
      <c r="AD99" s="178"/>
      <c r="AE99" s="178"/>
      <c r="AF99" s="178"/>
      <c r="AG99" s="178"/>
      <c r="AH99" s="514"/>
      <c r="AI99" s="515"/>
      <c r="AJ99" s="515"/>
      <c r="AK99" s="515"/>
      <c r="AL99" s="515"/>
      <c r="AM99" s="515"/>
      <c r="AN99" s="515"/>
      <c r="AO99" s="515"/>
      <c r="AP99" s="515"/>
      <c r="AQ99" s="515"/>
      <c r="AR99" s="515"/>
      <c r="AS99" s="515"/>
      <c r="AT99" s="515"/>
      <c r="AU99" s="515"/>
      <c r="AV99" s="515"/>
      <c r="AW99" s="515"/>
      <c r="AX99" s="515"/>
      <c r="AY99" s="516"/>
      <c r="AZ99" s="178"/>
      <c r="BA99" s="178"/>
      <c r="BB99" s="178"/>
      <c r="BC99" s="178"/>
      <c r="BD99" s="178"/>
      <c r="BE99" s="178"/>
      <c r="BF99" s="178"/>
      <c r="BG99" s="178"/>
      <c r="BH99" s="178"/>
      <c r="BI99" s="178"/>
      <c r="BJ99" s="178"/>
      <c r="BK99" s="178"/>
      <c r="BL99" s="178"/>
      <c r="BM99" s="178"/>
      <c r="BN99" s="179"/>
      <c r="BQ99" s="8"/>
      <c r="BT99" s="8"/>
    </row>
    <row r="100" spans="17:85" ht="15" thickBot="1" x14ac:dyDescent="0.35">
      <c r="V100" s="177"/>
      <c r="W100" s="412"/>
      <c r="X100" s="413"/>
      <c r="Y100" s="413"/>
      <c r="Z100" s="413"/>
      <c r="AA100" s="413"/>
      <c r="AB100" s="414"/>
      <c r="AC100" s="178"/>
      <c r="AD100" s="178"/>
      <c r="AE100" s="178"/>
      <c r="AF100" s="178"/>
      <c r="AG100" s="178"/>
      <c r="AH100" s="517"/>
      <c r="AI100" s="518"/>
      <c r="AJ100" s="518"/>
      <c r="AK100" s="518"/>
      <c r="AL100" s="518"/>
      <c r="AM100" s="518"/>
      <c r="AN100" s="518"/>
      <c r="AO100" s="518"/>
      <c r="AP100" s="518"/>
      <c r="AQ100" s="518"/>
      <c r="AR100" s="518"/>
      <c r="AS100" s="518"/>
      <c r="AT100" s="518"/>
      <c r="AU100" s="518"/>
      <c r="AV100" s="518"/>
      <c r="AW100" s="518"/>
      <c r="AX100" s="518"/>
      <c r="AY100" s="519"/>
      <c r="AZ100" s="178"/>
      <c r="BA100" s="178"/>
      <c r="BB100" s="178"/>
      <c r="BC100" s="178"/>
      <c r="BD100" s="178"/>
      <c r="BE100" s="178"/>
      <c r="BF100" s="178"/>
      <c r="BG100" s="178"/>
      <c r="BH100" s="178"/>
      <c r="BI100" s="178"/>
      <c r="BJ100" s="178"/>
      <c r="BK100" s="178"/>
      <c r="BL100" s="178"/>
      <c r="BM100" s="178"/>
      <c r="BN100" s="179"/>
      <c r="BQ100" s="8"/>
      <c r="BT100" s="8"/>
    </row>
    <row r="101" spans="17:85" ht="15" thickBot="1" x14ac:dyDescent="0.35">
      <c r="V101" s="177"/>
      <c r="W101" s="415"/>
      <c r="X101" s="416"/>
      <c r="Y101" s="416"/>
      <c r="Z101" s="416"/>
      <c r="AA101" s="416"/>
      <c r="AB101" s="417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78"/>
      <c r="AU101" s="178"/>
      <c r="AV101" s="178"/>
      <c r="AW101" s="178"/>
      <c r="AX101" s="178"/>
      <c r="AY101" s="178"/>
      <c r="AZ101" s="178"/>
      <c r="BA101" s="178"/>
      <c r="BB101" s="178"/>
      <c r="BC101" s="178"/>
      <c r="BD101" s="178"/>
      <c r="BE101" s="178"/>
      <c r="BF101" s="178"/>
      <c r="BG101" s="178"/>
      <c r="BH101" s="178"/>
      <c r="BI101" s="178"/>
      <c r="BJ101" s="178"/>
      <c r="BK101" s="178"/>
      <c r="BL101" s="178"/>
      <c r="BM101" s="178"/>
      <c r="BN101" s="179"/>
      <c r="BQ101" s="8"/>
      <c r="BT101" s="8"/>
    </row>
    <row r="102" spans="17:85" ht="15" thickBot="1" x14ac:dyDescent="0.35">
      <c r="V102" s="177"/>
      <c r="W102" s="178"/>
      <c r="X102" s="178"/>
      <c r="Y102" s="178"/>
      <c r="Z102" s="178"/>
      <c r="AA102" s="178"/>
      <c r="AB102" s="178"/>
      <c r="AC102" s="178"/>
      <c r="AD102" s="178"/>
      <c r="AE102" s="178"/>
      <c r="AF102" s="178"/>
      <c r="AG102" s="511" t="s">
        <v>1936</v>
      </c>
      <c r="AH102" s="512"/>
      <c r="AI102" s="512"/>
      <c r="AJ102" s="512"/>
      <c r="AK102" s="512"/>
      <c r="AL102" s="512"/>
      <c r="AM102" s="512"/>
      <c r="AN102" s="512"/>
      <c r="AO102" s="512"/>
      <c r="AP102" s="512"/>
      <c r="AQ102" s="512"/>
      <c r="AR102" s="512"/>
      <c r="AS102" s="512"/>
      <c r="AT102" s="512"/>
      <c r="AU102" s="512"/>
      <c r="AV102" s="512"/>
      <c r="AW102" s="512"/>
      <c r="AX102" s="513"/>
      <c r="AY102" s="178"/>
      <c r="AZ102" s="178"/>
      <c r="BA102" s="178"/>
      <c r="BB102" s="400" t="s">
        <v>1933</v>
      </c>
      <c r="BC102" s="401"/>
      <c r="BD102" s="401"/>
      <c r="BE102" s="401"/>
      <c r="BF102" s="402"/>
      <c r="BG102" s="178"/>
      <c r="BH102" s="178"/>
      <c r="BI102" s="178"/>
      <c r="BJ102" s="178"/>
      <c r="BK102" s="178"/>
      <c r="BL102" s="178"/>
      <c r="BM102" s="178"/>
      <c r="BN102" s="179"/>
      <c r="BQ102" s="8"/>
      <c r="BT102" s="8"/>
    </row>
    <row r="103" spans="17:85" x14ac:dyDescent="0.3">
      <c r="V103" s="177"/>
      <c r="W103" s="377" t="s">
        <v>1765</v>
      </c>
      <c r="X103" s="378"/>
      <c r="Y103" s="378"/>
      <c r="Z103" s="378"/>
      <c r="AA103" s="378"/>
      <c r="AB103" s="379"/>
      <c r="AC103" s="178"/>
      <c r="AD103" s="178"/>
      <c r="AE103" s="178"/>
      <c r="AF103" s="178"/>
      <c r="AG103" s="514"/>
      <c r="AH103" s="515"/>
      <c r="AI103" s="515"/>
      <c r="AJ103" s="515"/>
      <c r="AK103" s="515"/>
      <c r="AL103" s="515"/>
      <c r="AM103" s="515"/>
      <c r="AN103" s="515"/>
      <c r="AO103" s="515"/>
      <c r="AP103" s="515"/>
      <c r="AQ103" s="515"/>
      <c r="AR103" s="515"/>
      <c r="AS103" s="515"/>
      <c r="AT103" s="515"/>
      <c r="AU103" s="515"/>
      <c r="AV103" s="515"/>
      <c r="AW103" s="515"/>
      <c r="AX103" s="516"/>
      <c r="AY103" s="178"/>
      <c r="AZ103" s="178"/>
      <c r="BA103" s="178"/>
      <c r="BB103" s="403"/>
      <c r="BC103" s="404"/>
      <c r="BD103" s="404"/>
      <c r="BE103" s="404"/>
      <c r="BF103" s="405"/>
      <c r="BG103" s="178"/>
      <c r="BH103" s="178"/>
      <c r="BI103" s="178"/>
      <c r="BJ103" s="178"/>
      <c r="BK103" s="178"/>
      <c r="BL103" s="178"/>
      <c r="BM103" s="178"/>
      <c r="BN103" s="179"/>
      <c r="BQ103" s="8"/>
      <c r="BT103" s="8"/>
    </row>
    <row r="104" spans="17:85" ht="15" thickBot="1" x14ac:dyDescent="0.35">
      <c r="V104" s="177"/>
      <c r="W104" s="380"/>
      <c r="X104" s="381"/>
      <c r="Y104" s="381"/>
      <c r="Z104" s="381"/>
      <c r="AA104" s="381"/>
      <c r="AB104" s="382"/>
      <c r="AC104" s="178"/>
      <c r="AD104" s="178"/>
      <c r="AE104" s="178"/>
      <c r="AF104" s="178"/>
      <c r="AG104" s="517"/>
      <c r="AH104" s="518"/>
      <c r="AI104" s="518"/>
      <c r="AJ104" s="518"/>
      <c r="AK104" s="518"/>
      <c r="AL104" s="518"/>
      <c r="AM104" s="518"/>
      <c r="AN104" s="518"/>
      <c r="AO104" s="518"/>
      <c r="AP104" s="518"/>
      <c r="AQ104" s="518"/>
      <c r="AR104" s="518"/>
      <c r="AS104" s="518"/>
      <c r="AT104" s="518"/>
      <c r="AU104" s="518"/>
      <c r="AV104" s="518"/>
      <c r="AW104" s="518"/>
      <c r="AX104" s="519"/>
      <c r="AY104" s="178"/>
      <c r="AZ104" s="178"/>
      <c r="BA104" s="178"/>
      <c r="BB104" s="403"/>
      <c r="BC104" s="404"/>
      <c r="BD104" s="404"/>
      <c r="BE104" s="404"/>
      <c r="BF104" s="405"/>
      <c r="BG104" s="178"/>
      <c r="BH104" s="178"/>
      <c r="BI104" s="178"/>
      <c r="BJ104" s="178"/>
      <c r="BK104" s="178"/>
      <c r="BL104" s="178"/>
      <c r="BM104" s="178"/>
      <c r="BN104" s="179"/>
      <c r="BQ104" s="8"/>
      <c r="BT104" s="8"/>
    </row>
    <row r="105" spans="17:85" ht="15" thickBot="1" x14ac:dyDescent="0.35">
      <c r="V105" s="180"/>
      <c r="W105" s="383"/>
      <c r="X105" s="384"/>
      <c r="Y105" s="384"/>
      <c r="Z105" s="384"/>
      <c r="AA105" s="384"/>
      <c r="AB105" s="385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403"/>
      <c r="BC105" s="404"/>
      <c r="BD105" s="404"/>
      <c r="BE105" s="404"/>
      <c r="BF105" s="405"/>
      <c r="BG105" s="7"/>
      <c r="BH105" s="7"/>
      <c r="BI105" s="7"/>
      <c r="BJ105" s="7"/>
      <c r="BK105" s="7"/>
      <c r="BL105" s="7"/>
      <c r="BM105" s="7"/>
      <c r="BN105" s="8"/>
      <c r="BQ105" s="8"/>
      <c r="BT105" s="8"/>
    </row>
    <row r="106" spans="17:85" ht="15" thickBot="1" x14ac:dyDescent="0.35">
      <c r="V106" s="180"/>
      <c r="W106" s="7"/>
      <c r="X106" s="7"/>
      <c r="Y106" s="7"/>
      <c r="Z106" s="7"/>
      <c r="AA106" s="7"/>
      <c r="AB106" s="7"/>
      <c r="AC106" s="7"/>
      <c r="AD106" s="7"/>
      <c r="AE106" s="418" t="s">
        <v>1768</v>
      </c>
      <c r="AF106" s="419"/>
      <c r="AG106" s="419"/>
      <c r="AH106" s="419"/>
      <c r="AI106" s="419"/>
      <c r="AJ106" s="419"/>
      <c r="AK106" s="419"/>
      <c r="AL106" s="419"/>
      <c r="AM106" s="419"/>
      <c r="AN106" s="419"/>
      <c r="AO106" s="419"/>
      <c r="AP106" s="419"/>
      <c r="AQ106" s="419"/>
      <c r="AR106" s="419"/>
      <c r="AS106" s="419"/>
      <c r="AT106" s="419"/>
      <c r="AU106" s="419"/>
      <c r="AV106" s="419"/>
      <c r="AW106" s="419"/>
      <c r="AX106" s="419"/>
      <c r="AY106" s="420"/>
      <c r="AZ106" s="7"/>
      <c r="BA106" s="7"/>
      <c r="BB106" s="403"/>
      <c r="BC106" s="404"/>
      <c r="BD106" s="404"/>
      <c r="BE106" s="404"/>
      <c r="BF106" s="405"/>
      <c r="BG106" s="7"/>
      <c r="BH106" s="7"/>
      <c r="BI106" s="7"/>
      <c r="BJ106" s="7"/>
      <c r="BK106" s="7"/>
      <c r="BL106" s="7"/>
      <c r="BM106" s="7"/>
      <c r="BN106" s="8"/>
      <c r="BQ106" s="8"/>
      <c r="BT106" s="8"/>
    </row>
    <row r="107" spans="17:85" x14ac:dyDescent="0.3">
      <c r="V107" s="180"/>
      <c r="W107" s="7"/>
      <c r="X107" s="7"/>
      <c r="Y107" s="7"/>
      <c r="Z107" s="7"/>
      <c r="AA107" s="7"/>
      <c r="AB107" s="7"/>
      <c r="AC107" s="7"/>
      <c r="AD107" s="7"/>
      <c r="AE107" s="421"/>
      <c r="AF107" s="422"/>
      <c r="AG107" s="422"/>
      <c r="AH107" s="422"/>
      <c r="AI107" s="422"/>
      <c r="AJ107" s="422"/>
      <c r="AK107" s="422"/>
      <c r="AL107" s="422"/>
      <c r="AM107" s="422"/>
      <c r="AN107" s="422"/>
      <c r="AO107" s="422"/>
      <c r="AP107" s="422"/>
      <c r="AQ107" s="422"/>
      <c r="AR107" s="422"/>
      <c r="AS107" s="422"/>
      <c r="AT107" s="422"/>
      <c r="AU107" s="422"/>
      <c r="AV107" s="422"/>
      <c r="AW107" s="422"/>
      <c r="AX107" s="422"/>
      <c r="AY107" s="423"/>
      <c r="AZ107" s="7"/>
      <c r="BA107" s="7"/>
      <c r="BB107" s="403"/>
      <c r="BC107" s="404"/>
      <c r="BD107" s="404"/>
      <c r="BE107" s="404"/>
      <c r="BF107" s="405"/>
      <c r="BG107" s="7"/>
      <c r="BH107" s="377" t="s">
        <v>1076</v>
      </c>
      <c r="BI107" s="378"/>
      <c r="BJ107" s="378"/>
      <c r="BK107" s="378"/>
      <c r="BL107" s="378"/>
      <c r="BM107" s="379"/>
      <c r="BN107" s="8"/>
      <c r="BQ107" s="8"/>
      <c r="BT107" s="8"/>
    </row>
    <row r="108" spans="17:85" x14ac:dyDescent="0.3">
      <c r="V108" s="180"/>
      <c r="W108" s="7"/>
      <c r="X108" s="7"/>
      <c r="Y108" s="7"/>
      <c r="Z108" s="7"/>
      <c r="AA108" s="7"/>
      <c r="AB108" s="7"/>
      <c r="AC108" s="7"/>
      <c r="AD108" s="7"/>
      <c r="AE108" s="421"/>
      <c r="AF108" s="422"/>
      <c r="AG108" s="422"/>
      <c r="AH108" s="422"/>
      <c r="AI108" s="422"/>
      <c r="AJ108" s="422"/>
      <c r="AK108" s="422"/>
      <c r="AL108" s="422"/>
      <c r="AM108" s="422"/>
      <c r="AN108" s="422"/>
      <c r="AO108" s="422"/>
      <c r="AP108" s="422"/>
      <c r="AQ108" s="422"/>
      <c r="AR108" s="422"/>
      <c r="AS108" s="422"/>
      <c r="AT108" s="422"/>
      <c r="AU108" s="422"/>
      <c r="AV108" s="422"/>
      <c r="AW108" s="422"/>
      <c r="AX108" s="422"/>
      <c r="AY108" s="423"/>
      <c r="AZ108" s="7"/>
      <c r="BA108" s="7"/>
      <c r="BB108" s="403"/>
      <c r="BC108" s="404"/>
      <c r="BD108" s="404"/>
      <c r="BE108" s="404"/>
      <c r="BF108" s="405"/>
      <c r="BG108" s="7"/>
      <c r="BH108" s="380"/>
      <c r="BI108" s="381"/>
      <c r="BJ108" s="381"/>
      <c r="BK108" s="381"/>
      <c r="BL108" s="381"/>
      <c r="BM108" s="382"/>
      <c r="BN108" s="8"/>
      <c r="BQ108" s="8"/>
      <c r="BT108" s="8"/>
    </row>
    <row r="109" spans="17:85" ht="15" thickBot="1" x14ac:dyDescent="0.35">
      <c r="V109" s="180"/>
      <c r="W109" s="7"/>
      <c r="X109" s="7"/>
      <c r="Y109" s="7"/>
      <c r="Z109" s="7"/>
      <c r="AA109" s="7"/>
      <c r="AB109" s="7"/>
      <c r="AC109" s="7"/>
      <c r="AD109" s="7"/>
      <c r="AE109" s="421"/>
      <c r="AF109" s="422"/>
      <c r="AG109" s="422"/>
      <c r="AH109" s="422"/>
      <c r="AI109" s="422"/>
      <c r="AJ109" s="422"/>
      <c r="AK109" s="422"/>
      <c r="AL109" s="422"/>
      <c r="AM109" s="422"/>
      <c r="AN109" s="422"/>
      <c r="AO109" s="422"/>
      <c r="AP109" s="422"/>
      <c r="AQ109" s="422"/>
      <c r="AR109" s="422"/>
      <c r="AS109" s="422"/>
      <c r="AT109" s="422"/>
      <c r="AU109" s="422"/>
      <c r="AV109" s="422"/>
      <c r="AW109" s="422"/>
      <c r="AX109" s="422"/>
      <c r="AY109" s="423"/>
      <c r="AZ109" s="7"/>
      <c r="BA109" s="7"/>
      <c r="BB109" s="406"/>
      <c r="BC109" s="407"/>
      <c r="BD109" s="407"/>
      <c r="BE109" s="407"/>
      <c r="BF109" s="408"/>
      <c r="BG109" s="7"/>
      <c r="BH109" s="380"/>
      <c r="BI109" s="381"/>
      <c r="BJ109" s="381"/>
      <c r="BK109" s="381"/>
      <c r="BL109" s="381"/>
      <c r="BM109" s="382"/>
      <c r="BN109" s="8"/>
      <c r="BQ109" s="8"/>
      <c r="BT109" s="8"/>
    </row>
    <row r="110" spans="17:85" ht="15" thickBot="1" x14ac:dyDescent="0.35">
      <c r="V110" s="180"/>
      <c r="W110" s="7"/>
      <c r="X110" s="7"/>
      <c r="Y110" s="7"/>
      <c r="Z110" s="7"/>
      <c r="AA110" s="7"/>
      <c r="AB110" s="7"/>
      <c r="AC110" s="7"/>
      <c r="AD110" s="7"/>
      <c r="AE110" s="421"/>
      <c r="AF110" s="422"/>
      <c r="AG110" s="422"/>
      <c r="AH110" s="422"/>
      <c r="AI110" s="422"/>
      <c r="AJ110" s="422"/>
      <c r="AK110" s="422"/>
      <c r="AL110" s="422"/>
      <c r="AM110" s="422"/>
      <c r="AN110" s="422"/>
      <c r="AO110" s="422"/>
      <c r="AP110" s="422"/>
      <c r="AQ110" s="422"/>
      <c r="AR110" s="422"/>
      <c r="AS110" s="422"/>
      <c r="AT110" s="422"/>
      <c r="AU110" s="422"/>
      <c r="AV110" s="422"/>
      <c r="AW110" s="422"/>
      <c r="AX110" s="422"/>
      <c r="AY110" s="423"/>
      <c r="AZ110" s="7"/>
      <c r="BA110" s="7"/>
      <c r="BB110" s="7"/>
      <c r="BC110" s="7"/>
      <c r="BD110" s="7"/>
      <c r="BE110" s="7"/>
      <c r="BF110" s="7"/>
      <c r="BG110" s="7"/>
      <c r="BH110" s="383"/>
      <c r="BI110" s="384"/>
      <c r="BJ110" s="384"/>
      <c r="BK110" s="384"/>
      <c r="BL110" s="384"/>
      <c r="BM110" s="385"/>
      <c r="BN110" s="8"/>
      <c r="BQ110" s="8"/>
      <c r="BT110" s="8"/>
    </row>
    <row r="111" spans="17:85" ht="15" thickBot="1" x14ac:dyDescent="0.35">
      <c r="V111" s="180"/>
      <c r="W111" s="7"/>
      <c r="X111" s="7"/>
      <c r="Y111" s="7"/>
      <c r="Z111" s="7"/>
      <c r="AA111" s="7"/>
      <c r="AB111" s="7"/>
      <c r="AC111" s="7"/>
      <c r="AD111" s="7"/>
      <c r="AE111" s="424"/>
      <c r="AF111" s="425"/>
      <c r="AG111" s="425"/>
      <c r="AH111" s="425"/>
      <c r="AI111" s="425"/>
      <c r="AJ111" s="425"/>
      <c r="AK111" s="425"/>
      <c r="AL111" s="425"/>
      <c r="AM111" s="425"/>
      <c r="AN111" s="425"/>
      <c r="AO111" s="425"/>
      <c r="AP111" s="425"/>
      <c r="AQ111" s="425"/>
      <c r="AR111" s="425"/>
      <c r="AS111" s="425"/>
      <c r="AT111" s="425"/>
      <c r="AU111" s="425"/>
      <c r="AV111" s="425"/>
      <c r="AW111" s="425"/>
      <c r="AX111" s="425"/>
      <c r="AY111" s="426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8"/>
      <c r="BQ111" s="8"/>
      <c r="BT111" s="8"/>
    </row>
    <row r="112" spans="17:85" ht="15" thickBot="1" x14ac:dyDescent="0.35">
      <c r="V112" s="9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1"/>
      <c r="BQ112" s="8"/>
      <c r="BT112" s="8"/>
    </row>
    <row r="113" spans="69:72" x14ac:dyDescent="0.3">
      <c r="BQ113" s="8"/>
      <c r="BT113" s="8"/>
    </row>
    <row r="114" spans="69:72" x14ac:dyDescent="0.3">
      <c r="BQ114" s="8"/>
      <c r="BT114" s="8"/>
    </row>
  </sheetData>
  <mergeCells count="36">
    <mergeCell ref="BB102:BF109"/>
    <mergeCell ref="CC95:CG98"/>
    <mergeCell ref="AE87:AI92"/>
    <mergeCell ref="AG102:AX104"/>
    <mergeCell ref="BJ85:BM88"/>
    <mergeCell ref="AH96:AY100"/>
    <mergeCell ref="J5:W8"/>
    <mergeCell ref="Y5:AF8"/>
    <mergeCell ref="AC13:AP17"/>
    <mergeCell ref="CR15:CV21"/>
    <mergeCell ref="CX15:CZ21"/>
    <mergeCell ref="AC18:AP21"/>
    <mergeCell ref="AT16:AX20"/>
    <mergeCell ref="CK26:CO37"/>
    <mergeCell ref="AX35:BJ36"/>
    <mergeCell ref="BK35:BO36"/>
    <mergeCell ref="AX38:BI42"/>
    <mergeCell ref="BJ38:BO42"/>
    <mergeCell ref="CJ39:CO42"/>
    <mergeCell ref="AX26:BC32"/>
    <mergeCell ref="Q94:S98"/>
    <mergeCell ref="BH107:BM110"/>
    <mergeCell ref="BC49:BI49"/>
    <mergeCell ref="BZ49:CF49"/>
    <mergeCell ref="AP73:AV74"/>
    <mergeCell ref="BF77:BJ78"/>
    <mergeCell ref="X78:AC79"/>
    <mergeCell ref="X81:AC82"/>
    <mergeCell ref="W86:AB93"/>
    <mergeCell ref="W95:AB101"/>
    <mergeCell ref="W103:AB105"/>
    <mergeCell ref="BJ80:BM83"/>
    <mergeCell ref="AE106:AY111"/>
    <mergeCell ref="AG77:AK79"/>
    <mergeCell ref="AM77:AR79"/>
    <mergeCell ref="AH81:AR83"/>
  </mergeCells>
  <pageMargins left="0.31496062992125984" right="0.31496062992125984" top="0.35433070866141736" bottom="0.35433070866141736" header="0.31496062992125984" footer="0.31496062992125984"/>
  <pageSetup paperSize="9" scale="40" fitToHeight="0" orientation="landscape" r:id="rId1"/>
  <rowBreaks count="1" manualBreakCount="1">
    <brk id="69" min="8" max="104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O203"/>
  <sheetViews>
    <sheetView topLeftCell="A37" workbookViewId="0">
      <selection activeCell="AP46" sqref="AP46"/>
    </sheetView>
  </sheetViews>
  <sheetFormatPr defaultRowHeight="14.4" x14ac:dyDescent="0.3"/>
  <cols>
    <col min="2" max="39" width="2.33203125" customWidth="1"/>
    <col min="40" max="40" width="5" customWidth="1"/>
    <col min="41" max="41" width="7.44140625" customWidth="1"/>
  </cols>
  <sheetData>
    <row r="1" spans="2:39" ht="10.5" customHeight="1" x14ac:dyDescent="0.3"/>
    <row r="2" spans="2:39" ht="10.5" customHeight="1" x14ac:dyDescent="0.3"/>
    <row r="3" spans="2:39" ht="10.5" customHeight="1" x14ac:dyDescent="0.3"/>
    <row r="4" spans="2:39" ht="10.5" customHeight="1" x14ac:dyDescent="0.3">
      <c r="P4" s="530" t="s">
        <v>1077</v>
      </c>
      <c r="Q4" s="530"/>
      <c r="R4" s="530"/>
      <c r="S4" s="530"/>
      <c r="T4" s="530"/>
      <c r="U4" s="530"/>
      <c r="V4" s="530"/>
      <c r="W4" s="530"/>
    </row>
    <row r="5" spans="2:39" ht="10.5" customHeight="1" x14ac:dyDescent="0.3">
      <c r="P5" s="530"/>
      <c r="Q5" s="530"/>
      <c r="R5" s="530"/>
      <c r="S5" s="530"/>
      <c r="T5" s="530"/>
      <c r="U5" s="530"/>
      <c r="V5" s="530"/>
      <c r="W5" s="530"/>
    </row>
    <row r="6" spans="2:39" ht="10.5" customHeight="1" thickBot="1" x14ac:dyDescent="0.35"/>
    <row r="7" spans="2:39" ht="10.5" customHeight="1" thickBot="1" x14ac:dyDescent="0.35">
      <c r="B7" s="181"/>
      <c r="C7" s="182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1"/>
      <c r="AL7" s="181"/>
      <c r="AM7" s="182"/>
    </row>
    <row r="8" spans="2:39" ht="10.5" customHeight="1" thickBot="1" x14ac:dyDescent="0.35">
      <c r="B8" s="183"/>
      <c r="C8" s="184"/>
      <c r="AL8" s="183"/>
      <c r="AM8" s="184"/>
    </row>
    <row r="9" spans="2:39" ht="10.5" customHeight="1" x14ac:dyDescent="0.3">
      <c r="B9" s="4"/>
      <c r="D9" s="565" t="s">
        <v>1078</v>
      </c>
      <c r="E9" s="566"/>
      <c r="F9" s="566"/>
      <c r="G9" s="566"/>
      <c r="H9" s="566"/>
      <c r="I9" s="566"/>
      <c r="J9" s="566"/>
      <c r="K9" s="566"/>
      <c r="L9" s="566"/>
      <c r="M9" s="566"/>
      <c r="N9" s="566"/>
      <c r="O9" s="566"/>
      <c r="P9" s="566"/>
      <c r="Q9" s="566"/>
      <c r="R9" s="566"/>
      <c r="S9" s="566"/>
      <c r="T9" s="566"/>
      <c r="U9" s="566"/>
      <c r="V9" s="566"/>
      <c r="W9" s="566"/>
      <c r="X9" s="566"/>
      <c r="Y9" s="566"/>
      <c r="Z9" s="566"/>
      <c r="AA9" s="566"/>
      <c r="AB9" s="566"/>
      <c r="AC9" s="566"/>
      <c r="AD9" s="566"/>
      <c r="AE9" s="566"/>
      <c r="AF9" s="566"/>
      <c r="AG9" s="566"/>
      <c r="AH9" s="566"/>
      <c r="AI9" s="566"/>
      <c r="AJ9" s="566"/>
      <c r="AK9" s="567"/>
      <c r="AL9" s="4"/>
    </row>
    <row r="10" spans="2:39" ht="10.5" customHeight="1" x14ac:dyDescent="0.3">
      <c r="B10" s="8"/>
      <c r="D10" s="568"/>
      <c r="E10" s="569"/>
      <c r="F10" s="569"/>
      <c r="G10" s="569"/>
      <c r="H10" s="569"/>
      <c r="I10" s="569"/>
      <c r="J10" s="569"/>
      <c r="K10" s="569"/>
      <c r="L10" s="569"/>
      <c r="M10" s="569"/>
      <c r="N10" s="569"/>
      <c r="O10" s="569"/>
      <c r="P10" s="569"/>
      <c r="Q10" s="569"/>
      <c r="R10" s="569"/>
      <c r="S10" s="569"/>
      <c r="T10" s="569"/>
      <c r="U10" s="569"/>
      <c r="V10" s="569"/>
      <c r="W10" s="569"/>
      <c r="X10" s="569"/>
      <c r="Y10" s="569"/>
      <c r="Z10" s="569"/>
      <c r="AA10" s="569"/>
      <c r="AB10" s="569"/>
      <c r="AC10" s="569"/>
      <c r="AD10" s="569"/>
      <c r="AE10" s="569"/>
      <c r="AF10" s="569"/>
      <c r="AG10" s="569"/>
      <c r="AH10" s="569"/>
      <c r="AI10" s="569"/>
      <c r="AJ10" s="569"/>
      <c r="AK10" s="570"/>
      <c r="AL10" s="8"/>
    </row>
    <row r="11" spans="2:39" ht="10.5" customHeight="1" x14ac:dyDescent="0.3">
      <c r="B11" s="8"/>
      <c r="D11" s="568"/>
      <c r="E11" s="569"/>
      <c r="F11" s="569"/>
      <c r="G11" s="569"/>
      <c r="H11" s="569"/>
      <c r="I11" s="569"/>
      <c r="J11" s="569"/>
      <c r="K11" s="569"/>
      <c r="L11" s="569"/>
      <c r="M11" s="569"/>
      <c r="N11" s="569"/>
      <c r="O11" s="569"/>
      <c r="P11" s="569"/>
      <c r="Q11" s="569"/>
      <c r="R11" s="569"/>
      <c r="S11" s="569"/>
      <c r="T11" s="569"/>
      <c r="U11" s="569"/>
      <c r="V11" s="569"/>
      <c r="W11" s="569"/>
      <c r="X11" s="569"/>
      <c r="Y11" s="569"/>
      <c r="Z11" s="569"/>
      <c r="AA11" s="569"/>
      <c r="AB11" s="569"/>
      <c r="AC11" s="569"/>
      <c r="AD11" s="569"/>
      <c r="AE11" s="569"/>
      <c r="AF11" s="569"/>
      <c r="AG11" s="569"/>
      <c r="AH11" s="569"/>
      <c r="AI11" s="569"/>
      <c r="AJ11" s="569"/>
      <c r="AK11" s="570"/>
      <c r="AL11" s="8"/>
    </row>
    <row r="12" spans="2:39" ht="10.5" customHeight="1" x14ac:dyDescent="0.3">
      <c r="B12" s="8"/>
      <c r="D12" s="568"/>
      <c r="E12" s="569"/>
      <c r="F12" s="569"/>
      <c r="G12" s="569"/>
      <c r="H12" s="569"/>
      <c r="I12" s="569"/>
      <c r="J12" s="569"/>
      <c r="K12" s="569"/>
      <c r="L12" s="569"/>
      <c r="M12" s="569"/>
      <c r="N12" s="569"/>
      <c r="O12" s="569"/>
      <c r="P12" s="569"/>
      <c r="Q12" s="569"/>
      <c r="R12" s="569"/>
      <c r="S12" s="569"/>
      <c r="T12" s="569"/>
      <c r="U12" s="569"/>
      <c r="V12" s="569"/>
      <c r="W12" s="569"/>
      <c r="X12" s="569"/>
      <c r="Y12" s="569"/>
      <c r="Z12" s="569"/>
      <c r="AA12" s="569"/>
      <c r="AB12" s="569"/>
      <c r="AC12" s="569"/>
      <c r="AD12" s="569"/>
      <c r="AE12" s="569"/>
      <c r="AF12" s="569"/>
      <c r="AG12" s="569"/>
      <c r="AH12" s="569"/>
      <c r="AI12" s="569"/>
      <c r="AJ12" s="569"/>
      <c r="AK12" s="570"/>
      <c r="AL12" s="8"/>
    </row>
    <row r="13" spans="2:39" ht="10.5" customHeight="1" x14ac:dyDescent="0.3">
      <c r="B13" s="8"/>
      <c r="D13" s="568"/>
      <c r="E13" s="569"/>
      <c r="F13" s="569"/>
      <c r="G13" s="569"/>
      <c r="H13" s="569"/>
      <c r="I13" s="569"/>
      <c r="J13" s="569"/>
      <c r="K13" s="569"/>
      <c r="L13" s="569"/>
      <c r="M13" s="569"/>
      <c r="N13" s="569"/>
      <c r="O13" s="569"/>
      <c r="P13" s="569"/>
      <c r="Q13" s="569"/>
      <c r="R13" s="569"/>
      <c r="S13" s="569"/>
      <c r="T13" s="569"/>
      <c r="U13" s="569"/>
      <c r="V13" s="569"/>
      <c r="W13" s="569"/>
      <c r="X13" s="569"/>
      <c r="Y13" s="569"/>
      <c r="Z13" s="569"/>
      <c r="AA13" s="569"/>
      <c r="AB13" s="569"/>
      <c r="AC13" s="569"/>
      <c r="AD13" s="569"/>
      <c r="AE13" s="569"/>
      <c r="AF13" s="569"/>
      <c r="AG13" s="569"/>
      <c r="AH13" s="569"/>
      <c r="AI13" s="569"/>
      <c r="AJ13" s="569"/>
      <c r="AK13" s="570"/>
      <c r="AL13" s="8"/>
    </row>
    <row r="14" spans="2:39" ht="10.5" customHeight="1" x14ac:dyDescent="0.3">
      <c r="B14" s="8"/>
      <c r="D14" s="568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  <c r="AI14" s="569"/>
      <c r="AJ14" s="569"/>
      <c r="AK14" s="570"/>
      <c r="AL14" s="8"/>
    </row>
    <row r="15" spans="2:39" ht="10.5" customHeight="1" x14ac:dyDescent="0.3">
      <c r="B15" s="8"/>
      <c r="D15" s="568"/>
      <c r="E15" s="569"/>
      <c r="F15" s="569"/>
      <c r="G15" s="569"/>
      <c r="H15" s="569"/>
      <c r="I15" s="569"/>
      <c r="J15" s="569"/>
      <c r="K15" s="569"/>
      <c r="L15" s="569"/>
      <c r="M15" s="569"/>
      <c r="N15" s="569"/>
      <c r="O15" s="569"/>
      <c r="P15" s="569"/>
      <c r="Q15" s="569"/>
      <c r="R15" s="569"/>
      <c r="S15" s="569"/>
      <c r="T15" s="569"/>
      <c r="U15" s="569"/>
      <c r="V15" s="569"/>
      <c r="W15" s="569"/>
      <c r="X15" s="569"/>
      <c r="Y15" s="569"/>
      <c r="Z15" s="569"/>
      <c r="AA15" s="569"/>
      <c r="AB15" s="569"/>
      <c r="AC15" s="569"/>
      <c r="AD15" s="569"/>
      <c r="AE15" s="569"/>
      <c r="AF15" s="569"/>
      <c r="AG15" s="569"/>
      <c r="AH15" s="569"/>
      <c r="AI15" s="569"/>
      <c r="AJ15" s="569"/>
      <c r="AK15" s="570"/>
      <c r="AL15" s="8"/>
    </row>
    <row r="16" spans="2:39" ht="10.5" customHeight="1" x14ac:dyDescent="0.3">
      <c r="B16" s="8"/>
      <c r="D16" s="568"/>
      <c r="E16" s="569"/>
      <c r="F16" s="569"/>
      <c r="G16" s="569"/>
      <c r="H16" s="569"/>
      <c r="I16" s="569"/>
      <c r="J16" s="569"/>
      <c r="K16" s="569"/>
      <c r="L16" s="569"/>
      <c r="M16" s="569"/>
      <c r="N16" s="569"/>
      <c r="O16" s="569"/>
      <c r="P16" s="569"/>
      <c r="Q16" s="569"/>
      <c r="R16" s="569"/>
      <c r="S16" s="569"/>
      <c r="T16" s="569"/>
      <c r="U16" s="569"/>
      <c r="V16" s="569"/>
      <c r="W16" s="569"/>
      <c r="X16" s="569"/>
      <c r="Y16" s="569"/>
      <c r="Z16" s="569"/>
      <c r="AA16" s="569"/>
      <c r="AB16" s="569"/>
      <c r="AC16" s="569"/>
      <c r="AD16" s="569"/>
      <c r="AE16" s="569"/>
      <c r="AF16" s="569"/>
      <c r="AG16" s="569"/>
      <c r="AH16" s="569"/>
      <c r="AI16" s="569"/>
      <c r="AJ16" s="569"/>
      <c r="AK16" s="570"/>
      <c r="AL16" s="8"/>
    </row>
    <row r="17" spans="2:41" ht="10.5" customHeight="1" x14ac:dyDescent="0.3">
      <c r="B17" s="8"/>
      <c r="D17" s="568"/>
      <c r="E17" s="569"/>
      <c r="F17" s="569"/>
      <c r="G17" s="569"/>
      <c r="H17" s="569"/>
      <c r="I17" s="569"/>
      <c r="J17" s="569"/>
      <c r="K17" s="569"/>
      <c r="L17" s="569"/>
      <c r="M17" s="569"/>
      <c r="N17" s="569"/>
      <c r="O17" s="569"/>
      <c r="P17" s="569"/>
      <c r="Q17" s="569"/>
      <c r="R17" s="569"/>
      <c r="S17" s="569"/>
      <c r="T17" s="569"/>
      <c r="U17" s="569"/>
      <c r="V17" s="569"/>
      <c r="W17" s="569"/>
      <c r="X17" s="569"/>
      <c r="Y17" s="569"/>
      <c r="Z17" s="569"/>
      <c r="AA17" s="569"/>
      <c r="AB17" s="569"/>
      <c r="AC17" s="569"/>
      <c r="AD17" s="569"/>
      <c r="AE17" s="569"/>
      <c r="AF17" s="569"/>
      <c r="AG17" s="569"/>
      <c r="AH17" s="569"/>
      <c r="AI17" s="569"/>
      <c r="AJ17" s="569"/>
      <c r="AK17" s="570"/>
      <c r="AL17" s="8"/>
    </row>
    <row r="18" spans="2:41" ht="10.5" customHeight="1" x14ac:dyDescent="0.3">
      <c r="B18" s="8"/>
      <c r="D18" s="568"/>
      <c r="E18" s="569"/>
      <c r="F18" s="569"/>
      <c r="G18" s="569"/>
      <c r="H18" s="569"/>
      <c r="I18" s="569"/>
      <c r="J18" s="569"/>
      <c r="K18" s="569"/>
      <c r="L18" s="569"/>
      <c r="M18" s="569"/>
      <c r="N18" s="569"/>
      <c r="O18" s="569"/>
      <c r="P18" s="569"/>
      <c r="Q18" s="569"/>
      <c r="R18" s="569"/>
      <c r="S18" s="569"/>
      <c r="T18" s="569"/>
      <c r="U18" s="569"/>
      <c r="V18" s="569"/>
      <c r="W18" s="569"/>
      <c r="X18" s="569"/>
      <c r="Y18" s="569"/>
      <c r="Z18" s="569"/>
      <c r="AA18" s="569"/>
      <c r="AB18" s="569"/>
      <c r="AC18" s="569"/>
      <c r="AD18" s="569"/>
      <c r="AE18" s="569"/>
      <c r="AF18" s="569"/>
      <c r="AG18" s="569"/>
      <c r="AH18" s="569"/>
      <c r="AI18" s="569"/>
      <c r="AJ18" s="569"/>
      <c r="AK18" s="570"/>
      <c r="AL18" s="8"/>
    </row>
    <row r="19" spans="2:41" ht="10.5" customHeight="1" thickBot="1" x14ac:dyDescent="0.35">
      <c r="B19" s="11"/>
      <c r="D19" s="571"/>
      <c r="E19" s="572"/>
      <c r="F19" s="572"/>
      <c r="G19" s="572"/>
      <c r="H19" s="572"/>
      <c r="I19" s="572"/>
      <c r="J19" s="572"/>
      <c r="K19" s="572"/>
      <c r="L19" s="572"/>
      <c r="M19" s="572"/>
      <c r="N19" s="572"/>
      <c r="O19" s="572"/>
      <c r="P19" s="572"/>
      <c r="Q19" s="572"/>
      <c r="R19" s="572"/>
      <c r="S19" s="572"/>
      <c r="T19" s="572"/>
      <c r="U19" s="572"/>
      <c r="V19" s="572"/>
      <c r="W19" s="572"/>
      <c r="X19" s="572"/>
      <c r="Y19" s="572"/>
      <c r="Z19" s="572"/>
      <c r="AA19" s="572"/>
      <c r="AB19" s="572"/>
      <c r="AC19" s="572"/>
      <c r="AD19" s="572"/>
      <c r="AE19" s="572"/>
      <c r="AF19" s="572"/>
      <c r="AG19" s="572"/>
      <c r="AH19" s="572"/>
      <c r="AI19" s="572"/>
      <c r="AJ19" s="572"/>
      <c r="AK19" s="573"/>
      <c r="AL19" s="11"/>
    </row>
    <row r="20" spans="2:41" ht="10.5" customHeight="1" thickBot="1" x14ac:dyDescent="0.35">
      <c r="B20" s="181"/>
      <c r="C20" s="182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L20" s="181"/>
      <c r="AM20" s="182"/>
    </row>
    <row r="21" spans="2:41" ht="10.5" customHeight="1" thickBot="1" x14ac:dyDescent="0.35">
      <c r="B21" s="183"/>
      <c r="C21" s="184"/>
      <c r="D21" s="574" t="s">
        <v>1079</v>
      </c>
      <c r="E21" s="575"/>
      <c r="F21" s="575"/>
      <c r="G21" s="575"/>
      <c r="H21" s="575"/>
      <c r="I21" s="575"/>
      <c r="J21" s="575"/>
      <c r="K21" s="575"/>
      <c r="L21" s="575"/>
      <c r="M21" s="575"/>
      <c r="N21" s="575"/>
      <c r="O21" s="576"/>
      <c r="T21" s="178"/>
      <c r="U21" s="583" t="s">
        <v>1080</v>
      </c>
      <c r="V21" s="584"/>
      <c r="W21" s="584"/>
      <c r="X21" s="584"/>
      <c r="Y21" s="584"/>
      <c r="Z21" s="584"/>
      <c r="AA21" s="584"/>
      <c r="AB21" s="584"/>
      <c r="AC21" s="584"/>
      <c r="AD21" s="584"/>
      <c r="AE21" s="584"/>
      <c r="AF21" s="584"/>
      <c r="AG21" s="584"/>
      <c r="AH21" s="584"/>
      <c r="AI21" s="584"/>
      <c r="AJ21" s="585"/>
      <c r="AL21" s="183"/>
      <c r="AM21" s="184"/>
    </row>
    <row r="22" spans="2:41" ht="10.5" customHeight="1" x14ac:dyDescent="0.3">
      <c r="B22" s="4"/>
      <c r="D22" s="577"/>
      <c r="E22" s="578"/>
      <c r="F22" s="578"/>
      <c r="G22" s="578"/>
      <c r="H22" s="578"/>
      <c r="I22" s="578"/>
      <c r="J22" s="578"/>
      <c r="K22" s="578"/>
      <c r="L22" s="578"/>
      <c r="M22" s="578"/>
      <c r="N22" s="578"/>
      <c r="O22" s="579"/>
      <c r="T22" s="178"/>
      <c r="U22" s="586"/>
      <c r="V22" s="587"/>
      <c r="W22" s="587"/>
      <c r="X22" s="587"/>
      <c r="Y22" s="587"/>
      <c r="Z22" s="587"/>
      <c r="AA22" s="587"/>
      <c r="AB22" s="587"/>
      <c r="AC22" s="587"/>
      <c r="AD22" s="587"/>
      <c r="AE22" s="587"/>
      <c r="AF22" s="587"/>
      <c r="AG22" s="587"/>
      <c r="AH22" s="587"/>
      <c r="AI22" s="587"/>
      <c r="AJ22" s="588"/>
      <c r="AL22" s="4"/>
    </row>
    <row r="23" spans="2:41" ht="10.5" customHeight="1" x14ac:dyDescent="0.3">
      <c r="B23" s="8"/>
      <c r="D23" s="577"/>
      <c r="E23" s="578"/>
      <c r="F23" s="578"/>
      <c r="G23" s="578"/>
      <c r="H23" s="578"/>
      <c r="I23" s="578"/>
      <c r="J23" s="578"/>
      <c r="K23" s="578"/>
      <c r="L23" s="578"/>
      <c r="M23" s="578"/>
      <c r="N23" s="578"/>
      <c r="O23" s="579"/>
      <c r="T23" s="178"/>
      <c r="U23" s="586"/>
      <c r="V23" s="587"/>
      <c r="W23" s="587"/>
      <c r="X23" s="587"/>
      <c r="Y23" s="587"/>
      <c r="Z23" s="587"/>
      <c r="AA23" s="587"/>
      <c r="AB23" s="587"/>
      <c r="AC23" s="587"/>
      <c r="AD23" s="587"/>
      <c r="AE23" s="587"/>
      <c r="AF23" s="587"/>
      <c r="AG23" s="587"/>
      <c r="AH23" s="587"/>
      <c r="AI23" s="587"/>
      <c r="AJ23" s="588"/>
      <c r="AL23" s="8"/>
    </row>
    <row r="24" spans="2:41" ht="10.5" customHeight="1" x14ac:dyDescent="0.3">
      <c r="B24" s="8"/>
      <c r="D24" s="577"/>
      <c r="E24" s="578"/>
      <c r="F24" s="578"/>
      <c r="G24" s="578"/>
      <c r="H24" s="578"/>
      <c r="I24" s="578"/>
      <c r="J24" s="578"/>
      <c r="K24" s="578"/>
      <c r="L24" s="578"/>
      <c r="M24" s="578"/>
      <c r="N24" s="578"/>
      <c r="O24" s="579"/>
      <c r="T24" s="178"/>
      <c r="U24" s="586"/>
      <c r="V24" s="587"/>
      <c r="W24" s="587"/>
      <c r="X24" s="587"/>
      <c r="Y24" s="587"/>
      <c r="Z24" s="587"/>
      <c r="AA24" s="587"/>
      <c r="AB24" s="587"/>
      <c r="AC24" s="587"/>
      <c r="AD24" s="587"/>
      <c r="AE24" s="587"/>
      <c r="AF24" s="587"/>
      <c r="AG24" s="587"/>
      <c r="AH24" s="587"/>
      <c r="AI24" s="587"/>
      <c r="AJ24" s="588"/>
      <c r="AL24" s="8"/>
    </row>
    <row r="25" spans="2:41" ht="10.5" customHeight="1" x14ac:dyDescent="0.3">
      <c r="B25" s="8"/>
      <c r="D25" s="577"/>
      <c r="E25" s="578"/>
      <c r="F25" s="578"/>
      <c r="G25" s="578"/>
      <c r="H25" s="578"/>
      <c r="I25" s="578"/>
      <c r="J25" s="578"/>
      <c r="K25" s="578"/>
      <c r="L25" s="578"/>
      <c r="M25" s="578"/>
      <c r="N25" s="578"/>
      <c r="O25" s="579"/>
      <c r="T25" s="178"/>
      <c r="U25" s="586"/>
      <c r="V25" s="587"/>
      <c r="W25" s="587"/>
      <c r="X25" s="587"/>
      <c r="Y25" s="587"/>
      <c r="Z25" s="587"/>
      <c r="AA25" s="587"/>
      <c r="AB25" s="587"/>
      <c r="AC25" s="587"/>
      <c r="AD25" s="587"/>
      <c r="AE25" s="587"/>
      <c r="AF25" s="587"/>
      <c r="AG25" s="587"/>
      <c r="AH25" s="587"/>
      <c r="AI25" s="587"/>
      <c r="AJ25" s="588"/>
      <c r="AL25" s="8"/>
      <c r="AN25" s="529" t="s">
        <v>1081</v>
      </c>
    </row>
    <row r="26" spans="2:41" ht="10.5" customHeight="1" x14ac:dyDescent="0.3">
      <c r="B26" s="8"/>
      <c r="D26" s="577"/>
      <c r="E26" s="578"/>
      <c r="F26" s="578"/>
      <c r="G26" s="578"/>
      <c r="H26" s="578"/>
      <c r="I26" s="578"/>
      <c r="J26" s="578"/>
      <c r="K26" s="578"/>
      <c r="L26" s="578"/>
      <c r="M26" s="578"/>
      <c r="N26" s="578"/>
      <c r="O26" s="579"/>
      <c r="T26" s="178"/>
      <c r="U26" s="586"/>
      <c r="V26" s="587"/>
      <c r="W26" s="587"/>
      <c r="X26" s="587"/>
      <c r="Y26" s="587"/>
      <c r="Z26" s="587"/>
      <c r="AA26" s="587"/>
      <c r="AB26" s="587"/>
      <c r="AC26" s="587"/>
      <c r="AD26" s="587"/>
      <c r="AE26" s="587"/>
      <c r="AF26" s="587"/>
      <c r="AG26" s="587"/>
      <c r="AH26" s="587"/>
      <c r="AI26" s="587"/>
      <c r="AJ26" s="588"/>
      <c r="AL26" s="8"/>
      <c r="AN26" s="529"/>
      <c r="AO26" s="530" t="s">
        <v>1082</v>
      </c>
    </row>
    <row r="27" spans="2:41" ht="10.5" customHeight="1" x14ac:dyDescent="0.3">
      <c r="B27" s="8"/>
      <c r="D27" s="577"/>
      <c r="E27" s="578"/>
      <c r="F27" s="578"/>
      <c r="G27" s="578"/>
      <c r="H27" s="578"/>
      <c r="I27" s="578"/>
      <c r="J27" s="578"/>
      <c r="K27" s="578"/>
      <c r="L27" s="578"/>
      <c r="M27" s="578"/>
      <c r="N27" s="578"/>
      <c r="O27" s="579"/>
      <c r="T27" s="178"/>
      <c r="U27" s="586"/>
      <c r="V27" s="587"/>
      <c r="W27" s="587"/>
      <c r="X27" s="587"/>
      <c r="Y27" s="587"/>
      <c r="Z27" s="587"/>
      <c r="AA27" s="587"/>
      <c r="AB27" s="587"/>
      <c r="AC27" s="587"/>
      <c r="AD27" s="587"/>
      <c r="AE27" s="587"/>
      <c r="AF27" s="587"/>
      <c r="AG27" s="587"/>
      <c r="AH27" s="587"/>
      <c r="AI27" s="587"/>
      <c r="AJ27" s="588"/>
      <c r="AL27" s="8"/>
      <c r="AN27" s="529"/>
      <c r="AO27" s="530"/>
    </row>
    <row r="28" spans="2:41" ht="10.5" customHeight="1" x14ac:dyDescent="0.3">
      <c r="B28" s="8"/>
      <c r="D28" s="577"/>
      <c r="E28" s="578"/>
      <c r="F28" s="578"/>
      <c r="G28" s="578"/>
      <c r="H28" s="578"/>
      <c r="I28" s="578"/>
      <c r="J28" s="578"/>
      <c r="K28" s="578"/>
      <c r="L28" s="578"/>
      <c r="M28" s="578"/>
      <c r="N28" s="578"/>
      <c r="O28" s="579"/>
      <c r="T28" s="178"/>
      <c r="U28" s="586"/>
      <c r="V28" s="587"/>
      <c r="W28" s="587"/>
      <c r="X28" s="587"/>
      <c r="Y28" s="587"/>
      <c r="Z28" s="587"/>
      <c r="AA28" s="587"/>
      <c r="AB28" s="587"/>
      <c r="AC28" s="587"/>
      <c r="AD28" s="587"/>
      <c r="AE28" s="587"/>
      <c r="AF28" s="587"/>
      <c r="AG28" s="587"/>
      <c r="AH28" s="587"/>
      <c r="AI28" s="587"/>
      <c r="AJ28" s="588"/>
      <c r="AL28" s="8"/>
      <c r="AN28" s="529"/>
      <c r="AO28" s="530"/>
    </row>
    <row r="29" spans="2:41" ht="10.5" customHeight="1" x14ac:dyDescent="0.3">
      <c r="B29" s="8"/>
      <c r="D29" s="577"/>
      <c r="E29" s="578"/>
      <c r="F29" s="578"/>
      <c r="G29" s="578"/>
      <c r="H29" s="578"/>
      <c r="I29" s="578"/>
      <c r="J29" s="578"/>
      <c r="K29" s="578"/>
      <c r="L29" s="578"/>
      <c r="M29" s="578"/>
      <c r="N29" s="578"/>
      <c r="O29" s="579"/>
      <c r="T29" s="178"/>
      <c r="U29" s="586"/>
      <c r="V29" s="587"/>
      <c r="W29" s="587"/>
      <c r="X29" s="587"/>
      <c r="Y29" s="587"/>
      <c r="Z29" s="587"/>
      <c r="AA29" s="587"/>
      <c r="AB29" s="587"/>
      <c r="AC29" s="587"/>
      <c r="AD29" s="587"/>
      <c r="AE29" s="587"/>
      <c r="AF29" s="587"/>
      <c r="AG29" s="587"/>
      <c r="AH29" s="587"/>
      <c r="AI29" s="587"/>
      <c r="AJ29" s="588"/>
      <c r="AL29" s="8"/>
      <c r="AN29" s="529"/>
      <c r="AO29" s="530"/>
    </row>
    <row r="30" spans="2:41" ht="10.5" customHeight="1" x14ac:dyDescent="0.3">
      <c r="B30" s="8"/>
      <c r="D30" s="577"/>
      <c r="E30" s="578"/>
      <c r="F30" s="578"/>
      <c r="G30" s="578"/>
      <c r="H30" s="578"/>
      <c r="I30" s="578"/>
      <c r="J30" s="578"/>
      <c r="K30" s="578"/>
      <c r="L30" s="578"/>
      <c r="M30" s="578"/>
      <c r="N30" s="578"/>
      <c r="O30" s="579"/>
      <c r="T30" s="178"/>
      <c r="U30" s="586"/>
      <c r="V30" s="587"/>
      <c r="W30" s="587"/>
      <c r="X30" s="587"/>
      <c r="Y30" s="587"/>
      <c r="Z30" s="587"/>
      <c r="AA30" s="587"/>
      <c r="AB30" s="587"/>
      <c r="AC30" s="587"/>
      <c r="AD30" s="587"/>
      <c r="AE30" s="587"/>
      <c r="AF30" s="587"/>
      <c r="AG30" s="587"/>
      <c r="AH30" s="587"/>
      <c r="AI30" s="587"/>
      <c r="AJ30" s="588"/>
      <c r="AL30" s="8"/>
      <c r="AO30" s="530"/>
    </row>
    <row r="31" spans="2:41" ht="10.5" customHeight="1" thickBot="1" x14ac:dyDescent="0.35">
      <c r="B31" s="8"/>
      <c r="D31" s="577"/>
      <c r="E31" s="578"/>
      <c r="F31" s="578"/>
      <c r="G31" s="578"/>
      <c r="H31" s="578"/>
      <c r="I31" s="578"/>
      <c r="J31" s="578"/>
      <c r="K31" s="578"/>
      <c r="L31" s="578"/>
      <c r="M31" s="578"/>
      <c r="N31" s="578"/>
      <c r="O31" s="579"/>
      <c r="T31" s="178"/>
      <c r="U31" s="586"/>
      <c r="V31" s="587"/>
      <c r="W31" s="587"/>
      <c r="X31" s="587"/>
      <c r="Y31" s="587"/>
      <c r="Z31" s="587"/>
      <c r="AA31" s="587"/>
      <c r="AB31" s="587"/>
      <c r="AC31" s="587"/>
      <c r="AD31" s="587"/>
      <c r="AE31" s="587"/>
      <c r="AF31" s="587"/>
      <c r="AG31" s="587"/>
      <c r="AH31" s="587"/>
      <c r="AI31" s="587"/>
      <c r="AJ31" s="588"/>
      <c r="AL31" s="11"/>
      <c r="AO31" s="530"/>
    </row>
    <row r="32" spans="2:41" ht="10.5" customHeight="1" thickBot="1" x14ac:dyDescent="0.35">
      <c r="B32" s="11"/>
      <c r="D32" s="577"/>
      <c r="E32" s="578"/>
      <c r="F32" s="578"/>
      <c r="G32" s="578"/>
      <c r="H32" s="578"/>
      <c r="I32" s="578"/>
      <c r="J32" s="578"/>
      <c r="K32" s="578"/>
      <c r="L32" s="578"/>
      <c r="M32" s="578"/>
      <c r="N32" s="578"/>
      <c r="O32" s="579"/>
      <c r="U32" s="586"/>
      <c r="V32" s="587"/>
      <c r="W32" s="587"/>
      <c r="X32" s="587"/>
      <c r="Y32" s="587"/>
      <c r="Z32" s="587"/>
      <c r="AA32" s="587"/>
      <c r="AB32" s="587"/>
      <c r="AC32" s="587"/>
      <c r="AD32" s="587"/>
      <c r="AE32" s="587"/>
      <c r="AF32" s="587"/>
      <c r="AG32" s="587"/>
      <c r="AH32" s="587"/>
      <c r="AI32" s="587"/>
      <c r="AJ32" s="588"/>
      <c r="AL32" s="181"/>
      <c r="AM32" s="182"/>
      <c r="AO32" s="530"/>
    </row>
    <row r="33" spans="2:39" ht="10.5" customHeight="1" thickBot="1" x14ac:dyDescent="0.35">
      <c r="B33" s="181"/>
      <c r="C33" s="182"/>
      <c r="D33" s="577"/>
      <c r="E33" s="578"/>
      <c r="F33" s="578"/>
      <c r="G33" s="578"/>
      <c r="H33" s="578"/>
      <c r="I33" s="578"/>
      <c r="J33" s="578"/>
      <c r="K33" s="578"/>
      <c r="L33" s="578"/>
      <c r="M33" s="578"/>
      <c r="N33" s="578"/>
      <c r="O33" s="579"/>
      <c r="U33" s="586"/>
      <c r="V33" s="587"/>
      <c r="W33" s="587"/>
      <c r="X33" s="587"/>
      <c r="Y33" s="587"/>
      <c r="Z33" s="587"/>
      <c r="AA33" s="587"/>
      <c r="AB33" s="587"/>
      <c r="AC33" s="587"/>
      <c r="AD33" s="587"/>
      <c r="AE33" s="587"/>
      <c r="AF33" s="587"/>
      <c r="AG33" s="587"/>
      <c r="AH33" s="587"/>
      <c r="AI33" s="587"/>
      <c r="AJ33" s="588"/>
      <c r="AL33" s="183"/>
      <c r="AM33" s="184"/>
    </row>
    <row r="34" spans="2:39" ht="10.5" customHeight="1" thickBot="1" x14ac:dyDescent="0.35">
      <c r="B34" s="183"/>
      <c r="C34" s="184"/>
      <c r="D34" s="577"/>
      <c r="E34" s="578"/>
      <c r="F34" s="578"/>
      <c r="G34" s="578"/>
      <c r="H34" s="578"/>
      <c r="I34" s="578"/>
      <c r="J34" s="578"/>
      <c r="K34" s="578"/>
      <c r="L34" s="578"/>
      <c r="M34" s="578"/>
      <c r="N34" s="578"/>
      <c r="O34" s="579"/>
      <c r="U34" s="586"/>
      <c r="V34" s="587"/>
      <c r="W34" s="587"/>
      <c r="X34" s="587"/>
      <c r="Y34" s="587"/>
      <c r="Z34" s="587"/>
      <c r="AA34" s="587"/>
      <c r="AB34" s="587"/>
      <c r="AC34" s="587"/>
      <c r="AD34" s="587"/>
      <c r="AE34" s="587"/>
      <c r="AF34" s="587"/>
      <c r="AG34" s="587"/>
      <c r="AH34" s="587"/>
      <c r="AI34" s="587"/>
      <c r="AJ34" s="588"/>
      <c r="AL34" s="4"/>
    </row>
    <row r="35" spans="2:39" ht="10.5" customHeight="1" x14ac:dyDescent="0.3">
      <c r="B35" s="4"/>
      <c r="D35" s="577"/>
      <c r="E35" s="578"/>
      <c r="F35" s="578"/>
      <c r="G35" s="578"/>
      <c r="H35" s="578"/>
      <c r="I35" s="578"/>
      <c r="J35" s="578"/>
      <c r="K35" s="578"/>
      <c r="L35" s="578"/>
      <c r="M35" s="578"/>
      <c r="N35" s="578"/>
      <c r="O35" s="579"/>
      <c r="U35" s="586"/>
      <c r="V35" s="587"/>
      <c r="W35" s="587"/>
      <c r="X35" s="587"/>
      <c r="Y35" s="587"/>
      <c r="Z35" s="587"/>
      <c r="AA35" s="587"/>
      <c r="AB35" s="587"/>
      <c r="AC35" s="587"/>
      <c r="AD35" s="587"/>
      <c r="AE35" s="587"/>
      <c r="AF35" s="587"/>
      <c r="AG35" s="587"/>
      <c r="AH35" s="587"/>
      <c r="AI35" s="587"/>
      <c r="AJ35" s="588"/>
      <c r="AL35" s="8"/>
    </row>
    <row r="36" spans="2:39" ht="10.5" customHeight="1" x14ac:dyDescent="0.3">
      <c r="B36" s="8"/>
      <c r="D36" s="577"/>
      <c r="E36" s="578"/>
      <c r="F36" s="578"/>
      <c r="G36" s="578"/>
      <c r="H36" s="578"/>
      <c r="I36" s="578"/>
      <c r="J36" s="578"/>
      <c r="K36" s="578"/>
      <c r="L36" s="578"/>
      <c r="M36" s="578"/>
      <c r="N36" s="578"/>
      <c r="O36" s="579"/>
      <c r="U36" s="586"/>
      <c r="V36" s="587"/>
      <c r="W36" s="587"/>
      <c r="X36" s="587"/>
      <c r="Y36" s="587"/>
      <c r="Z36" s="587"/>
      <c r="AA36" s="587"/>
      <c r="AB36" s="587"/>
      <c r="AC36" s="587"/>
      <c r="AD36" s="587"/>
      <c r="AE36" s="587"/>
      <c r="AF36" s="587"/>
      <c r="AG36" s="587"/>
      <c r="AH36" s="587"/>
      <c r="AI36" s="587"/>
      <c r="AJ36" s="588"/>
      <c r="AL36" s="8"/>
    </row>
    <row r="37" spans="2:39" ht="10.5" customHeight="1" x14ac:dyDescent="0.3">
      <c r="B37" s="8"/>
      <c r="D37" s="577"/>
      <c r="E37" s="578"/>
      <c r="F37" s="578"/>
      <c r="G37" s="578"/>
      <c r="H37" s="578"/>
      <c r="I37" s="578"/>
      <c r="J37" s="578"/>
      <c r="K37" s="578"/>
      <c r="L37" s="578"/>
      <c r="M37" s="578"/>
      <c r="N37" s="578"/>
      <c r="O37" s="579"/>
      <c r="U37" s="586"/>
      <c r="V37" s="587"/>
      <c r="W37" s="587"/>
      <c r="X37" s="587"/>
      <c r="Y37" s="587"/>
      <c r="Z37" s="587"/>
      <c r="AA37" s="587"/>
      <c r="AB37" s="587"/>
      <c r="AC37" s="587"/>
      <c r="AD37" s="587"/>
      <c r="AE37" s="587"/>
      <c r="AF37" s="587"/>
      <c r="AG37" s="587"/>
      <c r="AH37" s="587"/>
      <c r="AI37" s="587"/>
      <c r="AJ37" s="588"/>
      <c r="AL37" s="8"/>
    </row>
    <row r="38" spans="2:39" ht="9" customHeight="1" x14ac:dyDescent="0.3">
      <c r="B38" s="8"/>
      <c r="D38" s="577"/>
      <c r="E38" s="578"/>
      <c r="F38" s="578"/>
      <c r="G38" s="578"/>
      <c r="H38" s="578"/>
      <c r="I38" s="578"/>
      <c r="J38" s="578"/>
      <c r="K38" s="578"/>
      <c r="L38" s="578"/>
      <c r="M38" s="578"/>
      <c r="N38" s="578"/>
      <c r="O38" s="579"/>
      <c r="U38" s="586"/>
      <c r="V38" s="587"/>
      <c r="W38" s="587"/>
      <c r="X38" s="587"/>
      <c r="Y38" s="587"/>
      <c r="Z38" s="587"/>
      <c r="AA38" s="587"/>
      <c r="AB38" s="587"/>
      <c r="AC38" s="587"/>
      <c r="AD38" s="587"/>
      <c r="AE38" s="587"/>
      <c r="AF38" s="587"/>
      <c r="AG38" s="587"/>
      <c r="AH38" s="587"/>
      <c r="AI38" s="587"/>
      <c r="AJ38" s="588"/>
      <c r="AL38" s="8"/>
    </row>
    <row r="39" spans="2:39" ht="10.5" customHeight="1" x14ac:dyDescent="0.3">
      <c r="B39" s="8"/>
      <c r="D39" s="577"/>
      <c r="E39" s="578"/>
      <c r="F39" s="578"/>
      <c r="G39" s="578"/>
      <c r="H39" s="578"/>
      <c r="I39" s="578"/>
      <c r="J39" s="578"/>
      <c r="K39" s="578"/>
      <c r="L39" s="578"/>
      <c r="M39" s="578"/>
      <c r="N39" s="578"/>
      <c r="O39" s="579"/>
      <c r="U39" s="586"/>
      <c r="V39" s="587"/>
      <c r="W39" s="587"/>
      <c r="X39" s="587"/>
      <c r="Y39" s="587"/>
      <c r="Z39" s="587"/>
      <c r="AA39" s="587"/>
      <c r="AB39" s="587"/>
      <c r="AC39" s="587"/>
      <c r="AD39" s="587"/>
      <c r="AE39" s="587"/>
      <c r="AF39" s="587"/>
      <c r="AG39" s="587"/>
      <c r="AH39" s="587"/>
      <c r="AI39" s="587"/>
      <c r="AJ39" s="588"/>
      <c r="AL39" s="8"/>
    </row>
    <row r="40" spans="2:39" ht="10.5" customHeight="1" thickBot="1" x14ac:dyDescent="0.35">
      <c r="B40" s="8"/>
      <c r="D40" s="580"/>
      <c r="E40" s="581"/>
      <c r="F40" s="581"/>
      <c r="G40" s="581"/>
      <c r="H40" s="581"/>
      <c r="I40" s="581"/>
      <c r="J40" s="581"/>
      <c r="K40" s="581"/>
      <c r="L40" s="581"/>
      <c r="M40" s="581"/>
      <c r="N40" s="581"/>
      <c r="O40" s="582"/>
      <c r="U40" s="586"/>
      <c r="V40" s="587"/>
      <c r="W40" s="587"/>
      <c r="X40" s="587"/>
      <c r="Y40" s="587"/>
      <c r="Z40" s="587"/>
      <c r="AA40" s="587"/>
      <c r="AB40" s="587"/>
      <c r="AC40" s="587"/>
      <c r="AD40" s="587"/>
      <c r="AE40" s="587"/>
      <c r="AF40" s="587"/>
      <c r="AG40" s="587"/>
      <c r="AH40" s="587"/>
      <c r="AI40" s="587"/>
      <c r="AJ40" s="588"/>
      <c r="AL40" s="8"/>
    </row>
    <row r="41" spans="2:39" ht="10.5" customHeight="1" thickBot="1" x14ac:dyDescent="0.35">
      <c r="B41" s="8"/>
      <c r="U41" s="589"/>
      <c r="V41" s="590"/>
      <c r="W41" s="590"/>
      <c r="X41" s="590"/>
      <c r="Y41" s="590"/>
      <c r="Z41" s="590"/>
      <c r="AA41" s="590"/>
      <c r="AB41" s="590"/>
      <c r="AC41" s="590"/>
      <c r="AD41" s="590"/>
      <c r="AE41" s="590"/>
      <c r="AF41" s="590"/>
      <c r="AG41" s="590"/>
      <c r="AH41" s="590"/>
      <c r="AI41" s="590"/>
      <c r="AJ41" s="591"/>
      <c r="AL41" s="8"/>
    </row>
    <row r="42" spans="2:39" ht="10.5" customHeight="1" thickBot="1" x14ac:dyDescent="0.35">
      <c r="B42" s="8"/>
      <c r="C42" s="9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0"/>
      <c r="Q42" s="10"/>
      <c r="R42" s="10"/>
      <c r="S42" s="10"/>
      <c r="T42" s="10"/>
      <c r="U42" s="186"/>
      <c r="V42" s="186"/>
      <c r="W42" s="186"/>
      <c r="X42" s="186"/>
      <c r="Y42" s="186"/>
      <c r="Z42" s="186"/>
      <c r="AA42" s="186"/>
      <c r="AB42" s="186"/>
      <c r="AC42" s="186"/>
      <c r="AD42" s="186"/>
      <c r="AE42" s="186"/>
      <c r="AF42" s="186"/>
      <c r="AG42" s="186"/>
      <c r="AH42" s="186"/>
      <c r="AI42" s="186"/>
      <c r="AJ42" s="186"/>
      <c r="AK42" s="10"/>
      <c r="AL42" s="11"/>
    </row>
    <row r="43" spans="2:39" ht="10.5" customHeight="1" x14ac:dyDescent="0.3">
      <c r="B43" s="8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L43" s="8"/>
    </row>
    <row r="44" spans="2:39" ht="10.5" customHeight="1" x14ac:dyDescent="0.3">
      <c r="B44" s="8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L44" s="8"/>
    </row>
    <row r="45" spans="2:39" ht="10.5" customHeight="1" thickBot="1" x14ac:dyDescent="0.35">
      <c r="B45" s="11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L45" s="11"/>
    </row>
    <row r="46" spans="2:39" ht="10.5" customHeight="1" thickBot="1" x14ac:dyDescent="0.35">
      <c r="B46" s="181"/>
      <c r="C46" s="182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L46" s="181"/>
      <c r="AM46" s="182"/>
    </row>
    <row r="47" spans="2:39" ht="10.5" customHeight="1" thickBot="1" x14ac:dyDescent="0.35">
      <c r="B47" s="183"/>
      <c r="C47" s="184"/>
      <c r="D47" s="187"/>
      <c r="E47" s="187"/>
      <c r="F47" s="187"/>
      <c r="G47" s="187"/>
      <c r="H47" s="187"/>
      <c r="I47" s="187"/>
      <c r="J47" s="538" t="s">
        <v>1083</v>
      </c>
      <c r="K47" s="539"/>
      <c r="L47" s="539"/>
      <c r="M47" s="539"/>
      <c r="N47" s="539"/>
      <c r="O47" s="539"/>
      <c r="P47" s="539"/>
      <c r="Q47" s="539"/>
      <c r="R47" s="539"/>
      <c r="S47" s="539"/>
      <c r="T47" s="539"/>
      <c r="U47" s="539"/>
      <c r="V47" s="539"/>
      <c r="W47" s="539"/>
      <c r="X47" s="539"/>
      <c r="Y47" s="539"/>
      <c r="Z47" s="539"/>
      <c r="AA47" s="539"/>
      <c r="AB47" s="540"/>
      <c r="AC47" s="188"/>
      <c r="AD47" s="188"/>
      <c r="AE47" s="188"/>
      <c r="AF47" s="188"/>
      <c r="AG47" s="188"/>
      <c r="AH47" s="188"/>
      <c r="AI47" s="188"/>
      <c r="AJ47" s="188"/>
      <c r="AL47" s="183"/>
      <c r="AM47" s="184"/>
    </row>
    <row r="48" spans="2:39" ht="10.5" customHeight="1" x14ac:dyDescent="0.3">
      <c r="B48" s="4"/>
      <c r="D48" s="187"/>
      <c r="E48" s="187"/>
      <c r="F48" s="187"/>
      <c r="G48" s="187"/>
      <c r="H48" s="187"/>
      <c r="I48" s="187"/>
      <c r="J48" s="541"/>
      <c r="K48" s="542"/>
      <c r="L48" s="542"/>
      <c r="M48" s="542"/>
      <c r="N48" s="542"/>
      <c r="O48" s="542"/>
      <c r="P48" s="542"/>
      <c r="Q48" s="542"/>
      <c r="R48" s="542"/>
      <c r="S48" s="542"/>
      <c r="T48" s="542"/>
      <c r="U48" s="542"/>
      <c r="V48" s="542"/>
      <c r="W48" s="542"/>
      <c r="X48" s="542"/>
      <c r="Y48" s="542"/>
      <c r="Z48" s="542"/>
      <c r="AA48" s="542"/>
      <c r="AB48" s="543"/>
      <c r="AC48" s="188"/>
      <c r="AD48" s="188"/>
      <c r="AE48" s="188"/>
      <c r="AF48" s="188"/>
      <c r="AG48" s="188"/>
      <c r="AH48" s="188"/>
      <c r="AI48" s="188"/>
      <c r="AJ48" s="188"/>
      <c r="AL48" s="4"/>
    </row>
    <row r="49" spans="2:39" ht="10.5" customHeight="1" thickBot="1" x14ac:dyDescent="0.35">
      <c r="B49" s="8"/>
      <c r="D49" s="187"/>
      <c r="E49" s="187"/>
      <c r="F49" s="187"/>
      <c r="G49" s="187"/>
      <c r="H49" s="187"/>
      <c r="I49" s="187"/>
      <c r="J49" s="544"/>
      <c r="K49" s="545"/>
      <c r="L49" s="545"/>
      <c r="M49" s="545"/>
      <c r="N49" s="545"/>
      <c r="O49" s="545"/>
      <c r="P49" s="545"/>
      <c r="Q49" s="545"/>
      <c r="R49" s="545"/>
      <c r="S49" s="545"/>
      <c r="T49" s="545"/>
      <c r="U49" s="545"/>
      <c r="V49" s="545"/>
      <c r="W49" s="545"/>
      <c r="X49" s="545"/>
      <c r="Y49" s="545"/>
      <c r="Z49" s="545"/>
      <c r="AA49" s="545"/>
      <c r="AB49" s="546"/>
      <c r="AC49" s="188"/>
      <c r="AD49" s="188"/>
      <c r="AE49" s="188"/>
      <c r="AF49" s="188"/>
      <c r="AG49" s="188"/>
      <c r="AH49" s="188"/>
      <c r="AI49" s="188"/>
      <c r="AJ49" s="188"/>
      <c r="AL49" s="8"/>
    </row>
    <row r="50" spans="2:39" ht="10.5" customHeight="1" x14ac:dyDescent="0.3">
      <c r="B50" s="8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L50" s="8"/>
    </row>
    <row r="51" spans="2:39" ht="10.5" customHeight="1" x14ac:dyDescent="0.3">
      <c r="B51" s="8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L51" s="8"/>
    </row>
    <row r="52" spans="2:39" ht="10.5" customHeight="1" x14ac:dyDescent="0.3">
      <c r="B52" s="8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AL52" s="8"/>
    </row>
    <row r="53" spans="2:39" ht="10.5" customHeight="1" x14ac:dyDescent="0.3">
      <c r="B53" s="8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AL53" s="8"/>
    </row>
    <row r="54" spans="2:39" ht="10.5" customHeight="1" x14ac:dyDescent="0.3">
      <c r="B54" s="8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AL54" s="8"/>
    </row>
    <row r="55" spans="2:39" ht="10.5" customHeight="1" x14ac:dyDescent="0.3">
      <c r="B55" s="8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AL55" s="8"/>
    </row>
    <row r="56" spans="2:39" ht="10.5" customHeight="1" x14ac:dyDescent="0.3">
      <c r="B56" s="8"/>
      <c r="AL56" s="8"/>
    </row>
    <row r="57" spans="2:39" ht="10.5" customHeight="1" x14ac:dyDescent="0.3">
      <c r="B57" s="8"/>
      <c r="AL57" s="8"/>
    </row>
    <row r="58" spans="2:39" ht="10.5" customHeight="1" thickBot="1" x14ac:dyDescent="0.35">
      <c r="B58" s="11"/>
      <c r="AL58" s="11"/>
    </row>
    <row r="59" spans="2:39" ht="10.5" customHeight="1" thickBot="1" x14ac:dyDescent="0.35">
      <c r="B59" s="181"/>
      <c r="C59" s="182"/>
      <c r="D59" s="531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  <c r="Q59" s="533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1"/>
      <c r="AL59" s="181"/>
      <c r="AM59" s="182"/>
    </row>
    <row r="60" spans="2:39" ht="10.5" customHeight="1" thickBot="1" x14ac:dyDescent="0.35">
      <c r="B60" s="183"/>
      <c r="C60" s="184"/>
      <c r="D60" s="534"/>
      <c r="E60" s="535"/>
      <c r="F60" s="535"/>
      <c r="G60" s="535"/>
      <c r="H60" s="535"/>
      <c r="I60" s="535"/>
      <c r="J60" s="535"/>
      <c r="K60" s="535"/>
      <c r="L60" s="535"/>
      <c r="M60" s="535"/>
      <c r="N60" s="535"/>
      <c r="O60" s="535"/>
      <c r="P60" s="535"/>
      <c r="Q60" s="536"/>
      <c r="AL60" s="183"/>
      <c r="AM60" s="184"/>
    </row>
    <row r="61" spans="2:39" ht="10.5" customHeight="1" x14ac:dyDescent="0.3"/>
    <row r="62" spans="2:39" ht="10.5" customHeight="1" x14ac:dyDescent="0.3">
      <c r="D62" s="537" t="s">
        <v>1084</v>
      </c>
      <c r="E62" s="537"/>
      <c r="F62" s="537"/>
      <c r="G62" s="537"/>
      <c r="H62" s="537"/>
      <c r="I62" s="537"/>
      <c r="J62" s="537"/>
      <c r="K62" s="537"/>
      <c r="L62" s="537"/>
      <c r="M62" s="537"/>
      <c r="N62" s="537"/>
      <c r="O62" s="537"/>
      <c r="P62" s="537"/>
      <c r="Q62" s="537"/>
    </row>
    <row r="63" spans="2:39" ht="10.5" customHeight="1" x14ac:dyDescent="0.3">
      <c r="D63" s="537"/>
      <c r="E63" s="537"/>
      <c r="F63" s="537"/>
      <c r="G63" s="537"/>
      <c r="H63" s="537"/>
      <c r="I63" s="537"/>
      <c r="J63" s="537"/>
      <c r="K63" s="537"/>
      <c r="L63" s="537"/>
      <c r="M63" s="537"/>
      <c r="N63" s="537"/>
      <c r="O63" s="537"/>
      <c r="P63" s="537"/>
      <c r="Q63" s="537"/>
    </row>
    <row r="64" spans="2:39" ht="10.5" customHeight="1" x14ac:dyDescent="0.3"/>
    <row r="65" spans="2:39" ht="10.5" customHeight="1" x14ac:dyDescent="0.3"/>
    <row r="66" spans="2:39" ht="10.5" customHeight="1" x14ac:dyDescent="0.3"/>
    <row r="67" spans="2:39" ht="10.5" customHeight="1" x14ac:dyDescent="0.3"/>
    <row r="68" spans="2:39" ht="10.5" customHeight="1" x14ac:dyDescent="0.3">
      <c r="P68" s="530" t="s">
        <v>1077</v>
      </c>
      <c r="Q68" s="530"/>
      <c r="R68" s="530"/>
      <c r="S68" s="530"/>
      <c r="T68" s="530"/>
      <c r="U68" s="530"/>
      <c r="V68" s="530"/>
      <c r="W68" s="530"/>
    </row>
    <row r="69" spans="2:39" ht="10.5" customHeight="1" x14ac:dyDescent="0.3">
      <c r="P69" s="530"/>
      <c r="Q69" s="530"/>
      <c r="R69" s="530"/>
      <c r="S69" s="530"/>
      <c r="T69" s="530"/>
      <c r="U69" s="530"/>
      <c r="V69" s="530"/>
      <c r="W69" s="530"/>
    </row>
    <row r="70" spans="2:39" ht="10.5" customHeight="1" thickBot="1" x14ac:dyDescent="0.35"/>
    <row r="71" spans="2:39" ht="10.5" customHeight="1" thickBot="1" x14ac:dyDescent="0.35">
      <c r="B71" s="181"/>
      <c r="C71" s="182"/>
      <c r="D71" s="9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1"/>
      <c r="AL71" s="181"/>
      <c r="AM71" s="182"/>
    </row>
    <row r="72" spans="2:39" ht="10.5" customHeight="1" thickBot="1" x14ac:dyDescent="0.35">
      <c r="B72" s="183"/>
      <c r="C72" s="184"/>
      <c r="AL72" s="183"/>
      <c r="AM72" s="184"/>
    </row>
    <row r="73" spans="2:39" ht="10.5" customHeight="1" x14ac:dyDescent="0.3">
      <c r="B73" s="4"/>
      <c r="D73" s="189"/>
      <c r="E73" s="547" t="s">
        <v>1085</v>
      </c>
      <c r="F73" s="548"/>
      <c r="G73" s="548"/>
      <c r="H73" s="548"/>
      <c r="I73" s="548"/>
      <c r="J73" s="548"/>
      <c r="K73" s="548"/>
      <c r="L73" s="548"/>
      <c r="M73" s="548"/>
      <c r="N73" s="548"/>
      <c r="O73" s="548"/>
      <c r="P73" s="548"/>
      <c r="Q73" s="548"/>
      <c r="R73" s="548"/>
      <c r="S73" s="548"/>
      <c r="T73" s="548"/>
      <c r="U73" s="548"/>
      <c r="V73" s="548"/>
      <c r="W73" s="548"/>
      <c r="X73" s="548"/>
      <c r="Y73" s="548"/>
      <c r="Z73" s="548"/>
      <c r="AA73" s="548"/>
      <c r="AB73" s="548"/>
      <c r="AC73" s="548"/>
      <c r="AD73" s="548"/>
      <c r="AE73" s="548"/>
      <c r="AF73" s="548"/>
      <c r="AG73" s="548"/>
      <c r="AH73" s="548"/>
      <c r="AI73" s="548"/>
      <c r="AJ73" s="549"/>
      <c r="AK73" s="189"/>
      <c r="AL73" s="4"/>
    </row>
    <row r="74" spans="2:39" ht="10.5" customHeight="1" x14ac:dyDescent="0.3">
      <c r="B74" s="8"/>
      <c r="D74" s="189"/>
      <c r="E74" s="550"/>
      <c r="F74" s="551"/>
      <c r="G74" s="551"/>
      <c r="H74" s="551"/>
      <c r="I74" s="551"/>
      <c r="J74" s="551"/>
      <c r="K74" s="551"/>
      <c r="L74" s="551"/>
      <c r="M74" s="551"/>
      <c r="N74" s="551"/>
      <c r="O74" s="551"/>
      <c r="P74" s="551"/>
      <c r="Q74" s="551"/>
      <c r="R74" s="551"/>
      <c r="S74" s="551"/>
      <c r="T74" s="551"/>
      <c r="U74" s="551"/>
      <c r="V74" s="551"/>
      <c r="W74" s="551"/>
      <c r="X74" s="551"/>
      <c r="Y74" s="551"/>
      <c r="Z74" s="551"/>
      <c r="AA74" s="551"/>
      <c r="AB74" s="551"/>
      <c r="AC74" s="551"/>
      <c r="AD74" s="551"/>
      <c r="AE74" s="551"/>
      <c r="AF74" s="551"/>
      <c r="AG74" s="551"/>
      <c r="AH74" s="551"/>
      <c r="AI74" s="551"/>
      <c r="AJ74" s="552"/>
      <c r="AK74" s="189"/>
      <c r="AL74" s="8"/>
    </row>
    <row r="75" spans="2:39" ht="10.5" customHeight="1" x14ac:dyDescent="0.3">
      <c r="B75" s="8"/>
      <c r="D75" s="189"/>
      <c r="E75" s="550"/>
      <c r="F75" s="551"/>
      <c r="G75" s="551"/>
      <c r="H75" s="551"/>
      <c r="I75" s="551"/>
      <c r="J75" s="551"/>
      <c r="K75" s="551"/>
      <c r="L75" s="551"/>
      <c r="M75" s="551"/>
      <c r="N75" s="551"/>
      <c r="O75" s="551"/>
      <c r="P75" s="551"/>
      <c r="Q75" s="551"/>
      <c r="R75" s="551"/>
      <c r="S75" s="551"/>
      <c r="T75" s="551"/>
      <c r="U75" s="551"/>
      <c r="V75" s="551"/>
      <c r="W75" s="551"/>
      <c r="X75" s="551"/>
      <c r="Y75" s="551"/>
      <c r="Z75" s="551"/>
      <c r="AA75" s="551"/>
      <c r="AB75" s="551"/>
      <c r="AC75" s="551"/>
      <c r="AD75" s="551"/>
      <c r="AE75" s="551"/>
      <c r="AF75" s="551"/>
      <c r="AG75" s="551"/>
      <c r="AH75" s="551"/>
      <c r="AI75" s="551"/>
      <c r="AJ75" s="552"/>
      <c r="AK75" s="189"/>
      <c r="AL75" s="8"/>
    </row>
    <row r="76" spans="2:39" ht="10.5" customHeight="1" x14ac:dyDescent="0.3">
      <c r="B76" s="8"/>
      <c r="D76" s="189"/>
      <c r="E76" s="550"/>
      <c r="F76" s="551"/>
      <c r="G76" s="551"/>
      <c r="H76" s="551"/>
      <c r="I76" s="551"/>
      <c r="J76" s="551"/>
      <c r="K76" s="551"/>
      <c r="L76" s="551"/>
      <c r="M76" s="551"/>
      <c r="N76" s="551"/>
      <c r="O76" s="551"/>
      <c r="P76" s="551"/>
      <c r="Q76" s="551"/>
      <c r="R76" s="551"/>
      <c r="S76" s="551"/>
      <c r="T76" s="551"/>
      <c r="U76" s="551"/>
      <c r="V76" s="551"/>
      <c r="W76" s="551"/>
      <c r="X76" s="551"/>
      <c r="Y76" s="551"/>
      <c r="Z76" s="551"/>
      <c r="AA76" s="551"/>
      <c r="AB76" s="551"/>
      <c r="AC76" s="551"/>
      <c r="AD76" s="551"/>
      <c r="AE76" s="551"/>
      <c r="AF76" s="551"/>
      <c r="AG76" s="551"/>
      <c r="AH76" s="551"/>
      <c r="AI76" s="551"/>
      <c r="AJ76" s="552"/>
      <c r="AK76" s="189"/>
      <c r="AL76" s="8"/>
    </row>
    <row r="77" spans="2:39" ht="10.5" customHeight="1" x14ac:dyDescent="0.3">
      <c r="B77" s="8"/>
      <c r="D77" s="189"/>
      <c r="E77" s="550"/>
      <c r="F77" s="551"/>
      <c r="G77" s="551"/>
      <c r="H77" s="551"/>
      <c r="I77" s="551"/>
      <c r="J77" s="551"/>
      <c r="K77" s="551"/>
      <c r="L77" s="551"/>
      <c r="M77" s="551"/>
      <c r="N77" s="551"/>
      <c r="O77" s="551"/>
      <c r="P77" s="551"/>
      <c r="Q77" s="551"/>
      <c r="R77" s="551"/>
      <c r="S77" s="551"/>
      <c r="T77" s="551"/>
      <c r="U77" s="551"/>
      <c r="V77" s="551"/>
      <c r="W77" s="551"/>
      <c r="X77" s="551"/>
      <c r="Y77" s="551"/>
      <c r="Z77" s="551"/>
      <c r="AA77" s="551"/>
      <c r="AB77" s="551"/>
      <c r="AC77" s="551"/>
      <c r="AD77" s="551"/>
      <c r="AE77" s="551"/>
      <c r="AF77" s="551"/>
      <c r="AG77" s="551"/>
      <c r="AH77" s="551"/>
      <c r="AI77" s="551"/>
      <c r="AJ77" s="552"/>
      <c r="AK77" s="189"/>
      <c r="AL77" s="8"/>
    </row>
    <row r="78" spans="2:39" ht="10.5" customHeight="1" x14ac:dyDescent="0.3">
      <c r="B78" s="8"/>
      <c r="D78" s="189"/>
      <c r="E78" s="550"/>
      <c r="F78" s="551"/>
      <c r="G78" s="551"/>
      <c r="H78" s="551"/>
      <c r="I78" s="551"/>
      <c r="J78" s="551"/>
      <c r="K78" s="551"/>
      <c r="L78" s="551"/>
      <c r="M78" s="551"/>
      <c r="N78" s="551"/>
      <c r="O78" s="551"/>
      <c r="P78" s="551"/>
      <c r="Q78" s="551"/>
      <c r="R78" s="551"/>
      <c r="S78" s="551"/>
      <c r="T78" s="551"/>
      <c r="U78" s="551"/>
      <c r="V78" s="551"/>
      <c r="W78" s="551"/>
      <c r="X78" s="551"/>
      <c r="Y78" s="551"/>
      <c r="Z78" s="551"/>
      <c r="AA78" s="551"/>
      <c r="AB78" s="551"/>
      <c r="AC78" s="551"/>
      <c r="AD78" s="551"/>
      <c r="AE78" s="551"/>
      <c r="AF78" s="551"/>
      <c r="AG78" s="551"/>
      <c r="AH78" s="551"/>
      <c r="AI78" s="551"/>
      <c r="AJ78" s="552"/>
      <c r="AK78" s="189"/>
      <c r="AL78" s="8"/>
    </row>
    <row r="79" spans="2:39" ht="10.5" customHeight="1" x14ac:dyDescent="0.3">
      <c r="B79" s="8"/>
      <c r="D79" s="189"/>
      <c r="E79" s="550"/>
      <c r="F79" s="551"/>
      <c r="G79" s="551"/>
      <c r="H79" s="551"/>
      <c r="I79" s="551"/>
      <c r="J79" s="551"/>
      <c r="K79" s="551"/>
      <c r="L79" s="551"/>
      <c r="M79" s="551"/>
      <c r="N79" s="551"/>
      <c r="O79" s="551"/>
      <c r="P79" s="551"/>
      <c r="Q79" s="551"/>
      <c r="R79" s="551"/>
      <c r="S79" s="551"/>
      <c r="T79" s="551"/>
      <c r="U79" s="551"/>
      <c r="V79" s="551"/>
      <c r="W79" s="551"/>
      <c r="X79" s="551"/>
      <c r="Y79" s="551"/>
      <c r="Z79" s="551"/>
      <c r="AA79" s="551"/>
      <c r="AB79" s="551"/>
      <c r="AC79" s="551"/>
      <c r="AD79" s="551"/>
      <c r="AE79" s="551"/>
      <c r="AF79" s="551"/>
      <c r="AG79" s="551"/>
      <c r="AH79" s="551"/>
      <c r="AI79" s="551"/>
      <c r="AJ79" s="552"/>
      <c r="AK79" s="189"/>
      <c r="AL79" s="8"/>
    </row>
    <row r="80" spans="2:39" ht="10.5" customHeight="1" x14ac:dyDescent="0.3">
      <c r="B80" s="8"/>
      <c r="D80" s="189"/>
      <c r="E80" s="550"/>
      <c r="F80" s="551"/>
      <c r="G80" s="551"/>
      <c r="H80" s="551"/>
      <c r="I80" s="551"/>
      <c r="J80" s="551"/>
      <c r="K80" s="551"/>
      <c r="L80" s="551"/>
      <c r="M80" s="551"/>
      <c r="N80" s="551"/>
      <c r="O80" s="551"/>
      <c r="P80" s="551"/>
      <c r="Q80" s="551"/>
      <c r="R80" s="551"/>
      <c r="S80" s="551"/>
      <c r="T80" s="551"/>
      <c r="U80" s="551"/>
      <c r="V80" s="551"/>
      <c r="W80" s="551"/>
      <c r="X80" s="551"/>
      <c r="Y80" s="551"/>
      <c r="Z80" s="551"/>
      <c r="AA80" s="551"/>
      <c r="AB80" s="551"/>
      <c r="AC80" s="551"/>
      <c r="AD80" s="551"/>
      <c r="AE80" s="551"/>
      <c r="AF80" s="551"/>
      <c r="AG80" s="551"/>
      <c r="AH80" s="551"/>
      <c r="AI80" s="551"/>
      <c r="AJ80" s="552"/>
      <c r="AK80" s="189"/>
      <c r="AL80" s="8"/>
    </row>
    <row r="81" spans="2:41" ht="10.5" customHeight="1" x14ac:dyDescent="0.3">
      <c r="B81" s="8"/>
      <c r="D81" s="189"/>
      <c r="E81" s="550"/>
      <c r="F81" s="551"/>
      <c r="G81" s="551"/>
      <c r="H81" s="551"/>
      <c r="I81" s="551"/>
      <c r="J81" s="551"/>
      <c r="K81" s="551"/>
      <c r="L81" s="551"/>
      <c r="M81" s="551"/>
      <c r="N81" s="551"/>
      <c r="O81" s="551"/>
      <c r="P81" s="551"/>
      <c r="Q81" s="551"/>
      <c r="R81" s="551"/>
      <c r="S81" s="551"/>
      <c r="T81" s="551"/>
      <c r="U81" s="551"/>
      <c r="V81" s="551"/>
      <c r="W81" s="551"/>
      <c r="X81" s="551"/>
      <c r="Y81" s="551"/>
      <c r="Z81" s="551"/>
      <c r="AA81" s="551"/>
      <c r="AB81" s="551"/>
      <c r="AC81" s="551"/>
      <c r="AD81" s="551"/>
      <c r="AE81" s="551"/>
      <c r="AF81" s="551"/>
      <c r="AG81" s="551"/>
      <c r="AH81" s="551"/>
      <c r="AI81" s="551"/>
      <c r="AJ81" s="552"/>
      <c r="AK81" s="189"/>
      <c r="AL81" s="8"/>
    </row>
    <row r="82" spans="2:41" ht="10.5" customHeight="1" x14ac:dyDescent="0.3">
      <c r="B82" s="8"/>
      <c r="D82" s="189"/>
      <c r="E82" s="550"/>
      <c r="F82" s="551"/>
      <c r="G82" s="551"/>
      <c r="H82" s="551"/>
      <c r="I82" s="551"/>
      <c r="J82" s="551"/>
      <c r="K82" s="551"/>
      <c r="L82" s="551"/>
      <c r="M82" s="551"/>
      <c r="N82" s="551"/>
      <c r="O82" s="551"/>
      <c r="P82" s="551"/>
      <c r="Q82" s="551"/>
      <c r="R82" s="551"/>
      <c r="S82" s="551"/>
      <c r="T82" s="551"/>
      <c r="U82" s="551"/>
      <c r="V82" s="551"/>
      <c r="W82" s="551"/>
      <c r="X82" s="551"/>
      <c r="Y82" s="551"/>
      <c r="Z82" s="551"/>
      <c r="AA82" s="551"/>
      <c r="AB82" s="551"/>
      <c r="AC82" s="551"/>
      <c r="AD82" s="551"/>
      <c r="AE82" s="551"/>
      <c r="AF82" s="551"/>
      <c r="AG82" s="551"/>
      <c r="AH82" s="551"/>
      <c r="AI82" s="551"/>
      <c r="AJ82" s="552"/>
      <c r="AK82" s="189"/>
      <c r="AL82" s="8"/>
    </row>
    <row r="83" spans="2:41" ht="10.5" customHeight="1" x14ac:dyDescent="0.3">
      <c r="B83" s="8"/>
      <c r="D83" s="189"/>
      <c r="E83" s="550"/>
      <c r="F83" s="551"/>
      <c r="G83" s="551"/>
      <c r="H83" s="551"/>
      <c r="I83" s="551"/>
      <c r="J83" s="551"/>
      <c r="K83" s="551"/>
      <c r="L83" s="551"/>
      <c r="M83" s="551"/>
      <c r="N83" s="551"/>
      <c r="O83" s="551"/>
      <c r="P83" s="551"/>
      <c r="Q83" s="551"/>
      <c r="R83" s="551"/>
      <c r="S83" s="551"/>
      <c r="T83" s="551"/>
      <c r="U83" s="551"/>
      <c r="V83" s="551"/>
      <c r="W83" s="551"/>
      <c r="X83" s="551"/>
      <c r="Y83" s="551"/>
      <c r="Z83" s="551"/>
      <c r="AA83" s="551"/>
      <c r="AB83" s="551"/>
      <c r="AC83" s="551"/>
      <c r="AD83" s="551"/>
      <c r="AE83" s="551"/>
      <c r="AF83" s="551"/>
      <c r="AG83" s="551"/>
      <c r="AH83" s="551"/>
      <c r="AI83" s="551"/>
      <c r="AJ83" s="552"/>
      <c r="AK83" s="189"/>
      <c r="AL83" s="8"/>
    </row>
    <row r="84" spans="2:41" ht="10.5" customHeight="1" thickBot="1" x14ac:dyDescent="0.35">
      <c r="B84" s="11"/>
      <c r="D84" s="189"/>
      <c r="E84" s="550"/>
      <c r="F84" s="551"/>
      <c r="G84" s="551"/>
      <c r="H84" s="551"/>
      <c r="I84" s="551"/>
      <c r="J84" s="551"/>
      <c r="K84" s="551"/>
      <c r="L84" s="551"/>
      <c r="M84" s="551"/>
      <c r="N84" s="551"/>
      <c r="O84" s="551"/>
      <c r="P84" s="551"/>
      <c r="Q84" s="551"/>
      <c r="R84" s="551"/>
      <c r="S84" s="551"/>
      <c r="T84" s="551"/>
      <c r="U84" s="551"/>
      <c r="V84" s="551"/>
      <c r="W84" s="551"/>
      <c r="X84" s="551"/>
      <c r="Y84" s="551"/>
      <c r="Z84" s="551"/>
      <c r="AA84" s="551"/>
      <c r="AB84" s="551"/>
      <c r="AC84" s="551"/>
      <c r="AD84" s="551"/>
      <c r="AE84" s="551"/>
      <c r="AF84" s="551"/>
      <c r="AG84" s="551"/>
      <c r="AH84" s="551"/>
      <c r="AI84" s="551"/>
      <c r="AJ84" s="552"/>
      <c r="AK84" s="189"/>
      <c r="AL84" s="11"/>
    </row>
    <row r="85" spans="2:41" ht="10.5" customHeight="1" x14ac:dyDescent="0.3">
      <c r="B85" s="181"/>
      <c r="C85" s="182"/>
      <c r="D85" s="189"/>
      <c r="E85" s="550"/>
      <c r="F85" s="551"/>
      <c r="G85" s="551"/>
      <c r="H85" s="551"/>
      <c r="I85" s="551"/>
      <c r="J85" s="551"/>
      <c r="K85" s="551"/>
      <c r="L85" s="551"/>
      <c r="M85" s="551"/>
      <c r="N85" s="551"/>
      <c r="O85" s="551"/>
      <c r="P85" s="551"/>
      <c r="Q85" s="551"/>
      <c r="R85" s="551"/>
      <c r="S85" s="551"/>
      <c r="T85" s="551"/>
      <c r="U85" s="551"/>
      <c r="V85" s="551"/>
      <c r="W85" s="551"/>
      <c r="X85" s="551"/>
      <c r="Y85" s="551"/>
      <c r="Z85" s="551"/>
      <c r="AA85" s="551"/>
      <c r="AB85" s="551"/>
      <c r="AC85" s="551"/>
      <c r="AD85" s="551"/>
      <c r="AE85" s="551"/>
      <c r="AF85" s="551"/>
      <c r="AG85" s="551"/>
      <c r="AH85" s="551"/>
      <c r="AI85" s="551"/>
      <c r="AJ85" s="552"/>
      <c r="AK85" s="189"/>
      <c r="AL85" s="181"/>
      <c r="AM85" s="182"/>
    </row>
    <row r="86" spans="2:41" ht="10.5" customHeight="1" thickBot="1" x14ac:dyDescent="0.35">
      <c r="B86" s="183"/>
      <c r="C86" s="184"/>
      <c r="D86" s="189"/>
      <c r="E86" s="553"/>
      <c r="F86" s="554"/>
      <c r="G86" s="554"/>
      <c r="H86" s="554"/>
      <c r="I86" s="554"/>
      <c r="J86" s="554"/>
      <c r="K86" s="554"/>
      <c r="L86" s="554"/>
      <c r="M86" s="554"/>
      <c r="N86" s="554"/>
      <c r="O86" s="554"/>
      <c r="P86" s="554"/>
      <c r="Q86" s="554"/>
      <c r="R86" s="554"/>
      <c r="S86" s="554"/>
      <c r="T86" s="554"/>
      <c r="U86" s="554"/>
      <c r="V86" s="554"/>
      <c r="W86" s="554"/>
      <c r="X86" s="554"/>
      <c r="Y86" s="554"/>
      <c r="Z86" s="554"/>
      <c r="AA86" s="554"/>
      <c r="AB86" s="554"/>
      <c r="AC86" s="554"/>
      <c r="AD86" s="554"/>
      <c r="AE86" s="554"/>
      <c r="AF86" s="554"/>
      <c r="AG86" s="554"/>
      <c r="AH86" s="554"/>
      <c r="AI86" s="554"/>
      <c r="AJ86" s="555"/>
      <c r="AK86" s="189"/>
      <c r="AL86" s="183"/>
      <c r="AM86" s="184"/>
    </row>
    <row r="87" spans="2:41" ht="10.5" customHeight="1" thickBot="1" x14ac:dyDescent="0.35">
      <c r="B87" s="4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4"/>
    </row>
    <row r="88" spans="2:41" ht="10.5" customHeight="1" x14ac:dyDescent="0.3">
      <c r="B88" s="8"/>
      <c r="D88" s="189"/>
      <c r="E88" s="556" t="s">
        <v>1086</v>
      </c>
      <c r="F88" s="557"/>
      <c r="G88" s="557"/>
      <c r="H88" s="557"/>
      <c r="I88" s="557"/>
      <c r="J88" s="557"/>
      <c r="K88" s="557"/>
      <c r="L88" s="557"/>
      <c r="M88" s="557"/>
      <c r="N88" s="557"/>
      <c r="O88" s="557"/>
      <c r="P88" s="557"/>
      <c r="Q88" s="558"/>
      <c r="R88" s="189"/>
      <c r="S88" s="189"/>
      <c r="T88" s="189"/>
      <c r="U88" s="189"/>
      <c r="V88" s="189"/>
      <c r="W88" s="377" t="s">
        <v>1087</v>
      </c>
      <c r="X88" s="378"/>
      <c r="Y88" s="378"/>
      <c r="Z88" s="378"/>
      <c r="AA88" s="378"/>
      <c r="AB88" s="378"/>
      <c r="AC88" s="378"/>
      <c r="AD88" s="378"/>
      <c r="AE88" s="378"/>
      <c r="AF88" s="378"/>
      <c r="AG88" s="378"/>
      <c r="AH88" s="378"/>
      <c r="AI88" s="378"/>
      <c r="AJ88" s="379"/>
      <c r="AK88" s="189"/>
      <c r="AL88" s="8"/>
    </row>
    <row r="89" spans="2:41" ht="10.5" customHeight="1" x14ac:dyDescent="0.3">
      <c r="B89" s="8"/>
      <c r="D89" s="189"/>
      <c r="E89" s="559"/>
      <c r="F89" s="560"/>
      <c r="G89" s="560"/>
      <c r="H89" s="560"/>
      <c r="I89" s="560"/>
      <c r="J89" s="560"/>
      <c r="K89" s="560"/>
      <c r="L89" s="560"/>
      <c r="M89" s="560"/>
      <c r="N89" s="560"/>
      <c r="O89" s="560"/>
      <c r="P89" s="560"/>
      <c r="Q89" s="561"/>
      <c r="R89" s="189"/>
      <c r="S89" s="189"/>
      <c r="T89" s="189"/>
      <c r="U89" s="189"/>
      <c r="V89" s="189"/>
      <c r="W89" s="380"/>
      <c r="X89" s="381"/>
      <c r="Y89" s="381"/>
      <c r="Z89" s="381"/>
      <c r="AA89" s="381"/>
      <c r="AB89" s="381"/>
      <c r="AC89" s="381"/>
      <c r="AD89" s="381"/>
      <c r="AE89" s="381"/>
      <c r="AF89" s="381"/>
      <c r="AG89" s="381"/>
      <c r="AH89" s="381"/>
      <c r="AI89" s="381"/>
      <c r="AJ89" s="382"/>
      <c r="AK89" s="189"/>
      <c r="AL89" s="8"/>
      <c r="AN89" s="529" t="s">
        <v>1081</v>
      </c>
    </row>
    <row r="90" spans="2:41" ht="10.5" customHeight="1" x14ac:dyDescent="0.3">
      <c r="B90" s="8"/>
      <c r="D90" s="189"/>
      <c r="E90" s="559"/>
      <c r="F90" s="560"/>
      <c r="G90" s="560"/>
      <c r="H90" s="560"/>
      <c r="I90" s="560"/>
      <c r="J90" s="560"/>
      <c r="K90" s="560"/>
      <c r="L90" s="560"/>
      <c r="M90" s="560"/>
      <c r="N90" s="560"/>
      <c r="O90" s="560"/>
      <c r="P90" s="560"/>
      <c r="Q90" s="561"/>
      <c r="R90" s="189"/>
      <c r="S90" s="189"/>
      <c r="T90" s="189"/>
      <c r="U90" s="189"/>
      <c r="V90" s="189"/>
      <c r="W90" s="380"/>
      <c r="X90" s="381"/>
      <c r="Y90" s="381"/>
      <c r="Z90" s="381"/>
      <c r="AA90" s="381"/>
      <c r="AB90" s="381"/>
      <c r="AC90" s="381"/>
      <c r="AD90" s="381"/>
      <c r="AE90" s="381"/>
      <c r="AF90" s="381"/>
      <c r="AG90" s="381"/>
      <c r="AH90" s="381"/>
      <c r="AI90" s="381"/>
      <c r="AJ90" s="382"/>
      <c r="AK90" s="189"/>
      <c r="AL90" s="8"/>
      <c r="AN90" s="529"/>
    </row>
    <row r="91" spans="2:41" ht="10.5" customHeight="1" x14ac:dyDescent="0.3">
      <c r="B91" s="8"/>
      <c r="D91" s="189"/>
      <c r="E91" s="559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1"/>
      <c r="R91" s="189"/>
      <c r="S91" s="189"/>
      <c r="T91" s="189"/>
      <c r="U91" s="189"/>
      <c r="V91" s="189"/>
      <c r="W91" s="380"/>
      <c r="X91" s="381"/>
      <c r="Y91" s="381"/>
      <c r="Z91" s="381"/>
      <c r="AA91" s="381"/>
      <c r="AB91" s="381"/>
      <c r="AC91" s="381"/>
      <c r="AD91" s="381"/>
      <c r="AE91" s="381"/>
      <c r="AF91" s="381"/>
      <c r="AG91" s="381"/>
      <c r="AH91" s="381"/>
      <c r="AI91" s="381"/>
      <c r="AJ91" s="382"/>
      <c r="AK91" s="189"/>
      <c r="AL91" s="8"/>
      <c r="AN91" s="529"/>
      <c r="AO91" s="530" t="s">
        <v>1082</v>
      </c>
    </row>
    <row r="92" spans="2:41" ht="10.5" customHeight="1" x14ac:dyDescent="0.3">
      <c r="B92" s="8"/>
      <c r="D92" s="189"/>
      <c r="E92" s="559"/>
      <c r="F92" s="560"/>
      <c r="G92" s="560"/>
      <c r="H92" s="560"/>
      <c r="I92" s="560"/>
      <c r="J92" s="560"/>
      <c r="K92" s="560"/>
      <c r="L92" s="560"/>
      <c r="M92" s="560"/>
      <c r="N92" s="560"/>
      <c r="O92" s="560"/>
      <c r="P92" s="560"/>
      <c r="Q92" s="561"/>
      <c r="R92" s="189"/>
      <c r="S92" s="189"/>
      <c r="T92" s="189"/>
      <c r="U92" s="189"/>
      <c r="V92" s="189"/>
      <c r="W92" s="380"/>
      <c r="X92" s="381"/>
      <c r="Y92" s="381"/>
      <c r="Z92" s="381"/>
      <c r="AA92" s="381"/>
      <c r="AB92" s="381"/>
      <c r="AC92" s="381"/>
      <c r="AD92" s="381"/>
      <c r="AE92" s="381"/>
      <c r="AF92" s="381"/>
      <c r="AG92" s="381"/>
      <c r="AH92" s="381"/>
      <c r="AI92" s="381"/>
      <c r="AJ92" s="382"/>
      <c r="AK92" s="189"/>
      <c r="AL92" s="8"/>
      <c r="AN92" s="529"/>
      <c r="AO92" s="530"/>
    </row>
    <row r="93" spans="2:41" ht="10.5" customHeight="1" x14ac:dyDescent="0.3">
      <c r="B93" s="8"/>
      <c r="D93" s="189"/>
      <c r="E93" s="559"/>
      <c r="F93" s="560"/>
      <c r="G93" s="560"/>
      <c r="H93" s="560"/>
      <c r="I93" s="560"/>
      <c r="J93" s="560"/>
      <c r="K93" s="560"/>
      <c r="L93" s="560"/>
      <c r="M93" s="560"/>
      <c r="N93" s="560"/>
      <c r="O93" s="560"/>
      <c r="P93" s="560"/>
      <c r="Q93" s="561"/>
      <c r="R93" s="189"/>
      <c r="S93" s="189"/>
      <c r="T93" s="189"/>
      <c r="U93" s="189"/>
      <c r="V93" s="189"/>
      <c r="W93" s="380"/>
      <c r="X93" s="381"/>
      <c r="Y93" s="381"/>
      <c r="Z93" s="381"/>
      <c r="AA93" s="381"/>
      <c r="AB93" s="381"/>
      <c r="AC93" s="381"/>
      <c r="AD93" s="381"/>
      <c r="AE93" s="381"/>
      <c r="AF93" s="381"/>
      <c r="AG93" s="381"/>
      <c r="AH93" s="381"/>
      <c r="AI93" s="381"/>
      <c r="AJ93" s="382"/>
      <c r="AK93" s="189"/>
      <c r="AL93" s="8"/>
      <c r="AN93" s="529"/>
      <c r="AO93" s="530"/>
    </row>
    <row r="94" spans="2:41" ht="10.5" customHeight="1" x14ac:dyDescent="0.3">
      <c r="B94" s="8"/>
      <c r="D94" s="189"/>
      <c r="E94" s="559"/>
      <c r="F94" s="560"/>
      <c r="G94" s="560"/>
      <c r="H94" s="560"/>
      <c r="I94" s="560"/>
      <c r="J94" s="560"/>
      <c r="K94" s="560"/>
      <c r="L94" s="560"/>
      <c r="M94" s="560"/>
      <c r="N94" s="560"/>
      <c r="O94" s="560"/>
      <c r="P94" s="560"/>
      <c r="Q94" s="561"/>
      <c r="R94" s="189"/>
      <c r="S94" s="189"/>
      <c r="T94" s="189"/>
      <c r="U94" s="189"/>
      <c r="V94" s="189"/>
      <c r="W94" s="380"/>
      <c r="X94" s="381"/>
      <c r="Y94" s="381"/>
      <c r="Z94" s="381"/>
      <c r="AA94" s="381"/>
      <c r="AB94" s="381"/>
      <c r="AC94" s="381"/>
      <c r="AD94" s="381"/>
      <c r="AE94" s="381"/>
      <c r="AF94" s="381"/>
      <c r="AG94" s="381"/>
      <c r="AH94" s="381"/>
      <c r="AI94" s="381"/>
      <c r="AJ94" s="382"/>
      <c r="AK94" s="189"/>
      <c r="AL94" s="8"/>
      <c r="AN94" s="529"/>
      <c r="AO94" s="530"/>
    </row>
    <row r="95" spans="2:41" ht="10.5" customHeight="1" x14ac:dyDescent="0.3">
      <c r="B95" s="8"/>
      <c r="D95" s="189"/>
      <c r="E95" s="559"/>
      <c r="F95" s="560"/>
      <c r="G95" s="560"/>
      <c r="H95" s="560"/>
      <c r="I95" s="560"/>
      <c r="J95" s="560"/>
      <c r="K95" s="560"/>
      <c r="L95" s="560"/>
      <c r="M95" s="560"/>
      <c r="N95" s="560"/>
      <c r="O95" s="560"/>
      <c r="P95" s="560"/>
      <c r="Q95" s="561"/>
      <c r="R95" s="189"/>
      <c r="S95" s="189"/>
      <c r="T95" s="189"/>
      <c r="U95" s="189"/>
      <c r="V95" s="189"/>
      <c r="W95" s="380"/>
      <c r="X95" s="381"/>
      <c r="Y95" s="381"/>
      <c r="Z95" s="381"/>
      <c r="AA95" s="381"/>
      <c r="AB95" s="381"/>
      <c r="AC95" s="381"/>
      <c r="AD95" s="381"/>
      <c r="AE95" s="381"/>
      <c r="AF95" s="381"/>
      <c r="AG95" s="381"/>
      <c r="AH95" s="381"/>
      <c r="AI95" s="381"/>
      <c r="AJ95" s="382"/>
      <c r="AK95" s="189"/>
      <c r="AL95" s="8"/>
      <c r="AO95" s="530"/>
    </row>
    <row r="96" spans="2:41" ht="10.5" customHeight="1" thickBot="1" x14ac:dyDescent="0.35">
      <c r="B96" s="8"/>
      <c r="D96" s="189"/>
      <c r="E96" s="559"/>
      <c r="F96" s="560"/>
      <c r="G96" s="560"/>
      <c r="H96" s="560"/>
      <c r="I96" s="560"/>
      <c r="J96" s="560"/>
      <c r="K96" s="560"/>
      <c r="L96" s="560"/>
      <c r="M96" s="560"/>
      <c r="N96" s="560"/>
      <c r="O96" s="560"/>
      <c r="P96" s="560"/>
      <c r="Q96" s="561"/>
      <c r="R96" s="189"/>
      <c r="S96" s="189"/>
      <c r="T96" s="189"/>
      <c r="U96" s="189"/>
      <c r="V96" s="189"/>
      <c r="W96" s="380"/>
      <c r="X96" s="381"/>
      <c r="Y96" s="381"/>
      <c r="Z96" s="381"/>
      <c r="AA96" s="381"/>
      <c r="AB96" s="381"/>
      <c r="AC96" s="381"/>
      <c r="AD96" s="381"/>
      <c r="AE96" s="381"/>
      <c r="AF96" s="381"/>
      <c r="AG96" s="381"/>
      <c r="AH96" s="381"/>
      <c r="AI96" s="381"/>
      <c r="AJ96" s="382"/>
      <c r="AK96" s="189"/>
      <c r="AL96" s="11"/>
      <c r="AO96" s="530"/>
    </row>
    <row r="97" spans="2:41" ht="10.5" customHeight="1" thickBot="1" x14ac:dyDescent="0.35">
      <c r="B97" s="11"/>
      <c r="D97" s="189"/>
      <c r="E97" s="559"/>
      <c r="F97" s="560"/>
      <c r="G97" s="560"/>
      <c r="H97" s="560"/>
      <c r="I97" s="560"/>
      <c r="J97" s="560"/>
      <c r="K97" s="560"/>
      <c r="L97" s="560"/>
      <c r="M97" s="560"/>
      <c r="N97" s="560"/>
      <c r="O97" s="560"/>
      <c r="P97" s="560"/>
      <c r="Q97" s="561"/>
      <c r="R97" s="189"/>
      <c r="S97" s="189"/>
      <c r="T97" s="189"/>
      <c r="U97" s="189"/>
      <c r="V97" s="189"/>
      <c r="W97" s="380"/>
      <c r="X97" s="381"/>
      <c r="Y97" s="381"/>
      <c r="Z97" s="381"/>
      <c r="AA97" s="381"/>
      <c r="AB97" s="381"/>
      <c r="AC97" s="381"/>
      <c r="AD97" s="381"/>
      <c r="AE97" s="381"/>
      <c r="AF97" s="381"/>
      <c r="AG97" s="381"/>
      <c r="AH97" s="381"/>
      <c r="AI97" s="381"/>
      <c r="AJ97" s="382"/>
      <c r="AK97" s="189"/>
      <c r="AL97" s="181"/>
      <c r="AM97" s="182"/>
      <c r="AO97" s="530"/>
    </row>
    <row r="98" spans="2:41" ht="10.5" customHeight="1" thickBot="1" x14ac:dyDescent="0.35">
      <c r="B98" s="181"/>
      <c r="C98" s="182"/>
      <c r="D98" s="189"/>
      <c r="E98" s="559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1"/>
      <c r="R98" s="189"/>
      <c r="S98" s="189"/>
      <c r="T98" s="189"/>
      <c r="U98" s="189"/>
      <c r="V98" s="189"/>
      <c r="W98" s="380"/>
      <c r="X98" s="381"/>
      <c r="Y98" s="381"/>
      <c r="Z98" s="381"/>
      <c r="AA98" s="381"/>
      <c r="AB98" s="381"/>
      <c r="AC98" s="381"/>
      <c r="AD98" s="381"/>
      <c r="AE98" s="381"/>
      <c r="AF98" s="381"/>
      <c r="AG98" s="381"/>
      <c r="AH98" s="381"/>
      <c r="AI98" s="381"/>
      <c r="AJ98" s="382"/>
      <c r="AK98" s="189"/>
      <c r="AL98" s="183"/>
      <c r="AM98" s="184"/>
    </row>
    <row r="99" spans="2:41" ht="10.5" customHeight="1" thickBot="1" x14ac:dyDescent="0.35">
      <c r="B99" s="183"/>
      <c r="C99" s="184"/>
      <c r="D99" s="189"/>
      <c r="E99" s="559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1"/>
      <c r="R99" s="189"/>
      <c r="S99" s="189"/>
      <c r="T99" s="189"/>
      <c r="U99" s="189"/>
      <c r="V99" s="189"/>
      <c r="W99" s="380"/>
      <c r="X99" s="381"/>
      <c r="Y99" s="381"/>
      <c r="Z99" s="381"/>
      <c r="AA99" s="381"/>
      <c r="AB99" s="381"/>
      <c r="AC99" s="381"/>
      <c r="AD99" s="381"/>
      <c r="AE99" s="381"/>
      <c r="AF99" s="381"/>
      <c r="AG99" s="381"/>
      <c r="AH99" s="381"/>
      <c r="AI99" s="381"/>
      <c r="AJ99" s="382"/>
      <c r="AK99" s="189"/>
      <c r="AL99" s="4"/>
    </row>
    <row r="100" spans="2:41" ht="10.5" customHeight="1" x14ac:dyDescent="0.3">
      <c r="B100" s="4"/>
      <c r="D100" s="189"/>
      <c r="E100" s="559"/>
      <c r="F100" s="560"/>
      <c r="G100" s="560"/>
      <c r="H100" s="560"/>
      <c r="I100" s="560"/>
      <c r="J100" s="560"/>
      <c r="K100" s="560"/>
      <c r="L100" s="560"/>
      <c r="M100" s="560"/>
      <c r="N100" s="560"/>
      <c r="O100" s="560"/>
      <c r="P100" s="560"/>
      <c r="Q100" s="561"/>
      <c r="R100" s="189"/>
      <c r="S100" s="189"/>
      <c r="T100" s="189"/>
      <c r="U100" s="189"/>
      <c r="V100" s="189"/>
      <c r="W100" s="380"/>
      <c r="X100" s="381"/>
      <c r="Y100" s="381"/>
      <c r="Z100" s="381"/>
      <c r="AA100" s="381"/>
      <c r="AB100" s="381"/>
      <c r="AC100" s="381"/>
      <c r="AD100" s="381"/>
      <c r="AE100" s="381"/>
      <c r="AF100" s="381"/>
      <c r="AG100" s="381"/>
      <c r="AH100" s="381"/>
      <c r="AI100" s="381"/>
      <c r="AJ100" s="382"/>
      <c r="AK100" s="189"/>
      <c r="AL100" s="8"/>
    </row>
    <row r="101" spans="2:41" ht="10.5" customHeight="1" x14ac:dyDescent="0.3">
      <c r="B101" s="8"/>
      <c r="D101" s="189"/>
      <c r="E101" s="559"/>
      <c r="F101" s="560"/>
      <c r="G101" s="560"/>
      <c r="H101" s="560"/>
      <c r="I101" s="560"/>
      <c r="J101" s="560"/>
      <c r="K101" s="560"/>
      <c r="L101" s="560"/>
      <c r="M101" s="560"/>
      <c r="N101" s="560"/>
      <c r="O101" s="560"/>
      <c r="P101" s="560"/>
      <c r="Q101" s="561"/>
      <c r="R101" s="189"/>
      <c r="S101" s="189"/>
      <c r="T101" s="189"/>
      <c r="U101" s="189"/>
      <c r="V101" s="189"/>
      <c r="W101" s="380"/>
      <c r="X101" s="381"/>
      <c r="Y101" s="381"/>
      <c r="Z101" s="381"/>
      <c r="AA101" s="381"/>
      <c r="AB101" s="381"/>
      <c r="AC101" s="381"/>
      <c r="AD101" s="381"/>
      <c r="AE101" s="381"/>
      <c r="AF101" s="381"/>
      <c r="AG101" s="381"/>
      <c r="AH101" s="381"/>
      <c r="AI101" s="381"/>
      <c r="AJ101" s="382"/>
      <c r="AK101" s="189"/>
      <c r="AL101" s="8"/>
    </row>
    <row r="102" spans="2:41" ht="10.5" customHeight="1" x14ac:dyDescent="0.3">
      <c r="B102" s="8"/>
      <c r="D102" s="189"/>
      <c r="E102" s="559"/>
      <c r="F102" s="560"/>
      <c r="G102" s="560"/>
      <c r="H102" s="560"/>
      <c r="I102" s="560"/>
      <c r="J102" s="560"/>
      <c r="K102" s="560"/>
      <c r="L102" s="560"/>
      <c r="M102" s="560"/>
      <c r="N102" s="560"/>
      <c r="O102" s="560"/>
      <c r="P102" s="560"/>
      <c r="Q102" s="561"/>
      <c r="R102" s="189"/>
      <c r="S102" s="189"/>
      <c r="T102" s="189"/>
      <c r="U102" s="189"/>
      <c r="V102" s="189"/>
      <c r="W102" s="380"/>
      <c r="X102" s="381"/>
      <c r="Y102" s="381"/>
      <c r="Z102" s="381"/>
      <c r="AA102" s="381"/>
      <c r="AB102" s="381"/>
      <c r="AC102" s="381"/>
      <c r="AD102" s="381"/>
      <c r="AE102" s="381"/>
      <c r="AF102" s="381"/>
      <c r="AG102" s="381"/>
      <c r="AH102" s="381"/>
      <c r="AI102" s="381"/>
      <c r="AJ102" s="382"/>
      <c r="AK102" s="189"/>
      <c r="AL102" s="8"/>
    </row>
    <row r="103" spans="2:41" ht="10.5" customHeight="1" x14ac:dyDescent="0.3">
      <c r="B103" s="8"/>
      <c r="D103" s="189"/>
      <c r="E103" s="559"/>
      <c r="F103" s="560"/>
      <c r="G103" s="560"/>
      <c r="H103" s="560"/>
      <c r="I103" s="560"/>
      <c r="J103" s="560"/>
      <c r="K103" s="560"/>
      <c r="L103" s="560"/>
      <c r="M103" s="560"/>
      <c r="N103" s="560"/>
      <c r="O103" s="560"/>
      <c r="P103" s="560"/>
      <c r="Q103" s="561"/>
      <c r="R103" s="189"/>
      <c r="S103" s="189"/>
      <c r="T103" s="189"/>
      <c r="U103" s="189"/>
      <c r="V103" s="189"/>
      <c r="W103" s="380"/>
      <c r="X103" s="381"/>
      <c r="Y103" s="381"/>
      <c r="Z103" s="381"/>
      <c r="AA103" s="381"/>
      <c r="AB103" s="381"/>
      <c r="AC103" s="381"/>
      <c r="AD103" s="381"/>
      <c r="AE103" s="381"/>
      <c r="AF103" s="381"/>
      <c r="AG103" s="381"/>
      <c r="AH103" s="381"/>
      <c r="AI103" s="381"/>
      <c r="AJ103" s="382"/>
      <c r="AK103" s="189"/>
      <c r="AL103" s="8"/>
    </row>
    <row r="104" spans="2:41" ht="10.5" customHeight="1" x14ac:dyDescent="0.3">
      <c r="B104" s="8"/>
      <c r="D104" s="189"/>
      <c r="E104" s="559"/>
      <c r="F104" s="560"/>
      <c r="G104" s="560"/>
      <c r="H104" s="560"/>
      <c r="I104" s="560"/>
      <c r="J104" s="560"/>
      <c r="K104" s="560"/>
      <c r="L104" s="560"/>
      <c r="M104" s="560"/>
      <c r="N104" s="560"/>
      <c r="O104" s="560"/>
      <c r="P104" s="560"/>
      <c r="Q104" s="561"/>
      <c r="R104" s="189"/>
      <c r="S104" s="189"/>
      <c r="T104" s="189"/>
      <c r="U104" s="189"/>
      <c r="V104" s="189"/>
      <c r="W104" s="380"/>
      <c r="X104" s="381"/>
      <c r="Y104" s="381"/>
      <c r="Z104" s="381"/>
      <c r="AA104" s="381"/>
      <c r="AB104" s="381"/>
      <c r="AC104" s="381"/>
      <c r="AD104" s="381"/>
      <c r="AE104" s="381"/>
      <c r="AF104" s="381"/>
      <c r="AG104" s="381"/>
      <c r="AH104" s="381"/>
      <c r="AI104" s="381"/>
      <c r="AJ104" s="382"/>
      <c r="AK104" s="189"/>
      <c r="AL104" s="8"/>
    </row>
    <row r="105" spans="2:41" ht="10.5" customHeight="1" x14ac:dyDescent="0.3">
      <c r="B105" s="8"/>
      <c r="D105" s="189"/>
      <c r="E105" s="559"/>
      <c r="F105" s="560"/>
      <c r="G105" s="560"/>
      <c r="H105" s="560"/>
      <c r="I105" s="560"/>
      <c r="J105" s="560"/>
      <c r="K105" s="560"/>
      <c r="L105" s="560"/>
      <c r="M105" s="560"/>
      <c r="N105" s="560"/>
      <c r="O105" s="560"/>
      <c r="P105" s="560"/>
      <c r="Q105" s="561"/>
      <c r="R105" s="189"/>
      <c r="S105" s="189"/>
      <c r="T105" s="189"/>
      <c r="U105" s="189"/>
      <c r="V105" s="189"/>
      <c r="W105" s="380"/>
      <c r="X105" s="381"/>
      <c r="Y105" s="381"/>
      <c r="Z105" s="381"/>
      <c r="AA105" s="381"/>
      <c r="AB105" s="381"/>
      <c r="AC105" s="381"/>
      <c r="AD105" s="381"/>
      <c r="AE105" s="381"/>
      <c r="AF105" s="381"/>
      <c r="AG105" s="381"/>
      <c r="AH105" s="381"/>
      <c r="AI105" s="381"/>
      <c r="AJ105" s="382"/>
      <c r="AK105" s="189"/>
      <c r="AL105" s="8"/>
    </row>
    <row r="106" spans="2:41" ht="10.5" customHeight="1" x14ac:dyDescent="0.3">
      <c r="B106" s="8"/>
      <c r="C106" s="7"/>
      <c r="D106" s="189"/>
      <c r="E106" s="559"/>
      <c r="F106" s="560"/>
      <c r="G106" s="560"/>
      <c r="H106" s="560"/>
      <c r="I106" s="560"/>
      <c r="J106" s="560"/>
      <c r="K106" s="560"/>
      <c r="L106" s="560"/>
      <c r="M106" s="560"/>
      <c r="N106" s="560"/>
      <c r="O106" s="560"/>
      <c r="P106" s="560"/>
      <c r="Q106" s="561"/>
      <c r="R106" s="189"/>
      <c r="S106" s="189"/>
      <c r="T106" s="189"/>
      <c r="U106" s="189"/>
      <c r="V106" s="189"/>
      <c r="W106" s="380"/>
      <c r="X106" s="381"/>
      <c r="Y106" s="381"/>
      <c r="Z106" s="381"/>
      <c r="AA106" s="381"/>
      <c r="AB106" s="381"/>
      <c r="AC106" s="381"/>
      <c r="AD106" s="381"/>
      <c r="AE106" s="381"/>
      <c r="AF106" s="381"/>
      <c r="AG106" s="381"/>
      <c r="AH106" s="381"/>
      <c r="AI106" s="381"/>
      <c r="AJ106" s="382"/>
      <c r="AK106" s="189"/>
      <c r="AL106" s="8"/>
    </row>
    <row r="107" spans="2:41" ht="10.5" customHeight="1" x14ac:dyDescent="0.3">
      <c r="B107" s="8"/>
      <c r="C107" s="7"/>
      <c r="D107" s="189"/>
      <c r="E107" s="559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1"/>
      <c r="R107" s="189"/>
      <c r="S107" s="189"/>
      <c r="T107" s="189"/>
      <c r="U107" s="189"/>
      <c r="V107" s="189"/>
      <c r="W107" s="380"/>
      <c r="X107" s="381"/>
      <c r="Y107" s="381"/>
      <c r="Z107" s="381"/>
      <c r="AA107" s="381"/>
      <c r="AB107" s="381"/>
      <c r="AC107" s="381"/>
      <c r="AD107" s="381"/>
      <c r="AE107" s="381"/>
      <c r="AF107" s="381"/>
      <c r="AG107" s="381"/>
      <c r="AH107" s="381"/>
      <c r="AI107" s="381"/>
      <c r="AJ107" s="382"/>
      <c r="AK107" s="189"/>
      <c r="AL107" s="8"/>
    </row>
    <row r="108" spans="2:41" ht="10.5" customHeight="1" x14ac:dyDescent="0.3">
      <c r="B108" s="8"/>
      <c r="D108" s="189"/>
      <c r="E108" s="559"/>
      <c r="F108" s="560"/>
      <c r="G108" s="560"/>
      <c r="H108" s="560"/>
      <c r="I108" s="560"/>
      <c r="J108" s="560"/>
      <c r="K108" s="560"/>
      <c r="L108" s="560"/>
      <c r="M108" s="560"/>
      <c r="N108" s="560"/>
      <c r="O108" s="560"/>
      <c r="P108" s="560"/>
      <c r="Q108" s="561"/>
      <c r="R108" s="189"/>
      <c r="S108" s="189"/>
      <c r="T108" s="189"/>
      <c r="U108" s="189"/>
      <c r="V108" s="189"/>
      <c r="W108" s="380"/>
      <c r="X108" s="381"/>
      <c r="Y108" s="381"/>
      <c r="Z108" s="381"/>
      <c r="AA108" s="381"/>
      <c r="AB108" s="381"/>
      <c r="AC108" s="381"/>
      <c r="AD108" s="381"/>
      <c r="AE108" s="381"/>
      <c r="AF108" s="381"/>
      <c r="AG108" s="381"/>
      <c r="AH108" s="381"/>
      <c r="AI108" s="381"/>
      <c r="AJ108" s="382"/>
      <c r="AK108" s="189"/>
      <c r="AL108" s="8"/>
    </row>
    <row r="109" spans="2:41" ht="10.5" customHeight="1" thickBot="1" x14ac:dyDescent="0.35">
      <c r="B109" s="8"/>
      <c r="D109" s="189"/>
      <c r="E109" s="559"/>
      <c r="F109" s="560"/>
      <c r="G109" s="560"/>
      <c r="H109" s="560"/>
      <c r="I109" s="560"/>
      <c r="J109" s="560"/>
      <c r="K109" s="560"/>
      <c r="L109" s="560"/>
      <c r="M109" s="560"/>
      <c r="N109" s="560"/>
      <c r="O109" s="560"/>
      <c r="P109" s="560"/>
      <c r="Q109" s="561"/>
      <c r="R109" s="189"/>
      <c r="S109" s="189"/>
      <c r="T109" s="189"/>
      <c r="U109" s="189"/>
      <c r="V109" s="189"/>
      <c r="W109" s="380"/>
      <c r="X109" s="381"/>
      <c r="Y109" s="381"/>
      <c r="Z109" s="381"/>
      <c r="AA109" s="381"/>
      <c r="AB109" s="381"/>
      <c r="AC109" s="381"/>
      <c r="AD109" s="381"/>
      <c r="AE109" s="381"/>
      <c r="AF109" s="381"/>
      <c r="AG109" s="381"/>
      <c r="AH109" s="381"/>
      <c r="AI109" s="381"/>
      <c r="AJ109" s="382"/>
      <c r="AK109" s="189"/>
      <c r="AL109" s="11"/>
    </row>
    <row r="110" spans="2:41" ht="10.5" customHeight="1" thickBot="1" x14ac:dyDescent="0.35">
      <c r="B110" s="11"/>
      <c r="D110" s="189"/>
      <c r="E110" s="559"/>
      <c r="F110" s="560"/>
      <c r="G110" s="560"/>
      <c r="H110" s="560"/>
      <c r="I110" s="560"/>
      <c r="J110" s="560"/>
      <c r="K110" s="560"/>
      <c r="L110" s="560"/>
      <c r="M110" s="560"/>
      <c r="N110" s="560"/>
      <c r="O110" s="560"/>
      <c r="P110" s="560"/>
      <c r="Q110" s="561"/>
      <c r="R110" s="189"/>
      <c r="S110" s="189"/>
      <c r="T110" s="189"/>
      <c r="U110" s="189"/>
      <c r="V110" s="189"/>
      <c r="W110" s="380"/>
      <c r="X110" s="381"/>
      <c r="Y110" s="381"/>
      <c r="Z110" s="381"/>
      <c r="AA110" s="381"/>
      <c r="AB110" s="381"/>
      <c r="AC110" s="381"/>
      <c r="AD110" s="381"/>
      <c r="AE110" s="381"/>
      <c r="AF110" s="381"/>
      <c r="AG110" s="381"/>
      <c r="AH110" s="381"/>
      <c r="AI110" s="381"/>
      <c r="AJ110" s="382"/>
      <c r="AK110" s="189"/>
      <c r="AL110" s="181"/>
      <c r="AM110" s="182"/>
    </row>
    <row r="111" spans="2:41" ht="10.5" customHeight="1" thickBot="1" x14ac:dyDescent="0.35">
      <c r="B111" s="181"/>
      <c r="C111" s="182"/>
      <c r="D111" s="189"/>
      <c r="E111" s="559"/>
      <c r="F111" s="560"/>
      <c r="G111" s="560"/>
      <c r="H111" s="560"/>
      <c r="I111" s="560"/>
      <c r="J111" s="560"/>
      <c r="K111" s="560"/>
      <c r="L111" s="560"/>
      <c r="M111" s="560"/>
      <c r="N111" s="560"/>
      <c r="O111" s="560"/>
      <c r="P111" s="560"/>
      <c r="Q111" s="561"/>
      <c r="R111" s="189"/>
      <c r="S111" s="189"/>
      <c r="T111" s="189"/>
      <c r="U111" s="189"/>
      <c r="V111" s="189"/>
      <c r="W111" s="380"/>
      <c r="X111" s="381"/>
      <c r="Y111" s="381"/>
      <c r="Z111" s="381"/>
      <c r="AA111" s="381"/>
      <c r="AB111" s="381"/>
      <c r="AC111" s="381"/>
      <c r="AD111" s="381"/>
      <c r="AE111" s="381"/>
      <c r="AF111" s="381"/>
      <c r="AG111" s="381"/>
      <c r="AH111" s="381"/>
      <c r="AI111" s="381"/>
      <c r="AJ111" s="382"/>
      <c r="AK111" s="189"/>
      <c r="AL111" s="183"/>
      <c r="AM111" s="184"/>
    </row>
    <row r="112" spans="2:41" ht="10.5" customHeight="1" thickBot="1" x14ac:dyDescent="0.35">
      <c r="B112" s="183"/>
      <c r="C112" s="184"/>
      <c r="D112" s="189"/>
      <c r="E112" s="559"/>
      <c r="F112" s="560"/>
      <c r="G112" s="560"/>
      <c r="H112" s="560"/>
      <c r="I112" s="560"/>
      <c r="J112" s="560"/>
      <c r="K112" s="560"/>
      <c r="L112" s="560"/>
      <c r="M112" s="560"/>
      <c r="N112" s="560"/>
      <c r="O112" s="560"/>
      <c r="P112" s="560"/>
      <c r="Q112" s="561"/>
      <c r="R112" s="189"/>
      <c r="S112" s="189"/>
      <c r="T112" s="189"/>
      <c r="U112" s="189"/>
      <c r="V112" s="189"/>
      <c r="W112" s="380"/>
      <c r="X112" s="381"/>
      <c r="Y112" s="381"/>
      <c r="Z112" s="381"/>
      <c r="AA112" s="381"/>
      <c r="AB112" s="381"/>
      <c r="AC112" s="381"/>
      <c r="AD112" s="381"/>
      <c r="AE112" s="381"/>
      <c r="AF112" s="381"/>
      <c r="AG112" s="381"/>
      <c r="AH112" s="381"/>
      <c r="AI112" s="381"/>
      <c r="AJ112" s="382"/>
      <c r="AK112" s="189"/>
      <c r="AL112" s="4"/>
    </row>
    <row r="113" spans="2:39" ht="10.5" customHeight="1" x14ac:dyDescent="0.3">
      <c r="B113" s="4"/>
      <c r="D113" s="189"/>
      <c r="E113" s="559"/>
      <c r="F113" s="560"/>
      <c r="G113" s="560"/>
      <c r="H113" s="560"/>
      <c r="I113" s="560"/>
      <c r="J113" s="560"/>
      <c r="K113" s="560"/>
      <c r="L113" s="560"/>
      <c r="M113" s="560"/>
      <c r="N113" s="560"/>
      <c r="O113" s="560"/>
      <c r="P113" s="560"/>
      <c r="Q113" s="561"/>
      <c r="R113" s="189"/>
      <c r="S113" s="189"/>
      <c r="T113" s="189"/>
      <c r="U113" s="189"/>
      <c r="V113" s="189"/>
      <c r="W113" s="380"/>
      <c r="X113" s="381"/>
      <c r="Y113" s="381"/>
      <c r="Z113" s="381"/>
      <c r="AA113" s="381"/>
      <c r="AB113" s="381"/>
      <c r="AC113" s="381"/>
      <c r="AD113" s="381"/>
      <c r="AE113" s="381"/>
      <c r="AF113" s="381"/>
      <c r="AG113" s="381"/>
      <c r="AH113" s="381"/>
      <c r="AI113" s="381"/>
      <c r="AJ113" s="382"/>
      <c r="AK113" s="189"/>
      <c r="AL113" s="8"/>
    </row>
    <row r="114" spans="2:39" ht="10.5" customHeight="1" x14ac:dyDescent="0.3">
      <c r="B114" s="8"/>
      <c r="D114" s="189"/>
      <c r="E114" s="559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1"/>
      <c r="R114" s="189"/>
      <c r="S114" s="189"/>
      <c r="T114" s="189"/>
      <c r="U114" s="189"/>
      <c r="V114" s="189"/>
      <c r="W114" s="380"/>
      <c r="X114" s="381"/>
      <c r="Y114" s="381"/>
      <c r="Z114" s="381"/>
      <c r="AA114" s="381"/>
      <c r="AB114" s="381"/>
      <c r="AC114" s="381"/>
      <c r="AD114" s="381"/>
      <c r="AE114" s="381"/>
      <c r="AF114" s="381"/>
      <c r="AG114" s="381"/>
      <c r="AH114" s="381"/>
      <c r="AI114" s="381"/>
      <c r="AJ114" s="382"/>
      <c r="AK114" s="189"/>
      <c r="AL114" s="8"/>
    </row>
    <row r="115" spans="2:39" ht="10.5" customHeight="1" x14ac:dyDescent="0.3">
      <c r="B115" s="8"/>
      <c r="D115" s="189"/>
      <c r="E115" s="559"/>
      <c r="F115" s="560"/>
      <c r="G115" s="560"/>
      <c r="H115" s="560"/>
      <c r="I115" s="560"/>
      <c r="J115" s="560"/>
      <c r="K115" s="560"/>
      <c r="L115" s="560"/>
      <c r="M115" s="560"/>
      <c r="N115" s="560"/>
      <c r="O115" s="560"/>
      <c r="P115" s="560"/>
      <c r="Q115" s="561"/>
      <c r="R115" s="189"/>
      <c r="S115" s="189"/>
      <c r="T115" s="189"/>
      <c r="U115" s="189"/>
      <c r="V115" s="189"/>
      <c r="W115" s="380"/>
      <c r="X115" s="381"/>
      <c r="Y115" s="381"/>
      <c r="Z115" s="381"/>
      <c r="AA115" s="381"/>
      <c r="AB115" s="381"/>
      <c r="AC115" s="381"/>
      <c r="AD115" s="381"/>
      <c r="AE115" s="381"/>
      <c r="AF115" s="381"/>
      <c r="AG115" s="381"/>
      <c r="AH115" s="381"/>
      <c r="AI115" s="381"/>
      <c r="AJ115" s="382"/>
      <c r="AK115" s="189"/>
      <c r="AL115" s="8"/>
    </row>
    <row r="116" spans="2:39" ht="10.5" customHeight="1" x14ac:dyDescent="0.3">
      <c r="B116" s="8"/>
      <c r="D116" s="189"/>
      <c r="E116" s="559"/>
      <c r="F116" s="560"/>
      <c r="G116" s="560"/>
      <c r="H116" s="560"/>
      <c r="I116" s="560"/>
      <c r="J116" s="560"/>
      <c r="K116" s="560"/>
      <c r="L116" s="560"/>
      <c r="M116" s="560"/>
      <c r="N116" s="560"/>
      <c r="O116" s="560"/>
      <c r="P116" s="560"/>
      <c r="Q116" s="561"/>
      <c r="R116" s="189"/>
      <c r="S116" s="189"/>
      <c r="T116" s="189"/>
      <c r="U116" s="189"/>
      <c r="V116" s="189"/>
      <c r="W116" s="380"/>
      <c r="X116" s="381"/>
      <c r="Y116" s="381"/>
      <c r="Z116" s="381"/>
      <c r="AA116" s="381"/>
      <c r="AB116" s="381"/>
      <c r="AC116" s="381"/>
      <c r="AD116" s="381"/>
      <c r="AE116" s="381"/>
      <c r="AF116" s="381"/>
      <c r="AG116" s="381"/>
      <c r="AH116" s="381"/>
      <c r="AI116" s="381"/>
      <c r="AJ116" s="382"/>
      <c r="AK116" s="189"/>
      <c r="AL116" s="8"/>
    </row>
    <row r="117" spans="2:39" ht="10.5" customHeight="1" x14ac:dyDescent="0.3">
      <c r="B117" s="8"/>
      <c r="D117" s="189"/>
      <c r="E117" s="559"/>
      <c r="F117" s="560"/>
      <c r="G117" s="560"/>
      <c r="H117" s="560"/>
      <c r="I117" s="560"/>
      <c r="J117" s="560"/>
      <c r="K117" s="560"/>
      <c r="L117" s="560"/>
      <c r="M117" s="560"/>
      <c r="N117" s="560"/>
      <c r="O117" s="560"/>
      <c r="P117" s="560"/>
      <c r="Q117" s="561"/>
      <c r="R117" s="189"/>
      <c r="S117" s="189"/>
      <c r="T117" s="189"/>
      <c r="U117" s="189"/>
      <c r="V117" s="189"/>
      <c r="W117" s="380"/>
      <c r="X117" s="381"/>
      <c r="Y117" s="381"/>
      <c r="Z117" s="381"/>
      <c r="AA117" s="381"/>
      <c r="AB117" s="381"/>
      <c r="AC117" s="381"/>
      <c r="AD117" s="381"/>
      <c r="AE117" s="381"/>
      <c r="AF117" s="381"/>
      <c r="AG117" s="381"/>
      <c r="AH117" s="381"/>
      <c r="AI117" s="381"/>
      <c r="AJ117" s="382"/>
      <c r="AK117" s="189"/>
      <c r="AL117" s="8"/>
    </row>
    <row r="118" spans="2:39" ht="10.5" customHeight="1" x14ac:dyDescent="0.3">
      <c r="B118" s="8"/>
      <c r="D118" s="189"/>
      <c r="E118" s="559"/>
      <c r="F118" s="560"/>
      <c r="G118" s="560"/>
      <c r="H118" s="560"/>
      <c r="I118" s="560"/>
      <c r="J118" s="560"/>
      <c r="K118" s="560"/>
      <c r="L118" s="560"/>
      <c r="M118" s="560"/>
      <c r="N118" s="560"/>
      <c r="O118" s="560"/>
      <c r="P118" s="560"/>
      <c r="Q118" s="561"/>
      <c r="R118" s="189"/>
      <c r="S118" s="189"/>
      <c r="T118" s="189"/>
      <c r="U118" s="189"/>
      <c r="V118" s="189"/>
      <c r="W118" s="380"/>
      <c r="X118" s="381"/>
      <c r="Y118" s="381"/>
      <c r="Z118" s="381"/>
      <c r="AA118" s="381"/>
      <c r="AB118" s="381"/>
      <c r="AC118" s="381"/>
      <c r="AD118" s="381"/>
      <c r="AE118" s="381"/>
      <c r="AF118" s="381"/>
      <c r="AG118" s="381"/>
      <c r="AH118" s="381"/>
      <c r="AI118" s="381"/>
      <c r="AJ118" s="382"/>
      <c r="AK118" s="189"/>
      <c r="AL118" s="8"/>
    </row>
    <row r="119" spans="2:39" ht="10.5" customHeight="1" thickBot="1" x14ac:dyDescent="0.35">
      <c r="B119" s="8"/>
      <c r="D119" s="189"/>
      <c r="E119" s="562"/>
      <c r="F119" s="563"/>
      <c r="G119" s="563"/>
      <c r="H119" s="563"/>
      <c r="I119" s="563"/>
      <c r="J119" s="563"/>
      <c r="K119" s="563"/>
      <c r="L119" s="563"/>
      <c r="M119" s="563"/>
      <c r="N119" s="563"/>
      <c r="O119" s="563"/>
      <c r="P119" s="563"/>
      <c r="Q119" s="564"/>
      <c r="R119" s="189"/>
      <c r="S119" s="189"/>
      <c r="T119" s="189"/>
      <c r="U119" s="189"/>
      <c r="V119" s="189"/>
      <c r="W119" s="380"/>
      <c r="X119" s="381"/>
      <c r="Y119" s="381"/>
      <c r="Z119" s="381"/>
      <c r="AA119" s="381"/>
      <c r="AB119" s="381"/>
      <c r="AC119" s="381"/>
      <c r="AD119" s="381"/>
      <c r="AE119" s="381"/>
      <c r="AF119" s="381"/>
      <c r="AG119" s="381"/>
      <c r="AH119" s="381"/>
      <c r="AI119" s="381"/>
      <c r="AJ119" s="382"/>
      <c r="AK119" s="189"/>
      <c r="AL119" s="8"/>
    </row>
    <row r="120" spans="2:39" ht="10.5" customHeight="1" x14ac:dyDescent="0.3">
      <c r="B120" s="8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380"/>
      <c r="X120" s="381"/>
      <c r="Y120" s="381"/>
      <c r="Z120" s="381"/>
      <c r="AA120" s="381"/>
      <c r="AB120" s="381"/>
      <c r="AC120" s="381"/>
      <c r="AD120" s="381"/>
      <c r="AE120" s="381"/>
      <c r="AF120" s="381"/>
      <c r="AG120" s="381"/>
      <c r="AH120" s="381"/>
      <c r="AI120" s="381"/>
      <c r="AJ120" s="382"/>
      <c r="AK120" s="189"/>
      <c r="AL120" s="8"/>
    </row>
    <row r="121" spans="2:39" ht="10.5" customHeight="1" x14ac:dyDescent="0.3">
      <c r="B121" s="8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380"/>
      <c r="X121" s="381"/>
      <c r="Y121" s="381"/>
      <c r="Z121" s="381"/>
      <c r="AA121" s="381"/>
      <c r="AB121" s="381"/>
      <c r="AC121" s="381"/>
      <c r="AD121" s="381"/>
      <c r="AE121" s="381"/>
      <c r="AF121" s="381"/>
      <c r="AG121" s="381"/>
      <c r="AH121" s="381"/>
      <c r="AI121" s="381"/>
      <c r="AJ121" s="382"/>
      <c r="AK121" s="189"/>
      <c r="AL121" s="8"/>
    </row>
    <row r="122" spans="2:39" ht="10.5" customHeight="1" x14ac:dyDescent="0.3">
      <c r="B122" s="8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380"/>
      <c r="X122" s="381"/>
      <c r="Y122" s="381"/>
      <c r="Z122" s="381"/>
      <c r="AA122" s="381"/>
      <c r="AB122" s="381"/>
      <c r="AC122" s="381"/>
      <c r="AD122" s="381"/>
      <c r="AE122" s="381"/>
      <c r="AF122" s="381"/>
      <c r="AG122" s="381"/>
      <c r="AH122" s="381"/>
      <c r="AI122" s="381"/>
      <c r="AJ122" s="382"/>
      <c r="AK122" s="189"/>
      <c r="AL122" s="8"/>
    </row>
    <row r="123" spans="2:39" ht="10.5" customHeight="1" thickBot="1" x14ac:dyDescent="0.35">
      <c r="B123" s="8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383"/>
      <c r="X123" s="384"/>
      <c r="Y123" s="384"/>
      <c r="Z123" s="384"/>
      <c r="AA123" s="384"/>
      <c r="AB123" s="384"/>
      <c r="AC123" s="384"/>
      <c r="AD123" s="384"/>
      <c r="AE123" s="384"/>
      <c r="AF123" s="384"/>
      <c r="AG123" s="384"/>
      <c r="AH123" s="384"/>
      <c r="AI123" s="384"/>
      <c r="AJ123" s="385"/>
      <c r="AK123" s="189"/>
      <c r="AL123" s="8"/>
    </row>
    <row r="124" spans="2:39" ht="10.5" customHeight="1" thickBot="1" x14ac:dyDescent="0.35">
      <c r="B124" s="11"/>
      <c r="AL124" s="8"/>
    </row>
    <row r="125" spans="2:39" ht="10.5" customHeight="1" thickBot="1" x14ac:dyDescent="0.35">
      <c r="B125" s="181"/>
      <c r="C125" s="182"/>
      <c r="D125" s="531"/>
      <c r="E125" s="532"/>
      <c r="F125" s="532"/>
      <c r="G125" s="532"/>
      <c r="H125" s="532"/>
      <c r="I125" s="532"/>
      <c r="J125" s="532"/>
      <c r="K125" s="532"/>
      <c r="L125" s="532"/>
      <c r="M125" s="532"/>
      <c r="N125" s="532"/>
      <c r="O125" s="532"/>
      <c r="P125" s="532"/>
      <c r="Q125" s="533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81"/>
      <c r="AM125" s="182"/>
    </row>
    <row r="126" spans="2:39" ht="10.5" customHeight="1" thickBot="1" x14ac:dyDescent="0.35">
      <c r="B126" s="183"/>
      <c r="C126" s="184"/>
      <c r="D126" s="534"/>
      <c r="E126" s="535"/>
      <c r="F126" s="535"/>
      <c r="G126" s="535"/>
      <c r="H126" s="535"/>
      <c r="I126" s="535"/>
      <c r="J126" s="535"/>
      <c r="K126" s="535"/>
      <c r="L126" s="535"/>
      <c r="M126" s="535"/>
      <c r="N126" s="535"/>
      <c r="O126" s="535"/>
      <c r="P126" s="535"/>
      <c r="Q126" s="536"/>
      <c r="AL126" s="183"/>
      <c r="AM126" s="184"/>
    </row>
    <row r="127" spans="2:39" ht="10.5" customHeight="1" x14ac:dyDescent="0.3"/>
    <row r="128" spans="2:39" ht="10.5" customHeight="1" x14ac:dyDescent="0.3">
      <c r="D128" s="537" t="s">
        <v>1088</v>
      </c>
      <c r="E128" s="537"/>
      <c r="F128" s="537"/>
      <c r="G128" s="537"/>
      <c r="H128" s="537"/>
      <c r="I128" s="537"/>
      <c r="J128" s="537"/>
      <c r="K128" s="537"/>
      <c r="L128" s="537"/>
      <c r="M128" s="537"/>
      <c r="N128" s="537"/>
      <c r="O128" s="537"/>
      <c r="P128" s="537"/>
      <c r="Q128" s="537"/>
    </row>
    <row r="129" spans="4:17" ht="10.5" customHeight="1" x14ac:dyDescent="0.3">
      <c r="D129" s="537"/>
      <c r="E129" s="537"/>
      <c r="F129" s="537"/>
      <c r="G129" s="537"/>
      <c r="H129" s="537"/>
      <c r="I129" s="537"/>
      <c r="J129" s="537"/>
      <c r="K129" s="537"/>
      <c r="L129" s="537"/>
      <c r="M129" s="537"/>
      <c r="N129" s="537"/>
      <c r="O129" s="537"/>
      <c r="P129" s="537"/>
      <c r="Q129" s="537"/>
    </row>
    <row r="130" spans="4:17" ht="10.5" customHeight="1" x14ac:dyDescent="0.3"/>
    <row r="131" spans="4:17" ht="10.5" customHeight="1" x14ac:dyDescent="0.3"/>
    <row r="132" spans="4:17" ht="10.5" customHeight="1" x14ac:dyDescent="0.3"/>
    <row r="133" spans="4:17" ht="10.5" customHeight="1" x14ac:dyDescent="0.3"/>
    <row r="134" spans="4:17" ht="10.5" customHeight="1" x14ac:dyDescent="0.3"/>
    <row r="135" spans="4:17" ht="10.5" customHeight="1" x14ac:dyDescent="0.3"/>
    <row r="136" spans="4:17" ht="10.5" customHeight="1" x14ac:dyDescent="0.3"/>
    <row r="137" spans="4:17" ht="10.5" customHeight="1" x14ac:dyDescent="0.3"/>
    <row r="138" spans="4:17" ht="10.5" customHeight="1" x14ac:dyDescent="0.3"/>
    <row r="139" spans="4:17" ht="10.5" customHeight="1" x14ac:dyDescent="0.3"/>
    <row r="140" spans="4:17" ht="10.5" customHeight="1" x14ac:dyDescent="0.3"/>
    <row r="141" spans="4:17" ht="10.5" customHeight="1" x14ac:dyDescent="0.3"/>
    <row r="142" spans="4:17" ht="10.5" customHeight="1" x14ac:dyDescent="0.3"/>
    <row r="143" spans="4:17" ht="10.5" customHeight="1" x14ac:dyDescent="0.3"/>
    <row r="144" spans="4:17" ht="10.5" customHeight="1" x14ac:dyDescent="0.3"/>
    <row r="145" ht="10.5" customHeight="1" x14ac:dyDescent="0.3"/>
    <row r="146" ht="10.5" customHeight="1" x14ac:dyDescent="0.3"/>
    <row r="147" ht="10.5" customHeight="1" x14ac:dyDescent="0.3"/>
    <row r="148" ht="10.5" customHeight="1" x14ac:dyDescent="0.3"/>
    <row r="149" ht="10.5" customHeight="1" x14ac:dyDescent="0.3"/>
    <row r="150" ht="10.5" customHeight="1" x14ac:dyDescent="0.3"/>
    <row r="151" ht="10.5" customHeight="1" x14ac:dyDescent="0.3"/>
    <row r="152" ht="10.5" customHeight="1" x14ac:dyDescent="0.3"/>
    <row r="153" ht="10.5" customHeight="1" x14ac:dyDescent="0.3"/>
    <row r="154" ht="10.5" customHeight="1" x14ac:dyDescent="0.3"/>
    <row r="155" ht="10.5" customHeight="1" x14ac:dyDescent="0.3"/>
    <row r="156" ht="10.5" customHeight="1" x14ac:dyDescent="0.3"/>
    <row r="157" ht="10.5" customHeight="1" x14ac:dyDescent="0.3"/>
    <row r="158" ht="10.5" customHeight="1" x14ac:dyDescent="0.3"/>
    <row r="159" ht="10.5" customHeight="1" x14ac:dyDescent="0.3"/>
    <row r="160" ht="10.5" customHeight="1" x14ac:dyDescent="0.3"/>
    <row r="161" ht="10.5" customHeight="1" x14ac:dyDescent="0.3"/>
    <row r="162" ht="10.5" customHeight="1" x14ac:dyDescent="0.3"/>
    <row r="163" ht="10.5" customHeight="1" x14ac:dyDescent="0.3"/>
    <row r="164" ht="10.5" customHeight="1" x14ac:dyDescent="0.3"/>
    <row r="165" ht="10.5" customHeight="1" x14ac:dyDescent="0.3"/>
    <row r="166" ht="10.5" customHeight="1" x14ac:dyDescent="0.3"/>
    <row r="167" ht="10.5" customHeight="1" x14ac:dyDescent="0.3"/>
    <row r="168" ht="10.5" customHeight="1" x14ac:dyDescent="0.3"/>
    <row r="169" ht="10.5" customHeight="1" x14ac:dyDescent="0.3"/>
    <row r="170" ht="10.5" customHeight="1" x14ac:dyDescent="0.3"/>
    <row r="171" ht="10.5" customHeight="1" x14ac:dyDescent="0.3"/>
    <row r="172" ht="10.5" customHeight="1" x14ac:dyDescent="0.3"/>
    <row r="173" ht="10.5" customHeight="1" x14ac:dyDescent="0.3"/>
    <row r="174" ht="10.5" customHeight="1" x14ac:dyDescent="0.3"/>
    <row r="175" ht="10.5" customHeight="1" x14ac:dyDescent="0.3"/>
    <row r="176" ht="10.5" customHeight="1" x14ac:dyDescent="0.3"/>
    <row r="177" ht="10.5" customHeight="1" x14ac:dyDescent="0.3"/>
    <row r="178" ht="10.5" customHeight="1" x14ac:dyDescent="0.3"/>
    <row r="179" ht="10.5" customHeight="1" x14ac:dyDescent="0.3"/>
    <row r="180" ht="10.5" customHeight="1" x14ac:dyDescent="0.3"/>
    <row r="181" ht="10.5" customHeight="1" x14ac:dyDescent="0.3"/>
    <row r="182" ht="10.5" customHeight="1" x14ac:dyDescent="0.3"/>
    <row r="183" ht="10.5" customHeight="1" x14ac:dyDescent="0.3"/>
    <row r="184" ht="10.5" customHeight="1" x14ac:dyDescent="0.3"/>
    <row r="185" ht="10.5" customHeight="1" x14ac:dyDescent="0.3"/>
    <row r="186" ht="10.5" customHeight="1" x14ac:dyDescent="0.3"/>
    <row r="187" ht="10.5" customHeight="1" x14ac:dyDescent="0.3"/>
    <row r="188" ht="10.5" customHeight="1" x14ac:dyDescent="0.3"/>
    <row r="189" ht="10.5" customHeight="1" x14ac:dyDescent="0.3"/>
    <row r="190" ht="10.5" customHeight="1" x14ac:dyDescent="0.3"/>
    <row r="191" ht="10.5" customHeight="1" x14ac:dyDescent="0.3"/>
    <row r="192" ht="10.5" customHeight="1" x14ac:dyDescent="0.3"/>
    <row r="193" ht="10.5" customHeight="1" x14ac:dyDescent="0.3"/>
    <row r="194" ht="10.5" customHeight="1" x14ac:dyDescent="0.3"/>
    <row r="195" ht="10.5" customHeight="1" x14ac:dyDescent="0.3"/>
    <row r="196" ht="10.5" customHeight="1" x14ac:dyDescent="0.3"/>
    <row r="197" ht="10.5" customHeight="1" x14ac:dyDescent="0.3"/>
    <row r="198" ht="10.5" customHeight="1" x14ac:dyDescent="0.3"/>
    <row r="199" ht="10.5" customHeight="1" x14ac:dyDescent="0.3"/>
    <row r="200" ht="10.5" customHeight="1" x14ac:dyDescent="0.3"/>
    <row r="201" ht="10.5" customHeight="1" x14ac:dyDescent="0.3"/>
    <row r="202" ht="10.5" customHeight="1" x14ac:dyDescent="0.3"/>
    <row r="203" ht="10.5" customHeight="1" x14ac:dyDescent="0.3"/>
  </sheetData>
  <mergeCells count="17">
    <mergeCell ref="AO26:AO32"/>
    <mergeCell ref="P4:W5"/>
    <mergeCell ref="D9:AK19"/>
    <mergeCell ref="D21:O40"/>
    <mergeCell ref="U21:AJ41"/>
    <mergeCell ref="AN25:AN29"/>
    <mergeCell ref="AN89:AN94"/>
    <mergeCell ref="AO91:AO97"/>
    <mergeCell ref="D125:Q126"/>
    <mergeCell ref="D128:Q129"/>
    <mergeCell ref="J47:AB49"/>
    <mergeCell ref="D59:Q60"/>
    <mergeCell ref="D62:Q63"/>
    <mergeCell ref="P68:W69"/>
    <mergeCell ref="E73:AJ86"/>
    <mergeCell ref="E88:Q119"/>
    <mergeCell ref="W88:AJ12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R207"/>
  <sheetViews>
    <sheetView view="pageBreakPreview" topLeftCell="A67" zoomScale="60" zoomScaleNormal="100" workbookViewId="0">
      <selection activeCell="R105" sqref="R105:Y108"/>
    </sheetView>
  </sheetViews>
  <sheetFormatPr defaultRowHeight="14.4" x14ac:dyDescent="0.3"/>
  <cols>
    <col min="2" max="39" width="2.33203125" customWidth="1"/>
    <col min="40" max="40" width="5" customWidth="1"/>
    <col min="41" max="41" width="7.44140625" customWidth="1"/>
  </cols>
  <sheetData>
    <row r="1" spans="2:39" ht="10.5" customHeight="1" thickBot="1" x14ac:dyDescent="0.35"/>
    <row r="2" spans="2:39" ht="10.5" customHeight="1" x14ac:dyDescent="0.3">
      <c r="N2" s="359" t="s">
        <v>1089</v>
      </c>
      <c r="O2" s="360"/>
      <c r="P2" s="360"/>
      <c r="Q2" s="360"/>
      <c r="R2" s="360"/>
      <c r="S2" s="360"/>
      <c r="T2" s="360"/>
      <c r="U2" s="360"/>
      <c r="V2" s="360"/>
      <c r="W2" s="360"/>
      <c r="X2" s="360"/>
      <c r="Y2" s="360"/>
      <c r="Z2" s="360"/>
      <c r="AA2" s="361"/>
    </row>
    <row r="3" spans="2:39" ht="10.5" customHeight="1" thickBot="1" x14ac:dyDescent="0.35">
      <c r="N3" s="362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4"/>
    </row>
    <row r="4" spans="2:39" ht="10.5" customHeight="1" x14ac:dyDescent="0.3">
      <c r="P4" s="530" t="s">
        <v>1077</v>
      </c>
      <c r="Q4" s="530"/>
      <c r="R4" s="530"/>
      <c r="S4" s="530"/>
      <c r="T4" s="530"/>
      <c r="U4" s="530"/>
      <c r="V4" s="530"/>
      <c r="W4" s="530"/>
    </row>
    <row r="5" spans="2:39" ht="10.5" customHeight="1" x14ac:dyDescent="0.3">
      <c r="P5" s="530"/>
      <c r="Q5" s="530"/>
      <c r="R5" s="530"/>
      <c r="S5" s="530"/>
      <c r="T5" s="530"/>
      <c r="U5" s="530"/>
      <c r="V5" s="530"/>
      <c r="W5" s="530"/>
    </row>
    <row r="6" spans="2:39" ht="10.5" customHeight="1" thickBot="1" x14ac:dyDescent="0.35"/>
    <row r="7" spans="2:39" ht="10.5" customHeight="1" thickBot="1" x14ac:dyDescent="0.35">
      <c r="B7" s="181"/>
      <c r="C7" s="182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1"/>
      <c r="AL7" s="181"/>
      <c r="AM7" s="182"/>
    </row>
    <row r="8" spans="2:39" ht="10.5" customHeight="1" thickBot="1" x14ac:dyDescent="0.35">
      <c r="B8" s="183"/>
      <c r="C8" s="184"/>
      <c r="AL8" s="183"/>
      <c r="AM8" s="184"/>
    </row>
    <row r="9" spans="2:39" ht="10.5" customHeight="1" x14ac:dyDescent="0.3">
      <c r="B9" s="4"/>
      <c r="D9" s="592" t="s">
        <v>1090</v>
      </c>
      <c r="E9" s="593"/>
      <c r="F9" s="594"/>
      <c r="G9" s="190"/>
      <c r="H9" s="619" t="s">
        <v>1759</v>
      </c>
      <c r="I9" s="620"/>
      <c r="J9" s="620"/>
      <c r="K9" s="620"/>
      <c r="L9" s="620"/>
      <c r="M9" s="620"/>
      <c r="N9" s="620"/>
      <c r="O9" s="620"/>
      <c r="P9" s="620"/>
      <c r="Q9" s="620"/>
      <c r="R9" s="620"/>
      <c r="S9" s="620"/>
      <c r="T9" s="620"/>
      <c r="U9" s="620"/>
      <c r="V9" s="620"/>
      <c r="W9" s="620"/>
      <c r="X9" s="620"/>
      <c r="Y9" s="620"/>
      <c r="Z9" s="620"/>
      <c r="AA9" s="620"/>
      <c r="AB9" s="620"/>
      <c r="AC9" s="620"/>
      <c r="AD9" s="620"/>
      <c r="AE9" s="620"/>
      <c r="AF9" s="620"/>
      <c r="AG9" s="620"/>
      <c r="AH9" s="620"/>
      <c r="AI9" s="620"/>
      <c r="AJ9" s="620"/>
      <c r="AK9" s="621"/>
      <c r="AL9" s="4"/>
    </row>
    <row r="10" spans="2:39" ht="10.5" customHeight="1" x14ac:dyDescent="0.3">
      <c r="B10" s="8"/>
      <c r="D10" s="595"/>
      <c r="E10" s="596"/>
      <c r="F10" s="597"/>
      <c r="G10" s="190"/>
      <c r="H10" s="622"/>
      <c r="I10" s="623"/>
      <c r="J10" s="623"/>
      <c r="K10" s="623"/>
      <c r="L10" s="623"/>
      <c r="M10" s="623"/>
      <c r="N10" s="623"/>
      <c r="O10" s="623"/>
      <c r="P10" s="623"/>
      <c r="Q10" s="623"/>
      <c r="R10" s="623"/>
      <c r="S10" s="623"/>
      <c r="T10" s="623"/>
      <c r="U10" s="623"/>
      <c r="V10" s="623"/>
      <c r="W10" s="623"/>
      <c r="X10" s="623"/>
      <c r="Y10" s="623"/>
      <c r="Z10" s="623"/>
      <c r="AA10" s="623"/>
      <c r="AB10" s="623"/>
      <c r="AC10" s="623"/>
      <c r="AD10" s="623"/>
      <c r="AE10" s="623"/>
      <c r="AF10" s="623"/>
      <c r="AG10" s="623"/>
      <c r="AH10" s="623"/>
      <c r="AI10" s="623"/>
      <c r="AJ10" s="623"/>
      <c r="AK10" s="624"/>
      <c r="AL10" s="8"/>
    </row>
    <row r="11" spans="2:39" ht="10.5" customHeight="1" x14ac:dyDescent="0.3">
      <c r="B11" s="8"/>
      <c r="D11" s="595"/>
      <c r="E11" s="596"/>
      <c r="F11" s="597"/>
      <c r="G11" s="190"/>
      <c r="H11" s="622"/>
      <c r="I11" s="623"/>
      <c r="J11" s="623"/>
      <c r="K11" s="623"/>
      <c r="L11" s="623"/>
      <c r="M11" s="623"/>
      <c r="N11" s="623"/>
      <c r="O11" s="623"/>
      <c r="P11" s="623"/>
      <c r="Q11" s="623"/>
      <c r="R11" s="623"/>
      <c r="S11" s="623"/>
      <c r="T11" s="623"/>
      <c r="U11" s="623"/>
      <c r="V11" s="623"/>
      <c r="W11" s="623"/>
      <c r="X11" s="623"/>
      <c r="Y11" s="623"/>
      <c r="Z11" s="623"/>
      <c r="AA11" s="623"/>
      <c r="AB11" s="623"/>
      <c r="AC11" s="623"/>
      <c r="AD11" s="623"/>
      <c r="AE11" s="623"/>
      <c r="AF11" s="623"/>
      <c r="AG11" s="623"/>
      <c r="AH11" s="623"/>
      <c r="AI11" s="623"/>
      <c r="AJ11" s="623"/>
      <c r="AK11" s="624"/>
      <c r="AL11" s="8"/>
    </row>
    <row r="12" spans="2:39" ht="10.5" customHeight="1" x14ac:dyDescent="0.3">
      <c r="B12" s="8"/>
      <c r="D12" s="595"/>
      <c r="E12" s="596"/>
      <c r="F12" s="597"/>
      <c r="G12" s="190"/>
      <c r="H12" s="622"/>
      <c r="I12" s="623"/>
      <c r="J12" s="623"/>
      <c r="K12" s="623"/>
      <c r="L12" s="623"/>
      <c r="M12" s="623"/>
      <c r="N12" s="623"/>
      <c r="O12" s="623"/>
      <c r="P12" s="623"/>
      <c r="Q12" s="623"/>
      <c r="R12" s="623"/>
      <c r="S12" s="623"/>
      <c r="T12" s="623"/>
      <c r="U12" s="623"/>
      <c r="V12" s="623"/>
      <c r="W12" s="623"/>
      <c r="X12" s="623"/>
      <c r="Y12" s="623"/>
      <c r="Z12" s="623"/>
      <c r="AA12" s="623"/>
      <c r="AB12" s="623"/>
      <c r="AC12" s="623"/>
      <c r="AD12" s="623"/>
      <c r="AE12" s="623"/>
      <c r="AF12" s="623"/>
      <c r="AG12" s="623"/>
      <c r="AH12" s="623"/>
      <c r="AI12" s="623"/>
      <c r="AJ12" s="623"/>
      <c r="AK12" s="624"/>
      <c r="AL12" s="8"/>
    </row>
    <row r="13" spans="2:39" ht="10.5" customHeight="1" x14ac:dyDescent="0.3">
      <c r="B13" s="8"/>
      <c r="D13" s="595"/>
      <c r="E13" s="596"/>
      <c r="F13" s="597"/>
      <c r="G13" s="190"/>
      <c r="H13" s="622"/>
      <c r="I13" s="623"/>
      <c r="J13" s="623"/>
      <c r="K13" s="623"/>
      <c r="L13" s="623"/>
      <c r="M13" s="623"/>
      <c r="N13" s="623"/>
      <c r="O13" s="623"/>
      <c r="P13" s="623"/>
      <c r="Q13" s="623"/>
      <c r="R13" s="623"/>
      <c r="S13" s="623"/>
      <c r="T13" s="623"/>
      <c r="U13" s="623"/>
      <c r="V13" s="623"/>
      <c r="W13" s="623"/>
      <c r="X13" s="623"/>
      <c r="Y13" s="623"/>
      <c r="Z13" s="623"/>
      <c r="AA13" s="623"/>
      <c r="AB13" s="623"/>
      <c r="AC13" s="623"/>
      <c r="AD13" s="623"/>
      <c r="AE13" s="623"/>
      <c r="AF13" s="623"/>
      <c r="AG13" s="623"/>
      <c r="AH13" s="623"/>
      <c r="AI13" s="623"/>
      <c r="AJ13" s="623"/>
      <c r="AK13" s="624"/>
      <c r="AL13" s="8"/>
    </row>
    <row r="14" spans="2:39" ht="10.5" customHeight="1" x14ac:dyDescent="0.3">
      <c r="B14" s="8"/>
      <c r="D14" s="595"/>
      <c r="E14" s="596"/>
      <c r="F14" s="597"/>
      <c r="G14" s="190"/>
      <c r="H14" s="622"/>
      <c r="I14" s="623"/>
      <c r="J14" s="623"/>
      <c r="K14" s="623"/>
      <c r="L14" s="623"/>
      <c r="M14" s="623"/>
      <c r="N14" s="623"/>
      <c r="O14" s="623"/>
      <c r="P14" s="623"/>
      <c r="Q14" s="623"/>
      <c r="R14" s="623"/>
      <c r="S14" s="623"/>
      <c r="T14" s="623"/>
      <c r="U14" s="623"/>
      <c r="V14" s="623"/>
      <c r="W14" s="623"/>
      <c r="X14" s="623"/>
      <c r="Y14" s="623"/>
      <c r="Z14" s="623"/>
      <c r="AA14" s="623"/>
      <c r="AB14" s="623"/>
      <c r="AC14" s="623"/>
      <c r="AD14" s="623"/>
      <c r="AE14" s="623"/>
      <c r="AF14" s="623"/>
      <c r="AG14" s="623"/>
      <c r="AH14" s="623"/>
      <c r="AI14" s="623"/>
      <c r="AJ14" s="623"/>
      <c r="AK14" s="624"/>
      <c r="AL14" s="8"/>
    </row>
    <row r="15" spans="2:39" ht="10.5" customHeight="1" thickBot="1" x14ac:dyDescent="0.35">
      <c r="B15" s="8"/>
      <c r="D15" s="595"/>
      <c r="E15" s="596"/>
      <c r="F15" s="597"/>
      <c r="G15" s="190"/>
      <c r="H15" s="625"/>
      <c r="I15" s="626"/>
      <c r="J15" s="626"/>
      <c r="K15" s="626"/>
      <c r="L15" s="626"/>
      <c r="M15" s="626"/>
      <c r="N15" s="626"/>
      <c r="O15" s="626"/>
      <c r="P15" s="626"/>
      <c r="Q15" s="626"/>
      <c r="R15" s="626"/>
      <c r="S15" s="626"/>
      <c r="T15" s="626"/>
      <c r="U15" s="626"/>
      <c r="V15" s="626"/>
      <c r="W15" s="626"/>
      <c r="X15" s="626"/>
      <c r="Y15" s="626"/>
      <c r="Z15" s="626"/>
      <c r="AA15" s="626"/>
      <c r="AB15" s="626"/>
      <c r="AC15" s="626"/>
      <c r="AD15" s="626"/>
      <c r="AE15" s="626"/>
      <c r="AF15" s="626"/>
      <c r="AG15" s="626"/>
      <c r="AH15" s="626"/>
      <c r="AI15" s="626"/>
      <c r="AJ15" s="626"/>
      <c r="AK15" s="627"/>
      <c r="AL15" s="8"/>
    </row>
    <row r="16" spans="2:39" ht="10.5" customHeight="1" x14ac:dyDescent="0.3">
      <c r="B16" s="8"/>
      <c r="D16" s="595"/>
      <c r="E16" s="596"/>
      <c r="F16" s="597"/>
      <c r="G16" s="190"/>
      <c r="H16" s="190"/>
      <c r="I16" s="190"/>
      <c r="J16" s="190"/>
      <c r="K16" s="190"/>
      <c r="L16" s="194"/>
      <c r="M16" s="194"/>
      <c r="N16" s="194"/>
      <c r="O16" s="194"/>
      <c r="P16" s="194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8"/>
    </row>
    <row r="17" spans="2:44" ht="10.5" customHeight="1" x14ac:dyDescent="0.3">
      <c r="B17" s="8"/>
      <c r="D17" s="595"/>
      <c r="E17" s="596"/>
      <c r="F17" s="597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8"/>
    </row>
    <row r="18" spans="2:44" ht="10.5" customHeight="1" thickBot="1" x14ac:dyDescent="0.35">
      <c r="B18" s="8"/>
      <c r="D18" s="598"/>
      <c r="E18" s="599"/>
      <c r="F18" s="60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89"/>
      <c r="AF18" s="189"/>
      <c r="AG18" s="189"/>
      <c r="AH18" s="189"/>
      <c r="AI18" s="189"/>
      <c r="AJ18" s="189"/>
      <c r="AK18" s="189"/>
      <c r="AL18" s="8"/>
    </row>
    <row r="19" spans="2:44" ht="10.5" customHeight="1" thickBot="1" x14ac:dyDescent="0.35">
      <c r="B19" s="11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89"/>
      <c r="AF19" s="189"/>
      <c r="AG19" s="189"/>
      <c r="AH19" s="189"/>
      <c r="AI19" s="189"/>
      <c r="AJ19" s="189"/>
      <c r="AK19" s="189"/>
      <c r="AL19" s="11"/>
    </row>
    <row r="20" spans="2:44" ht="10.5" customHeight="1" x14ac:dyDescent="0.3">
      <c r="B20" s="181"/>
      <c r="C20" s="191"/>
      <c r="D20" s="592" t="s">
        <v>1760</v>
      </c>
      <c r="E20" s="593"/>
      <c r="F20" s="593"/>
      <c r="G20" s="593"/>
      <c r="H20" s="593"/>
      <c r="I20" s="593"/>
      <c r="J20" s="593"/>
      <c r="K20" s="593"/>
      <c r="L20" s="593"/>
      <c r="M20" s="593"/>
      <c r="N20" s="593"/>
      <c r="O20" s="593"/>
      <c r="P20" s="593"/>
      <c r="Q20" s="593"/>
      <c r="R20" s="593"/>
      <c r="S20" s="593"/>
      <c r="T20" s="593"/>
      <c r="U20" s="593"/>
      <c r="V20" s="593"/>
      <c r="W20" s="593"/>
      <c r="X20" s="593"/>
      <c r="Y20" s="593"/>
      <c r="Z20" s="593"/>
      <c r="AA20" s="593"/>
      <c r="AB20" s="593"/>
      <c r="AC20" s="593"/>
      <c r="AD20" s="593"/>
      <c r="AE20" s="593"/>
      <c r="AF20" s="593"/>
      <c r="AG20" s="593"/>
      <c r="AH20" s="593"/>
      <c r="AI20" s="593"/>
      <c r="AJ20" s="594"/>
      <c r="AK20" s="189"/>
      <c r="AL20" s="181"/>
      <c r="AM20" s="182"/>
    </row>
    <row r="21" spans="2:44" ht="10.5" customHeight="1" thickBot="1" x14ac:dyDescent="0.35">
      <c r="B21" s="183"/>
      <c r="C21" s="193"/>
      <c r="D21" s="595"/>
      <c r="E21" s="596"/>
      <c r="F21" s="596"/>
      <c r="G21" s="596"/>
      <c r="H21" s="596"/>
      <c r="I21" s="596"/>
      <c r="J21" s="596"/>
      <c r="K21" s="596"/>
      <c r="L21" s="596"/>
      <c r="M21" s="596"/>
      <c r="N21" s="596"/>
      <c r="O21" s="596"/>
      <c r="P21" s="596"/>
      <c r="Q21" s="596"/>
      <c r="R21" s="596"/>
      <c r="S21" s="596"/>
      <c r="T21" s="596"/>
      <c r="U21" s="596"/>
      <c r="V21" s="596"/>
      <c r="W21" s="596"/>
      <c r="X21" s="596"/>
      <c r="Y21" s="596"/>
      <c r="Z21" s="596"/>
      <c r="AA21" s="596"/>
      <c r="AB21" s="596"/>
      <c r="AC21" s="596"/>
      <c r="AD21" s="596"/>
      <c r="AE21" s="596"/>
      <c r="AF21" s="596"/>
      <c r="AG21" s="596"/>
      <c r="AH21" s="596"/>
      <c r="AI21" s="596"/>
      <c r="AJ21" s="597"/>
      <c r="AK21" s="189"/>
      <c r="AL21" s="183"/>
      <c r="AM21" s="184"/>
    </row>
    <row r="22" spans="2:44" ht="10.5" customHeight="1" x14ac:dyDescent="0.3">
      <c r="B22" s="4"/>
      <c r="D22" s="595"/>
      <c r="E22" s="596"/>
      <c r="F22" s="596"/>
      <c r="G22" s="596"/>
      <c r="H22" s="596"/>
      <c r="I22" s="596"/>
      <c r="J22" s="596"/>
      <c r="K22" s="596"/>
      <c r="L22" s="596"/>
      <c r="M22" s="596"/>
      <c r="N22" s="596"/>
      <c r="O22" s="596"/>
      <c r="P22" s="596"/>
      <c r="Q22" s="596"/>
      <c r="R22" s="596"/>
      <c r="S22" s="596"/>
      <c r="T22" s="596"/>
      <c r="U22" s="596"/>
      <c r="V22" s="596"/>
      <c r="W22" s="596"/>
      <c r="X22" s="596"/>
      <c r="Y22" s="596"/>
      <c r="Z22" s="596"/>
      <c r="AA22" s="596"/>
      <c r="AB22" s="596"/>
      <c r="AC22" s="596"/>
      <c r="AD22" s="596"/>
      <c r="AE22" s="596"/>
      <c r="AF22" s="596"/>
      <c r="AG22" s="596"/>
      <c r="AH22" s="596"/>
      <c r="AI22" s="596"/>
      <c r="AJ22" s="597"/>
      <c r="AK22" s="189"/>
      <c r="AL22" s="4"/>
    </row>
    <row r="23" spans="2:44" ht="10.5" customHeight="1" thickBot="1" x14ac:dyDescent="0.35">
      <c r="B23" s="8"/>
      <c r="D23" s="598"/>
      <c r="E23" s="599"/>
      <c r="F23" s="599"/>
      <c r="G23" s="599"/>
      <c r="H23" s="599"/>
      <c r="I23" s="599"/>
      <c r="J23" s="599"/>
      <c r="K23" s="599"/>
      <c r="L23" s="599"/>
      <c r="M23" s="599"/>
      <c r="N23" s="599"/>
      <c r="O23" s="599"/>
      <c r="P23" s="599"/>
      <c r="Q23" s="599"/>
      <c r="R23" s="599"/>
      <c r="S23" s="599"/>
      <c r="T23" s="599"/>
      <c r="U23" s="599"/>
      <c r="V23" s="599"/>
      <c r="W23" s="599"/>
      <c r="X23" s="599"/>
      <c r="Y23" s="599"/>
      <c r="Z23" s="599"/>
      <c r="AA23" s="599"/>
      <c r="AB23" s="599"/>
      <c r="AC23" s="599"/>
      <c r="AD23" s="599"/>
      <c r="AE23" s="599"/>
      <c r="AF23" s="599"/>
      <c r="AG23" s="599"/>
      <c r="AH23" s="599"/>
      <c r="AI23" s="599"/>
      <c r="AJ23" s="600"/>
      <c r="AK23" s="189"/>
      <c r="AL23" s="8"/>
    </row>
    <row r="24" spans="2:44" ht="10.5" customHeight="1" thickBot="1" x14ac:dyDescent="0.35">
      <c r="B24" s="8"/>
      <c r="D24" s="194"/>
      <c r="E24" s="194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2"/>
      <c r="Q24" s="192"/>
      <c r="R24" s="192"/>
      <c r="S24" s="192"/>
      <c r="T24" s="192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9"/>
      <c r="AF24" s="189"/>
      <c r="AG24" s="189"/>
      <c r="AH24" s="189"/>
      <c r="AI24" s="189"/>
      <c r="AJ24" s="189"/>
      <c r="AK24" s="189"/>
      <c r="AL24" s="8"/>
      <c r="AR24">
        <f>15350/50</f>
        <v>307</v>
      </c>
    </row>
    <row r="25" spans="2:44" ht="10.5" customHeight="1" x14ac:dyDescent="0.3">
      <c r="B25" s="8"/>
      <c r="D25" s="601" t="s">
        <v>1761</v>
      </c>
      <c r="E25" s="602"/>
      <c r="F25" s="602"/>
      <c r="G25" s="602"/>
      <c r="H25" s="602"/>
      <c r="I25" s="602"/>
      <c r="J25" s="602"/>
      <c r="K25" s="602"/>
      <c r="L25" s="602"/>
      <c r="M25" s="602"/>
      <c r="N25" s="602"/>
      <c r="O25" s="602"/>
      <c r="P25" s="602"/>
      <c r="Q25" s="602"/>
      <c r="R25" s="602"/>
      <c r="S25" s="602"/>
      <c r="T25" s="602"/>
      <c r="U25" s="602"/>
      <c r="V25" s="602"/>
      <c r="W25" s="602"/>
      <c r="X25" s="602"/>
      <c r="Y25" s="602"/>
      <c r="Z25" s="602"/>
      <c r="AA25" s="602"/>
      <c r="AB25" s="602"/>
      <c r="AC25" s="602"/>
      <c r="AD25" s="602"/>
      <c r="AE25" s="602"/>
      <c r="AF25" s="602"/>
      <c r="AG25" s="602"/>
      <c r="AH25" s="602"/>
      <c r="AI25" s="602"/>
      <c r="AJ25" s="603"/>
      <c r="AK25" s="189"/>
      <c r="AL25" s="8"/>
      <c r="AN25" s="529" t="s">
        <v>1081</v>
      </c>
    </row>
    <row r="26" spans="2:44" ht="10.5" customHeight="1" x14ac:dyDescent="0.3">
      <c r="B26" s="8"/>
      <c r="D26" s="604"/>
      <c r="E26" s="605"/>
      <c r="F26" s="605"/>
      <c r="G26" s="605"/>
      <c r="H26" s="605"/>
      <c r="I26" s="605"/>
      <c r="J26" s="605"/>
      <c r="K26" s="605"/>
      <c r="L26" s="605"/>
      <c r="M26" s="605"/>
      <c r="N26" s="605"/>
      <c r="O26" s="605"/>
      <c r="P26" s="605"/>
      <c r="Q26" s="605"/>
      <c r="R26" s="605"/>
      <c r="S26" s="605"/>
      <c r="T26" s="605"/>
      <c r="U26" s="605"/>
      <c r="V26" s="605"/>
      <c r="W26" s="605"/>
      <c r="X26" s="605"/>
      <c r="Y26" s="605"/>
      <c r="Z26" s="605"/>
      <c r="AA26" s="605"/>
      <c r="AB26" s="605"/>
      <c r="AC26" s="605"/>
      <c r="AD26" s="605"/>
      <c r="AE26" s="605"/>
      <c r="AF26" s="605"/>
      <c r="AG26" s="605"/>
      <c r="AH26" s="605"/>
      <c r="AI26" s="605"/>
      <c r="AJ26" s="606"/>
      <c r="AK26" s="192"/>
      <c r="AL26" s="8"/>
      <c r="AN26" s="529"/>
      <c r="AO26" s="530" t="s">
        <v>1082</v>
      </c>
    </row>
    <row r="27" spans="2:44" ht="10.5" customHeight="1" x14ac:dyDescent="0.3">
      <c r="B27" s="8"/>
      <c r="D27" s="604"/>
      <c r="E27" s="605"/>
      <c r="F27" s="605"/>
      <c r="G27" s="605"/>
      <c r="H27" s="605"/>
      <c r="I27" s="605"/>
      <c r="J27" s="605"/>
      <c r="K27" s="605"/>
      <c r="L27" s="605"/>
      <c r="M27" s="605"/>
      <c r="N27" s="605"/>
      <c r="O27" s="605"/>
      <c r="P27" s="605"/>
      <c r="Q27" s="605"/>
      <c r="R27" s="605"/>
      <c r="S27" s="605"/>
      <c r="T27" s="605"/>
      <c r="U27" s="605"/>
      <c r="V27" s="605"/>
      <c r="W27" s="605"/>
      <c r="X27" s="605"/>
      <c r="Y27" s="605"/>
      <c r="Z27" s="605"/>
      <c r="AA27" s="605"/>
      <c r="AB27" s="605"/>
      <c r="AC27" s="605"/>
      <c r="AD27" s="605"/>
      <c r="AE27" s="605"/>
      <c r="AF27" s="605"/>
      <c r="AG27" s="605"/>
      <c r="AH27" s="605"/>
      <c r="AI27" s="605"/>
      <c r="AJ27" s="606"/>
      <c r="AK27" s="192"/>
      <c r="AL27" s="8"/>
      <c r="AN27" s="529"/>
      <c r="AO27" s="530"/>
    </row>
    <row r="28" spans="2:44" ht="10.5" customHeight="1" x14ac:dyDescent="0.3">
      <c r="B28" s="8"/>
      <c r="D28" s="604"/>
      <c r="E28" s="605"/>
      <c r="F28" s="605"/>
      <c r="G28" s="605"/>
      <c r="H28" s="605"/>
      <c r="I28" s="605"/>
      <c r="J28" s="605"/>
      <c r="K28" s="605"/>
      <c r="L28" s="605"/>
      <c r="M28" s="605"/>
      <c r="N28" s="605"/>
      <c r="O28" s="605"/>
      <c r="P28" s="605"/>
      <c r="Q28" s="605"/>
      <c r="R28" s="605"/>
      <c r="S28" s="605"/>
      <c r="T28" s="605"/>
      <c r="U28" s="605"/>
      <c r="V28" s="605"/>
      <c r="W28" s="605"/>
      <c r="X28" s="605"/>
      <c r="Y28" s="605"/>
      <c r="Z28" s="605"/>
      <c r="AA28" s="605"/>
      <c r="AB28" s="605"/>
      <c r="AC28" s="605"/>
      <c r="AD28" s="605"/>
      <c r="AE28" s="605"/>
      <c r="AF28" s="605"/>
      <c r="AG28" s="605"/>
      <c r="AH28" s="605"/>
      <c r="AI28" s="605"/>
      <c r="AJ28" s="606"/>
      <c r="AK28" s="192"/>
      <c r="AL28" s="8"/>
      <c r="AN28" s="529"/>
      <c r="AO28" s="530"/>
    </row>
    <row r="29" spans="2:44" ht="10.5" customHeight="1" thickBot="1" x14ac:dyDescent="0.35">
      <c r="B29" s="8"/>
      <c r="D29" s="607"/>
      <c r="E29" s="608"/>
      <c r="F29" s="608"/>
      <c r="G29" s="608"/>
      <c r="H29" s="608"/>
      <c r="I29" s="608"/>
      <c r="J29" s="608"/>
      <c r="K29" s="608"/>
      <c r="L29" s="608"/>
      <c r="M29" s="608"/>
      <c r="N29" s="608"/>
      <c r="O29" s="608"/>
      <c r="P29" s="608"/>
      <c r="Q29" s="608"/>
      <c r="R29" s="608"/>
      <c r="S29" s="608"/>
      <c r="T29" s="608"/>
      <c r="U29" s="608"/>
      <c r="V29" s="608"/>
      <c r="W29" s="608"/>
      <c r="X29" s="608"/>
      <c r="Y29" s="608"/>
      <c r="Z29" s="608"/>
      <c r="AA29" s="608"/>
      <c r="AB29" s="608"/>
      <c r="AC29" s="608"/>
      <c r="AD29" s="608"/>
      <c r="AE29" s="608"/>
      <c r="AF29" s="608"/>
      <c r="AG29" s="608"/>
      <c r="AH29" s="608"/>
      <c r="AI29" s="608"/>
      <c r="AJ29" s="609"/>
      <c r="AK29" s="192"/>
      <c r="AL29" s="8"/>
      <c r="AN29" s="529"/>
      <c r="AO29" s="530"/>
    </row>
    <row r="30" spans="2:44" ht="10.5" customHeight="1" thickBot="1" x14ac:dyDescent="0.35">
      <c r="B30" s="8"/>
      <c r="D30" s="194"/>
      <c r="E30" s="194"/>
      <c r="F30" s="194"/>
      <c r="G30" s="194"/>
      <c r="H30" s="194"/>
      <c r="I30" s="194"/>
      <c r="J30" s="194"/>
      <c r="K30" s="194"/>
      <c r="L30" s="194"/>
      <c r="M30" s="194"/>
      <c r="N30" s="194"/>
      <c r="O30" s="194"/>
      <c r="P30" s="192"/>
      <c r="Q30" s="192"/>
      <c r="R30" s="192"/>
      <c r="S30" s="192"/>
      <c r="T30" s="192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92"/>
      <c r="AL30" s="8"/>
      <c r="AO30" s="530"/>
    </row>
    <row r="31" spans="2:44" ht="10.5" customHeight="1" thickBot="1" x14ac:dyDescent="0.35">
      <c r="B31" s="8"/>
      <c r="D31" s="194"/>
      <c r="E31" s="601" t="s">
        <v>604</v>
      </c>
      <c r="F31" s="602"/>
      <c r="G31" s="602"/>
      <c r="H31" s="602"/>
      <c r="I31" s="602"/>
      <c r="J31" s="602"/>
      <c r="K31" s="602"/>
      <c r="L31" s="602"/>
      <c r="M31" s="603"/>
      <c r="N31" s="194"/>
      <c r="O31" s="194"/>
      <c r="P31" s="192"/>
      <c r="Q31" s="192"/>
      <c r="R31" s="192"/>
      <c r="S31" s="192"/>
      <c r="T31" s="192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92"/>
      <c r="AL31" s="11"/>
      <c r="AO31" s="530"/>
    </row>
    <row r="32" spans="2:44" ht="10.5" customHeight="1" thickBot="1" x14ac:dyDescent="0.35">
      <c r="B32" s="11"/>
      <c r="D32" s="194"/>
      <c r="E32" s="604"/>
      <c r="F32" s="605"/>
      <c r="G32" s="605"/>
      <c r="H32" s="605"/>
      <c r="I32" s="605"/>
      <c r="J32" s="605"/>
      <c r="K32" s="605"/>
      <c r="L32" s="605"/>
      <c r="M32" s="606"/>
      <c r="N32" s="194"/>
      <c r="O32" s="194"/>
      <c r="P32" s="192"/>
      <c r="Q32" s="192"/>
      <c r="R32" s="192"/>
      <c r="S32" s="192"/>
      <c r="T32" s="192"/>
      <c r="U32" s="188"/>
      <c r="V32" s="188"/>
      <c r="W32" s="188"/>
      <c r="X32" s="188"/>
      <c r="Y32" s="188"/>
      <c r="Z32" s="610" t="s">
        <v>1938</v>
      </c>
      <c r="AA32" s="611"/>
      <c r="AB32" s="611"/>
      <c r="AC32" s="611"/>
      <c r="AD32" s="611"/>
      <c r="AE32" s="611"/>
      <c r="AF32" s="611"/>
      <c r="AG32" s="611"/>
      <c r="AH32" s="611"/>
      <c r="AI32" s="612"/>
      <c r="AJ32" s="188"/>
      <c r="AK32" s="192"/>
      <c r="AL32" s="181"/>
      <c r="AM32" s="182"/>
      <c r="AO32" s="530"/>
    </row>
    <row r="33" spans="2:39" ht="10.5" customHeight="1" thickBot="1" x14ac:dyDescent="0.35">
      <c r="B33" s="181"/>
      <c r="C33" s="182"/>
      <c r="D33" s="194"/>
      <c r="E33" s="604"/>
      <c r="F33" s="605"/>
      <c r="G33" s="605"/>
      <c r="H33" s="605"/>
      <c r="I33" s="605"/>
      <c r="J33" s="605"/>
      <c r="K33" s="605"/>
      <c r="L33" s="605"/>
      <c r="M33" s="606"/>
      <c r="N33" s="194"/>
      <c r="O33" s="194"/>
      <c r="P33" s="192"/>
      <c r="Q33" s="192"/>
      <c r="R33" s="192"/>
      <c r="S33" s="192"/>
      <c r="T33" s="192"/>
      <c r="U33" s="188"/>
      <c r="V33" s="188"/>
      <c r="W33" s="188"/>
      <c r="X33" s="188"/>
      <c r="Y33" s="188"/>
      <c r="Z33" s="613"/>
      <c r="AA33" s="614"/>
      <c r="AB33" s="614"/>
      <c r="AC33" s="614"/>
      <c r="AD33" s="614"/>
      <c r="AE33" s="614"/>
      <c r="AF33" s="614"/>
      <c r="AG33" s="614"/>
      <c r="AH33" s="614"/>
      <c r="AI33" s="615"/>
      <c r="AJ33" s="188"/>
      <c r="AK33" s="192"/>
      <c r="AL33" s="183"/>
      <c r="AM33" s="184"/>
    </row>
    <row r="34" spans="2:39" ht="10.5" customHeight="1" thickBot="1" x14ac:dyDescent="0.35">
      <c r="B34" s="183"/>
      <c r="C34" s="184"/>
      <c r="D34" s="194"/>
      <c r="E34" s="607"/>
      <c r="F34" s="608"/>
      <c r="G34" s="608"/>
      <c r="H34" s="608"/>
      <c r="I34" s="608"/>
      <c r="J34" s="608"/>
      <c r="K34" s="608"/>
      <c r="L34" s="608"/>
      <c r="M34" s="609"/>
      <c r="N34" s="194"/>
      <c r="O34" s="194"/>
      <c r="P34" s="192"/>
      <c r="Q34" s="192"/>
      <c r="R34" s="192"/>
      <c r="S34" s="192"/>
      <c r="T34" s="192"/>
      <c r="U34" s="188"/>
      <c r="V34" s="188"/>
      <c r="W34" s="188"/>
      <c r="X34" s="188"/>
      <c r="Y34" s="188"/>
      <c r="Z34" s="613"/>
      <c r="AA34" s="614"/>
      <c r="AB34" s="614"/>
      <c r="AC34" s="614"/>
      <c r="AD34" s="614"/>
      <c r="AE34" s="614"/>
      <c r="AF34" s="614"/>
      <c r="AG34" s="614"/>
      <c r="AH34" s="614"/>
      <c r="AI34" s="615"/>
      <c r="AJ34" s="188"/>
      <c r="AK34" s="192"/>
      <c r="AL34" s="4"/>
    </row>
    <row r="35" spans="2:39" ht="10.5" customHeight="1" x14ac:dyDescent="0.3">
      <c r="B35" s="4"/>
      <c r="D35" s="194"/>
      <c r="E35" s="194"/>
      <c r="F35" s="194"/>
      <c r="G35" s="194"/>
      <c r="H35" s="194"/>
      <c r="I35" s="194"/>
      <c r="J35" s="194"/>
      <c r="K35" s="194"/>
      <c r="L35" s="194"/>
      <c r="M35" s="194"/>
      <c r="N35" s="194"/>
      <c r="O35" s="194"/>
      <c r="P35" s="192"/>
      <c r="Q35" s="192"/>
      <c r="R35" s="192"/>
      <c r="S35" s="192"/>
      <c r="T35" s="192"/>
      <c r="U35" s="188"/>
      <c r="V35" s="188"/>
      <c r="W35" s="188"/>
      <c r="X35" s="188"/>
      <c r="Y35" s="188"/>
      <c r="Z35" s="613"/>
      <c r="AA35" s="614"/>
      <c r="AB35" s="614"/>
      <c r="AC35" s="614"/>
      <c r="AD35" s="614"/>
      <c r="AE35" s="614"/>
      <c r="AF35" s="614"/>
      <c r="AG35" s="614"/>
      <c r="AH35" s="614"/>
      <c r="AI35" s="615"/>
      <c r="AJ35" s="188"/>
      <c r="AK35" s="192"/>
      <c r="AL35" s="8"/>
    </row>
    <row r="36" spans="2:39" ht="10.5" customHeight="1" thickBot="1" x14ac:dyDescent="0.35">
      <c r="B36" s="8"/>
      <c r="D36" s="194"/>
      <c r="E36" s="194"/>
      <c r="F36" s="194"/>
      <c r="G36" s="194"/>
      <c r="H36" s="194"/>
      <c r="I36" s="194"/>
      <c r="J36" s="194"/>
      <c r="K36" s="194"/>
      <c r="L36" s="194"/>
      <c r="M36" s="194"/>
      <c r="N36" s="194"/>
      <c r="O36" s="194"/>
      <c r="P36" s="192"/>
      <c r="Q36" s="192"/>
      <c r="R36" s="192"/>
      <c r="S36" s="192"/>
      <c r="T36" s="192"/>
      <c r="U36" s="188"/>
      <c r="V36" s="188"/>
      <c r="W36" s="188"/>
      <c r="X36" s="188"/>
      <c r="Y36" s="188"/>
      <c r="Z36" s="616"/>
      <c r="AA36" s="617"/>
      <c r="AB36" s="617"/>
      <c r="AC36" s="617"/>
      <c r="AD36" s="617"/>
      <c r="AE36" s="617"/>
      <c r="AF36" s="617"/>
      <c r="AG36" s="617"/>
      <c r="AH36" s="617"/>
      <c r="AI36" s="618"/>
      <c r="AJ36" s="188"/>
      <c r="AK36" s="192"/>
      <c r="AL36" s="8"/>
    </row>
    <row r="37" spans="2:39" ht="10.5" customHeight="1" thickBot="1" x14ac:dyDescent="0.35">
      <c r="B37" s="8"/>
      <c r="D37" s="194"/>
      <c r="E37" s="194"/>
      <c r="F37" s="194"/>
      <c r="G37" s="194"/>
      <c r="H37" s="194"/>
      <c r="I37" s="194"/>
      <c r="J37" s="194"/>
      <c r="K37" s="194"/>
      <c r="L37" s="194"/>
      <c r="M37" s="194"/>
      <c r="N37" s="194"/>
      <c r="O37" s="194"/>
      <c r="P37" s="192"/>
      <c r="Q37" s="192"/>
      <c r="R37" s="192"/>
      <c r="S37" s="192"/>
      <c r="T37" s="192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92"/>
      <c r="AL37" s="8"/>
    </row>
    <row r="38" spans="2:39" ht="9" customHeight="1" x14ac:dyDescent="0.3">
      <c r="B38" s="8"/>
      <c r="D38" s="194"/>
      <c r="E38" s="194"/>
      <c r="F38" s="194"/>
      <c r="G38" s="194"/>
      <c r="H38" s="194"/>
      <c r="I38" s="194"/>
      <c r="J38" s="194"/>
      <c r="K38" s="194"/>
      <c r="L38" s="194"/>
      <c r="M38" s="194"/>
      <c r="N38" s="194"/>
      <c r="O38" s="194"/>
      <c r="P38" s="192"/>
      <c r="Q38" s="192"/>
      <c r="R38" s="192"/>
      <c r="S38" s="192"/>
      <c r="T38" s="192"/>
      <c r="U38" s="188"/>
      <c r="V38" s="610" t="s">
        <v>1958</v>
      </c>
      <c r="W38" s="611"/>
      <c r="X38" s="611"/>
      <c r="Y38" s="611"/>
      <c r="Z38" s="611"/>
      <c r="AA38" s="611"/>
      <c r="AB38" s="611"/>
      <c r="AC38" s="611"/>
      <c r="AD38" s="611"/>
      <c r="AE38" s="611"/>
      <c r="AF38" s="611"/>
      <c r="AG38" s="612"/>
      <c r="AH38" s="188"/>
      <c r="AI38" s="188"/>
      <c r="AJ38" s="188"/>
      <c r="AK38" s="192"/>
      <c r="AL38" s="8"/>
    </row>
    <row r="39" spans="2:39" ht="10.5" customHeight="1" x14ac:dyDescent="0.3">
      <c r="B39" s="8"/>
      <c r="D39" s="194"/>
      <c r="E39" s="194"/>
      <c r="F39" s="194"/>
      <c r="G39" s="194"/>
      <c r="H39" s="194"/>
      <c r="I39" s="194"/>
      <c r="J39" s="194"/>
      <c r="K39" s="194"/>
      <c r="L39" s="194"/>
      <c r="M39" s="194"/>
      <c r="N39" s="194"/>
      <c r="O39" s="194"/>
      <c r="P39" s="192"/>
      <c r="Q39" s="192"/>
      <c r="R39" s="192"/>
      <c r="S39" s="192"/>
      <c r="T39" s="192"/>
      <c r="U39" s="188"/>
      <c r="V39" s="613"/>
      <c r="W39" s="614"/>
      <c r="X39" s="614"/>
      <c r="Y39" s="614"/>
      <c r="Z39" s="614"/>
      <c r="AA39" s="614"/>
      <c r="AB39" s="614"/>
      <c r="AC39" s="614"/>
      <c r="AD39" s="614"/>
      <c r="AE39" s="614"/>
      <c r="AF39" s="614"/>
      <c r="AG39" s="615"/>
      <c r="AH39" s="188"/>
      <c r="AI39" s="188"/>
      <c r="AJ39" s="188"/>
      <c r="AK39" s="192"/>
      <c r="AL39" s="8"/>
    </row>
    <row r="40" spans="2:39" ht="10.5" customHeight="1" x14ac:dyDescent="0.3">
      <c r="B40" s="8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2"/>
      <c r="Q40" s="192"/>
      <c r="R40" s="192"/>
      <c r="S40" s="192"/>
      <c r="T40" s="192"/>
      <c r="U40" s="188"/>
      <c r="V40" s="613"/>
      <c r="W40" s="614"/>
      <c r="X40" s="614"/>
      <c r="Y40" s="614"/>
      <c r="Z40" s="614"/>
      <c r="AA40" s="614"/>
      <c r="AB40" s="614"/>
      <c r="AC40" s="614"/>
      <c r="AD40" s="614"/>
      <c r="AE40" s="614"/>
      <c r="AF40" s="614"/>
      <c r="AG40" s="615"/>
      <c r="AH40" s="188"/>
      <c r="AI40" s="188"/>
      <c r="AJ40" s="188"/>
      <c r="AK40" s="192"/>
      <c r="AL40" s="8"/>
    </row>
    <row r="41" spans="2:39" ht="10.5" customHeight="1" thickBot="1" x14ac:dyDescent="0.35">
      <c r="B41" s="8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88"/>
      <c r="V41" s="616"/>
      <c r="W41" s="617"/>
      <c r="X41" s="617"/>
      <c r="Y41" s="617"/>
      <c r="Z41" s="617"/>
      <c r="AA41" s="617"/>
      <c r="AB41" s="617"/>
      <c r="AC41" s="617"/>
      <c r="AD41" s="617"/>
      <c r="AE41" s="617"/>
      <c r="AF41" s="617"/>
      <c r="AG41" s="618"/>
      <c r="AH41" s="188"/>
      <c r="AI41" s="188"/>
      <c r="AJ41" s="188"/>
      <c r="AK41" s="192"/>
      <c r="AL41" s="8"/>
    </row>
    <row r="42" spans="2:39" ht="10.5" customHeight="1" thickBot="1" x14ac:dyDescent="0.35">
      <c r="B42" s="8"/>
      <c r="C42" s="9"/>
      <c r="D42" s="190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2"/>
      <c r="Q42" s="192"/>
      <c r="R42" s="192"/>
      <c r="S42" s="192"/>
      <c r="T42" s="192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92"/>
      <c r="AL42" s="11"/>
    </row>
    <row r="43" spans="2:39" ht="10.5" customHeight="1" x14ac:dyDescent="0.3">
      <c r="B43" s="8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2"/>
      <c r="Q43" s="192"/>
      <c r="R43" s="192"/>
      <c r="S43" s="192"/>
      <c r="T43" s="192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92"/>
      <c r="AL43" s="8"/>
    </row>
    <row r="44" spans="2:39" ht="10.5" customHeight="1" x14ac:dyDescent="0.3">
      <c r="B44" s="8"/>
      <c r="D44" s="190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2"/>
      <c r="Q44" s="192"/>
      <c r="R44" s="192"/>
      <c r="S44" s="192"/>
      <c r="T44" s="192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92"/>
      <c r="AL44" s="8"/>
    </row>
    <row r="45" spans="2:39" ht="10.5" customHeight="1" thickBot="1" x14ac:dyDescent="0.35">
      <c r="B45" s="11"/>
      <c r="D45" s="190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2"/>
      <c r="Q45" s="192"/>
      <c r="R45" s="192"/>
      <c r="S45" s="192"/>
      <c r="T45" s="192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92"/>
      <c r="AL45" s="11"/>
    </row>
    <row r="46" spans="2:39" ht="10.5" customHeight="1" x14ac:dyDescent="0.3">
      <c r="B46" s="181"/>
      <c r="C46" s="182"/>
      <c r="D46" s="190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2"/>
      <c r="Q46" s="192"/>
      <c r="R46" s="192"/>
      <c r="S46" s="192"/>
      <c r="T46" s="192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92"/>
      <c r="AL46" s="181"/>
      <c r="AM46" s="182"/>
    </row>
    <row r="47" spans="2:39" ht="10.5" customHeight="1" thickBot="1" x14ac:dyDescent="0.35">
      <c r="B47" s="183"/>
      <c r="C47" s="184"/>
      <c r="D47" s="190"/>
      <c r="E47" s="190"/>
      <c r="F47" s="190"/>
      <c r="G47" s="190"/>
      <c r="H47" s="190"/>
      <c r="I47" s="190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88"/>
      <c r="AD47" s="188"/>
      <c r="AE47" s="188"/>
      <c r="AF47" s="188"/>
      <c r="AG47" s="188"/>
      <c r="AH47" s="188"/>
      <c r="AI47" s="188"/>
      <c r="AJ47" s="188"/>
      <c r="AK47" s="192"/>
      <c r="AL47" s="183"/>
      <c r="AM47" s="184"/>
    </row>
    <row r="48" spans="2:39" ht="10.5" customHeight="1" x14ac:dyDescent="0.3">
      <c r="B48" s="4"/>
      <c r="D48" s="190"/>
      <c r="E48" s="190"/>
      <c r="F48" s="190"/>
      <c r="G48" s="190"/>
      <c r="H48" s="190"/>
      <c r="I48" s="190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88"/>
      <c r="AD48" s="188"/>
      <c r="AE48" s="188"/>
      <c r="AF48" s="188"/>
      <c r="AG48" s="188"/>
      <c r="AH48" s="188"/>
      <c r="AI48" s="188"/>
      <c r="AJ48" s="188"/>
      <c r="AK48" s="192"/>
      <c r="AL48" s="4"/>
    </row>
    <row r="49" spans="2:39" ht="10.5" customHeight="1" x14ac:dyDescent="0.3">
      <c r="B49" s="8"/>
      <c r="D49" s="190"/>
      <c r="E49" s="190"/>
      <c r="F49" s="190"/>
      <c r="G49" s="190"/>
      <c r="H49" s="190"/>
      <c r="I49" s="190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  <c r="AA49" s="195"/>
      <c r="AB49" s="195"/>
      <c r="AC49" s="188"/>
      <c r="AD49" s="188"/>
      <c r="AE49" s="188"/>
      <c r="AF49" s="188"/>
      <c r="AG49" s="188"/>
      <c r="AH49" s="188"/>
      <c r="AI49" s="188"/>
      <c r="AJ49" s="188"/>
      <c r="AK49" s="192"/>
      <c r="AL49" s="8"/>
    </row>
    <row r="50" spans="2:39" ht="10.5" customHeight="1" x14ac:dyDescent="0.3">
      <c r="B50" s="8"/>
      <c r="D50" s="190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2"/>
      <c r="Q50" s="192"/>
      <c r="R50" s="192"/>
      <c r="S50" s="192"/>
      <c r="T50" s="192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92"/>
      <c r="AL50" s="8"/>
    </row>
    <row r="51" spans="2:39" ht="10.5" customHeight="1" x14ac:dyDescent="0.3">
      <c r="B51" s="8"/>
      <c r="D51" s="190"/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2"/>
      <c r="Q51" s="192"/>
      <c r="R51" s="192"/>
      <c r="S51" s="192"/>
      <c r="T51" s="192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92"/>
      <c r="AL51" s="8"/>
    </row>
    <row r="52" spans="2:39" ht="10.5" customHeight="1" x14ac:dyDescent="0.3">
      <c r="B52" s="8"/>
      <c r="D52" s="190"/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  <c r="AF52" s="192"/>
      <c r="AG52" s="192"/>
      <c r="AH52" s="192"/>
      <c r="AI52" s="192"/>
      <c r="AJ52" s="192"/>
      <c r="AK52" s="192"/>
      <c r="AL52" s="8"/>
    </row>
    <row r="53" spans="2:39" ht="10.5" customHeight="1" x14ac:dyDescent="0.3">
      <c r="B53" s="8"/>
      <c r="D53" s="190"/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  <c r="AF53" s="192"/>
      <c r="AG53" s="192"/>
      <c r="AH53" s="192"/>
      <c r="AI53" s="192"/>
      <c r="AJ53" s="192"/>
      <c r="AK53" s="192"/>
      <c r="AL53" s="8"/>
    </row>
    <row r="54" spans="2:39" ht="10.5" customHeight="1" x14ac:dyDescent="0.3">
      <c r="B54" s="8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  <c r="AF54" s="192"/>
      <c r="AG54" s="192"/>
      <c r="AH54" s="192"/>
      <c r="AI54" s="192"/>
      <c r="AJ54" s="192"/>
      <c r="AK54" s="192"/>
      <c r="AL54" s="8"/>
    </row>
    <row r="55" spans="2:39" ht="10.5" customHeight="1" x14ac:dyDescent="0.3">
      <c r="B55" s="8"/>
      <c r="D55" s="190"/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8"/>
    </row>
    <row r="56" spans="2:39" ht="10.5" customHeight="1" x14ac:dyDescent="0.3">
      <c r="B56" s="8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  <c r="AF56" s="192"/>
      <c r="AG56" s="192"/>
      <c r="AH56" s="192"/>
      <c r="AI56" s="192"/>
      <c r="AJ56" s="192"/>
      <c r="AK56" s="192"/>
      <c r="AL56" s="8"/>
    </row>
    <row r="57" spans="2:39" ht="10.5" customHeight="1" x14ac:dyDescent="0.3">
      <c r="B57" s="8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6"/>
      <c r="AB57" s="196"/>
      <c r="AC57" s="196"/>
      <c r="AD57" s="196"/>
      <c r="AE57" s="196"/>
      <c r="AF57" s="196"/>
      <c r="AG57" s="196"/>
      <c r="AH57" s="196"/>
      <c r="AI57" s="196"/>
      <c r="AJ57" s="196"/>
      <c r="AK57" s="196"/>
      <c r="AL57" s="8"/>
    </row>
    <row r="58" spans="2:39" ht="10.5" customHeight="1" thickBot="1" x14ac:dyDescent="0.35">
      <c r="B58" s="11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6"/>
      <c r="AB58" s="196"/>
      <c r="AC58" s="196"/>
      <c r="AD58" s="196"/>
      <c r="AE58" s="196"/>
      <c r="AF58" s="196"/>
      <c r="AG58" s="196"/>
      <c r="AH58" s="196"/>
      <c r="AI58" s="196"/>
      <c r="AJ58" s="196"/>
      <c r="AK58" s="196"/>
      <c r="AL58" s="11"/>
    </row>
    <row r="59" spans="2:39" ht="10.5" customHeight="1" thickBot="1" x14ac:dyDescent="0.35">
      <c r="B59" s="181"/>
      <c r="C59" s="182"/>
      <c r="D59" s="531"/>
      <c r="E59" s="532"/>
      <c r="F59" s="532"/>
      <c r="G59" s="532"/>
      <c r="H59" s="532"/>
      <c r="I59" s="532"/>
      <c r="J59" s="532"/>
      <c r="K59" s="532"/>
      <c r="L59" s="532"/>
      <c r="M59" s="532"/>
      <c r="N59" s="532"/>
      <c r="O59" s="532"/>
      <c r="P59" s="532"/>
      <c r="Q59" s="533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1"/>
      <c r="AL59" s="181"/>
      <c r="AM59" s="182"/>
    </row>
    <row r="60" spans="2:39" ht="10.5" customHeight="1" thickBot="1" x14ac:dyDescent="0.35">
      <c r="B60" s="183"/>
      <c r="C60" s="184"/>
      <c r="D60" s="534"/>
      <c r="E60" s="535"/>
      <c r="F60" s="535"/>
      <c r="G60" s="535"/>
      <c r="H60" s="535"/>
      <c r="I60" s="535"/>
      <c r="J60" s="535"/>
      <c r="K60" s="535"/>
      <c r="L60" s="535"/>
      <c r="M60" s="535"/>
      <c r="N60" s="535"/>
      <c r="O60" s="535"/>
      <c r="P60" s="535"/>
      <c r="Q60" s="536"/>
      <c r="AL60" s="183"/>
      <c r="AM60" s="184"/>
    </row>
    <row r="61" spans="2:39" ht="10.5" customHeight="1" x14ac:dyDescent="0.3"/>
    <row r="62" spans="2:39" ht="10.5" customHeight="1" x14ac:dyDescent="0.3">
      <c r="D62" s="537" t="s">
        <v>1084</v>
      </c>
      <c r="E62" s="537"/>
      <c r="F62" s="537"/>
      <c r="G62" s="537"/>
      <c r="H62" s="537"/>
      <c r="I62" s="537"/>
      <c r="J62" s="537"/>
      <c r="K62" s="537"/>
      <c r="L62" s="537"/>
      <c r="M62" s="537"/>
      <c r="N62" s="537"/>
      <c r="O62" s="537"/>
      <c r="P62" s="537"/>
      <c r="Q62" s="537"/>
    </row>
    <row r="63" spans="2:39" ht="10.5" customHeight="1" x14ac:dyDescent="0.3">
      <c r="D63" s="537"/>
      <c r="E63" s="537"/>
      <c r="F63" s="537"/>
      <c r="G63" s="537"/>
      <c r="H63" s="537"/>
      <c r="I63" s="537"/>
      <c r="J63" s="537"/>
      <c r="K63" s="537"/>
      <c r="L63" s="537"/>
      <c r="M63" s="537"/>
      <c r="N63" s="537"/>
      <c r="O63" s="537"/>
      <c r="P63" s="537"/>
      <c r="Q63" s="537"/>
    </row>
    <row r="64" spans="2:39" ht="10.5" customHeight="1" x14ac:dyDescent="0.3">
      <c r="D64" s="197"/>
      <c r="E64" s="197"/>
      <c r="F64" s="197"/>
      <c r="G64" s="197"/>
      <c r="H64" s="197"/>
      <c r="I64" s="197"/>
      <c r="J64" s="197"/>
      <c r="K64" s="197"/>
      <c r="L64" s="197"/>
      <c r="M64" s="197"/>
      <c r="N64" s="197"/>
      <c r="O64" s="197"/>
      <c r="P64" s="197"/>
      <c r="Q64" s="197"/>
    </row>
    <row r="65" spans="2:39" ht="10.5" customHeight="1" x14ac:dyDescent="0.3">
      <c r="D65" s="197"/>
      <c r="E65" s="197"/>
      <c r="F65" s="197"/>
      <c r="G65" s="197"/>
      <c r="H65" s="197"/>
      <c r="I65" s="197"/>
      <c r="J65" s="197"/>
      <c r="K65" s="197"/>
      <c r="L65" s="197"/>
      <c r="M65" s="197"/>
      <c r="N65" s="197"/>
      <c r="O65" s="197"/>
      <c r="P65" s="197"/>
      <c r="Q65" s="197"/>
    </row>
    <row r="66" spans="2:39" ht="10.5" customHeight="1" thickBot="1" x14ac:dyDescent="0.35"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97"/>
      <c r="O66" s="197"/>
      <c r="P66" s="197"/>
      <c r="Q66" s="197"/>
    </row>
    <row r="67" spans="2:39" ht="10.5" customHeight="1" x14ac:dyDescent="0.3">
      <c r="D67" s="197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359" t="s">
        <v>1091</v>
      </c>
      <c r="P67" s="360"/>
      <c r="Q67" s="360"/>
      <c r="R67" s="360"/>
      <c r="S67" s="360"/>
      <c r="T67" s="360"/>
      <c r="U67" s="360"/>
      <c r="V67" s="360"/>
      <c r="W67" s="360"/>
      <c r="X67" s="360"/>
      <c r="Y67" s="360"/>
      <c r="Z67" s="360"/>
      <c r="AA67" s="360"/>
      <c r="AB67" s="361"/>
    </row>
    <row r="68" spans="2:39" ht="10.5" customHeight="1" thickBot="1" x14ac:dyDescent="0.35">
      <c r="O68" s="362"/>
      <c r="P68" s="363"/>
      <c r="Q68" s="363"/>
      <c r="R68" s="363"/>
      <c r="S68" s="363"/>
      <c r="T68" s="363"/>
      <c r="U68" s="363"/>
      <c r="V68" s="363"/>
      <c r="W68" s="363"/>
      <c r="X68" s="363"/>
      <c r="Y68" s="363"/>
      <c r="Z68" s="363"/>
      <c r="AA68" s="363"/>
      <c r="AB68" s="364"/>
    </row>
    <row r="69" spans="2:39" ht="10.5" customHeight="1" x14ac:dyDescent="0.3"/>
    <row r="70" spans="2:39" ht="10.5" customHeight="1" x14ac:dyDescent="0.3"/>
    <row r="71" spans="2:39" ht="10.5" customHeight="1" x14ac:dyDescent="0.3"/>
    <row r="72" spans="2:39" ht="10.5" customHeight="1" x14ac:dyDescent="0.3">
      <c r="P72" s="530" t="s">
        <v>1077</v>
      </c>
      <c r="Q72" s="530"/>
      <c r="R72" s="530"/>
      <c r="S72" s="530"/>
      <c r="T72" s="530"/>
      <c r="U72" s="530"/>
      <c r="V72" s="530"/>
      <c r="W72" s="530"/>
    </row>
    <row r="73" spans="2:39" ht="10.5" customHeight="1" x14ac:dyDescent="0.3">
      <c r="P73" s="530"/>
      <c r="Q73" s="530"/>
      <c r="R73" s="530"/>
      <c r="S73" s="530"/>
      <c r="T73" s="530"/>
      <c r="U73" s="530"/>
      <c r="V73" s="530"/>
      <c r="W73" s="530"/>
    </row>
    <row r="74" spans="2:39" ht="10.5" customHeight="1" thickBot="1" x14ac:dyDescent="0.35"/>
    <row r="75" spans="2:39" ht="10.5" customHeight="1" thickBot="1" x14ac:dyDescent="0.35">
      <c r="B75" s="181"/>
      <c r="C75" s="182"/>
      <c r="D75" s="9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1"/>
      <c r="AL75" s="181"/>
      <c r="AM75" s="182"/>
    </row>
    <row r="76" spans="2:39" ht="10.5" customHeight="1" thickBot="1" x14ac:dyDescent="0.35">
      <c r="B76" s="183"/>
      <c r="C76" s="184"/>
      <c r="AL76" s="183"/>
      <c r="AM76" s="184"/>
    </row>
    <row r="77" spans="2:39" ht="10.5" customHeight="1" x14ac:dyDescent="0.3">
      <c r="B77" s="4"/>
      <c r="D77" s="592" t="s">
        <v>1092</v>
      </c>
      <c r="E77" s="593"/>
      <c r="F77" s="593"/>
      <c r="G77" s="593"/>
      <c r="H77" s="593"/>
      <c r="I77" s="593"/>
      <c r="J77" s="593"/>
      <c r="K77" s="593"/>
      <c r="L77" s="593"/>
      <c r="M77" s="593"/>
      <c r="N77" s="593"/>
      <c r="O77" s="593"/>
      <c r="P77" s="593"/>
      <c r="Q77" s="593"/>
      <c r="R77" s="593"/>
      <c r="S77" s="593"/>
      <c r="T77" s="594"/>
      <c r="U77" s="189"/>
      <c r="V77" s="189" t="s">
        <v>1093</v>
      </c>
      <c r="W77" s="592" t="s">
        <v>1756</v>
      </c>
      <c r="X77" s="593"/>
      <c r="Y77" s="593"/>
      <c r="Z77" s="593"/>
      <c r="AA77" s="593"/>
      <c r="AB77" s="593"/>
      <c r="AC77" s="593"/>
      <c r="AD77" s="593"/>
      <c r="AE77" s="593"/>
      <c r="AF77" s="593"/>
      <c r="AG77" s="593"/>
      <c r="AH77" s="593"/>
      <c r="AI77" s="593"/>
      <c r="AJ77" s="593"/>
      <c r="AK77" s="594"/>
      <c r="AL77" s="4"/>
    </row>
    <row r="78" spans="2:39" ht="10.5" customHeight="1" x14ac:dyDescent="0.3">
      <c r="B78" s="8"/>
      <c r="D78" s="595"/>
      <c r="E78" s="596"/>
      <c r="F78" s="596"/>
      <c r="G78" s="596"/>
      <c r="H78" s="596"/>
      <c r="I78" s="596"/>
      <c r="J78" s="596"/>
      <c r="K78" s="596"/>
      <c r="L78" s="596"/>
      <c r="M78" s="596"/>
      <c r="N78" s="596"/>
      <c r="O78" s="596"/>
      <c r="P78" s="596"/>
      <c r="Q78" s="596"/>
      <c r="R78" s="596"/>
      <c r="S78" s="596"/>
      <c r="T78" s="597"/>
      <c r="U78" s="189"/>
      <c r="V78" s="189"/>
      <c r="W78" s="595"/>
      <c r="X78" s="596"/>
      <c r="Y78" s="596"/>
      <c r="Z78" s="596"/>
      <c r="AA78" s="596"/>
      <c r="AB78" s="596"/>
      <c r="AC78" s="596"/>
      <c r="AD78" s="596"/>
      <c r="AE78" s="596"/>
      <c r="AF78" s="596"/>
      <c r="AG78" s="596"/>
      <c r="AH78" s="596"/>
      <c r="AI78" s="596"/>
      <c r="AJ78" s="596"/>
      <c r="AK78" s="597"/>
      <c r="AL78" s="8"/>
    </row>
    <row r="79" spans="2:39" ht="10.5" customHeight="1" x14ac:dyDescent="0.3">
      <c r="B79" s="8"/>
      <c r="D79" s="595"/>
      <c r="E79" s="596"/>
      <c r="F79" s="596"/>
      <c r="G79" s="596"/>
      <c r="H79" s="596"/>
      <c r="I79" s="596"/>
      <c r="J79" s="596"/>
      <c r="K79" s="596"/>
      <c r="L79" s="596"/>
      <c r="M79" s="596"/>
      <c r="N79" s="596"/>
      <c r="O79" s="596"/>
      <c r="P79" s="596"/>
      <c r="Q79" s="596"/>
      <c r="R79" s="596"/>
      <c r="S79" s="596"/>
      <c r="T79" s="597"/>
      <c r="U79" s="189"/>
      <c r="V79" s="189"/>
      <c r="W79" s="595"/>
      <c r="X79" s="596"/>
      <c r="Y79" s="596"/>
      <c r="Z79" s="596"/>
      <c r="AA79" s="596"/>
      <c r="AB79" s="596"/>
      <c r="AC79" s="596"/>
      <c r="AD79" s="596"/>
      <c r="AE79" s="596"/>
      <c r="AF79" s="596"/>
      <c r="AG79" s="596"/>
      <c r="AH79" s="596"/>
      <c r="AI79" s="596"/>
      <c r="AJ79" s="596"/>
      <c r="AK79" s="597"/>
      <c r="AL79" s="8"/>
    </row>
    <row r="80" spans="2:39" ht="10.5" customHeight="1" x14ac:dyDescent="0.3">
      <c r="B80" s="8"/>
      <c r="D80" s="595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  <c r="Q80" s="596"/>
      <c r="R80" s="596"/>
      <c r="S80" s="596"/>
      <c r="T80" s="597"/>
      <c r="U80" s="189"/>
      <c r="V80" s="189"/>
      <c r="W80" s="595"/>
      <c r="X80" s="596"/>
      <c r="Y80" s="596"/>
      <c r="Z80" s="596"/>
      <c r="AA80" s="596"/>
      <c r="AB80" s="596"/>
      <c r="AC80" s="596"/>
      <c r="AD80" s="596"/>
      <c r="AE80" s="596"/>
      <c r="AF80" s="596"/>
      <c r="AG80" s="596"/>
      <c r="AH80" s="596"/>
      <c r="AI80" s="596"/>
      <c r="AJ80" s="596"/>
      <c r="AK80" s="597"/>
      <c r="AL80" s="8"/>
    </row>
    <row r="81" spans="2:41" ht="10.5" customHeight="1" x14ac:dyDescent="0.3">
      <c r="B81" s="8"/>
      <c r="D81" s="595"/>
      <c r="E81" s="596"/>
      <c r="F81" s="596"/>
      <c r="G81" s="596"/>
      <c r="H81" s="596"/>
      <c r="I81" s="596"/>
      <c r="J81" s="596"/>
      <c r="K81" s="596"/>
      <c r="L81" s="596"/>
      <c r="M81" s="596"/>
      <c r="N81" s="596"/>
      <c r="O81" s="596"/>
      <c r="P81" s="596"/>
      <c r="Q81" s="596"/>
      <c r="R81" s="596"/>
      <c r="S81" s="596"/>
      <c r="T81" s="597"/>
      <c r="U81" s="189"/>
      <c r="V81" s="189"/>
      <c r="W81" s="595"/>
      <c r="X81" s="596"/>
      <c r="Y81" s="596"/>
      <c r="Z81" s="596"/>
      <c r="AA81" s="596"/>
      <c r="AB81" s="596"/>
      <c r="AC81" s="596"/>
      <c r="AD81" s="596"/>
      <c r="AE81" s="596"/>
      <c r="AF81" s="596"/>
      <c r="AG81" s="596"/>
      <c r="AH81" s="596"/>
      <c r="AI81" s="596"/>
      <c r="AJ81" s="596"/>
      <c r="AK81" s="597"/>
      <c r="AL81" s="8"/>
    </row>
    <row r="82" spans="2:41" ht="10.5" customHeight="1" thickBot="1" x14ac:dyDescent="0.35">
      <c r="B82" s="8"/>
      <c r="D82" s="598"/>
      <c r="E82" s="599"/>
      <c r="F82" s="599"/>
      <c r="G82" s="599"/>
      <c r="H82" s="599"/>
      <c r="I82" s="599"/>
      <c r="J82" s="599"/>
      <c r="K82" s="599"/>
      <c r="L82" s="599"/>
      <c r="M82" s="599"/>
      <c r="N82" s="599"/>
      <c r="O82" s="599"/>
      <c r="P82" s="599"/>
      <c r="Q82" s="599"/>
      <c r="R82" s="599"/>
      <c r="S82" s="599"/>
      <c r="T82" s="600"/>
      <c r="U82" s="189"/>
      <c r="V82" s="189"/>
      <c r="W82" s="595"/>
      <c r="X82" s="596"/>
      <c r="Y82" s="596"/>
      <c r="Z82" s="596"/>
      <c r="AA82" s="596"/>
      <c r="AB82" s="596"/>
      <c r="AC82" s="596"/>
      <c r="AD82" s="596"/>
      <c r="AE82" s="596"/>
      <c r="AF82" s="596"/>
      <c r="AG82" s="596"/>
      <c r="AH82" s="596"/>
      <c r="AI82" s="596"/>
      <c r="AJ82" s="596"/>
      <c r="AK82" s="597"/>
      <c r="AL82" s="8"/>
    </row>
    <row r="83" spans="2:41" ht="10.5" customHeight="1" thickBot="1" x14ac:dyDescent="0.35">
      <c r="B83" s="8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598"/>
      <c r="X83" s="599"/>
      <c r="Y83" s="599"/>
      <c r="Z83" s="599"/>
      <c r="AA83" s="599"/>
      <c r="AB83" s="599"/>
      <c r="AC83" s="599"/>
      <c r="AD83" s="599"/>
      <c r="AE83" s="599"/>
      <c r="AF83" s="599"/>
      <c r="AG83" s="599"/>
      <c r="AH83" s="599"/>
      <c r="AI83" s="599"/>
      <c r="AJ83" s="599"/>
      <c r="AK83" s="600"/>
      <c r="AL83" s="8"/>
    </row>
    <row r="84" spans="2:41" ht="10.5" customHeight="1" thickBot="1" x14ac:dyDescent="0.35">
      <c r="B84" s="8"/>
      <c r="D84" s="592" t="s">
        <v>1754</v>
      </c>
      <c r="E84" s="593"/>
      <c r="F84" s="593"/>
      <c r="G84" s="593"/>
      <c r="H84" s="593"/>
      <c r="I84" s="593"/>
      <c r="J84" s="594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8"/>
    </row>
    <row r="85" spans="2:41" ht="10.5" customHeight="1" x14ac:dyDescent="0.3">
      <c r="B85" s="8"/>
      <c r="D85" s="595"/>
      <c r="E85" s="596"/>
      <c r="F85" s="596"/>
      <c r="G85" s="596"/>
      <c r="H85" s="596"/>
      <c r="I85" s="596"/>
      <c r="J85" s="597"/>
      <c r="K85" s="189"/>
      <c r="L85" s="189"/>
      <c r="M85" s="592" t="s">
        <v>1757</v>
      </c>
      <c r="N85" s="593"/>
      <c r="O85" s="593"/>
      <c r="P85" s="593"/>
      <c r="Q85" s="593"/>
      <c r="R85" s="593"/>
      <c r="S85" s="593"/>
      <c r="T85" s="593"/>
      <c r="U85" s="593"/>
      <c r="V85" s="593"/>
      <c r="W85" s="593"/>
      <c r="X85" s="593"/>
      <c r="Y85" s="593"/>
      <c r="Z85" s="593"/>
      <c r="AA85" s="593"/>
      <c r="AB85" s="593"/>
      <c r="AC85" s="593"/>
      <c r="AD85" s="594"/>
      <c r="AE85" s="189"/>
      <c r="AF85" s="189"/>
      <c r="AG85" s="189"/>
      <c r="AH85" s="189"/>
      <c r="AI85" s="189"/>
      <c r="AJ85" s="189"/>
      <c r="AK85" s="189"/>
      <c r="AL85" s="8"/>
    </row>
    <row r="86" spans="2:41" ht="10.5" customHeight="1" x14ac:dyDescent="0.3">
      <c r="B86" s="8"/>
      <c r="D86" s="595"/>
      <c r="E86" s="596"/>
      <c r="F86" s="596"/>
      <c r="G86" s="596"/>
      <c r="H86" s="596"/>
      <c r="I86" s="596"/>
      <c r="J86" s="597"/>
      <c r="K86" s="189"/>
      <c r="L86" s="189"/>
      <c r="M86" s="595"/>
      <c r="N86" s="596"/>
      <c r="O86" s="596"/>
      <c r="P86" s="596"/>
      <c r="Q86" s="596"/>
      <c r="R86" s="596"/>
      <c r="S86" s="596"/>
      <c r="T86" s="596"/>
      <c r="U86" s="596"/>
      <c r="V86" s="596"/>
      <c r="W86" s="596"/>
      <c r="X86" s="596"/>
      <c r="Y86" s="596"/>
      <c r="Z86" s="596"/>
      <c r="AA86" s="596"/>
      <c r="AB86" s="596"/>
      <c r="AC86" s="596"/>
      <c r="AD86" s="597"/>
      <c r="AE86" s="189"/>
      <c r="AF86" s="189"/>
      <c r="AG86" s="189"/>
      <c r="AH86" s="189"/>
      <c r="AI86" s="189"/>
      <c r="AJ86" s="189"/>
      <c r="AK86" s="189"/>
      <c r="AL86" s="8"/>
    </row>
    <row r="87" spans="2:41" ht="10.5" customHeight="1" x14ac:dyDescent="0.3">
      <c r="B87" s="8"/>
      <c r="D87" s="595"/>
      <c r="E87" s="596"/>
      <c r="F87" s="596"/>
      <c r="G87" s="596"/>
      <c r="H87" s="596"/>
      <c r="I87" s="596"/>
      <c r="J87" s="597"/>
      <c r="K87" s="189"/>
      <c r="L87" s="189"/>
      <c r="M87" s="595"/>
      <c r="N87" s="596"/>
      <c r="O87" s="596"/>
      <c r="P87" s="596"/>
      <c r="Q87" s="596"/>
      <c r="R87" s="596"/>
      <c r="S87" s="596"/>
      <c r="T87" s="596"/>
      <c r="U87" s="596"/>
      <c r="V87" s="596"/>
      <c r="W87" s="596"/>
      <c r="X87" s="596"/>
      <c r="Y87" s="596"/>
      <c r="Z87" s="596"/>
      <c r="AA87" s="596"/>
      <c r="AB87" s="596"/>
      <c r="AC87" s="596"/>
      <c r="AD87" s="597"/>
      <c r="AE87" s="189"/>
      <c r="AF87" s="189"/>
      <c r="AG87" s="189"/>
      <c r="AH87" s="189"/>
      <c r="AI87" s="189"/>
      <c r="AJ87" s="189"/>
      <c r="AK87" s="189"/>
      <c r="AL87" s="8"/>
    </row>
    <row r="88" spans="2:41" ht="10.5" customHeight="1" thickBot="1" x14ac:dyDescent="0.35">
      <c r="B88" s="11"/>
      <c r="D88" s="595"/>
      <c r="E88" s="596"/>
      <c r="F88" s="596"/>
      <c r="G88" s="596"/>
      <c r="H88" s="596"/>
      <c r="I88" s="596"/>
      <c r="J88" s="597"/>
      <c r="K88" s="189"/>
      <c r="L88" s="189"/>
      <c r="M88" s="595"/>
      <c r="N88" s="596"/>
      <c r="O88" s="596"/>
      <c r="P88" s="596"/>
      <c r="Q88" s="596"/>
      <c r="R88" s="596"/>
      <c r="S88" s="596"/>
      <c r="T88" s="596"/>
      <c r="U88" s="596"/>
      <c r="V88" s="596"/>
      <c r="W88" s="596"/>
      <c r="X88" s="596"/>
      <c r="Y88" s="596"/>
      <c r="Z88" s="596"/>
      <c r="AA88" s="596"/>
      <c r="AB88" s="596"/>
      <c r="AC88" s="596"/>
      <c r="AD88" s="597"/>
      <c r="AE88" s="189"/>
      <c r="AF88" s="189"/>
      <c r="AG88" s="189"/>
      <c r="AH88" s="189"/>
      <c r="AI88" s="189"/>
      <c r="AJ88" s="189"/>
      <c r="AK88" s="189"/>
      <c r="AL88" s="11"/>
    </row>
    <row r="89" spans="2:41" ht="10.5" customHeight="1" thickBot="1" x14ac:dyDescent="0.35">
      <c r="B89" s="181"/>
      <c r="C89" s="191"/>
      <c r="D89" s="595"/>
      <c r="E89" s="596"/>
      <c r="F89" s="596"/>
      <c r="G89" s="596"/>
      <c r="H89" s="596"/>
      <c r="I89" s="596"/>
      <c r="J89" s="597"/>
      <c r="K89" s="189"/>
      <c r="L89" s="189"/>
      <c r="M89" s="598"/>
      <c r="N89" s="599"/>
      <c r="O89" s="599"/>
      <c r="P89" s="599"/>
      <c r="Q89" s="599"/>
      <c r="R89" s="599"/>
      <c r="S89" s="599"/>
      <c r="T89" s="599"/>
      <c r="U89" s="599"/>
      <c r="V89" s="599"/>
      <c r="W89" s="599"/>
      <c r="X89" s="599"/>
      <c r="Y89" s="599"/>
      <c r="Z89" s="599"/>
      <c r="AA89" s="599"/>
      <c r="AB89" s="599"/>
      <c r="AC89" s="599"/>
      <c r="AD89" s="600"/>
      <c r="AE89" s="189"/>
      <c r="AF89" s="189"/>
      <c r="AG89" s="189"/>
      <c r="AH89" s="189"/>
      <c r="AI89" s="189"/>
      <c r="AJ89" s="189"/>
      <c r="AK89" s="189"/>
      <c r="AL89" s="181"/>
      <c r="AM89" s="182"/>
    </row>
    <row r="90" spans="2:41" ht="10.5" customHeight="1" thickBot="1" x14ac:dyDescent="0.35">
      <c r="B90" s="183"/>
      <c r="C90" s="193"/>
      <c r="D90" s="598"/>
      <c r="E90" s="599"/>
      <c r="F90" s="599"/>
      <c r="G90" s="599"/>
      <c r="H90" s="599"/>
      <c r="I90" s="599"/>
      <c r="J90" s="600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3"/>
      <c r="AM90" s="184"/>
    </row>
    <row r="91" spans="2:41" ht="10.5" customHeight="1" thickBot="1" x14ac:dyDescent="0.35">
      <c r="B91" s="4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592" t="s">
        <v>1762</v>
      </c>
      <c r="Z91" s="593"/>
      <c r="AA91" s="593"/>
      <c r="AB91" s="593"/>
      <c r="AC91" s="593"/>
      <c r="AD91" s="593"/>
      <c r="AE91" s="593"/>
      <c r="AF91" s="593"/>
      <c r="AG91" s="593"/>
      <c r="AH91" s="593"/>
      <c r="AI91" s="593"/>
      <c r="AJ91" s="594"/>
      <c r="AK91" s="189"/>
      <c r="AL91" s="4"/>
    </row>
    <row r="92" spans="2:41" ht="10.5" customHeight="1" x14ac:dyDescent="0.3">
      <c r="B92" s="8"/>
      <c r="D92" s="592" t="s">
        <v>1755</v>
      </c>
      <c r="E92" s="593"/>
      <c r="F92" s="593"/>
      <c r="G92" s="594"/>
      <c r="H92" s="189"/>
      <c r="I92" s="592" t="s">
        <v>1758</v>
      </c>
      <c r="J92" s="593"/>
      <c r="K92" s="593"/>
      <c r="L92" s="593"/>
      <c r="M92" s="593"/>
      <c r="N92" s="593"/>
      <c r="O92" s="593"/>
      <c r="P92" s="593"/>
      <c r="Q92" s="593"/>
      <c r="R92" s="593"/>
      <c r="S92" s="593"/>
      <c r="T92" s="593"/>
      <c r="U92" s="593"/>
      <c r="V92" s="594"/>
      <c r="W92" s="189"/>
      <c r="X92" s="189"/>
      <c r="Y92" s="595"/>
      <c r="Z92" s="596"/>
      <c r="AA92" s="596"/>
      <c r="AB92" s="596"/>
      <c r="AC92" s="596"/>
      <c r="AD92" s="596"/>
      <c r="AE92" s="596"/>
      <c r="AF92" s="596"/>
      <c r="AG92" s="596"/>
      <c r="AH92" s="596"/>
      <c r="AI92" s="596"/>
      <c r="AJ92" s="597"/>
      <c r="AK92" s="189"/>
      <c r="AL92" s="8"/>
    </row>
    <row r="93" spans="2:41" ht="10.5" customHeight="1" x14ac:dyDescent="0.3">
      <c r="B93" s="8"/>
      <c r="D93" s="595"/>
      <c r="E93" s="596"/>
      <c r="F93" s="596"/>
      <c r="G93" s="597"/>
      <c r="H93" s="189"/>
      <c r="I93" s="595"/>
      <c r="J93" s="596"/>
      <c r="K93" s="596"/>
      <c r="L93" s="596"/>
      <c r="M93" s="596"/>
      <c r="N93" s="596"/>
      <c r="O93" s="596"/>
      <c r="P93" s="596"/>
      <c r="Q93" s="596"/>
      <c r="R93" s="596"/>
      <c r="S93" s="596"/>
      <c r="T93" s="596"/>
      <c r="U93" s="596"/>
      <c r="V93" s="597"/>
      <c r="W93" s="189"/>
      <c r="X93" s="189"/>
      <c r="Y93" s="595"/>
      <c r="Z93" s="596"/>
      <c r="AA93" s="596"/>
      <c r="AB93" s="596"/>
      <c r="AC93" s="596"/>
      <c r="AD93" s="596"/>
      <c r="AE93" s="596"/>
      <c r="AF93" s="596"/>
      <c r="AG93" s="596"/>
      <c r="AH93" s="596"/>
      <c r="AI93" s="596"/>
      <c r="AJ93" s="597"/>
      <c r="AK93" s="189"/>
      <c r="AL93" s="8"/>
      <c r="AN93" s="529" t="s">
        <v>1081</v>
      </c>
    </row>
    <row r="94" spans="2:41" ht="10.5" customHeight="1" thickBot="1" x14ac:dyDescent="0.35">
      <c r="B94" s="8"/>
      <c r="D94" s="595"/>
      <c r="E94" s="596"/>
      <c r="F94" s="596"/>
      <c r="G94" s="597"/>
      <c r="H94" s="189"/>
      <c r="I94" s="595"/>
      <c r="J94" s="596"/>
      <c r="K94" s="596"/>
      <c r="L94" s="596"/>
      <c r="M94" s="596"/>
      <c r="N94" s="596"/>
      <c r="O94" s="596"/>
      <c r="P94" s="596"/>
      <c r="Q94" s="596"/>
      <c r="R94" s="596"/>
      <c r="S94" s="596"/>
      <c r="T94" s="596"/>
      <c r="U94" s="596"/>
      <c r="V94" s="597"/>
      <c r="W94" s="189"/>
      <c r="X94" s="189"/>
      <c r="Y94" s="598"/>
      <c r="Z94" s="599"/>
      <c r="AA94" s="599"/>
      <c r="AB94" s="599"/>
      <c r="AC94" s="599"/>
      <c r="AD94" s="599"/>
      <c r="AE94" s="599"/>
      <c r="AF94" s="599"/>
      <c r="AG94" s="599"/>
      <c r="AH94" s="599"/>
      <c r="AI94" s="599"/>
      <c r="AJ94" s="600"/>
      <c r="AK94" s="189"/>
      <c r="AL94" s="8"/>
      <c r="AN94" s="529"/>
    </row>
    <row r="95" spans="2:41" ht="10.5" customHeight="1" x14ac:dyDescent="0.3">
      <c r="B95" s="8"/>
      <c r="D95" s="595"/>
      <c r="E95" s="596"/>
      <c r="F95" s="596"/>
      <c r="G95" s="597"/>
      <c r="H95" s="189"/>
      <c r="I95" s="595"/>
      <c r="J95" s="596"/>
      <c r="K95" s="596"/>
      <c r="L95" s="596"/>
      <c r="M95" s="596"/>
      <c r="N95" s="596"/>
      <c r="O95" s="596"/>
      <c r="P95" s="596"/>
      <c r="Q95" s="596"/>
      <c r="R95" s="596"/>
      <c r="S95" s="596"/>
      <c r="T95" s="596"/>
      <c r="U95" s="596"/>
      <c r="V95" s="597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8"/>
      <c r="AN95" s="529"/>
      <c r="AO95" s="530" t="s">
        <v>1082</v>
      </c>
    </row>
    <row r="96" spans="2:41" ht="10.5" customHeight="1" thickBot="1" x14ac:dyDescent="0.35">
      <c r="B96" s="8"/>
      <c r="D96" s="598"/>
      <c r="E96" s="599"/>
      <c r="F96" s="599"/>
      <c r="G96" s="600"/>
      <c r="H96" s="189"/>
      <c r="I96" s="598"/>
      <c r="J96" s="599"/>
      <c r="K96" s="599"/>
      <c r="L96" s="599"/>
      <c r="M96" s="599"/>
      <c r="N96" s="599"/>
      <c r="O96" s="599"/>
      <c r="P96" s="599"/>
      <c r="Q96" s="599"/>
      <c r="R96" s="599"/>
      <c r="S96" s="599"/>
      <c r="T96" s="599"/>
      <c r="U96" s="599"/>
      <c r="V96" s="600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8"/>
      <c r="AN96" s="529"/>
      <c r="AO96" s="530"/>
    </row>
    <row r="97" spans="2:41" ht="10.5" customHeight="1" x14ac:dyDescent="0.3">
      <c r="B97" s="8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592" t="s">
        <v>1935</v>
      </c>
      <c r="AF97" s="593"/>
      <c r="AG97" s="593"/>
      <c r="AH97" s="593"/>
      <c r="AI97" s="593"/>
      <c r="AJ97" s="594"/>
      <c r="AK97" s="189"/>
      <c r="AL97" s="8"/>
      <c r="AN97" s="529"/>
      <c r="AO97" s="530"/>
    </row>
    <row r="98" spans="2:41" ht="10.5" customHeight="1" thickBot="1" x14ac:dyDescent="0.35">
      <c r="B98" s="8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595"/>
      <c r="AF98" s="596"/>
      <c r="AG98" s="596"/>
      <c r="AH98" s="596"/>
      <c r="AI98" s="596"/>
      <c r="AJ98" s="597"/>
      <c r="AK98" s="189"/>
      <c r="AL98" s="8"/>
      <c r="AN98" s="529"/>
      <c r="AO98" s="530"/>
    </row>
    <row r="99" spans="2:41" ht="10.5" customHeight="1" x14ac:dyDescent="0.3">
      <c r="B99" s="8"/>
      <c r="D99" s="189"/>
      <c r="E99" s="189"/>
      <c r="F99" s="189"/>
      <c r="G99" s="189"/>
      <c r="H99" s="189"/>
      <c r="I99" s="189"/>
      <c r="J99" s="189"/>
      <c r="K99" s="189"/>
      <c r="L99" s="189"/>
      <c r="M99" s="592" t="s">
        <v>1941</v>
      </c>
      <c r="N99" s="593"/>
      <c r="O99" s="593"/>
      <c r="P99" s="593"/>
      <c r="Q99" s="593"/>
      <c r="R99" s="593"/>
      <c r="S99" s="593"/>
      <c r="T99" s="593"/>
      <c r="U99" s="593"/>
      <c r="V99" s="594"/>
      <c r="W99" s="189"/>
      <c r="X99" s="189"/>
      <c r="Y99" s="189"/>
      <c r="Z99" s="189"/>
      <c r="AA99" s="189"/>
      <c r="AB99" s="189"/>
      <c r="AC99" s="189"/>
      <c r="AD99" s="189"/>
      <c r="AE99" s="595"/>
      <c r="AF99" s="596"/>
      <c r="AG99" s="596"/>
      <c r="AH99" s="596"/>
      <c r="AI99" s="596"/>
      <c r="AJ99" s="597"/>
      <c r="AK99" s="189"/>
      <c r="AL99" s="8"/>
      <c r="AO99" s="530"/>
    </row>
    <row r="100" spans="2:41" ht="10.5" customHeight="1" thickBot="1" x14ac:dyDescent="0.35">
      <c r="B100" s="8"/>
      <c r="D100" s="189"/>
      <c r="E100" s="189"/>
      <c r="F100" s="189"/>
      <c r="G100" s="189"/>
      <c r="H100" s="189"/>
      <c r="I100" s="189"/>
      <c r="J100" s="189"/>
      <c r="K100" s="189"/>
      <c r="L100" s="189"/>
      <c r="M100" s="595"/>
      <c r="N100" s="596"/>
      <c r="O100" s="596"/>
      <c r="P100" s="596"/>
      <c r="Q100" s="596"/>
      <c r="R100" s="596"/>
      <c r="S100" s="596"/>
      <c r="T100" s="596"/>
      <c r="U100" s="596"/>
      <c r="V100" s="597"/>
      <c r="W100" s="189"/>
      <c r="X100" s="189"/>
      <c r="Y100" s="189"/>
      <c r="Z100" s="189"/>
      <c r="AA100" s="189"/>
      <c r="AB100" s="189"/>
      <c r="AC100" s="189"/>
      <c r="AD100" s="189"/>
      <c r="AE100" s="595"/>
      <c r="AF100" s="596"/>
      <c r="AG100" s="596"/>
      <c r="AH100" s="596"/>
      <c r="AI100" s="596"/>
      <c r="AJ100" s="597"/>
      <c r="AK100" s="189"/>
      <c r="AL100" s="11"/>
      <c r="AO100" s="530"/>
    </row>
    <row r="101" spans="2:41" ht="10.5" customHeight="1" thickBot="1" x14ac:dyDescent="0.35">
      <c r="B101" s="11"/>
      <c r="D101" s="189"/>
      <c r="E101" s="189"/>
      <c r="F101" s="189"/>
      <c r="G101" s="189"/>
      <c r="H101" s="189"/>
      <c r="I101" s="189"/>
      <c r="J101" s="189"/>
      <c r="K101" s="189"/>
      <c r="L101" s="189"/>
      <c r="M101" s="595"/>
      <c r="N101" s="596"/>
      <c r="O101" s="596"/>
      <c r="P101" s="596"/>
      <c r="Q101" s="596"/>
      <c r="R101" s="596"/>
      <c r="S101" s="596"/>
      <c r="T101" s="596"/>
      <c r="U101" s="596"/>
      <c r="V101" s="597"/>
      <c r="W101" s="189"/>
      <c r="X101" s="189"/>
      <c r="Y101" s="189"/>
      <c r="Z101" s="189"/>
      <c r="AA101" s="189"/>
      <c r="AB101" s="189"/>
      <c r="AC101" s="189"/>
      <c r="AD101" s="189"/>
      <c r="AE101" s="595"/>
      <c r="AF101" s="596"/>
      <c r="AG101" s="596"/>
      <c r="AH101" s="596"/>
      <c r="AI101" s="596"/>
      <c r="AJ101" s="597"/>
      <c r="AK101" s="189"/>
      <c r="AL101" s="181"/>
      <c r="AM101" s="182"/>
      <c r="AO101" s="530"/>
    </row>
    <row r="102" spans="2:41" ht="10.5" customHeight="1" thickBot="1" x14ac:dyDescent="0.35">
      <c r="B102" s="181"/>
      <c r="C102" s="182"/>
      <c r="D102" s="189"/>
      <c r="E102" s="189"/>
      <c r="F102" s="189"/>
      <c r="G102" s="189"/>
      <c r="H102" s="189"/>
      <c r="I102" s="189"/>
      <c r="J102" s="189"/>
      <c r="K102" s="189"/>
      <c r="L102" s="189"/>
      <c r="M102" s="595"/>
      <c r="N102" s="596"/>
      <c r="O102" s="596"/>
      <c r="P102" s="596"/>
      <c r="Q102" s="596"/>
      <c r="R102" s="596"/>
      <c r="S102" s="596"/>
      <c r="T102" s="596"/>
      <c r="U102" s="596"/>
      <c r="V102" s="597"/>
      <c r="W102" s="189"/>
      <c r="X102" s="189"/>
      <c r="Y102" s="189"/>
      <c r="Z102" s="189"/>
      <c r="AA102" s="189"/>
      <c r="AB102" s="189"/>
      <c r="AC102" s="189"/>
      <c r="AD102" s="189"/>
      <c r="AE102" s="598"/>
      <c r="AF102" s="599"/>
      <c r="AG102" s="599"/>
      <c r="AH102" s="599"/>
      <c r="AI102" s="599"/>
      <c r="AJ102" s="600"/>
      <c r="AK102" s="189"/>
      <c r="AL102" s="183"/>
      <c r="AM102" s="184"/>
    </row>
    <row r="103" spans="2:41" ht="10.5" customHeight="1" thickBot="1" x14ac:dyDescent="0.35">
      <c r="B103" s="183"/>
      <c r="C103" s="184"/>
      <c r="D103" s="189"/>
      <c r="E103" s="189"/>
      <c r="F103" s="189"/>
      <c r="G103" s="189"/>
      <c r="H103" s="189"/>
      <c r="I103" s="189"/>
      <c r="J103" s="189"/>
      <c r="K103" s="189"/>
      <c r="L103" s="189"/>
      <c r="M103" s="598"/>
      <c r="N103" s="599"/>
      <c r="O103" s="599"/>
      <c r="P103" s="599"/>
      <c r="Q103" s="599"/>
      <c r="R103" s="599"/>
      <c r="S103" s="599"/>
      <c r="T103" s="599"/>
      <c r="U103" s="599"/>
      <c r="V103" s="600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4"/>
    </row>
    <row r="104" spans="2:41" ht="10.5" customHeight="1" thickBot="1" x14ac:dyDescent="0.35">
      <c r="B104" s="4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8"/>
    </row>
    <row r="105" spans="2:41" ht="10.5" customHeight="1" x14ac:dyDescent="0.3">
      <c r="B105" s="8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592" t="s">
        <v>1959</v>
      </c>
      <c r="S105" s="593"/>
      <c r="T105" s="593"/>
      <c r="U105" s="593"/>
      <c r="V105" s="593"/>
      <c r="W105" s="593"/>
      <c r="X105" s="593"/>
      <c r="Y105" s="594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8"/>
    </row>
    <row r="106" spans="2:41" ht="10.5" customHeight="1" x14ac:dyDescent="0.3">
      <c r="B106" s="8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595"/>
      <c r="S106" s="596"/>
      <c r="T106" s="596"/>
      <c r="U106" s="596"/>
      <c r="V106" s="596"/>
      <c r="W106" s="596"/>
      <c r="X106" s="596"/>
      <c r="Y106" s="597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8"/>
    </row>
    <row r="107" spans="2:41" ht="10.5" customHeight="1" x14ac:dyDescent="0.3">
      <c r="B107" s="8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595"/>
      <c r="S107" s="596"/>
      <c r="T107" s="596"/>
      <c r="U107" s="596"/>
      <c r="V107" s="596"/>
      <c r="W107" s="596"/>
      <c r="X107" s="596"/>
      <c r="Y107" s="597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8"/>
    </row>
    <row r="108" spans="2:41" ht="10.5" customHeight="1" thickBot="1" x14ac:dyDescent="0.35">
      <c r="B108" s="8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598"/>
      <c r="S108" s="599"/>
      <c r="T108" s="599"/>
      <c r="U108" s="599"/>
      <c r="V108" s="599"/>
      <c r="W108" s="599"/>
      <c r="X108" s="599"/>
      <c r="Y108" s="600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8"/>
    </row>
    <row r="109" spans="2:41" ht="10.5" customHeight="1" x14ac:dyDescent="0.3">
      <c r="B109" s="8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8"/>
    </row>
    <row r="110" spans="2:41" ht="10.5" customHeight="1" x14ac:dyDescent="0.3">
      <c r="B110" s="8"/>
      <c r="C110" s="7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8"/>
    </row>
    <row r="111" spans="2:41" ht="10.5" customHeight="1" x14ac:dyDescent="0.3">
      <c r="B111" s="8"/>
      <c r="C111" s="7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8"/>
    </row>
    <row r="112" spans="2:41" ht="10.5" customHeight="1" x14ac:dyDescent="0.3">
      <c r="B112" s="8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8"/>
    </row>
    <row r="113" spans="2:39" ht="10.5" customHeight="1" thickBot="1" x14ac:dyDescent="0.35">
      <c r="B113" s="8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89"/>
      <c r="AK113" s="189"/>
      <c r="AL113" s="11"/>
    </row>
    <row r="114" spans="2:39" ht="10.5" customHeight="1" thickBot="1" x14ac:dyDescent="0.35">
      <c r="B114" s="11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  <c r="AG114" s="189"/>
      <c r="AH114" s="189"/>
      <c r="AI114" s="189"/>
      <c r="AJ114" s="189"/>
      <c r="AK114" s="189"/>
      <c r="AL114" s="181"/>
      <c r="AM114" s="182"/>
    </row>
    <row r="115" spans="2:39" ht="10.5" customHeight="1" thickBot="1" x14ac:dyDescent="0.35">
      <c r="B115" s="181"/>
      <c r="C115" s="182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3"/>
      <c r="AM115" s="184"/>
    </row>
    <row r="116" spans="2:39" ht="10.5" customHeight="1" thickBot="1" x14ac:dyDescent="0.35">
      <c r="B116" s="183"/>
      <c r="C116" s="184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4"/>
    </row>
    <row r="117" spans="2:39" ht="10.5" customHeight="1" x14ac:dyDescent="0.3">
      <c r="B117" s="4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8"/>
    </row>
    <row r="118" spans="2:39" ht="10.5" customHeight="1" x14ac:dyDescent="0.3">
      <c r="B118" s="8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8"/>
    </row>
    <row r="119" spans="2:39" ht="10.5" customHeight="1" x14ac:dyDescent="0.3">
      <c r="B119" s="8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8"/>
    </row>
    <row r="120" spans="2:39" ht="10.5" customHeight="1" x14ac:dyDescent="0.3">
      <c r="B120" s="8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  <c r="AK120" s="189"/>
      <c r="AL120" s="8"/>
    </row>
    <row r="121" spans="2:39" ht="10.5" customHeight="1" x14ac:dyDescent="0.3">
      <c r="B121" s="8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89"/>
      <c r="AK121" s="189"/>
      <c r="AL121" s="8"/>
    </row>
    <row r="122" spans="2:39" ht="10.5" customHeight="1" x14ac:dyDescent="0.3">
      <c r="B122" s="8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8"/>
    </row>
    <row r="123" spans="2:39" ht="10.5" customHeight="1" x14ac:dyDescent="0.3">
      <c r="B123" s="8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8"/>
    </row>
    <row r="124" spans="2:39" ht="10.5" customHeight="1" x14ac:dyDescent="0.3">
      <c r="B124" s="8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8"/>
    </row>
    <row r="125" spans="2:39" ht="10.5" customHeight="1" x14ac:dyDescent="0.3">
      <c r="B125" s="8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8"/>
    </row>
    <row r="126" spans="2:39" ht="10.5" customHeight="1" x14ac:dyDescent="0.3">
      <c r="B126" s="8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8"/>
    </row>
    <row r="127" spans="2:39" ht="10.5" customHeight="1" x14ac:dyDescent="0.3">
      <c r="B127" s="8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  <c r="AC127" s="189"/>
      <c r="AD127" s="189"/>
      <c r="AE127" s="189"/>
      <c r="AF127" s="189"/>
      <c r="AG127" s="189"/>
      <c r="AH127" s="189"/>
      <c r="AI127" s="189"/>
      <c r="AJ127" s="189"/>
      <c r="AK127" s="189"/>
      <c r="AL127" s="8"/>
    </row>
    <row r="128" spans="2:39" ht="10.5" customHeight="1" thickBot="1" x14ac:dyDescent="0.35">
      <c r="B128" s="11"/>
      <c r="AL128" s="8"/>
    </row>
    <row r="129" spans="2:39" ht="10.5" customHeight="1" thickBot="1" x14ac:dyDescent="0.35">
      <c r="B129" s="181"/>
      <c r="C129" s="182"/>
      <c r="D129" s="531"/>
      <c r="E129" s="532"/>
      <c r="F129" s="532"/>
      <c r="G129" s="532"/>
      <c r="H129" s="532"/>
      <c r="I129" s="532"/>
      <c r="J129" s="532"/>
      <c r="K129" s="532"/>
      <c r="L129" s="532"/>
      <c r="M129" s="532"/>
      <c r="N129" s="532"/>
      <c r="O129" s="532"/>
      <c r="P129" s="532"/>
      <c r="Q129" s="533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81"/>
      <c r="AM129" s="182"/>
    </row>
    <row r="130" spans="2:39" ht="10.5" customHeight="1" thickBot="1" x14ac:dyDescent="0.35">
      <c r="B130" s="183"/>
      <c r="C130" s="184"/>
      <c r="D130" s="534"/>
      <c r="E130" s="535"/>
      <c r="F130" s="535"/>
      <c r="G130" s="535"/>
      <c r="H130" s="535"/>
      <c r="I130" s="535"/>
      <c r="J130" s="535"/>
      <c r="K130" s="535"/>
      <c r="L130" s="535"/>
      <c r="M130" s="535"/>
      <c r="N130" s="535"/>
      <c r="O130" s="535"/>
      <c r="P130" s="535"/>
      <c r="Q130" s="536"/>
      <c r="AL130" s="183"/>
      <c r="AM130" s="184"/>
    </row>
    <row r="131" spans="2:39" ht="10.5" customHeight="1" x14ac:dyDescent="0.3"/>
    <row r="132" spans="2:39" ht="10.5" customHeight="1" x14ac:dyDescent="0.3">
      <c r="D132" s="537" t="s">
        <v>1088</v>
      </c>
      <c r="E132" s="537"/>
      <c r="F132" s="537"/>
      <c r="G132" s="537"/>
      <c r="H132" s="537"/>
      <c r="I132" s="537"/>
      <c r="J132" s="537"/>
      <c r="K132" s="537"/>
      <c r="L132" s="537"/>
      <c r="M132" s="537"/>
      <c r="N132" s="537"/>
      <c r="O132" s="537"/>
      <c r="P132" s="537"/>
      <c r="Q132" s="537"/>
    </row>
    <row r="133" spans="2:39" ht="10.5" customHeight="1" x14ac:dyDescent="0.3">
      <c r="D133" s="537"/>
      <c r="E133" s="537"/>
      <c r="F133" s="537"/>
      <c r="G133" s="537"/>
      <c r="H133" s="537"/>
      <c r="I133" s="537"/>
      <c r="J133" s="537"/>
      <c r="K133" s="537"/>
      <c r="L133" s="537"/>
      <c r="M133" s="537"/>
      <c r="N133" s="537"/>
      <c r="O133" s="537"/>
      <c r="P133" s="537"/>
      <c r="Q133" s="537"/>
    </row>
    <row r="134" spans="2:39" ht="10.5" customHeight="1" x14ac:dyDescent="0.3"/>
    <row r="135" spans="2:39" ht="10.5" customHeight="1" x14ac:dyDescent="0.3"/>
    <row r="136" spans="2:39" ht="10.5" customHeight="1" x14ac:dyDescent="0.3"/>
    <row r="137" spans="2:39" ht="10.5" customHeight="1" x14ac:dyDescent="0.3"/>
    <row r="138" spans="2:39" ht="10.5" customHeight="1" x14ac:dyDescent="0.3"/>
    <row r="139" spans="2:39" ht="10.5" customHeight="1" x14ac:dyDescent="0.3"/>
    <row r="140" spans="2:39" ht="10.5" customHeight="1" x14ac:dyDescent="0.3"/>
    <row r="141" spans="2:39" ht="10.5" customHeight="1" x14ac:dyDescent="0.3"/>
    <row r="142" spans="2:39" ht="10.5" customHeight="1" x14ac:dyDescent="0.3"/>
    <row r="143" spans="2:39" ht="10.5" customHeight="1" x14ac:dyDescent="0.3"/>
    <row r="144" spans="2:39" ht="10.5" customHeight="1" x14ac:dyDescent="0.3"/>
    <row r="145" ht="10.5" customHeight="1" x14ac:dyDescent="0.3"/>
    <row r="146" ht="10.5" customHeight="1" x14ac:dyDescent="0.3"/>
    <row r="147" ht="10.5" customHeight="1" x14ac:dyDescent="0.3"/>
    <row r="148" ht="10.5" customHeight="1" x14ac:dyDescent="0.3"/>
    <row r="149" ht="10.5" customHeight="1" x14ac:dyDescent="0.3"/>
    <row r="150" ht="10.5" customHeight="1" x14ac:dyDescent="0.3"/>
    <row r="151" ht="10.5" customHeight="1" x14ac:dyDescent="0.3"/>
    <row r="152" ht="10.5" customHeight="1" x14ac:dyDescent="0.3"/>
    <row r="153" ht="10.5" customHeight="1" x14ac:dyDescent="0.3"/>
    <row r="154" ht="10.5" customHeight="1" x14ac:dyDescent="0.3"/>
    <row r="155" ht="10.5" customHeight="1" x14ac:dyDescent="0.3"/>
    <row r="156" ht="10.5" customHeight="1" x14ac:dyDescent="0.3"/>
    <row r="157" ht="10.5" customHeight="1" x14ac:dyDescent="0.3"/>
    <row r="158" ht="10.5" customHeight="1" x14ac:dyDescent="0.3"/>
    <row r="159" ht="10.5" customHeight="1" x14ac:dyDescent="0.3"/>
    <row r="160" ht="10.5" customHeight="1" x14ac:dyDescent="0.3"/>
    <row r="161" ht="10.5" customHeight="1" x14ac:dyDescent="0.3"/>
    <row r="162" ht="10.5" customHeight="1" x14ac:dyDescent="0.3"/>
    <row r="163" ht="10.5" customHeight="1" x14ac:dyDescent="0.3"/>
    <row r="164" ht="10.5" customHeight="1" x14ac:dyDescent="0.3"/>
    <row r="165" ht="10.5" customHeight="1" x14ac:dyDescent="0.3"/>
    <row r="166" ht="10.5" customHeight="1" x14ac:dyDescent="0.3"/>
    <row r="167" ht="10.5" customHeight="1" x14ac:dyDescent="0.3"/>
    <row r="168" ht="10.5" customHeight="1" x14ac:dyDescent="0.3"/>
    <row r="169" ht="10.5" customHeight="1" x14ac:dyDescent="0.3"/>
    <row r="170" ht="10.5" customHeight="1" x14ac:dyDescent="0.3"/>
    <row r="171" ht="10.5" customHeight="1" x14ac:dyDescent="0.3"/>
    <row r="172" ht="10.5" customHeight="1" x14ac:dyDescent="0.3"/>
    <row r="173" ht="10.5" customHeight="1" x14ac:dyDescent="0.3"/>
    <row r="174" ht="10.5" customHeight="1" x14ac:dyDescent="0.3"/>
    <row r="175" ht="10.5" customHeight="1" x14ac:dyDescent="0.3"/>
    <row r="176" ht="10.5" customHeight="1" x14ac:dyDescent="0.3"/>
    <row r="177" ht="10.5" customHeight="1" x14ac:dyDescent="0.3"/>
    <row r="178" ht="10.5" customHeight="1" x14ac:dyDescent="0.3"/>
    <row r="179" ht="10.5" customHeight="1" x14ac:dyDescent="0.3"/>
    <row r="180" ht="10.5" customHeight="1" x14ac:dyDescent="0.3"/>
    <row r="181" ht="10.5" customHeight="1" x14ac:dyDescent="0.3"/>
    <row r="182" ht="10.5" customHeight="1" x14ac:dyDescent="0.3"/>
    <row r="183" ht="10.5" customHeight="1" x14ac:dyDescent="0.3"/>
    <row r="184" ht="10.5" customHeight="1" x14ac:dyDescent="0.3"/>
    <row r="185" ht="10.5" customHeight="1" x14ac:dyDescent="0.3"/>
    <row r="186" ht="10.5" customHeight="1" x14ac:dyDescent="0.3"/>
    <row r="187" ht="10.5" customHeight="1" x14ac:dyDescent="0.3"/>
    <row r="188" ht="10.5" customHeight="1" x14ac:dyDescent="0.3"/>
    <row r="189" ht="10.5" customHeight="1" x14ac:dyDescent="0.3"/>
    <row r="190" ht="10.5" customHeight="1" x14ac:dyDescent="0.3"/>
    <row r="191" ht="10.5" customHeight="1" x14ac:dyDescent="0.3"/>
    <row r="192" ht="10.5" customHeight="1" x14ac:dyDescent="0.3"/>
    <row r="193" ht="10.5" customHeight="1" x14ac:dyDescent="0.3"/>
    <row r="194" ht="10.5" customHeight="1" x14ac:dyDescent="0.3"/>
    <row r="195" ht="10.5" customHeight="1" x14ac:dyDescent="0.3"/>
    <row r="196" ht="10.5" customHeight="1" x14ac:dyDescent="0.3"/>
    <row r="197" ht="10.5" customHeight="1" x14ac:dyDescent="0.3"/>
    <row r="198" ht="10.5" customHeight="1" x14ac:dyDescent="0.3"/>
    <row r="199" ht="10.5" customHeight="1" x14ac:dyDescent="0.3"/>
    <row r="200" ht="10.5" customHeight="1" x14ac:dyDescent="0.3"/>
    <row r="201" ht="10.5" customHeight="1" x14ac:dyDescent="0.3"/>
    <row r="202" ht="10.5" customHeight="1" x14ac:dyDescent="0.3"/>
    <row r="203" ht="10.5" customHeight="1" x14ac:dyDescent="0.3"/>
    <row r="204" ht="10.5" customHeight="1" x14ac:dyDescent="0.3"/>
    <row r="205" ht="10.5" customHeight="1" x14ac:dyDescent="0.3"/>
    <row r="206" ht="10.5" customHeight="1" x14ac:dyDescent="0.3"/>
    <row r="207" ht="10.5" customHeight="1" x14ac:dyDescent="0.3"/>
  </sheetData>
  <mergeCells count="29">
    <mergeCell ref="N2:AA3"/>
    <mergeCell ref="P4:W5"/>
    <mergeCell ref="D9:F18"/>
    <mergeCell ref="D132:Q133"/>
    <mergeCell ref="AN25:AN29"/>
    <mergeCell ref="D77:T82"/>
    <mergeCell ref="AN93:AN98"/>
    <mergeCell ref="H9:AK15"/>
    <mergeCell ref="D20:AJ23"/>
    <mergeCell ref="AE97:AJ102"/>
    <mergeCell ref="Z32:AI36"/>
    <mergeCell ref="M99:V103"/>
    <mergeCell ref="AO26:AO32"/>
    <mergeCell ref="D59:Q60"/>
    <mergeCell ref="D62:Q63"/>
    <mergeCell ref="O67:AB68"/>
    <mergeCell ref="P72:W73"/>
    <mergeCell ref="D25:AJ29"/>
    <mergeCell ref="E31:M34"/>
    <mergeCell ref="V38:AG41"/>
    <mergeCell ref="AO95:AO101"/>
    <mergeCell ref="D129:Q130"/>
    <mergeCell ref="D84:J90"/>
    <mergeCell ref="W77:AK83"/>
    <mergeCell ref="D92:G96"/>
    <mergeCell ref="M85:AD89"/>
    <mergeCell ref="Y91:AJ94"/>
    <mergeCell ref="I92:V96"/>
    <mergeCell ref="R105:Y108"/>
  </mergeCells>
  <pageMargins left="0.7" right="0.7" top="0.75" bottom="0.75" header="0.3" footer="0.3"/>
  <pageSetup paperSize="9" scale="80" orientation="portrait" r:id="rId1"/>
  <rowBreaks count="1" manualBreakCount="1">
    <brk id="61" max="40" man="1"/>
  </rowBreaks>
  <colBreaks count="1" manualBreakCount="1">
    <brk id="41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96"/>
  <sheetViews>
    <sheetView view="pageBreakPreview" zoomScale="86" zoomScaleNormal="91" zoomScaleSheetLayoutView="86" workbookViewId="0">
      <pane ySplit="3" topLeftCell="A4" activePane="bottomLeft" state="frozen"/>
      <selection pane="bottomLeft" activeCell="B14" sqref="B14"/>
    </sheetView>
  </sheetViews>
  <sheetFormatPr defaultColWidth="9.109375" defaultRowHeight="13.8" x14ac:dyDescent="0.25"/>
  <cols>
    <col min="1" max="1" width="6.5546875" style="160" bestFit="1" customWidth="1"/>
    <col min="2" max="2" width="44.88671875" style="162" customWidth="1"/>
    <col min="3" max="3" width="46.5546875" style="162" hidden="1" customWidth="1"/>
    <col min="4" max="4" width="51" style="163" customWidth="1"/>
    <col min="5" max="5" width="41.33203125" style="160" customWidth="1"/>
    <col min="6" max="6" width="6.5546875" style="164" hidden="1" customWidth="1"/>
    <col min="7" max="7" width="10.88671875" style="164" hidden="1" customWidth="1"/>
    <col min="8" max="10" width="7.5546875" style="164" hidden="1" customWidth="1"/>
    <col min="11" max="11" width="9.88671875" style="164" hidden="1" customWidth="1"/>
    <col min="12" max="12" width="10.33203125" style="164" hidden="1" customWidth="1"/>
    <col min="13" max="13" width="15.33203125" style="164" customWidth="1"/>
    <col min="14" max="14" width="15.33203125" style="165" customWidth="1"/>
    <col min="15" max="15" width="13.33203125" style="164" customWidth="1"/>
    <col min="16" max="16" width="14.5546875" style="166" hidden="1" customWidth="1"/>
    <col min="17" max="17" width="12.33203125" style="122" hidden="1" customWidth="1"/>
    <col min="18" max="18" width="12" style="163" hidden="1" customWidth="1"/>
    <col min="19" max="16384" width="9.109375" style="163"/>
  </cols>
  <sheetData>
    <row r="1" spans="1:18" s="122" customFormat="1" ht="26.25" customHeight="1" x14ac:dyDescent="0.25">
      <c r="A1" s="660" t="s">
        <v>760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660"/>
      <c r="P1" s="660"/>
    </row>
    <row r="2" spans="1:18" s="122" customFormat="1" ht="21.75" customHeight="1" x14ac:dyDescent="0.25">
      <c r="A2" s="661" t="s">
        <v>761</v>
      </c>
      <c r="B2" s="663" t="s">
        <v>762</v>
      </c>
      <c r="C2" s="663"/>
      <c r="D2" s="661" t="s">
        <v>763</v>
      </c>
      <c r="E2" s="661" t="s">
        <v>764</v>
      </c>
      <c r="F2" s="663" t="s">
        <v>765</v>
      </c>
      <c r="G2" s="663" t="s">
        <v>766</v>
      </c>
      <c r="H2" s="666" t="s">
        <v>767</v>
      </c>
      <c r="I2" s="667"/>
      <c r="J2" s="668"/>
      <c r="K2" s="663" t="s">
        <v>768</v>
      </c>
      <c r="L2" s="663" t="s">
        <v>769</v>
      </c>
      <c r="M2" s="669" t="s">
        <v>770</v>
      </c>
      <c r="N2" s="671" t="s">
        <v>771</v>
      </c>
      <c r="O2" s="669" t="s">
        <v>705</v>
      </c>
      <c r="P2" s="669" t="s">
        <v>772</v>
      </c>
      <c r="Q2" s="659" t="s">
        <v>773</v>
      </c>
    </row>
    <row r="3" spans="1:18" s="122" customFormat="1" ht="22.5" customHeight="1" x14ac:dyDescent="0.25">
      <c r="A3" s="662"/>
      <c r="B3" s="664"/>
      <c r="C3" s="665"/>
      <c r="D3" s="662"/>
      <c r="E3" s="662"/>
      <c r="F3" s="664"/>
      <c r="G3" s="664"/>
      <c r="H3" s="123" t="s">
        <v>774</v>
      </c>
      <c r="I3" s="123" t="s">
        <v>775</v>
      </c>
      <c r="J3" s="123" t="s">
        <v>776</v>
      </c>
      <c r="K3" s="664"/>
      <c r="L3" s="664"/>
      <c r="M3" s="670"/>
      <c r="N3" s="672"/>
      <c r="O3" s="670"/>
      <c r="P3" s="670"/>
      <c r="Q3" s="659"/>
    </row>
    <row r="4" spans="1:18" s="122" customFormat="1" ht="27.6" x14ac:dyDescent="0.25">
      <c r="A4" s="124">
        <v>1</v>
      </c>
      <c r="B4" s="125" t="s">
        <v>777</v>
      </c>
      <c r="C4" s="126" t="s">
        <v>778</v>
      </c>
      <c r="D4" s="640" t="s">
        <v>779</v>
      </c>
      <c r="E4" s="127" t="s">
        <v>780</v>
      </c>
      <c r="F4" s="124">
        <v>1</v>
      </c>
      <c r="G4" s="124" t="s">
        <v>781</v>
      </c>
      <c r="H4" s="124">
        <v>468</v>
      </c>
      <c r="I4" s="124">
        <v>201</v>
      </c>
      <c r="J4" s="124">
        <v>126</v>
      </c>
      <c r="K4" s="124">
        <v>1790</v>
      </c>
      <c r="L4" s="124">
        <v>2350</v>
      </c>
      <c r="M4" s="124" t="s">
        <v>782</v>
      </c>
      <c r="N4" s="128">
        <v>280178</v>
      </c>
      <c r="O4" s="124" t="s">
        <v>783</v>
      </c>
      <c r="P4" s="129" t="s">
        <v>784</v>
      </c>
      <c r="Q4" s="130" t="s">
        <v>785</v>
      </c>
      <c r="R4" s="122" t="s">
        <v>785</v>
      </c>
    </row>
    <row r="5" spans="1:18" s="122" customFormat="1" ht="27.6" x14ac:dyDescent="0.25">
      <c r="A5" s="124">
        <v>2</v>
      </c>
      <c r="B5" s="125" t="s">
        <v>786</v>
      </c>
      <c r="C5" s="126" t="s">
        <v>778</v>
      </c>
      <c r="D5" s="641"/>
      <c r="E5" s="127" t="s">
        <v>787</v>
      </c>
      <c r="F5" s="124">
        <v>1</v>
      </c>
      <c r="G5" s="124" t="s">
        <v>781</v>
      </c>
      <c r="H5" s="124">
        <v>468</v>
      </c>
      <c r="I5" s="124">
        <v>201</v>
      </c>
      <c r="J5" s="124">
        <v>126</v>
      </c>
      <c r="K5" s="124">
        <v>1790</v>
      </c>
      <c r="L5" s="124">
        <v>2350</v>
      </c>
      <c r="M5" s="124" t="s">
        <v>788</v>
      </c>
      <c r="N5" s="128">
        <v>280179</v>
      </c>
      <c r="O5" s="124" t="s">
        <v>783</v>
      </c>
      <c r="P5" s="129" t="s">
        <v>784</v>
      </c>
      <c r="Q5" s="130" t="s">
        <v>785</v>
      </c>
      <c r="R5" s="122" t="s">
        <v>785</v>
      </c>
    </row>
    <row r="6" spans="1:18" s="122" customFormat="1" ht="27.6" x14ac:dyDescent="0.25">
      <c r="A6" s="124">
        <v>3</v>
      </c>
      <c r="B6" s="125" t="s">
        <v>789</v>
      </c>
      <c r="C6" s="126" t="s">
        <v>778</v>
      </c>
      <c r="D6" s="641"/>
      <c r="E6" s="127" t="s">
        <v>790</v>
      </c>
      <c r="F6" s="124">
        <v>1</v>
      </c>
      <c r="G6" s="124" t="s">
        <v>781</v>
      </c>
      <c r="H6" s="124">
        <v>468</v>
      </c>
      <c r="I6" s="124">
        <v>201</v>
      </c>
      <c r="J6" s="124">
        <v>126</v>
      </c>
      <c r="K6" s="124">
        <v>1790</v>
      </c>
      <c r="L6" s="124">
        <v>2350</v>
      </c>
      <c r="M6" s="124" t="s">
        <v>782</v>
      </c>
      <c r="N6" s="128">
        <v>280178</v>
      </c>
      <c r="O6" s="124" t="s">
        <v>783</v>
      </c>
      <c r="P6" s="129" t="s">
        <v>784</v>
      </c>
      <c r="Q6" s="130" t="s">
        <v>791</v>
      </c>
      <c r="R6" s="122" t="s">
        <v>791</v>
      </c>
    </row>
    <row r="7" spans="1:18" s="122" customFormat="1" ht="27.6" x14ac:dyDescent="0.25">
      <c r="A7" s="124">
        <v>4</v>
      </c>
      <c r="B7" s="198" t="s">
        <v>792</v>
      </c>
      <c r="C7" s="132" t="s">
        <v>778</v>
      </c>
      <c r="D7" s="641"/>
      <c r="E7" s="127" t="s">
        <v>793</v>
      </c>
      <c r="F7" s="124">
        <v>1</v>
      </c>
      <c r="G7" s="124" t="s">
        <v>781</v>
      </c>
      <c r="H7" s="124">
        <v>340</v>
      </c>
      <c r="I7" s="124">
        <v>145</v>
      </c>
      <c r="J7" s="124">
        <v>194</v>
      </c>
      <c r="K7" s="124">
        <v>1000</v>
      </c>
      <c r="L7" s="133">
        <v>1420</v>
      </c>
      <c r="M7" s="124" t="s">
        <v>794</v>
      </c>
      <c r="N7" s="128">
        <v>280182</v>
      </c>
      <c r="O7" s="124" t="s">
        <v>104</v>
      </c>
      <c r="P7" s="129" t="s">
        <v>795</v>
      </c>
      <c r="Q7" s="130" t="s">
        <v>796</v>
      </c>
      <c r="R7" s="122" t="s">
        <v>797</v>
      </c>
    </row>
    <row r="8" spans="1:18" s="122" customFormat="1" ht="27.6" x14ac:dyDescent="0.25">
      <c r="A8" s="124">
        <v>5</v>
      </c>
      <c r="B8" s="198" t="s">
        <v>798</v>
      </c>
      <c r="C8" s="132" t="s">
        <v>778</v>
      </c>
      <c r="D8" s="641"/>
      <c r="E8" s="127" t="s">
        <v>799</v>
      </c>
      <c r="F8" s="124">
        <v>1</v>
      </c>
      <c r="G8" s="124" t="s">
        <v>781</v>
      </c>
      <c r="H8" s="124">
        <v>310</v>
      </c>
      <c r="I8" s="124">
        <v>190</v>
      </c>
      <c r="J8" s="124">
        <v>244</v>
      </c>
      <c r="K8" s="124">
        <v>1340</v>
      </c>
      <c r="L8" s="133">
        <v>1740</v>
      </c>
      <c r="M8" s="133" t="s">
        <v>800</v>
      </c>
      <c r="N8" s="128">
        <v>280197</v>
      </c>
      <c r="O8" s="124" t="s">
        <v>158</v>
      </c>
      <c r="P8" s="129" t="s">
        <v>795</v>
      </c>
      <c r="Q8" s="130" t="s">
        <v>801</v>
      </c>
      <c r="R8" s="122" t="s">
        <v>802</v>
      </c>
    </row>
    <row r="9" spans="1:18" s="122" customFormat="1" ht="27.6" x14ac:dyDescent="0.25">
      <c r="A9" s="124">
        <v>6</v>
      </c>
      <c r="B9" s="198" t="s">
        <v>803</v>
      </c>
      <c r="C9" s="132" t="s">
        <v>778</v>
      </c>
      <c r="D9" s="641"/>
      <c r="E9" s="127" t="s">
        <v>804</v>
      </c>
      <c r="F9" s="124">
        <v>1</v>
      </c>
      <c r="G9" s="124" t="s">
        <v>781</v>
      </c>
      <c r="H9" s="124">
        <v>340</v>
      </c>
      <c r="I9" s="124">
        <v>170</v>
      </c>
      <c r="J9" s="124">
        <v>200</v>
      </c>
      <c r="K9" s="124">
        <v>1250</v>
      </c>
      <c r="L9" s="133">
        <v>1750</v>
      </c>
      <c r="M9" s="124" t="s">
        <v>794</v>
      </c>
      <c r="N9" s="128">
        <v>280182</v>
      </c>
      <c r="O9" s="124" t="s">
        <v>104</v>
      </c>
      <c r="P9" s="129" t="s">
        <v>795</v>
      </c>
      <c r="Q9" s="130" t="s">
        <v>796</v>
      </c>
      <c r="R9" s="122" t="s">
        <v>797</v>
      </c>
    </row>
    <row r="10" spans="1:18" s="122" customFormat="1" x14ac:dyDescent="0.25">
      <c r="A10" s="124">
        <v>7</v>
      </c>
      <c r="B10" s="131" t="s">
        <v>805</v>
      </c>
      <c r="C10" s="132" t="s">
        <v>806</v>
      </c>
      <c r="D10" s="642" t="s">
        <v>807</v>
      </c>
      <c r="E10" s="127" t="s">
        <v>808</v>
      </c>
      <c r="F10" s="124">
        <v>1</v>
      </c>
      <c r="G10" s="124" t="s">
        <v>781</v>
      </c>
      <c r="H10" s="124">
        <v>468</v>
      </c>
      <c r="I10" s="124">
        <v>201</v>
      </c>
      <c r="J10" s="124">
        <v>126</v>
      </c>
      <c r="K10" s="124">
        <v>1790</v>
      </c>
      <c r="L10" s="124">
        <v>2350</v>
      </c>
      <c r="M10" s="124" t="s">
        <v>809</v>
      </c>
      <c r="N10" s="128">
        <v>280191</v>
      </c>
      <c r="O10" s="124" t="s">
        <v>810</v>
      </c>
      <c r="P10" s="129" t="s">
        <v>784</v>
      </c>
      <c r="Q10" s="130" t="s">
        <v>791</v>
      </c>
      <c r="R10" s="122" t="s">
        <v>791</v>
      </c>
    </row>
    <row r="11" spans="1:18" s="122" customFormat="1" x14ac:dyDescent="0.25">
      <c r="A11" s="124">
        <v>8</v>
      </c>
      <c r="B11" s="131" t="s">
        <v>811</v>
      </c>
      <c r="C11" s="132" t="s">
        <v>806</v>
      </c>
      <c r="D11" s="643"/>
      <c r="E11" s="127" t="s">
        <v>812</v>
      </c>
      <c r="F11" s="124">
        <v>1</v>
      </c>
      <c r="G11" s="124" t="s">
        <v>781</v>
      </c>
      <c r="H11" s="124">
        <v>468</v>
      </c>
      <c r="I11" s="124">
        <v>201</v>
      </c>
      <c r="J11" s="124">
        <v>126</v>
      </c>
      <c r="K11" s="124">
        <v>1790</v>
      </c>
      <c r="L11" s="124">
        <v>2350</v>
      </c>
      <c r="M11" s="124" t="s">
        <v>188</v>
      </c>
      <c r="N11" s="128">
        <v>280192</v>
      </c>
      <c r="O11" s="134">
        <v>45355</v>
      </c>
      <c r="P11" s="129" t="s">
        <v>813</v>
      </c>
      <c r="Q11" s="130" t="s">
        <v>814</v>
      </c>
      <c r="R11" s="122" t="s">
        <v>814</v>
      </c>
    </row>
    <row r="12" spans="1:18" s="122" customFormat="1" x14ac:dyDescent="0.25">
      <c r="A12" s="124">
        <v>9</v>
      </c>
      <c r="B12" s="131" t="s">
        <v>815</v>
      </c>
      <c r="C12" s="132" t="s">
        <v>806</v>
      </c>
      <c r="D12" s="643"/>
      <c r="E12" s="127" t="s">
        <v>816</v>
      </c>
      <c r="F12" s="124">
        <v>1</v>
      </c>
      <c r="G12" s="124" t="s">
        <v>781</v>
      </c>
      <c r="H12" s="124">
        <v>468</v>
      </c>
      <c r="I12" s="124">
        <v>201</v>
      </c>
      <c r="J12" s="124">
        <v>126</v>
      </c>
      <c r="K12" s="124">
        <v>1790</v>
      </c>
      <c r="L12" s="124">
        <v>2350</v>
      </c>
      <c r="M12" s="124" t="s">
        <v>188</v>
      </c>
      <c r="N12" s="128">
        <v>280192</v>
      </c>
      <c r="O12" s="134">
        <v>45355</v>
      </c>
      <c r="P12" s="129" t="s">
        <v>813</v>
      </c>
      <c r="Q12" s="130" t="s">
        <v>814</v>
      </c>
      <c r="R12" s="122" t="s">
        <v>814</v>
      </c>
    </row>
    <row r="13" spans="1:18" s="122" customFormat="1" x14ac:dyDescent="0.25">
      <c r="A13" s="124">
        <v>10</v>
      </c>
      <c r="B13" s="198" t="s">
        <v>817</v>
      </c>
      <c r="C13" s="132" t="s">
        <v>806</v>
      </c>
      <c r="D13" s="643"/>
      <c r="E13" s="127" t="s">
        <v>818</v>
      </c>
      <c r="F13" s="124">
        <v>1</v>
      </c>
      <c r="G13" s="124" t="s">
        <v>781</v>
      </c>
      <c r="H13" s="124">
        <v>320</v>
      </c>
      <c r="I13" s="124">
        <v>190</v>
      </c>
      <c r="J13" s="124">
        <v>193</v>
      </c>
      <c r="K13" s="124">
        <v>1100</v>
      </c>
      <c r="L13" s="133">
        <v>1565</v>
      </c>
      <c r="M13" s="133" t="s">
        <v>819</v>
      </c>
      <c r="N13" s="128">
        <v>280141</v>
      </c>
      <c r="O13" s="124" t="s">
        <v>820</v>
      </c>
      <c r="P13" s="129" t="s">
        <v>795</v>
      </c>
      <c r="Q13" s="130" t="s">
        <v>821</v>
      </c>
    </row>
    <row r="14" spans="1:18" s="122" customFormat="1" x14ac:dyDescent="0.25">
      <c r="A14" s="124">
        <v>11</v>
      </c>
      <c r="B14" s="198" t="s">
        <v>822</v>
      </c>
      <c r="C14" s="132" t="s">
        <v>806</v>
      </c>
      <c r="D14" s="643"/>
      <c r="E14" s="127" t="s">
        <v>823</v>
      </c>
      <c r="F14" s="124">
        <v>1</v>
      </c>
      <c r="G14" s="124" t="s">
        <v>781</v>
      </c>
      <c r="H14" s="124">
        <v>320</v>
      </c>
      <c r="I14" s="124">
        <v>190</v>
      </c>
      <c r="J14" s="124">
        <v>193</v>
      </c>
      <c r="K14" s="124">
        <v>1060</v>
      </c>
      <c r="L14" s="133">
        <v>1555</v>
      </c>
      <c r="M14" s="133" t="s">
        <v>819</v>
      </c>
      <c r="N14" s="135">
        <v>280141</v>
      </c>
      <c r="O14" s="124" t="s">
        <v>820</v>
      </c>
      <c r="P14" s="129" t="s">
        <v>795</v>
      </c>
      <c r="Q14" s="130" t="s">
        <v>821</v>
      </c>
    </row>
    <row r="15" spans="1:18" s="122" customFormat="1" x14ac:dyDescent="0.25">
      <c r="A15" s="124">
        <v>12</v>
      </c>
      <c r="B15" s="131" t="s">
        <v>824</v>
      </c>
      <c r="C15" s="132" t="s">
        <v>825</v>
      </c>
      <c r="D15" s="644" t="s">
        <v>779</v>
      </c>
      <c r="E15" s="199" t="s">
        <v>826</v>
      </c>
      <c r="F15" s="200">
        <v>1</v>
      </c>
      <c r="G15" s="200" t="s">
        <v>781</v>
      </c>
      <c r="H15" s="200">
        <v>468</v>
      </c>
      <c r="I15" s="200">
        <v>201</v>
      </c>
      <c r="J15" s="200">
        <v>126</v>
      </c>
      <c r="K15" s="200">
        <v>1790</v>
      </c>
      <c r="L15" s="200">
        <v>2350</v>
      </c>
      <c r="M15" s="200" t="s">
        <v>827</v>
      </c>
      <c r="N15" s="201">
        <v>280140</v>
      </c>
      <c r="O15" s="200" t="s">
        <v>820</v>
      </c>
      <c r="P15" s="129" t="s">
        <v>784</v>
      </c>
      <c r="Q15" s="130" t="s">
        <v>828</v>
      </c>
      <c r="R15" s="122" t="s">
        <v>791</v>
      </c>
    </row>
    <row r="16" spans="1:18" s="122" customFormat="1" x14ac:dyDescent="0.25">
      <c r="A16" s="124">
        <v>13</v>
      </c>
      <c r="B16" s="131" t="s">
        <v>829</v>
      </c>
      <c r="C16" s="132" t="s">
        <v>825</v>
      </c>
      <c r="D16" s="645"/>
      <c r="E16" s="127" t="s">
        <v>830</v>
      </c>
      <c r="F16" s="124">
        <v>1</v>
      </c>
      <c r="G16" s="124" t="s">
        <v>781</v>
      </c>
      <c r="H16" s="124">
        <v>468</v>
      </c>
      <c r="I16" s="124">
        <v>201</v>
      </c>
      <c r="J16" s="124">
        <v>126</v>
      </c>
      <c r="K16" s="124">
        <v>1790</v>
      </c>
      <c r="L16" s="124">
        <v>2350</v>
      </c>
      <c r="M16" s="124" t="s">
        <v>831</v>
      </c>
      <c r="N16" s="128">
        <v>280174</v>
      </c>
      <c r="O16" s="124" t="s">
        <v>832</v>
      </c>
      <c r="P16" s="129" t="s">
        <v>784</v>
      </c>
      <c r="Q16" s="130" t="s">
        <v>828</v>
      </c>
      <c r="R16" s="122" t="s">
        <v>814</v>
      </c>
    </row>
    <row r="17" spans="1:18" s="122" customFormat="1" x14ac:dyDescent="0.25">
      <c r="A17" s="124">
        <v>14</v>
      </c>
      <c r="B17" s="131" t="s">
        <v>833</v>
      </c>
      <c r="C17" s="132" t="s">
        <v>825</v>
      </c>
      <c r="D17" s="645"/>
      <c r="E17" s="127" t="s">
        <v>834</v>
      </c>
      <c r="F17" s="124">
        <v>1</v>
      </c>
      <c r="G17" s="124" t="s">
        <v>781</v>
      </c>
      <c r="H17" s="124">
        <v>468</v>
      </c>
      <c r="I17" s="124">
        <v>201</v>
      </c>
      <c r="J17" s="124">
        <v>126</v>
      </c>
      <c r="K17" s="124">
        <v>1790</v>
      </c>
      <c r="L17" s="124">
        <v>2350</v>
      </c>
      <c r="M17" s="124" t="s">
        <v>831</v>
      </c>
      <c r="N17" s="128">
        <v>280174</v>
      </c>
      <c r="O17" s="124" t="s">
        <v>832</v>
      </c>
      <c r="P17" s="129" t="s">
        <v>784</v>
      </c>
      <c r="Q17" s="130" t="s">
        <v>835</v>
      </c>
      <c r="R17" s="122" t="s">
        <v>814</v>
      </c>
    </row>
    <row r="18" spans="1:18" s="122" customFormat="1" x14ac:dyDescent="0.25">
      <c r="A18" s="124">
        <v>15</v>
      </c>
      <c r="B18" s="198" t="s">
        <v>836</v>
      </c>
      <c r="C18" s="132" t="s">
        <v>825</v>
      </c>
      <c r="D18" s="645"/>
      <c r="E18" s="127" t="s">
        <v>837</v>
      </c>
      <c r="F18" s="124">
        <v>1</v>
      </c>
      <c r="G18" s="124" t="s">
        <v>781</v>
      </c>
      <c r="H18" s="124">
        <v>340</v>
      </c>
      <c r="I18" s="124">
        <v>145</v>
      </c>
      <c r="J18" s="124">
        <v>194</v>
      </c>
      <c r="K18" s="124">
        <v>1000</v>
      </c>
      <c r="L18" s="133">
        <v>1500</v>
      </c>
      <c r="M18" s="124" t="s">
        <v>794</v>
      </c>
      <c r="N18" s="128">
        <v>280182</v>
      </c>
      <c r="O18" s="124" t="s">
        <v>104</v>
      </c>
      <c r="P18" s="129" t="s">
        <v>795</v>
      </c>
      <c r="Q18" s="130" t="s">
        <v>838</v>
      </c>
      <c r="R18" s="122" t="s">
        <v>797</v>
      </c>
    </row>
    <row r="19" spans="1:18" s="122" customFormat="1" x14ac:dyDescent="0.25">
      <c r="A19" s="124">
        <v>16</v>
      </c>
      <c r="B19" s="198" t="s">
        <v>839</v>
      </c>
      <c r="C19" s="132" t="s">
        <v>825</v>
      </c>
      <c r="D19" s="645"/>
      <c r="E19" s="127" t="s">
        <v>840</v>
      </c>
      <c r="F19" s="124">
        <v>1</v>
      </c>
      <c r="G19" s="124" t="s">
        <v>781</v>
      </c>
      <c r="H19" s="124">
        <v>310</v>
      </c>
      <c r="I19" s="124">
        <v>170</v>
      </c>
      <c r="J19" s="124">
        <v>244</v>
      </c>
      <c r="K19" s="124">
        <v>1340</v>
      </c>
      <c r="L19" s="133">
        <v>1750</v>
      </c>
      <c r="M19" s="133" t="s">
        <v>800</v>
      </c>
      <c r="N19" s="128">
        <v>280197</v>
      </c>
      <c r="O19" s="124" t="s">
        <v>158</v>
      </c>
      <c r="P19" s="129" t="s">
        <v>795</v>
      </c>
      <c r="Q19" s="130" t="s">
        <v>801</v>
      </c>
      <c r="R19" s="122" t="s">
        <v>802</v>
      </c>
    </row>
    <row r="20" spans="1:18" s="122" customFormat="1" x14ac:dyDescent="0.25">
      <c r="A20" s="124">
        <v>17</v>
      </c>
      <c r="B20" s="198" t="s">
        <v>841</v>
      </c>
      <c r="C20" s="132" t="s">
        <v>825</v>
      </c>
      <c r="D20" s="645"/>
      <c r="E20" s="127" t="s">
        <v>842</v>
      </c>
      <c r="F20" s="124">
        <v>1</v>
      </c>
      <c r="G20" s="124" t="s">
        <v>781</v>
      </c>
      <c r="H20" s="124">
        <v>320</v>
      </c>
      <c r="I20" s="124">
        <v>190</v>
      </c>
      <c r="J20" s="124">
        <v>192</v>
      </c>
      <c r="K20" s="124">
        <v>1100</v>
      </c>
      <c r="L20" s="136">
        <v>1500</v>
      </c>
      <c r="M20" s="124" t="s">
        <v>843</v>
      </c>
      <c r="N20" s="128">
        <v>280216</v>
      </c>
      <c r="O20" s="124" t="s">
        <v>164</v>
      </c>
      <c r="P20" s="129" t="s">
        <v>795</v>
      </c>
      <c r="Q20" s="130" t="s">
        <v>821</v>
      </c>
      <c r="R20" s="122" t="s">
        <v>844</v>
      </c>
    </row>
    <row r="21" spans="1:18" s="122" customFormat="1" ht="27.6" x14ac:dyDescent="0.25">
      <c r="A21" s="124">
        <v>18</v>
      </c>
      <c r="B21" s="131" t="s">
        <v>845</v>
      </c>
      <c r="C21" s="132" t="s">
        <v>846</v>
      </c>
      <c r="D21" s="646" t="s">
        <v>847</v>
      </c>
      <c r="E21" s="127" t="s">
        <v>848</v>
      </c>
      <c r="F21" s="124">
        <v>1</v>
      </c>
      <c r="G21" s="124" t="s">
        <v>781</v>
      </c>
      <c r="H21" s="124">
        <v>468</v>
      </c>
      <c r="I21" s="124">
        <v>201</v>
      </c>
      <c r="J21" s="124">
        <v>126</v>
      </c>
      <c r="K21" s="124">
        <v>1790</v>
      </c>
      <c r="L21" s="124">
        <v>2350</v>
      </c>
      <c r="M21" s="124" t="s">
        <v>849</v>
      </c>
      <c r="N21" s="128">
        <v>280180</v>
      </c>
      <c r="O21" s="124" t="s">
        <v>783</v>
      </c>
      <c r="P21" s="129" t="s">
        <v>784</v>
      </c>
      <c r="Q21" s="130" t="s">
        <v>850</v>
      </c>
      <c r="R21" s="122" t="s">
        <v>850</v>
      </c>
    </row>
    <row r="22" spans="1:18" s="122" customFormat="1" ht="27.6" x14ac:dyDescent="0.25">
      <c r="A22" s="124">
        <v>19</v>
      </c>
      <c r="B22" s="131" t="s">
        <v>851</v>
      </c>
      <c r="C22" s="132" t="s">
        <v>846</v>
      </c>
      <c r="D22" s="647"/>
      <c r="E22" s="127" t="s">
        <v>852</v>
      </c>
      <c r="F22" s="124">
        <v>1</v>
      </c>
      <c r="G22" s="124" t="s">
        <v>781</v>
      </c>
      <c r="H22" s="124">
        <v>468</v>
      </c>
      <c r="I22" s="124">
        <v>201</v>
      </c>
      <c r="J22" s="124">
        <v>126</v>
      </c>
      <c r="K22" s="124">
        <v>1790</v>
      </c>
      <c r="L22" s="124">
        <v>2350</v>
      </c>
      <c r="M22" s="124" t="s">
        <v>213</v>
      </c>
      <c r="N22" s="128">
        <v>280193</v>
      </c>
      <c r="O22" s="134">
        <v>45355</v>
      </c>
      <c r="P22" s="129" t="s">
        <v>813</v>
      </c>
      <c r="Q22" s="130" t="s">
        <v>850</v>
      </c>
      <c r="R22" s="122" t="s">
        <v>850</v>
      </c>
    </row>
    <row r="23" spans="1:18" s="122" customFormat="1" ht="27.6" x14ac:dyDescent="0.25">
      <c r="A23" s="124">
        <v>20</v>
      </c>
      <c r="B23" s="131" t="s">
        <v>853</v>
      </c>
      <c r="C23" s="132" t="s">
        <v>846</v>
      </c>
      <c r="D23" s="647"/>
      <c r="E23" s="127" t="s">
        <v>854</v>
      </c>
      <c r="F23" s="124">
        <v>1</v>
      </c>
      <c r="G23" s="124" t="s">
        <v>781</v>
      </c>
      <c r="H23" s="124">
        <v>468</v>
      </c>
      <c r="I23" s="124">
        <v>201</v>
      </c>
      <c r="J23" s="124">
        <v>126</v>
      </c>
      <c r="K23" s="124">
        <v>1790</v>
      </c>
      <c r="L23" s="124">
        <v>2350</v>
      </c>
      <c r="M23" s="124" t="s">
        <v>213</v>
      </c>
      <c r="N23" s="128">
        <v>280193</v>
      </c>
      <c r="O23" s="134">
        <v>45355</v>
      </c>
      <c r="P23" s="129" t="s">
        <v>813</v>
      </c>
      <c r="Q23" s="130" t="s">
        <v>855</v>
      </c>
      <c r="R23" s="122" t="s">
        <v>855</v>
      </c>
    </row>
    <row r="24" spans="1:18" s="122" customFormat="1" ht="27.6" x14ac:dyDescent="0.25">
      <c r="A24" s="124">
        <v>21</v>
      </c>
      <c r="B24" s="198" t="s">
        <v>856</v>
      </c>
      <c r="C24" s="132" t="s">
        <v>846</v>
      </c>
      <c r="D24" s="647"/>
      <c r="E24" s="127" t="s">
        <v>857</v>
      </c>
      <c r="F24" s="124">
        <v>1</v>
      </c>
      <c r="G24" s="124" t="s">
        <v>781</v>
      </c>
      <c r="H24" s="124">
        <v>320</v>
      </c>
      <c r="I24" s="124">
        <v>190</v>
      </c>
      <c r="J24" s="124">
        <v>192</v>
      </c>
      <c r="K24" s="124">
        <v>1100</v>
      </c>
      <c r="L24" s="136">
        <v>1500</v>
      </c>
      <c r="M24" s="124" t="s">
        <v>843</v>
      </c>
      <c r="N24" s="128">
        <v>280216</v>
      </c>
      <c r="O24" s="124" t="s">
        <v>164</v>
      </c>
      <c r="P24" s="129" t="s">
        <v>795</v>
      </c>
      <c r="Q24" s="130" t="s">
        <v>858</v>
      </c>
      <c r="R24" s="122" t="s">
        <v>844</v>
      </c>
    </row>
    <row r="25" spans="1:18" s="122" customFormat="1" ht="29.25" customHeight="1" x14ac:dyDescent="0.25">
      <c r="A25" s="124">
        <v>22</v>
      </c>
      <c r="B25" s="131" t="s">
        <v>859</v>
      </c>
      <c r="C25" s="132" t="s">
        <v>860</v>
      </c>
      <c r="D25" s="648" t="s">
        <v>861</v>
      </c>
      <c r="E25" s="127" t="s">
        <v>862</v>
      </c>
      <c r="F25" s="124">
        <v>1</v>
      </c>
      <c r="G25" s="124" t="s">
        <v>781</v>
      </c>
      <c r="H25" s="124">
        <v>115</v>
      </c>
      <c r="I25" s="124">
        <v>105</v>
      </c>
      <c r="J25" s="124">
        <v>150</v>
      </c>
      <c r="K25" s="124">
        <v>400</v>
      </c>
      <c r="L25" s="124">
        <v>480</v>
      </c>
      <c r="M25" s="136" t="s">
        <v>819</v>
      </c>
      <c r="N25" s="137">
        <v>280142</v>
      </c>
      <c r="O25" s="124" t="s">
        <v>820</v>
      </c>
      <c r="P25" s="129" t="s">
        <v>795</v>
      </c>
      <c r="Q25" s="130"/>
      <c r="R25" s="122" t="s">
        <v>797</v>
      </c>
    </row>
    <row r="26" spans="1:18" s="122" customFormat="1" ht="33" customHeight="1" x14ac:dyDescent="0.25">
      <c r="A26" s="124">
        <v>23</v>
      </c>
      <c r="B26" s="131" t="s">
        <v>863</v>
      </c>
      <c r="C26" s="132" t="s">
        <v>860</v>
      </c>
      <c r="D26" s="649"/>
      <c r="E26" s="127" t="s">
        <v>864</v>
      </c>
      <c r="F26" s="124">
        <v>1</v>
      </c>
      <c r="G26" s="124" t="s">
        <v>781</v>
      </c>
      <c r="H26" s="124">
        <v>115</v>
      </c>
      <c r="I26" s="124">
        <v>105</v>
      </c>
      <c r="J26" s="124">
        <v>150</v>
      </c>
      <c r="K26" s="124">
        <v>400</v>
      </c>
      <c r="L26" s="124">
        <v>480</v>
      </c>
      <c r="M26" s="136" t="s">
        <v>819</v>
      </c>
      <c r="N26" s="137">
        <v>280142</v>
      </c>
      <c r="O26" s="124" t="s">
        <v>820</v>
      </c>
      <c r="P26" s="129" t="s">
        <v>795</v>
      </c>
      <c r="Q26" s="130"/>
      <c r="R26" s="122" t="s">
        <v>797</v>
      </c>
    </row>
    <row r="27" spans="1:18" s="122" customFormat="1" ht="27.6" x14ac:dyDescent="0.25">
      <c r="A27" s="124">
        <v>24</v>
      </c>
      <c r="B27" s="131" t="s">
        <v>865</v>
      </c>
      <c r="C27" s="132" t="s">
        <v>866</v>
      </c>
      <c r="D27" s="650" t="s">
        <v>867</v>
      </c>
      <c r="E27" s="127" t="s">
        <v>868</v>
      </c>
      <c r="F27" s="124">
        <v>1</v>
      </c>
      <c r="G27" s="124" t="s">
        <v>781</v>
      </c>
      <c r="H27" s="124">
        <v>468</v>
      </c>
      <c r="I27" s="124">
        <v>201</v>
      </c>
      <c r="J27" s="124">
        <v>126</v>
      </c>
      <c r="K27" s="124">
        <v>1790</v>
      </c>
      <c r="L27" s="124">
        <v>2350</v>
      </c>
      <c r="M27" s="124" t="s">
        <v>869</v>
      </c>
      <c r="N27" s="128">
        <v>280139</v>
      </c>
      <c r="O27" s="124" t="s">
        <v>820</v>
      </c>
      <c r="P27" s="129" t="s">
        <v>784</v>
      </c>
      <c r="Q27" s="130" t="s">
        <v>835</v>
      </c>
      <c r="R27" s="122" t="s">
        <v>785</v>
      </c>
    </row>
    <row r="28" spans="1:18" s="122" customFormat="1" ht="27.6" x14ac:dyDescent="0.25">
      <c r="A28" s="124">
        <v>25</v>
      </c>
      <c r="B28" s="131" t="s">
        <v>870</v>
      </c>
      <c r="C28" s="132" t="s">
        <v>866</v>
      </c>
      <c r="D28" s="650"/>
      <c r="E28" s="127" t="s">
        <v>871</v>
      </c>
      <c r="F28" s="124">
        <v>1</v>
      </c>
      <c r="G28" s="124" t="s">
        <v>781</v>
      </c>
      <c r="H28" s="124">
        <v>468</v>
      </c>
      <c r="I28" s="124">
        <v>201</v>
      </c>
      <c r="J28" s="124">
        <v>126</v>
      </c>
      <c r="K28" s="124">
        <v>1790</v>
      </c>
      <c r="L28" s="124">
        <v>2350</v>
      </c>
      <c r="M28" s="124" t="s">
        <v>869</v>
      </c>
      <c r="N28" s="128">
        <v>280139</v>
      </c>
      <c r="O28" s="124" t="s">
        <v>872</v>
      </c>
      <c r="P28" s="129" t="s">
        <v>784</v>
      </c>
      <c r="Q28" s="130" t="s">
        <v>873</v>
      </c>
      <c r="R28" s="122" t="s">
        <v>785</v>
      </c>
    </row>
    <row r="29" spans="1:18" s="122" customFormat="1" ht="27.6" x14ac:dyDescent="0.25">
      <c r="A29" s="124">
        <v>26</v>
      </c>
      <c r="B29" s="131" t="s">
        <v>874</v>
      </c>
      <c r="C29" s="132" t="s">
        <v>866</v>
      </c>
      <c r="D29" s="650"/>
      <c r="E29" s="127" t="s">
        <v>875</v>
      </c>
      <c r="F29" s="124">
        <v>1</v>
      </c>
      <c r="G29" s="124" t="s">
        <v>781</v>
      </c>
      <c r="H29" s="124">
        <v>468</v>
      </c>
      <c r="I29" s="124">
        <v>201</v>
      </c>
      <c r="J29" s="124">
        <v>126</v>
      </c>
      <c r="K29" s="124">
        <v>1790</v>
      </c>
      <c r="L29" s="124">
        <v>2350</v>
      </c>
      <c r="M29" s="124" t="s">
        <v>827</v>
      </c>
      <c r="N29" s="128">
        <v>280140</v>
      </c>
      <c r="O29" s="124" t="s">
        <v>820</v>
      </c>
      <c r="P29" s="129" t="s">
        <v>784</v>
      </c>
      <c r="Q29" s="130" t="s">
        <v>873</v>
      </c>
      <c r="R29" s="122" t="s">
        <v>791</v>
      </c>
    </row>
    <row r="30" spans="1:18" s="122" customFormat="1" ht="27.6" x14ac:dyDescent="0.25">
      <c r="A30" s="124">
        <v>27</v>
      </c>
      <c r="B30" s="198" t="s">
        <v>876</v>
      </c>
      <c r="C30" s="132" t="s">
        <v>866</v>
      </c>
      <c r="D30" s="650"/>
      <c r="E30" s="127" t="s">
        <v>877</v>
      </c>
      <c r="F30" s="124">
        <v>1</v>
      </c>
      <c r="G30" s="124" t="s">
        <v>781</v>
      </c>
      <c r="H30" s="124">
        <v>340</v>
      </c>
      <c r="I30" s="124">
        <v>145</v>
      </c>
      <c r="J30" s="124">
        <v>194</v>
      </c>
      <c r="K30" s="124">
        <v>1000</v>
      </c>
      <c r="L30" s="136">
        <v>1500</v>
      </c>
      <c r="M30" s="124" t="s">
        <v>244</v>
      </c>
      <c r="N30" s="128">
        <v>280196</v>
      </c>
      <c r="O30" s="134">
        <v>45356</v>
      </c>
      <c r="P30" s="129" t="s">
        <v>813</v>
      </c>
      <c r="Q30" s="130" t="s">
        <v>838</v>
      </c>
      <c r="R30" s="122" t="s">
        <v>828</v>
      </c>
    </row>
    <row r="31" spans="1:18" s="122" customFormat="1" ht="27.6" x14ac:dyDescent="0.25">
      <c r="A31" s="124">
        <v>28</v>
      </c>
      <c r="B31" s="198" t="s">
        <v>878</v>
      </c>
      <c r="C31" s="132" t="s">
        <v>866</v>
      </c>
      <c r="D31" s="650"/>
      <c r="E31" s="127" t="s">
        <v>879</v>
      </c>
      <c r="F31" s="124">
        <v>1</v>
      </c>
      <c r="G31" s="124" t="s">
        <v>781</v>
      </c>
      <c r="H31" s="124">
        <v>320</v>
      </c>
      <c r="I31" s="124">
        <v>180</v>
      </c>
      <c r="J31" s="124">
        <v>325</v>
      </c>
      <c r="K31" s="124">
        <v>1600</v>
      </c>
      <c r="L31" s="136">
        <v>2200</v>
      </c>
      <c r="M31" s="124" t="s">
        <v>843</v>
      </c>
      <c r="N31" s="128">
        <v>280216</v>
      </c>
      <c r="O31" s="124" t="s">
        <v>164</v>
      </c>
      <c r="P31" s="129" t="s">
        <v>795</v>
      </c>
      <c r="Q31" s="130" t="s">
        <v>858</v>
      </c>
      <c r="R31" s="122" t="s">
        <v>844</v>
      </c>
    </row>
    <row r="32" spans="1:18" s="122" customFormat="1" x14ac:dyDescent="0.25">
      <c r="A32" s="124">
        <v>29</v>
      </c>
      <c r="B32" s="131" t="s">
        <v>880</v>
      </c>
      <c r="C32" s="132" t="s">
        <v>881</v>
      </c>
      <c r="D32" s="642" t="s">
        <v>882</v>
      </c>
      <c r="E32" s="127" t="s">
        <v>883</v>
      </c>
      <c r="F32" s="124">
        <v>1</v>
      </c>
      <c r="G32" s="124" t="s">
        <v>781</v>
      </c>
      <c r="H32" s="124">
        <v>468</v>
      </c>
      <c r="I32" s="124">
        <v>201</v>
      </c>
      <c r="J32" s="124">
        <v>126</v>
      </c>
      <c r="K32" s="124">
        <v>1790</v>
      </c>
      <c r="L32" s="124">
        <v>2350</v>
      </c>
      <c r="M32" s="124" t="s">
        <v>884</v>
      </c>
      <c r="N32" s="128">
        <v>280177</v>
      </c>
      <c r="O32" s="124" t="s">
        <v>832</v>
      </c>
      <c r="P32" s="129" t="s">
        <v>784</v>
      </c>
      <c r="Q32" s="130" t="s">
        <v>855</v>
      </c>
      <c r="R32" s="122" t="s">
        <v>885</v>
      </c>
    </row>
    <row r="33" spans="1:18" s="122" customFormat="1" x14ac:dyDescent="0.25">
      <c r="A33" s="124">
        <v>30</v>
      </c>
      <c r="B33" s="125" t="s">
        <v>886</v>
      </c>
      <c r="C33" s="126" t="s">
        <v>881</v>
      </c>
      <c r="D33" s="643"/>
      <c r="E33" s="127" t="s">
        <v>887</v>
      </c>
      <c r="F33" s="124">
        <v>1</v>
      </c>
      <c r="G33" s="124" t="s">
        <v>781</v>
      </c>
      <c r="H33" s="124">
        <v>468</v>
      </c>
      <c r="I33" s="124">
        <v>201</v>
      </c>
      <c r="J33" s="124">
        <v>126</v>
      </c>
      <c r="K33" s="124">
        <v>1790</v>
      </c>
      <c r="L33" s="124">
        <v>2350</v>
      </c>
      <c r="M33" s="124" t="s">
        <v>888</v>
      </c>
      <c r="N33" s="128">
        <v>280175</v>
      </c>
      <c r="O33" s="124" t="s">
        <v>832</v>
      </c>
      <c r="P33" s="129" t="s">
        <v>784</v>
      </c>
      <c r="Q33" s="130" t="s">
        <v>885</v>
      </c>
      <c r="R33" s="122" t="s">
        <v>850</v>
      </c>
    </row>
    <row r="34" spans="1:18" s="122" customFormat="1" x14ac:dyDescent="0.25">
      <c r="A34" s="124">
        <v>31</v>
      </c>
      <c r="B34" s="125" t="s">
        <v>889</v>
      </c>
      <c r="C34" s="126" t="s">
        <v>881</v>
      </c>
      <c r="D34" s="643"/>
      <c r="E34" s="127" t="s">
        <v>890</v>
      </c>
      <c r="F34" s="124">
        <v>1</v>
      </c>
      <c r="G34" s="124" t="s">
        <v>781</v>
      </c>
      <c r="H34" s="124">
        <v>468</v>
      </c>
      <c r="I34" s="124">
        <v>201</v>
      </c>
      <c r="J34" s="124">
        <v>126</v>
      </c>
      <c r="K34" s="124">
        <v>1790</v>
      </c>
      <c r="L34" s="124">
        <v>2350</v>
      </c>
      <c r="M34" s="124" t="s">
        <v>888</v>
      </c>
      <c r="N34" s="128">
        <v>280175</v>
      </c>
      <c r="O34" s="124" t="s">
        <v>832</v>
      </c>
      <c r="P34" s="129" t="s">
        <v>784</v>
      </c>
      <c r="Q34" s="130" t="s">
        <v>885</v>
      </c>
      <c r="R34" s="122" t="s">
        <v>850</v>
      </c>
    </row>
    <row r="35" spans="1:18" s="122" customFormat="1" x14ac:dyDescent="0.25">
      <c r="A35" s="124">
        <v>32</v>
      </c>
      <c r="B35" s="198" t="s">
        <v>891</v>
      </c>
      <c r="C35" s="126" t="s">
        <v>881</v>
      </c>
      <c r="D35" s="643"/>
      <c r="E35" s="127" t="s">
        <v>892</v>
      </c>
      <c r="F35" s="124">
        <v>1</v>
      </c>
      <c r="G35" s="124" t="s">
        <v>781</v>
      </c>
      <c r="H35" s="138">
        <v>320</v>
      </c>
      <c r="I35" s="138">
        <v>190</v>
      </c>
      <c r="J35" s="138">
        <v>193</v>
      </c>
      <c r="K35" s="138">
        <v>1060</v>
      </c>
      <c r="L35" s="136">
        <v>1570</v>
      </c>
      <c r="M35" s="136" t="s">
        <v>819</v>
      </c>
      <c r="N35" s="137">
        <v>280141</v>
      </c>
      <c r="O35" s="124" t="s">
        <v>820</v>
      </c>
      <c r="P35" s="129" t="s">
        <v>795</v>
      </c>
      <c r="Q35" s="130" t="s">
        <v>858</v>
      </c>
    </row>
    <row r="36" spans="1:18" s="122" customFormat="1" x14ac:dyDescent="0.25">
      <c r="A36" s="124">
        <v>33</v>
      </c>
      <c r="B36" s="202" t="s">
        <v>893</v>
      </c>
      <c r="C36" s="126" t="s">
        <v>881</v>
      </c>
      <c r="D36" s="643"/>
      <c r="E36" s="127" t="s">
        <v>894</v>
      </c>
      <c r="F36" s="124">
        <v>1</v>
      </c>
      <c r="G36" s="124" t="s">
        <v>781</v>
      </c>
      <c r="H36" s="138">
        <v>320</v>
      </c>
      <c r="I36" s="138">
        <v>190</v>
      </c>
      <c r="J36" s="138">
        <v>184</v>
      </c>
      <c r="K36" s="138">
        <v>1100</v>
      </c>
      <c r="L36" s="136">
        <v>1555</v>
      </c>
      <c r="M36" s="124" t="s">
        <v>244</v>
      </c>
      <c r="N36" s="128">
        <v>280196</v>
      </c>
      <c r="O36" s="134">
        <v>45356</v>
      </c>
      <c r="P36" s="129" t="s">
        <v>813</v>
      </c>
      <c r="Q36" s="130" t="s">
        <v>895</v>
      </c>
      <c r="R36" s="122" t="s">
        <v>828</v>
      </c>
    </row>
    <row r="37" spans="1:18" s="122" customFormat="1" x14ac:dyDescent="0.25">
      <c r="A37" s="124">
        <v>34</v>
      </c>
      <c r="B37" s="125" t="s">
        <v>896</v>
      </c>
      <c r="C37" s="126" t="s">
        <v>897</v>
      </c>
      <c r="D37" s="651" t="s">
        <v>898</v>
      </c>
      <c r="E37" s="127" t="s">
        <v>899</v>
      </c>
      <c r="F37" s="124">
        <v>1</v>
      </c>
      <c r="G37" s="124" t="s">
        <v>781</v>
      </c>
      <c r="H37" s="124">
        <v>468</v>
      </c>
      <c r="I37" s="124">
        <v>201</v>
      </c>
      <c r="J37" s="124">
        <v>126</v>
      </c>
      <c r="K37" s="124">
        <v>1790</v>
      </c>
      <c r="L37" s="124">
        <v>2350</v>
      </c>
      <c r="M37" s="124" t="s">
        <v>900</v>
      </c>
      <c r="N37" s="128">
        <v>280189</v>
      </c>
      <c r="O37" s="124" t="s">
        <v>810</v>
      </c>
      <c r="P37" s="129" t="s">
        <v>784</v>
      </c>
      <c r="Q37" s="130" t="s">
        <v>901</v>
      </c>
      <c r="R37" s="122" t="s">
        <v>855</v>
      </c>
    </row>
    <row r="38" spans="1:18" s="122" customFormat="1" x14ac:dyDescent="0.25">
      <c r="A38" s="124">
        <v>35</v>
      </c>
      <c r="B38" s="125" t="s">
        <v>902</v>
      </c>
      <c r="C38" s="126" t="s">
        <v>897</v>
      </c>
      <c r="D38" s="652"/>
      <c r="E38" s="127" t="s">
        <v>903</v>
      </c>
      <c r="F38" s="124">
        <v>1</v>
      </c>
      <c r="G38" s="124" t="s">
        <v>781</v>
      </c>
      <c r="H38" s="124">
        <v>468</v>
      </c>
      <c r="I38" s="124">
        <v>201</v>
      </c>
      <c r="J38" s="124">
        <v>126</v>
      </c>
      <c r="K38" s="124">
        <v>1790</v>
      </c>
      <c r="L38" s="124">
        <v>2350</v>
      </c>
      <c r="M38" s="124" t="s">
        <v>900</v>
      </c>
      <c r="N38" s="128">
        <v>280189</v>
      </c>
      <c r="O38" s="124" t="s">
        <v>810</v>
      </c>
      <c r="P38" s="129" t="s">
        <v>784</v>
      </c>
      <c r="Q38" s="130" t="s">
        <v>901</v>
      </c>
      <c r="R38" s="122" t="s">
        <v>885</v>
      </c>
    </row>
    <row r="39" spans="1:18" s="122" customFormat="1" x14ac:dyDescent="0.25">
      <c r="A39" s="124">
        <v>36</v>
      </c>
      <c r="B39" s="131" t="s">
        <v>904</v>
      </c>
      <c r="C39" s="132" t="s">
        <v>897</v>
      </c>
      <c r="D39" s="652"/>
      <c r="E39" s="127" t="s">
        <v>905</v>
      </c>
      <c r="F39" s="124">
        <v>1</v>
      </c>
      <c r="G39" s="124" t="s">
        <v>781</v>
      </c>
      <c r="H39" s="124">
        <v>468</v>
      </c>
      <c r="I39" s="124">
        <v>201</v>
      </c>
      <c r="J39" s="124">
        <v>126</v>
      </c>
      <c r="K39" s="124">
        <v>1790</v>
      </c>
      <c r="L39" s="124">
        <v>2350</v>
      </c>
      <c r="M39" s="124" t="s">
        <v>906</v>
      </c>
      <c r="N39" s="128">
        <v>280190</v>
      </c>
      <c r="O39" s="124" t="s">
        <v>810</v>
      </c>
      <c r="P39" s="129" t="s">
        <v>784</v>
      </c>
      <c r="Q39" s="130" t="s">
        <v>907</v>
      </c>
      <c r="R39" s="122" t="s">
        <v>885</v>
      </c>
    </row>
    <row r="40" spans="1:18" s="122" customFormat="1" x14ac:dyDescent="0.25">
      <c r="A40" s="138">
        <v>37</v>
      </c>
      <c r="B40" s="202" t="s">
        <v>908</v>
      </c>
      <c r="C40" s="126" t="s">
        <v>897</v>
      </c>
      <c r="D40" s="652"/>
      <c r="E40" s="139" t="s">
        <v>909</v>
      </c>
      <c r="F40" s="138">
        <v>1</v>
      </c>
      <c r="G40" s="138" t="s">
        <v>781</v>
      </c>
      <c r="H40" s="138">
        <v>340</v>
      </c>
      <c r="I40" s="138">
        <v>145</v>
      </c>
      <c r="J40" s="138">
        <v>194</v>
      </c>
      <c r="K40" s="138">
        <v>1000</v>
      </c>
      <c r="L40" s="136">
        <v>1500</v>
      </c>
      <c r="M40" s="138" t="s">
        <v>265</v>
      </c>
      <c r="N40" s="137">
        <v>280187</v>
      </c>
      <c r="O40" s="140">
        <v>45356</v>
      </c>
      <c r="P40" s="141" t="s">
        <v>795</v>
      </c>
      <c r="Q40" s="130" t="s">
        <v>907</v>
      </c>
      <c r="R40" s="122" t="s">
        <v>910</v>
      </c>
    </row>
    <row r="41" spans="1:18" s="122" customFormat="1" x14ac:dyDescent="0.25">
      <c r="A41" s="124">
        <v>38</v>
      </c>
      <c r="B41" s="198" t="s">
        <v>911</v>
      </c>
      <c r="C41" s="132" t="s">
        <v>897</v>
      </c>
      <c r="D41" s="652"/>
      <c r="E41" s="127" t="s">
        <v>912</v>
      </c>
      <c r="F41" s="124">
        <v>1</v>
      </c>
      <c r="G41" s="124" t="s">
        <v>781</v>
      </c>
      <c r="H41" s="124">
        <v>310</v>
      </c>
      <c r="I41" s="124">
        <v>170</v>
      </c>
      <c r="J41" s="124">
        <v>244</v>
      </c>
      <c r="K41" s="124">
        <v>1340</v>
      </c>
      <c r="L41" s="133">
        <v>1750</v>
      </c>
      <c r="M41" s="133" t="s">
        <v>800</v>
      </c>
      <c r="N41" s="128">
        <v>280197</v>
      </c>
      <c r="O41" s="124" t="s">
        <v>158</v>
      </c>
      <c r="P41" s="129" t="s">
        <v>795</v>
      </c>
      <c r="Q41" s="130" t="s">
        <v>801</v>
      </c>
      <c r="R41" s="122" t="s">
        <v>802</v>
      </c>
    </row>
    <row r="42" spans="1:18" s="122" customFormat="1" x14ac:dyDescent="0.25">
      <c r="A42" s="124">
        <v>39</v>
      </c>
      <c r="B42" s="198" t="s">
        <v>913</v>
      </c>
      <c r="C42" s="132" t="s">
        <v>897</v>
      </c>
      <c r="D42" s="652"/>
      <c r="E42" s="127" t="s">
        <v>914</v>
      </c>
      <c r="F42" s="124">
        <v>1</v>
      </c>
      <c r="G42" s="124" t="s">
        <v>781</v>
      </c>
      <c r="H42" s="124">
        <v>310</v>
      </c>
      <c r="I42" s="124">
        <v>160</v>
      </c>
      <c r="J42" s="124">
        <v>200</v>
      </c>
      <c r="K42" s="124">
        <v>1135</v>
      </c>
      <c r="L42" s="133">
        <v>1600</v>
      </c>
      <c r="M42" s="124" t="s">
        <v>915</v>
      </c>
      <c r="N42" s="128">
        <v>280188</v>
      </c>
      <c r="O42" s="124" t="s">
        <v>810</v>
      </c>
      <c r="P42" s="129" t="s">
        <v>795</v>
      </c>
      <c r="Q42" s="130" t="s">
        <v>916</v>
      </c>
      <c r="R42" s="122" t="s">
        <v>917</v>
      </c>
    </row>
    <row r="43" spans="1:18" s="122" customFormat="1" x14ac:dyDescent="0.25">
      <c r="A43" s="124">
        <v>40</v>
      </c>
      <c r="B43" s="202" t="s">
        <v>918</v>
      </c>
      <c r="C43" s="126" t="s">
        <v>919</v>
      </c>
      <c r="D43" s="653" t="s">
        <v>920</v>
      </c>
      <c r="E43" s="127" t="s">
        <v>921</v>
      </c>
      <c r="F43" s="124">
        <v>1</v>
      </c>
      <c r="G43" s="124" t="s">
        <v>781</v>
      </c>
      <c r="H43" s="138">
        <v>303</v>
      </c>
      <c r="I43" s="138">
        <v>240</v>
      </c>
      <c r="J43" s="138">
        <v>160</v>
      </c>
      <c r="K43" s="138">
        <v>1410</v>
      </c>
      <c r="L43" s="136">
        <v>1900</v>
      </c>
      <c r="M43" s="124" t="s">
        <v>244</v>
      </c>
      <c r="N43" s="128">
        <v>280196</v>
      </c>
      <c r="O43" s="134">
        <v>45356</v>
      </c>
      <c r="P43" s="129" t="s">
        <v>813</v>
      </c>
      <c r="Q43" s="130" t="s">
        <v>895</v>
      </c>
      <c r="R43" s="122" t="s">
        <v>828</v>
      </c>
    </row>
    <row r="44" spans="1:18" s="122" customFormat="1" x14ac:dyDescent="0.25">
      <c r="A44" s="138">
        <v>41</v>
      </c>
      <c r="B44" s="202" t="s">
        <v>922</v>
      </c>
      <c r="C44" s="126" t="s">
        <v>919</v>
      </c>
      <c r="D44" s="654"/>
      <c r="E44" s="139" t="s">
        <v>923</v>
      </c>
      <c r="F44" s="138">
        <v>1</v>
      </c>
      <c r="G44" s="138" t="s">
        <v>781</v>
      </c>
      <c r="H44" s="138">
        <v>330</v>
      </c>
      <c r="I44" s="138">
        <v>140</v>
      </c>
      <c r="J44" s="138">
        <v>207</v>
      </c>
      <c r="K44" s="138">
        <v>1410</v>
      </c>
      <c r="L44" s="136">
        <v>1900</v>
      </c>
      <c r="M44" s="138" t="s">
        <v>265</v>
      </c>
      <c r="N44" s="137">
        <v>280187</v>
      </c>
      <c r="O44" s="140">
        <v>45356</v>
      </c>
      <c r="P44" s="141" t="s">
        <v>795</v>
      </c>
      <c r="Q44" s="130" t="s">
        <v>895</v>
      </c>
      <c r="R44" s="122" t="s">
        <v>910</v>
      </c>
    </row>
    <row r="45" spans="1:18" s="122" customFormat="1" x14ac:dyDescent="0.25">
      <c r="A45" s="124">
        <v>42</v>
      </c>
      <c r="B45" s="125" t="s">
        <v>924</v>
      </c>
      <c r="C45" s="126" t="s">
        <v>925</v>
      </c>
      <c r="D45" s="655" t="s">
        <v>926</v>
      </c>
      <c r="E45" s="127" t="s">
        <v>927</v>
      </c>
      <c r="F45" s="124">
        <v>1</v>
      </c>
      <c r="G45" s="124" t="s">
        <v>781</v>
      </c>
      <c r="H45" s="124">
        <v>468</v>
      </c>
      <c r="I45" s="124">
        <v>201</v>
      </c>
      <c r="J45" s="124">
        <v>126</v>
      </c>
      <c r="K45" s="124">
        <v>1790</v>
      </c>
      <c r="L45" s="124">
        <v>2350</v>
      </c>
      <c r="M45" s="124" t="s">
        <v>809</v>
      </c>
      <c r="N45" s="128">
        <v>280191</v>
      </c>
      <c r="O45" s="124" t="s">
        <v>810</v>
      </c>
      <c r="P45" s="129" t="s">
        <v>784</v>
      </c>
      <c r="Q45" s="130" t="s">
        <v>928</v>
      </c>
      <c r="R45" s="122" t="s">
        <v>928</v>
      </c>
    </row>
    <row r="46" spans="1:18" s="122" customFormat="1" x14ac:dyDescent="0.25">
      <c r="A46" s="124">
        <v>43</v>
      </c>
      <c r="B46" s="125" t="s">
        <v>929</v>
      </c>
      <c r="C46" s="126" t="s">
        <v>925</v>
      </c>
      <c r="D46" s="656"/>
      <c r="E46" s="127" t="s">
        <v>930</v>
      </c>
      <c r="F46" s="124">
        <v>1</v>
      </c>
      <c r="G46" s="124" t="s">
        <v>781</v>
      </c>
      <c r="H46" s="124">
        <v>468</v>
      </c>
      <c r="I46" s="124">
        <v>201</v>
      </c>
      <c r="J46" s="124">
        <v>126</v>
      </c>
      <c r="K46" s="124">
        <v>1790</v>
      </c>
      <c r="L46" s="124">
        <v>2350</v>
      </c>
      <c r="M46" s="124" t="s">
        <v>884</v>
      </c>
      <c r="N46" s="128">
        <v>280177</v>
      </c>
      <c r="O46" s="124" t="s">
        <v>832</v>
      </c>
      <c r="P46" s="129" t="s">
        <v>784</v>
      </c>
      <c r="Q46" s="130" t="s">
        <v>928</v>
      </c>
      <c r="R46" s="122" t="s">
        <v>885</v>
      </c>
    </row>
    <row r="47" spans="1:18" s="122" customFormat="1" x14ac:dyDescent="0.25">
      <c r="A47" s="124">
        <v>44</v>
      </c>
      <c r="B47" s="125" t="s">
        <v>931</v>
      </c>
      <c r="C47" s="126" t="s">
        <v>925</v>
      </c>
      <c r="D47" s="656"/>
      <c r="E47" s="127" t="s">
        <v>932</v>
      </c>
      <c r="F47" s="124">
        <v>1</v>
      </c>
      <c r="G47" s="124" t="s">
        <v>781</v>
      </c>
      <c r="H47" s="124">
        <v>468</v>
      </c>
      <c r="I47" s="124">
        <v>201</v>
      </c>
      <c r="J47" s="124">
        <v>126</v>
      </c>
      <c r="K47" s="124">
        <v>1790</v>
      </c>
      <c r="L47" s="124">
        <v>2350</v>
      </c>
      <c r="M47" s="124" t="s">
        <v>849</v>
      </c>
      <c r="N47" s="128">
        <v>280180</v>
      </c>
      <c r="O47" s="124" t="s">
        <v>783</v>
      </c>
      <c r="P47" s="129" t="s">
        <v>784</v>
      </c>
      <c r="Q47" s="130" t="s">
        <v>933</v>
      </c>
      <c r="R47" s="122" t="s">
        <v>928</v>
      </c>
    </row>
    <row r="48" spans="1:18" s="122" customFormat="1" x14ac:dyDescent="0.25">
      <c r="A48" s="138">
        <v>45</v>
      </c>
      <c r="B48" s="202" t="s">
        <v>934</v>
      </c>
      <c r="C48" s="126" t="s">
        <v>925</v>
      </c>
      <c r="D48" s="656"/>
      <c r="E48" s="139" t="s">
        <v>935</v>
      </c>
      <c r="F48" s="138">
        <v>1</v>
      </c>
      <c r="G48" s="138" t="s">
        <v>781</v>
      </c>
      <c r="H48" s="138">
        <v>400</v>
      </c>
      <c r="I48" s="138">
        <v>145</v>
      </c>
      <c r="J48" s="138">
        <v>194</v>
      </c>
      <c r="K48" s="138">
        <v>1010</v>
      </c>
      <c r="L48" s="136">
        <v>1500</v>
      </c>
      <c r="M48" s="138" t="s">
        <v>265</v>
      </c>
      <c r="N48" s="137">
        <v>280187</v>
      </c>
      <c r="O48" s="140">
        <v>45356</v>
      </c>
      <c r="P48" s="141" t="s">
        <v>795</v>
      </c>
      <c r="Q48" s="130" t="s">
        <v>796</v>
      </c>
      <c r="R48" s="122" t="s">
        <v>910</v>
      </c>
    </row>
    <row r="49" spans="1:18" s="122" customFormat="1" x14ac:dyDescent="0.25">
      <c r="A49" s="124">
        <v>46</v>
      </c>
      <c r="B49" s="198" t="s">
        <v>936</v>
      </c>
      <c r="C49" s="132" t="s">
        <v>925</v>
      </c>
      <c r="D49" s="656"/>
      <c r="E49" s="127" t="s">
        <v>937</v>
      </c>
      <c r="F49" s="124">
        <v>1</v>
      </c>
      <c r="G49" s="124" t="s">
        <v>781</v>
      </c>
      <c r="H49" s="124">
        <v>400</v>
      </c>
      <c r="I49" s="124">
        <v>145</v>
      </c>
      <c r="J49" s="124">
        <v>194</v>
      </c>
      <c r="K49" s="124">
        <v>1010</v>
      </c>
      <c r="L49" s="133">
        <v>1500</v>
      </c>
      <c r="M49" s="124" t="s">
        <v>915</v>
      </c>
      <c r="N49" s="128">
        <v>280188</v>
      </c>
      <c r="O49" s="124" t="s">
        <v>810</v>
      </c>
      <c r="P49" s="129" t="s">
        <v>795</v>
      </c>
      <c r="Q49" s="130" t="s">
        <v>838</v>
      </c>
      <c r="R49" s="122" t="s">
        <v>917</v>
      </c>
    </row>
    <row r="50" spans="1:18" s="122" customFormat="1" x14ac:dyDescent="0.25">
      <c r="A50" s="124">
        <v>47</v>
      </c>
      <c r="B50" s="125" t="s">
        <v>938</v>
      </c>
      <c r="C50" s="126" t="s">
        <v>939</v>
      </c>
      <c r="D50" s="656"/>
      <c r="E50" s="127" t="s">
        <v>940</v>
      </c>
      <c r="F50" s="124">
        <v>1</v>
      </c>
      <c r="G50" s="124" t="s">
        <v>781</v>
      </c>
      <c r="H50" s="124">
        <v>468</v>
      </c>
      <c r="I50" s="124">
        <v>201</v>
      </c>
      <c r="J50" s="124">
        <v>126</v>
      </c>
      <c r="K50" s="124">
        <v>1790</v>
      </c>
      <c r="L50" s="124">
        <v>2350</v>
      </c>
      <c r="M50" s="124" t="s">
        <v>941</v>
      </c>
      <c r="N50" s="128">
        <v>280176</v>
      </c>
      <c r="O50" s="124" t="s">
        <v>832</v>
      </c>
      <c r="P50" s="129" t="s">
        <v>784</v>
      </c>
      <c r="Q50" s="130" t="s">
        <v>933</v>
      </c>
      <c r="R50" s="122" t="s">
        <v>855</v>
      </c>
    </row>
    <row r="51" spans="1:18" s="122" customFormat="1" x14ac:dyDescent="0.25">
      <c r="A51" s="124">
        <v>48</v>
      </c>
      <c r="B51" s="125" t="s">
        <v>942</v>
      </c>
      <c r="C51" s="126" t="s">
        <v>939</v>
      </c>
      <c r="D51" s="656"/>
      <c r="E51" s="127" t="s">
        <v>943</v>
      </c>
      <c r="F51" s="124">
        <v>1</v>
      </c>
      <c r="G51" s="124" t="s">
        <v>781</v>
      </c>
      <c r="H51" s="124">
        <v>468</v>
      </c>
      <c r="I51" s="124">
        <v>201</v>
      </c>
      <c r="J51" s="124">
        <v>126</v>
      </c>
      <c r="K51" s="124">
        <v>1790</v>
      </c>
      <c r="L51" s="124">
        <v>2350</v>
      </c>
      <c r="M51" s="124" t="s">
        <v>941</v>
      </c>
      <c r="N51" s="128">
        <v>280176</v>
      </c>
      <c r="O51" s="124" t="s">
        <v>832</v>
      </c>
      <c r="P51" s="129" t="s">
        <v>784</v>
      </c>
      <c r="Q51" s="130" t="s">
        <v>844</v>
      </c>
      <c r="R51" s="122" t="s">
        <v>855</v>
      </c>
    </row>
    <row r="52" spans="1:18" s="122" customFormat="1" x14ac:dyDescent="0.25">
      <c r="A52" s="142">
        <v>49</v>
      </c>
      <c r="B52" s="143" t="s">
        <v>944</v>
      </c>
      <c r="C52" s="144" t="s">
        <v>939</v>
      </c>
      <c r="D52" s="656"/>
      <c r="E52" s="145" t="s">
        <v>945</v>
      </c>
      <c r="F52" s="142">
        <v>1</v>
      </c>
      <c r="G52" s="142" t="s">
        <v>781</v>
      </c>
      <c r="H52" s="142">
        <v>468</v>
      </c>
      <c r="I52" s="142">
        <v>201</v>
      </c>
      <c r="J52" s="142">
        <v>126</v>
      </c>
      <c r="K52" s="142">
        <v>1790</v>
      </c>
      <c r="L52" s="142">
        <v>2350</v>
      </c>
      <c r="M52" s="142" t="s">
        <v>788</v>
      </c>
      <c r="N52" s="146">
        <v>280179</v>
      </c>
      <c r="O52" s="124" t="s">
        <v>783</v>
      </c>
      <c r="P52" s="129" t="s">
        <v>784</v>
      </c>
      <c r="Q52" s="147" t="s">
        <v>844</v>
      </c>
      <c r="R52" s="122" t="s">
        <v>933</v>
      </c>
    </row>
    <row r="53" spans="1:18" s="122" customFormat="1" x14ac:dyDescent="0.25">
      <c r="A53" s="124">
        <v>50</v>
      </c>
      <c r="B53" s="198" t="s">
        <v>946</v>
      </c>
      <c r="C53" s="131" t="s">
        <v>939</v>
      </c>
      <c r="D53" s="656"/>
      <c r="E53" s="127" t="s">
        <v>947</v>
      </c>
      <c r="F53" s="124">
        <v>1</v>
      </c>
      <c r="G53" s="124" t="s">
        <v>781</v>
      </c>
      <c r="H53" s="124">
        <v>400</v>
      </c>
      <c r="I53" s="124">
        <v>145</v>
      </c>
      <c r="J53" s="124">
        <v>194</v>
      </c>
      <c r="K53" s="124">
        <v>1010</v>
      </c>
      <c r="L53" s="133">
        <v>1500</v>
      </c>
      <c r="M53" s="124" t="s">
        <v>915</v>
      </c>
      <c r="N53" s="128">
        <v>280188</v>
      </c>
      <c r="O53" s="124" t="s">
        <v>810</v>
      </c>
      <c r="P53" s="129" t="s">
        <v>795</v>
      </c>
      <c r="Q53" s="130" t="s">
        <v>916</v>
      </c>
      <c r="R53" s="148" t="s">
        <v>917</v>
      </c>
    </row>
    <row r="54" spans="1:18" s="122" customFormat="1" x14ac:dyDescent="0.25">
      <c r="A54" s="124">
        <v>51</v>
      </c>
      <c r="B54" s="198" t="s">
        <v>948</v>
      </c>
      <c r="C54" s="131" t="s">
        <v>939</v>
      </c>
      <c r="D54" s="656"/>
      <c r="E54" s="127" t="s">
        <v>949</v>
      </c>
      <c r="F54" s="124">
        <v>1</v>
      </c>
      <c r="G54" s="124" t="s">
        <v>781</v>
      </c>
      <c r="H54" s="124">
        <v>400</v>
      </c>
      <c r="I54" s="124">
        <v>145</v>
      </c>
      <c r="J54" s="124">
        <v>194</v>
      </c>
      <c r="K54" s="124">
        <v>1010</v>
      </c>
      <c r="L54" s="133">
        <v>1500</v>
      </c>
      <c r="M54" s="124" t="s">
        <v>906</v>
      </c>
      <c r="N54" s="128">
        <v>280190</v>
      </c>
      <c r="O54" s="124" t="s">
        <v>810</v>
      </c>
      <c r="P54" s="129" t="s">
        <v>784</v>
      </c>
      <c r="Q54" s="130" t="s">
        <v>916</v>
      </c>
      <c r="R54" s="122" t="s">
        <v>933</v>
      </c>
    </row>
    <row r="55" spans="1:18" s="122" customFormat="1" x14ac:dyDescent="0.25">
      <c r="A55" s="124">
        <v>58</v>
      </c>
      <c r="B55" s="125" t="s">
        <v>950</v>
      </c>
      <c r="C55" s="125" t="s">
        <v>686</v>
      </c>
      <c r="D55" s="657" t="s">
        <v>861</v>
      </c>
      <c r="E55" s="127" t="s">
        <v>951</v>
      </c>
      <c r="F55" s="124">
        <v>1</v>
      </c>
      <c r="G55" s="124" t="s">
        <v>781</v>
      </c>
      <c r="H55" s="138">
        <v>115</v>
      </c>
      <c r="I55" s="138">
        <v>105</v>
      </c>
      <c r="J55" s="138">
        <v>150</v>
      </c>
      <c r="K55" s="138">
        <v>400</v>
      </c>
      <c r="L55" s="136">
        <v>480</v>
      </c>
      <c r="M55" s="124" t="s">
        <v>952</v>
      </c>
      <c r="N55" s="128">
        <v>280143</v>
      </c>
      <c r="O55" s="124" t="s">
        <v>158</v>
      </c>
      <c r="P55" s="129" t="s">
        <v>784</v>
      </c>
      <c r="Q55" s="130"/>
      <c r="R55" s="122" t="s">
        <v>802</v>
      </c>
    </row>
    <row r="56" spans="1:18" s="122" customFormat="1" x14ac:dyDescent="0.25">
      <c r="A56" s="124">
        <v>59</v>
      </c>
      <c r="B56" s="125" t="s">
        <v>953</v>
      </c>
      <c r="C56" s="125" t="s">
        <v>686</v>
      </c>
      <c r="D56" s="658"/>
      <c r="E56" s="127" t="s">
        <v>954</v>
      </c>
      <c r="F56" s="124">
        <v>1</v>
      </c>
      <c r="G56" s="124" t="s">
        <v>781</v>
      </c>
      <c r="H56" s="138">
        <v>115</v>
      </c>
      <c r="I56" s="138">
        <v>105</v>
      </c>
      <c r="J56" s="138">
        <v>150</v>
      </c>
      <c r="K56" s="138">
        <v>400</v>
      </c>
      <c r="L56" s="136">
        <v>480</v>
      </c>
      <c r="M56" s="124" t="s">
        <v>952</v>
      </c>
      <c r="N56" s="128">
        <v>280143</v>
      </c>
      <c r="O56" s="124" t="s">
        <v>158</v>
      </c>
      <c r="P56" s="129" t="s">
        <v>784</v>
      </c>
      <c r="Q56" s="130"/>
      <c r="R56" s="122" t="s">
        <v>802</v>
      </c>
    </row>
    <row r="57" spans="1:18" s="122" customFormat="1" x14ac:dyDescent="0.25">
      <c r="A57" s="124">
        <v>60</v>
      </c>
      <c r="B57" s="125" t="s">
        <v>955</v>
      </c>
      <c r="C57" s="125" t="s">
        <v>686</v>
      </c>
      <c r="D57" s="658"/>
      <c r="E57" s="127" t="s">
        <v>956</v>
      </c>
      <c r="F57" s="124">
        <v>1</v>
      </c>
      <c r="G57" s="124" t="s">
        <v>781</v>
      </c>
      <c r="H57" s="138">
        <v>115</v>
      </c>
      <c r="I57" s="138">
        <v>105</v>
      </c>
      <c r="J57" s="138">
        <v>150</v>
      </c>
      <c r="K57" s="138">
        <v>400</v>
      </c>
      <c r="L57" s="136">
        <v>480</v>
      </c>
      <c r="M57" s="124" t="s">
        <v>952</v>
      </c>
      <c r="N57" s="128">
        <v>280143</v>
      </c>
      <c r="O57" s="124" t="s">
        <v>158</v>
      </c>
      <c r="P57" s="129" t="s">
        <v>784</v>
      </c>
      <c r="Q57" s="130"/>
      <c r="R57" s="122" t="s">
        <v>835</v>
      </c>
    </row>
    <row r="58" spans="1:18" s="122" customFormat="1" x14ac:dyDescent="0.25">
      <c r="A58" s="124">
        <v>61</v>
      </c>
      <c r="B58" s="125" t="s">
        <v>957</v>
      </c>
      <c r="C58" s="125" t="s">
        <v>686</v>
      </c>
      <c r="D58" s="658"/>
      <c r="E58" s="127" t="s">
        <v>958</v>
      </c>
      <c r="F58" s="124">
        <v>1</v>
      </c>
      <c r="G58" s="124" t="s">
        <v>781</v>
      </c>
      <c r="H58" s="138">
        <v>115</v>
      </c>
      <c r="I58" s="138">
        <v>105</v>
      </c>
      <c r="J58" s="138">
        <v>150</v>
      </c>
      <c r="K58" s="138">
        <v>400</v>
      </c>
      <c r="L58" s="136">
        <v>480</v>
      </c>
      <c r="M58" s="124" t="s">
        <v>952</v>
      </c>
      <c r="N58" s="128">
        <v>280143</v>
      </c>
      <c r="O58" s="124" t="s">
        <v>158</v>
      </c>
      <c r="P58" s="129" t="s">
        <v>784</v>
      </c>
      <c r="Q58" s="130"/>
      <c r="R58" s="122" t="s">
        <v>835</v>
      </c>
    </row>
    <row r="59" spans="1:18" s="122" customFormat="1" x14ac:dyDescent="0.25">
      <c r="A59" s="124">
        <v>62</v>
      </c>
      <c r="B59" s="125" t="s">
        <v>959</v>
      </c>
      <c r="C59" s="125" t="s">
        <v>686</v>
      </c>
      <c r="D59" s="658"/>
      <c r="E59" s="127" t="s">
        <v>960</v>
      </c>
      <c r="F59" s="124">
        <v>1</v>
      </c>
      <c r="G59" s="124" t="s">
        <v>781</v>
      </c>
      <c r="H59" s="138">
        <v>115</v>
      </c>
      <c r="I59" s="138">
        <v>105</v>
      </c>
      <c r="J59" s="138">
        <v>150</v>
      </c>
      <c r="K59" s="138">
        <v>400</v>
      </c>
      <c r="L59" s="136">
        <v>480</v>
      </c>
      <c r="M59" s="124" t="s">
        <v>952</v>
      </c>
      <c r="N59" s="128">
        <v>280143</v>
      </c>
      <c r="O59" s="124" t="s">
        <v>158</v>
      </c>
      <c r="P59" s="129" t="s">
        <v>784</v>
      </c>
      <c r="Q59" s="130"/>
      <c r="R59" s="122" t="s">
        <v>835</v>
      </c>
    </row>
    <row r="60" spans="1:18" s="122" customFormat="1" x14ac:dyDescent="0.25">
      <c r="A60" s="124">
        <v>63</v>
      </c>
      <c r="B60" s="125" t="s">
        <v>961</v>
      </c>
      <c r="C60" s="125" t="s">
        <v>686</v>
      </c>
      <c r="D60" s="658"/>
      <c r="E60" s="127" t="s">
        <v>962</v>
      </c>
      <c r="F60" s="124">
        <v>1</v>
      </c>
      <c r="G60" s="124" t="s">
        <v>781</v>
      </c>
      <c r="H60" s="138">
        <v>115</v>
      </c>
      <c r="I60" s="138">
        <v>105</v>
      </c>
      <c r="J60" s="138">
        <v>150</v>
      </c>
      <c r="K60" s="138">
        <v>400</v>
      </c>
      <c r="L60" s="136">
        <v>480</v>
      </c>
      <c r="M60" s="124" t="s">
        <v>952</v>
      </c>
      <c r="N60" s="128">
        <v>280143</v>
      </c>
      <c r="O60" s="124" t="s">
        <v>158</v>
      </c>
      <c r="P60" s="129" t="s">
        <v>784</v>
      </c>
      <c r="Q60" s="130"/>
      <c r="R60" s="122" t="s">
        <v>835</v>
      </c>
    </row>
    <row r="61" spans="1:18" s="122" customFormat="1" x14ac:dyDescent="0.25">
      <c r="A61" s="124">
        <v>64</v>
      </c>
      <c r="B61" s="125" t="s">
        <v>963</v>
      </c>
      <c r="C61" s="125" t="s">
        <v>686</v>
      </c>
      <c r="D61" s="658"/>
      <c r="E61" s="127" t="s">
        <v>964</v>
      </c>
      <c r="F61" s="124">
        <v>1</v>
      </c>
      <c r="G61" s="124" t="s">
        <v>781</v>
      </c>
      <c r="H61" s="138">
        <v>115</v>
      </c>
      <c r="I61" s="138">
        <v>105</v>
      </c>
      <c r="J61" s="138">
        <v>150</v>
      </c>
      <c r="K61" s="138">
        <v>400</v>
      </c>
      <c r="L61" s="136">
        <v>480</v>
      </c>
      <c r="M61" s="124" t="s">
        <v>952</v>
      </c>
      <c r="N61" s="128">
        <v>280143</v>
      </c>
      <c r="O61" s="124" t="s">
        <v>158</v>
      </c>
      <c r="P61" s="129" t="s">
        <v>784</v>
      </c>
      <c r="Q61" s="130"/>
      <c r="R61" s="122" t="s">
        <v>835</v>
      </c>
    </row>
    <row r="62" spans="1:18" s="122" customFormat="1" x14ac:dyDescent="0.25">
      <c r="A62" s="124">
        <v>65</v>
      </c>
      <c r="B62" s="125" t="s">
        <v>965</v>
      </c>
      <c r="C62" s="125" t="s">
        <v>686</v>
      </c>
      <c r="D62" s="658"/>
      <c r="E62" s="127" t="s">
        <v>966</v>
      </c>
      <c r="F62" s="124">
        <v>1</v>
      </c>
      <c r="G62" s="124" t="s">
        <v>781</v>
      </c>
      <c r="H62" s="138">
        <v>115</v>
      </c>
      <c r="I62" s="138">
        <v>105</v>
      </c>
      <c r="J62" s="138">
        <v>150</v>
      </c>
      <c r="K62" s="138">
        <v>400</v>
      </c>
      <c r="L62" s="136">
        <v>480</v>
      </c>
      <c r="M62" s="124" t="s">
        <v>952</v>
      </c>
      <c r="N62" s="128">
        <v>280143</v>
      </c>
      <c r="O62" s="124" t="s">
        <v>158</v>
      </c>
      <c r="P62" s="129" t="s">
        <v>784</v>
      </c>
      <c r="Q62" s="130"/>
      <c r="R62" s="122" t="s">
        <v>835</v>
      </c>
    </row>
    <row r="63" spans="1:18" s="122" customFormat="1" x14ac:dyDescent="0.25">
      <c r="A63" s="124">
        <v>66</v>
      </c>
      <c r="B63" s="125" t="s">
        <v>967</v>
      </c>
      <c r="C63" s="125" t="s">
        <v>686</v>
      </c>
      <c r="D63" s="658"/>
      <c r="E63" s="127" t="s">
        <v>968</v>
      </c>
      <c r="F63" s="124">
        <v>1</v>
      </c>
      <c r="G63" s="124" t="s">
        <v>781</v>
      </c>
      <c r="H63" s="138">
        <v>115</v>
      </c>
      <c r="I63" s="138">
        <v>105</v>
      </c>
      <c r="J63" s="138">
        <v>150</v>
      </c>
      <c r="K63" s="138">
        <v>400</v>
      </c>
      <c r="L63" s="136">
        <v>480</v>
      </c>
      <c r="M63" s="124" t="s">
        <v>952</v>
      </c>
      <c r="N63" s="128">
        <v>280143</v>
      </c>
      <c r="O63" s="124" t="s">
        <v>158</v>
      </c>
      <c r="P63" s="129" t="s">
        <v>784</v>
      </c>
      <c r="Q63" s="130"/>
      <c r="R63" s="122" t="s">
        <v>835</v>
      </c>
    </row>
    <row r="64" spans="1:18" s="122" customFormat="1" x14ac:dyDescent="0.25">
      <c r="A64" s="124">
        <v>67</v>
      </c>
      <c r="B64" s="125" t="s">
        <v>969</v>
      </c>
      <c r="C64" s="125" t="s">
        <v>686</v>
      </c>
      <c r="D64" s="658"/>
      <c r="E64" s="127" t="s">
        <v>970</v>
      </c>
      <c r="F64" s="124">
        <v>1</v>
      </c>
      <c r="G64" s="124" t="s">
        <v>781</v>
      </c>
      <c r="H64" s="138">
        <v>115</v>
      </c>
      <c r="I64" s="138">
        <v>105</v>
      </c>
      <c r="J64" s="138">
        <v>150</v>
      </c>
      <c r="K64" s="138">
        <v>400</v>
      </c>
      <c r="L64" s="136">
        <v>480</v>
      </c>
      <c r="M64" s="124" t="s">
        <v>952</v>
      </c>
      <c r="N64" s="128">
        <v>280143</v>
      </c>
      <c r="O64" s="124" t="s">
        <v>158</v>
      </c>
      <c r="P64" s="129" t="s">
        <v>784</v>
      </c>
      <c r="Q64" s="130"/>
      <c r="R64" s="122" t="s">
        <v>835</v>
      </c>
    </row>
    <row r="65" spans="1:17" s="150" customFormat="1" ht="31.2" x14ac:dyDescent="0.25">
      <c r="A65" s="124">
        <v>68</v>
      </c>
      <c r="B65" s="203" t="s">
        <v>971</v>
      </c>
      <c r="C65" s="125" t="s">
        <v>778</v>
      </c>
      <c r="D65" s="638" t="s">
        <v>972</v>
      </c>
      <c r="E65" s="127" t="s">
        <v>973</v>
      </c>
      <c r="F65" s="124">
        <v>3</v>
      </c>
      <c r="G65" s="124" t="s">
        <v>781</v>
      </c>
      <c r="H65" s="124">
        <v>362</v>
      </c>
      <c r="I65" s="124">
        <v>136</v>
      </c>
      <c r="J65" s="124">
        <v>175</v>
      </c>
      <c r="K65" s="124">
        <v>1200</v>
      </c>
      <c r="L65" s="124">
        <v>1600</v>
      </c>
      <c r="M65" s="124" t="s">
        <v>974</v>
      </c>
      <c r="N65" s="128">
        <v>280232</v>
      </c>
      <c r="O65" s="124" t="s">
        <v>975</v>
      </c>
      <c r="P65" s="124" t="s">
        <v>784</v>
      </c>
      <c r="Q65" s="149"/>
    </row>
    <row r="66" spans="1:17" s="150" customFormat="1" ht="31.2" x14ac:dyDescent="0.25">
      <c r="A66" s="124">
        <v>69</v>
      </c>
      <c r="B66" s="203" t="s">
        <v>976</v>
      </c>
      <c r="C66" s="125" t="s">
        <v>778</v>
      </c>
      <c r="D66" s="639"/>
      <c r="E66" s="127" t="s">
        <v>977</v>
      </c>
      <c r="F66" s="124">
        <v>3</v>
      </c>
      <c r="G66" s="124" t="s">
        <v>781</v>
      </c>
      <c r="H66" s="124">
        <v>362</v>
      </c>
      <c r="I66" s="124">
        <v>126</v>
      </c>
      <c r="J66" s="124">
        <v>120</v>
      </c>
      <c r="K66" s="124">
        <v>1056</v>
      </c>
      <c r="L66" s="124">
        <v>1535</v>
      </c>
      <c r="M66" s="124" t="s">
        <v>978</v>
      </c>
      <c r="N66" s="128">
        <v>280228</v>
      </c>
      <c r="O66" s="124" t="s">
        <v>170</v>
      </c>
      <c r="P66" s="124" t="s">
        <v>979</v>
      </c>
      <c r="Q66" s="149"/>
    </row>
    <row r="67" spans="1:17" s="150" customFormat="1" ht="31.2" x14ac:dyDescent="0.25">
      <c r="A67" s="124">
        <v>70</v>
      </c>
      <c r="B67" s="203" t="s">
        <v>980</v>
      </c>
      <c r="C67" s="125" t="s">
        <v>806</v>
      </c>
      <c r="D67" s="630" t="s">
        <v>882</v>
      </c>
      <c r="E67" s="127" t="s">
        <v>981</v>
      </c>
      <c r="F67" s="124">
        <v>3</v>
      </c>
      <c r="G67" s="124" t="s">
        <v>781</v>
      </c>
      <c r="H67" s="124">
        <v>362</v>
      </c>
      <c r="I67" s="124">
        <v>126</v>
      </c>
      <c r="J67" s="124">
        <v>120</v>
      </c>
      <c r="K67" s="124">
        <v>1056</v>
      </c>
      <c r="L67" s="124">
        <v>1535</v>
      </c>
      <c r="M67" s="124" t="s">
        <v>978</v>
      </c>
      <c r="N67" s="128">
        <v>280228</v>
      </c>
      <c r="O67" s="124" t="s">
        <v>170</v>
      </c>
      <c r="P67" s="124" t="s">
        <v>979</v>
      </c>
      <c r="Q67" s="149"/>
    </row>
    <row r="68" spans="1:17" s="150" customFormat="1" ht="31.2" x14ac:dyDescent="0.25">
      <c r="A68" s="124">
        <v>71</v>
      </c>
      <c r="B68" s="203" t="s">
        <v>982</v>
      </c>
      <c r="C68" s="125" t="s">
        <v>806</v>
      </c>
      <c r="D68" s="631"/>
      <c r="E68" s="127" t="s">
        <v>983</v>
      </c>
      <c r="F68" s="124">
        <v>3</v>
      </c>
      <c r="G68" s="124" t="s">
        <v>781</v>
      </c>
      <c r="H68" s="124">
        <v>362</v>
      </c>
      <c r="I68" s="124">
        <v>126</v>
      </c>
      <c r="J68" s="124">
        <v>120</v>
      </c>
      <c r="K68" s="124">
        <v>1056</v>
      </c>
      <c r="L68" s="124">
        <v>1535</v>
      </c>
      <c r="M68" s="124" t="s">
        <v>978</v>
      </c>
      <c r="N68" s="128">
        <v>280228</v>
      </c>
      <c r="O68" s="124" t="s">
        <v>170</v>
      </c>
      <c r="P68" s="124" t="s">
        <v>979</v>
      </c>
      <c r="Q68" s="149"/>
    </row>
    <row r="69" spans="1:17" s="150" customFormat="1" ht="31.2" x14ac:dyDescent="0.25">
      <c r="A69" s="124">
        <v>72</v>
      </c>
      <c r="B69" s="203" t="s">
        <v>984</v>
      </c>
      <c r="C69" s="125" t="s">
        <v>825</v>
      </c>
      <c r="D69" s="632" t="s">
        <v>779</v>
      </c>
      <c r="E69" s="127" t="s">
        <v>985</v>
      </c>
      <c r="F69" s="124">
        <v>3</v>
      </c>
      <c r="G69" s="124" t="s">
        <v>781</v>
      </c>
      <c r="H69" s="124">
        <v>362</v>
      </c>
      <c r="I69" s="124">
        <v>136</v>
      </c>
      <c r="J69" s="124">
        <v>175</v>
      </c>
      <c r="K69" s="124">
        <v>1200</v>
      </c>
      <c r="L69" s="124">
        <v>1600</v>
      </c>
      <c r="M69" s="124" t="s">
        <v>280</v>
      </c>
      <c r="N69" s="128">
        <v>280233</v>
      </c>
      <c r="O69" s="134">
        <v>45360</v>
      </c>
      <c r="P69" s="124" t="s">
        <v>986</v>
      </c>
      <c r="Q69" s="149"/>
    </row>
    <row r="70" spans="1:17" s="150" customFormat="1" ht="31.2" x14ac:dyDescent="0.25">
      <c r="A70" s="124">
        <v>73</v>
      </c>
      <c r="B70" s="203" t="s">
        <v>987</v>
      </c>
      <c r="C70" s="125" t="s">
        <v>825</v>
      </c>
      <c r="D70" s="633"/>
      <c r="E70" s="127" t="s">
        <v>988</v>
      </c>
      <c r="F70" s="124">
        <v>3</v>
      </c>
      <c r="G70" s="124" t="s">
        <v>781</v>
      </c>
      <c r="H70" s="124">
        <v>362</v>
      </c>
      <c r="I70" s="124">
        <v>126</v>
      </c>
      <c r="J70" s="124">
        <v>120</v>
      </c>
      <c r="K70" s="124">
        <v>1056</v>
      </c>
      <c r="L70" s="124">
        <v>1535</v>
      </c>
      <c r="M70" s="124" t="s">
        <v>280</v>
      </c>
      <c r="N70" s="128">
        <v>280233</v>
      </c>
      <c r="O70" s="134">
        <v>45360</v>
      </c>
      <c r="P70" s="124" t="s">
        <v>986</v>
      </c>
      <c r="Q70" s="149"/>
    </row>
    <row r="71" spans="1:17" s="150" customFormat="1" ht="31.2" x14ac:dyDescent="0.25">
      <c r="A71" s="124">
        <v>74</v>
      </c>
      <c r="B71" s="203" t="s">
        <v>989</v>
      </c>
      <c r="C71" s="125" t="s">
        <v>990</v>
      </c>
      <c r="D71" s="634" t="s">
        <v>920</v>
      </c>
      <c r="E71" s="127" t="s">
        <v>991</v>
      </c>
      <c r="F71" s="124">
        <v>3</v>
      </c>
      <c r="G71" s="124" t="s">
        <v>781</v>
      </c>
      <c r="H71" s="124">
        <v>362</v>
      </c>
      <c r="I71" s="124">
        <v>136</v>
      </c>
      <c r="J71" s="124">
        <v>175</v>
      </c>
      <c r="K71" s="124">
        <v>1200</v>
      </c>
      <c r="L71" s="124">
        <v>1600</v>
      </c>
      <c r="M71" s="124" t="s">
        <v>974</v>
      </c>
      <c r="N71" s="128">
        <v>280232</v>
      </c>
      <c r="O71" s="124" t="s">
        <v>975</v>
      </c>
      <c r="P71" s="124" t="s">
        <v>784</v>
      </c>
      <c r="Q71" s="149"/>
    </row>
    <row r="72" spans="1:17" s="150" customFormat="1" ht="31.2" x14ac:dyDescent="0.25">
      <c r="A72" s="124">
        <v>75</v>
      </c>
      <c r="B72" s="203" t="s">
        <v>992</v>
      </c>
      <c r="C72" s="125" t="s">
        <v>990</v>
      </c>
      <c r="D72" s="635"/>
      <c r="E72" s="127" t="s">
        <v>993</v>
      </c>
      <c r="F72" s="124">
        <v>3</v>
      </c>
      <c r="G72" s="124" t="s">
        <v>781</v>
      </c>
      <c r="H72" s="124">
        <v>362</v>
      </c>
      <c r="I72" s="124">
        <v>126</v>
      </c>
      <c r="J72" s="124">
        <v>120</v>
      </c>
      <c r="K72" s="124">
        <v>1056</v>
      </c>
      <c r="L72" s="124">
        <v>1535</v>
      </c>
      <c r="M72" s="124" t="s">
        <v>280</v>
      </c>
      <c r="N72" s="128">
        <v>280233</v>
      </c>
      <c r="O72" s="134">
        <v>45360</v>
      </c>
      <c r="P72" s="124" t="s">
        <v>986</v>
      </c>
      <c r="Q72" s="149"/>
    </row>
    <row r="73" spans="1:17" s="150" customFormat="1" ht="31.2" x14ac:dyDescent="0.25">
      <c r="A73" s="124">
        <v>76</v>
      </c>
      <c r="B73" s="203" t="s">
        <v>994</v>
      </c>
      <c r="C73" s="125" t="s">
        <v>881</v>
      </c>
      <c r="D73" s="630" t="s">
        <v>807</v>
      </c>
      <c r="E73" s="127" t="s">
        <v>995</v>
      </c>
      <c r="F73" s="124">
        <v>3</v>
      </c>
      <c r="G73" s="124" t="s">
        <v>781</v>
      </c>
      <c r="H73" s="124">
        <v>362</v>
      </c>
      <c r="I73" s="124">
        <v>126</v>
      </c>
      <c r="J73" s="124">
        <v>120</v>
      </c>
      <c r="K73" s="124">
        <v>1056</v>
      </c>
      <c r="L73" s="124">
        <v>1535</v>
      </c>
      <c r="M73" s="124" t="s">
        <v>978</v>
      </c>
      <c r="N73" s="128">
        <v>280228</v>
      </c>
      <c r="O73" s="124" t="s">
        <v>170</v>
      </c>
      <c r="P73" s="124" t="s">
        <v>979</v>
      </c>
      <c r="Q73" s="149"/>
    </row>
    <row r="74" spans="1:17" s="150" customFormat="1" ht="31.2" x14ac:dyDescent="0.25">
      <c r="A74" s="124">
        <v>77</v>
      </c>
      <c r="B74" s="203" t="s">
        <v>996</v>
      </c>
      <c r="C74" s="125" t="s">
        <v>881</v>
      </c>
      <c r="D74" s="631"/>
      <c r="E74" s="127" t="s">
        <v>997</v>
      </c>
      <c r="F74" s="124">
        <v>3</v>
      </c>
      <c r="G74" s="124" t="s">
        <v>781</v>
      </c>
      <c r="H74" s="124">
        <v>362</v>
      </c>
      <c r="I74" s="124">
        <v>126</v>
      </c>
      <c r="J74" s="124">
        <v>120</v>
      </c>
      <c r="K74" s="124">
        <v>1056</v>
      </c>
      <c r="L74" s="124">
        <v>1535</v>
      </c>
      <c r="M74" s="124" t="s">
        <v>978</v>
      </c>
      <c r="N74" s="128">
        <v>280228</v>
      </c>
      <c r="O74" s="124" t="s">
        <v>170</v>
      </c>
      <c r="P74" s="124" t="s">
        <v>979</v>
      </c>
      <c r="Q74" s="149"/>
    </row>
    <row r="75" spans="1:17" s="150" customFormat="1" ht="31.2" x14ac:dyDescent="0.25">
      <c r="A75" s="124">
        <v>78</v>
      </c>
      <c r="B75" s="203" t="s">
        <v>998</v>
      </c>
      <c r="C75" s="125" t="s">
        <v>897</v>
      </c>
      <c r="D75" s="636" t="s">
        <v>898</v>
      </c>
      <c r="E75" s="127" t="s">
        <v>999</v>
      </c>
      <c r="F75" s="124">
        <v>3</v>
      </c>
      <c r="G75" s="124" t="s">
        <v>781</v>
      </c>
      <c r="H75" s="124">
        <v>362</v>
      </c>
      <c r="I75" s="124">
        <v>136</v>
      </c>
      <c r="J75" s="124">
        <v>163</v>
      </c>
      <c r="K75" s="124">
        <v>1150</v>
      </c>
      <c r="L75" s="124">
        <v>1580</v>
      </c>
      <c r="M75" s="151" t="s">
        <v>1000</v>
      </c>
      <c r="N75" s="152">
        <v>280215</v>
      </c>
      <c r="O75" s="151" t="s">
        <v>164</v>
      </c>
      <c r="P75" s="153" t="s">
        <v>1001</v>
      </c>
      <c r="Q75" s="149"/>
    </row>
    <row r="76" spans="1:17" s="150" customFormat="1" ht="31.2" x14ac:dyDescent="0.25">
      <c r="A76" s="124">
        <v>79</v>
      </c>
      <c r="B76" s="203" t="s">
        <v>1002</v>
      </c>
      <c r="C76" s="125" t="s">
        <v>897</v>
      </c>
      <c r="D76" s="637"/>
      <c r="E76" s="127" t="s">
        <v>1003</v>
      </c>
      <c r="F76" s="124">
        <v>3</v>
      </c>
      <c r="G76" s="124" t="s">
        <v>781</v>
      </c>
      <c r="H76" s="124">
        <v>362</v>
      </c>
      <c r="I76" s="124">
        <v>126</v>
      </c>
      <c r="J76" s="124">
        <v>120</v>
      </c>
      <c r="K76" s="124">
        <v>1056</v>
      </c>
      <c r="L76" s="124">
        <v>1535</v>
      </c>
      <c r="M76" s="124" t="s">
        <v>978</v>
      </c>
      <c r="N76" s="128">
        <v>280228</v>
      </c>
      <c r="O76" s="124" t="s">
        <v>170</v>
      </c>
      <c r="P76" s="124" t="s">
        <v>979</v>
      </c>
      <c r="Q76" s="149"/>
    </row>
    <row r="77" spans="1:17" s="150" customFormat="1" ht="31.2" x14ac:dyDescent="0.25">
      <c r="A77" s="124">
        <v>80</v>
      </c>
      <c r="B77" s="203" t="s">
        <v>1004</v>
      </c>
      <c r="C77" s="125" t="s">
        <v>1005</v>
      </c>
      <c r="D77" s="628" t="s">
        <v>1006</v>
      </c>
      <c r="E77" s="127" t="s">
        <v>1007</v>
      </c>
      <c r="F77" s="124">
        <v>3</v>
      </c>
      <c r="G77" s="124" t="s">
        <v>781</v>
      </c>
      <c r="H77" s="124">
        <v>362</v>
      </c>
      <c r="I77" s="124">
        <v>135</v>
      </c>
      <c r="J77" s="124">
        <v>175</v>
      </c>
      <c r="K77" s="124">
        <v>1200</v>
      </c>
      <c r="L77" s="124">
        <v>1600</v>
      </c>
      <c r="M77" s="124" t="s">
        <v>258</v>
      </c>
      <c r="N77" s="128">
        <v>280229</v>
      </c>
      <c r="O77" s="134">
        <v>45359</v>
      </c>
      <c r="P77" s="124" t="s">
        <v>1008</v>
      </c>
      <c r="Q77" s="149"/>
    </row>
    <row r="78" spans="1:17" s="150" customFormat="1" ht="31.2" x14ac:dyDescent="0.25">
      <c r="A78" s="124">
        <v>81</v>
      </c>
      <c r="B78" s="203" t="s">
        <v>1009</v>
      </c>
      <c r="C78" s="125" t="s">
        <v>1005</v>
      </c>
      <c r="D78" s="629"/>
      <c r="E78" s="127" t="s">
        <v>1010</v>
      </c>
      <c r="F78" s="124">
        <v>3</v>
      </c>
      <c r="G78" s="124" t="s">
        <v>781</v>
      </c>
      <c r="H78" s="124">
        <v>362</v>
      </c>
      <c r="I78" s="124">
        <v>126</v>
      </c>
      <c r="J78" s="124">
        <v>120</v>
      </c>
      <c r="K78" s="124">
        <v>1056</v>
      </c>
      <c r="L78" s="124">
        <v>1535</v>
      </c>
      <c r="M78" s="124" t="s">
        <v>280</v>
      </c>
      <c r="N78" s="128">
        <v>280233</v>
      </c>
      <c r="O78" s="134">
        <v>45360</v>
      </c>
      <c r="P78" s="124" t="s">
        <v>986</v>
      </c>
      <c r="Q78" s="149"/>
    </row>
    <row r="79" spans="1:17" s="150" customFormat="1" ht="31.2" x14ac:dyDescent="0.25">
      <c r="A79" s="124">
        <v>82</v>
      </c>
      <c r="B79" s="203" t="s">
        <v>1011</v>
      </c>
      <c r="C79" s="125" t="s">
        <v>1012</v>
      </c>
      <c r="D79" s="628" t="s">
        <v>926</v>
      </c>
      <c r="E79" s="127" t="s">
        <v>1013</v>
      </c>
      <c r="F79" s="124">
        <v>3</v>
      </c>
      <c r="G79" s="124" t="s">
        <v>781</v>
      </c>
      <c r="H79" s="124">
        <v>362</v>
      </c>
      <c r="I79" s="124">
        <v>126</v>
      </c>
      <c r="J79" s="124">
        <v>120</v>
      </c>
      <c r="K79" s="124">
        <v>1056</v>
      </c>
      <c r="L79" s="124">
        <v>1535</v>
      </c>
      <c r="M79" s="124" t="s">
        <v>280</v>
      </c>
      <c r="N79" s="128">
        <v>280233</v>
      </c>
      <c r="O79" s="134">
        <v>45360</v>
      </c>
      <c r="P79" s="124" t="s">
        <v>986</v>
      </c>
      <c r="Q79" s="149"/>
    </row>
    <row r="80" spans="1:17" s="150" customFormat="1" ht="31.2" x14ac:dyDescent="0.25">
      <c r="A80" s="124">
        <v>83</v>
      </c>
      <c r="B80" s="203" t="s">
        <v>1014</v>
      </c>
      <c r="C80" s="125" t="s">
        <v>1012</v>
      </c>
      <c r="D80" s="629"/>
      <c r="E80" s="127" t="s">
        <v>1015</v>
      </c>
      <c r="F80" s="124">
        <v>3</v>
      </c>
      <c r="G80" s="124" t="s">
        <v>781</v>
      </c>
      <c r="H80" s="124">
        <v>362</v>
      </c>
      <c r="I80" s="124">
        <v>135</v>
      </c>
      <c r="J80" s="124">
        <v>175</v>
      </c>
      <c r="K80" s="124">
        <v>1200</v>
      </c>
      <c r="L80" s="124">
        <v>1600</v>
      </c>
      <c r="M80" s="124" t="s">
        <v>258</v>
      </c>
      <c r="N80" s="128">
        <v>280230</v>
      </c>
      <c r="O80" s="134">
        <v>45359</v>
      </c>
      <c r="P80" s="124" t="s">
        <v>1016</v>
      </c>
      <c r="Q80" s="149"/>
    </row>
    <row r="81" spans="1:17" s="150" customFormat="1" x14ac:dyDescent="0.25">
      <c r="A81" s="154"/>
      <c r="B81" s="155"/>
      <c r="C81" s="155"/>
      <c r="D81" s="156"/>
      <c r="E81" s="157"/>
      <c r="F81" s="154"/>
      <c r="G81" s="154"/>
      <c r="H81" s="157"/>
      <c r="I81" s="157"/>
      <c r="J81" s="157"/>
      <c r="K81" s="157"/>
      <c r="L81" s="157"/>
      <c r="M81" s="154"/>
      <c r="N81" s="158"/>
      <c r="O81" s="154"/>
      <c r="P81" s="159"/>
      <c r="Q81" s="149"/>
    </row>
    <row r="82" spans="1:17" s="150" customFormat="1" x14ac:dyDescent="0.25">
      <c r="A82" s="154"/>
      <c r="B82" s="155"/>
      <c r="C82" s="155"/>
      <c r="D82" s="156"/>
      <c r="E82" s="157"/>
      <c r="F82" s="154"/>
      <c r="G82" s="154"/>
      <c r="H82" s="157"/>
      <c r="I82" s="157"/>
      <c r="J82" s="157"/>
      <c r="K82" s="157"/>
      <c r="L82" s="157"/>
      <c r="M82" s="154"/>
      <c r="N82" s="158"/>
      <c r="O82" s="154"/>
      <c r="P82" s="159"/>
      <c r="Q82" s="149"/>
    </row>
    <row r="83" spans="1:17" s="150" customFormat="1" x14ac:dyDescent="0.25">
      <c r="A83" s="154"/>
      <c r="B83" s="155"/>
      <c r="C83" s="155"/>
      <c r="D83" s="156"/>
      <c r="E83" s="157"/>
      <c r="F83" s="154"/>
      <c r="G83" s="154"/>
      <c r="H83" s="157"/>
      <c r="I83" s="157"/>
      <c r="J83" s="157"/>
      <c r="K83" s="157"/>
      <c r="L83" s="157"/>
      <c r="M83" s="154"/>
      <c r="N83" s="158"/>
      <c r="O83" s="154"/>
      <c r="P83" s="159"/>
      <c r="Q83" s="149"/>
    </row>
    <row r="84" spans="1:17" s="150" customFormat="1" x14ac:dyDescent="0.25">
      <c r="A84" s="154"/>
      <c r="B84" s="155"/>
      <c r="C84" s="155"/>
      <c r="D84" s="156"/>
      <c r="E84" s="157"/>
      <c r="F84" s="154"/>
      <c r="G84" s="154"/>
      <c r="H84" s="157"/>
      <c r="I84" s="157"/>
      <c r="J84" s="157"/>
      <c r="K84" s="157"/>
      <c r="L84" s="157"/>
      <c r="M84" s="154"/>
      <c r="N84" s="158"/>
      <c r="O84" s="154"/>
      <c r="P84" s="159"/>
      <c r="Q84" s="149"/>
    </row>
    <row r="85" spans="1:17" s="150" customFormat="1" x14ac:dyDescent="0.25">
      <c r="A85" s="154"/>
      <c r="B85" s="155"/>
      <c r="C85" s="155"/>
      <c r="D85" s="156"/>
      <c r="E85" s="157"/>
      <c r="F85" s="154"/>
      <c r="G85" s="154"/>
      <c r="H85" s="157"/>
      <c r="I85" s="157"/>
      <c r="J85" s="157"/>
      <c r="K85" s="157"/>
      <c r="L85" s="157"/>
      <c r="M85" s="154"/>
      <c r="N85" s="158"/>
      <c r="O85" s="154"/>
      <c r="P85" s="159"/>
      <c r="Q85" s="149"/>
    </row>
    <row r="86" spans="1:17" s="150" customFormat="1" x14ac:dyDescent="0.25">
      <c r="A86" s="154"/>
      <c r="B86" s="155"/>
      <c r="C86" s="155"/>
      <c r="D86" s="156"/>
      <c r="E86" s="157"/>
      <c r="F86" s="154"/>
      <c r="G86" s="154"/>
      <c r="H86" s="157"/>
      <c r="I86" s="157"/>
      <c r="J86" s="157"/>
      <c r="K86" s="157"/>
      <c r="L86" s="157"/>
      <c r="M86" s="154"/>
      <c r="N86" s="158"/>
      <c r="O86" s="154"/>
      <c r="P86" s="159"/>
      <c r="Q86" s="149"/>
    </row>
    <row r="87" spans="1:17" s="150" customFormat="1" x14ac:dyDescent="0.25">
      <c r="A87" s="154"/>
      <c r="B87" s="155"/>
      <c r="C87" s="155"/>
      <c r="D87" s="156"/>
      <c r="E87" s="157"/>
      <c r="F87" s="154"/>
      <c r="G87" s="154"/>
      <c r="H87" s="157"/>
      <c r="I87" s="157"/>
      <c r="J87" s="157"/>
      <c r="K87" s="157"/>
      <c r="L87" s="157"/>
      <c r="M87" s="154"/>
      <c r="N87" s="158"/>
      <c r="O87" s="154"/>
      <c r="P87" s="159"/>
      <c r="Q87" s="149"/>
    </row>
    <row r="88" spans="1:17" s="150" customFormat="1" x14ac:dyDescent="0.25">
      <c r="A88" s="154"/>
      <c r="B88" s="155"/>
      <c r="C88" s="155"/>
      <c r="D88" s="156"/>
      <c r="E88" s="157"/>
      <c r="F88" s="154"/>
      <c r="G88" s="154"/>
      <c r="H88" s="157"/>
      <c r="I88" s="157"/>
      <c r="J88" s="157"/>
      <c r="K88" s="157"/>
      <c r="L88" s="157"/>
      <c r="M88" s="154"/>
      <c r="N88" s="158"/>
      <c r="O88" s="154"/>
      <c r="P88" s="159"/>
      <c r="Q88" s="149"/>
    </row>
    <row r="89" spans="1:17" s="150" customFormat="1" x14ac:dyDescent="0.25">
      <c r="A89" s="154"/>
      <c r="B89" s="155"/>
      <c r="C89" s="155"/>
      <c r="D89" s="156"/>
      <c r="E89" s="157"/>
      <c r="F89" s="154"/>
      <c r="G89" s="154"/>
      <c r="H89" s="157"/>
      <c r="I89" s="157"/>
      <c r="J89" s="157"/>
      <c r="K89" s="157"/>
      <c r="L89" s="157"/>
      <c r="M89" s="154"/>
      <c r="N89" s="158"/>
      <c r="O89" s="154"/>
      <c r="P89" s="159"/>
      <c r="Q89" s="149"/>
    </row>
    <row r="90" spans="1:17" s="150" customFormat="1" x14ac:dyDescent="0.25">
      <c r="A90" s="154"/>
      <c r="B90" s="155"/>
      <c r="C90" s="155"/>
      <c r="D90" s="156"/>
      <c r="E90" s="157"/>
      <c r="F90" s="154"/>
      <c r="G90" s="154"/>
      <c r="H90" s="157"/>
      <c r="I90" s="157"/>
      <c r="J90" s="157"/>
      <c r="K90" s="157"/>
      <c r="L90" s="157"/>
      <c r="M90" s="154"/>
      <c r="N90" s="158"/>
      <c r="O90" s="154"/>
      <c r="P90" s="159"/>
      <c r="Q90" s="149"/>
    </row>
    <row r="91" spans="1:17" s="150" customFormat="1" x14ac:dyDescent="0.25">
      <c r="A91" s="154"/>
      <c r="B91" s="155"/>
      <c r="C91" s="155"/>
      <c r="D91" s="156"/>
      <c r="E91" s="157"/>
      <c r="F91" s="154"/>
      <c r="G91" s="154"/>
      <c r="H91" s="157"/>
      <c r="I91" s="157"/>
      <c r="J91" s="157"/>
      <c r="K91" s="157"/>
      <c r="L91" s="157"/>
      <c r="M91" s="154"/>
      <c r="N91" s="158"/>
      <c r="O91" s="154"/>
      <c r="P91" s="159"/>
      <c r="Q91" s="149"/>
    </row>
    <row r="92" spans="1:17" s="150" customFormat="1" x14ac:dyDescent="0.25">
      <c r="A92" s="154"/>
      <c r="B92" s="155"/>
      <c r="C92" s="155"/>
      <c r="D92" s="156"/>
      <c r="E92" s="157"/>
      <c r="F92" s="154"/>
      <c r="G92" s="154"/>
      <c r="H92" s="157"/>
      <c r="I92" s="157"/>
      <c r="J92" s="157"/>
      <c r="K92" s="157"/>
      <c r="L92" s="157"/>
      <c r="M92" s="154"/>
      <c r="N92" s="158"/>
      <c r="O92" s="154"/>
      <c r="P92" s="159"/>
      <c r="Q92" s="149"/>
    </row>
    <row r="93" spans="1:17" s="150" customFormat="1" x14ac:dyDescent="0.25">
      <c r="A93" s="160"/>
      <c r="B93" s="161" t="s">
        <v>1017</v>
      </c>
      <c r="C93" s="162"/>
      <c r="D93" s="163"/>
      <c r="E93" s="160"/>
      <c r="F93" s="164"/>
      <c r="G93" s="164"/>
      <c r="H93" s="164"/>
      <c r="I93" s="164"/>
      <c r="J93" s="164"/>
      <c r="K93" s="164"/>
      <c r="L93" s="164"/>
      <c r="M93" s="164"/>
      <c r="N93" s="165"/>
      <c r="O93" s="164"/>
      <c r="P93" s="166"/>
      <c r="Q93" s="149"/>
    </row>
    <row r="94" spans="1:17" x14ac:dyDescent="0.25">
      <c r="B94" s="161" t="s">
        <v>1018</v>
      </c>
    </row>
    <row r="96" spans="1:17" x14ac:dyDescent="0.25">
      <c r="B96" s="162" t="s">
        <v>1019</v>
      </c>
    </row>
  </sheetData>
  <autoFilter ref="A2:O80" xr:uid="{00000000-0009-0000-0000-000012000000}">
    <filterColumn colId="7" showButton="0"/>
    <filterColumn colId="8" showButton="0"/>
  </autoFilter>
  <mergeCells count="35">
    <mergeCell ref="Q2:Q3"/>
    <mergeCell ref="A1:P1"/>
    <mergeCell ref="A2:A3"/>
    <mergeCell ref="B2:B3"/>
    <mergeCell ref="C2:C3"/>
    <mergeCell ref="D2:D3"/>
    <mergeCell ref="E2:E3"/>
    <mergeCell ref="F2:F3"/>
    <mergeCell ref="G2:G3"/>
    <mergeCell ref="H2:J2"/>
    <mergeCell ref="K2:K3"/>
    <mergeCell ref="L2:L3"/>
    <mergeCell ref="M2:M3"/>
    <mergeCell ref="N2:N3"/>
    <mergeCell ref="O2:O3"/>
    <mergeCell ref="P2:P3"/>
    <mergeCell ref="D65:D66"/>
    <mergeCell ref="D4:D9"/>
    <mergeCell ref="D10:D14"/>
    <mergeCell ref="D15:D20"/>
    <mergeCell ref="D21:D24"/>
    <mergeCell ref="D25:D26"/>
    <mergeCell ref="D27:D31"/>
    <mergeCell ref="D32:D36"/>
    <mergeCell ref="D37:D42"/>
    <mergeCell ref="D43:D44"/>
    <mergeCell ref="D45:D54"/>
    <mergeCell ref="D55:D64"/>
    <mergeCell ref="D79:D80"/>
    <mergeCell ref="D67:D68"/>
    <mergeCell ref="D69:D70"/>
    <mergeCell ref="D71:D72"/>
    <mergeCell ref="D73:D74"/>
    <mergeCell ref="D75:D76"/>
    <mergeCell ref="D77:D78"/>
  </mergeCells>
  <pageMargins left="0.23622047244094491" right="0.23622047244094491" top="0.74803149606299213" bottom="0.74803149606299213" header="0.31496062992125984" footer="0.31496062992125984"/>
  <pageSetup paperSize="9" scale="76" fitToHeight="0" orientation="landscape" r:id="rId1"/>
  <rowBreaks count="2" manualBreakCount="2">
    <brk id="28" max="14" man="1"/>
    <brk id="61" max="14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21"/>
  <sheetViews>
    <sheetView view="pageBreakPreview" topLeftCell="A19" zoomScale="60" zoomScaleNormal="100" workbookViewId="0">
      <selection activeCell="D35" sqref="D35"/>
    </sheetView>
  </sheetViews>
  <sheetFormatPr defaultRowHeight="14.4" x14ac:dyDescent="0.3"/>
  <cols>
    <col min="2" max="2" width="47.44140625" bestFit="1" customWidth="1"/>
    <col min="4" max="4" width="35.109375" bestFit="1" customWidth="1"/>
    <col min="6" max="6" width="16.5546875" bestFit="1" customWidth="1"/>
    <col min="10" max="10" width="14.5546875" customWidth="1"/>
    <col min="11" max="11" width="14.109375" customWidth="1"/>
    <col min="12" max="12" width="13" bestFit="1" customWidth="1"/>
    <col min="13" max="13" width="9.88671875" bestFit="1" customWidth="1"/>
  </cols>
  <sheetData>
    <row r="1" spans="1:14" x14ac:dyDescent="0.3">
      <c r="A1" s="661" t="s">
        <v>761</v>
      </c>
      <c r="B1" s="661" t="s">
        <v>762</v>
      </c>
      <c r="C1" s="167"/>
      <c r="D1" s="661" t="s">
        <v>764</v>
      </c>
      <c r="E1" s="663" t="s">
        <v>765</v>
      </c>
      <c r="F1" s="663" t="s">
        <v>766</v>
      </c>
      <c r="G1" s="666" t="s">
        <v>767</v>
      </c>
      <c r="H1" s="667"/>
      <c r="I1" s="668"/>
      <c r="J1" s="663" t="s">
        <v>768</v>
      </c>
      <c r="K1" s="663" t="s">
        <v>769</v>
      </c>
      <c r="L1" s="669" t="s">
        <v>770</v>
      </c>
      <c r="M1" s="669" t="s">
        <v>705</v>
      </c>
      <c r="N1" s="669" t="s">
        <v>772</v>
      </c>
    </row>
    <row r="2" spans="1:14" ht="30" customHeight="1" x14ac:dyDescent="0.3">
      <c r="A2" s="662"/>
      <c r="B2" s="662"/>
      <c r="C2" s="168"/>
      <c r="D2" s="662"/>
      <c r="E2" s="664"/>
      <c r="F2" s="664"/>
      <c r="G2" s="123" t="s">
        <v>774</v>
      </c>
      <c r="H2" s="123" t="s">
        <v>775</v>
      </c>
      <c r="I2" s="123" t="s">
        <v>776</v>
      </c>
      <c r="J2" s="664"/>
      <c r="K2" s="664"/>
      <c r="L2" s="670"/>
      <c r="M2" s="670"/>
      <c r="N2" s="670"/>
    </row>
    <row r="4" spans="1:14" x14ac:dyDescent="0.3">
      <c r="A4" s="124">
        <v>1</v>
      </c>
      <c r="B4" s="169" t="s">
        <v>1020</v>
      </c>
      <c r="C4" s="169"/>
      <c r="D4" s="170" t="s">
        <v>1021</v>
      </c>
      <c r="E4" s="129">
        <v>2</v>
      </c>
      <c r="F4" s="129" t="s">
        <v>781</v>
      </c>
      <c r="G4" s="129">
        <v>510</v>
      </c>
      <c r="H4" s="129">
        <v>195</v>
      </c>
      <c r="I4" s="129">
        <v>122</v>
      </c>
      <c r="J4" s="129">
        <v>1120</v>
      </c>
      <c r="K4" s="129">
        <v>1640</v>
      </c>
      <c r="L4" s="171" t="s">
        <v>1022</v>
      </c>
      <c r="M4" s="171" t="s">
        <v>728</v>
      </c>
      <c r="N4" s="129" t="s">
        <v>1023</v>
      </c>
    </row>
    <row r="5" spans="1:14" x14ac:dyDescent="0.3">
      <c r="A5" s="124">
        <v>2</v>
      </c>
      <c r="B5" s="169" t="s">
        <v>1024</v>
      </c>
      <c r="C5" s="169"/>
      <c r="D5" s="170" t="s">
        <v>1025</v>
      </c>
      <c r="E5" s="129">
        <v>2</v>
      </c>
      <c r="F5" s="129" t="s">
        <v>781</v>
      </c>
      <c r="G5" s="129">
        <v>510</v>
      </c>
      <c r="H5" s="129">
        <v>195</v>
      </c>
      <c r="I5" s="129">
        <v>122</v>
      </c>
      <c r="J5" s="129">
        <v>1120</v>
      </c>
      <c r="K5" s="129">
        <v>1685</v>
      </c>
      <c r="L5" s="171" t="s">
        <v>1026</v>
      </c>
      <c r="M5" s="171" t="s">
        <v>728</v>
      </c>
      <c r="N5" s="129" t="s">
        <v>1027</v>
      </c>
    </row>
    <row r="6" spans="1:14" x14ac:dyDescent="0.3">
      <c r="A6" s="124">
        <v>3</v>
      </c>
      <c r="B6" s="169" t="s">
        <v>1028</v>
      </c>
      <c r="C6" s="169"/>
      <c r="D6" s="170" t="s">
        <v>1029</v>
      </c>
      <c r="E6" s="129">
        <v>2</v>
      </c>
      <c r="F6" s="129" t="s">
        <v>781</v>
      </c>
      <c r="G6" s="129">
        <v>510</v>
      </c>
      <c r="H6" s="129">
        <v>195</v>
      </c>
      <c r="I6" s="129">
        <v>122</v>
      </c>
      <c r="J6" s="129">
        <v>1120</v>
      </c>
      <c r="K6" s="129">
        <v>1690</v>
      </c>
      <c r="L6" s="171" t="s">
        <v>1026</v>
      </c>
      <c r="M6" s="171" t="s">
        <v>728</v>
      </c>
      <c r="N6" s="129" t="s">
        <v>1027</v>
      </c>
    </row>
    <row r="7" spans="1:14" x14ac:dyDescent="0.3">
      <c r="A7" s="124">
        <v>4</v>
      </c>
      <c r="B7" s="169" t="s">
        <v>1030</v>
      </c>
      <c r="C7" s="169"/>
      <c r="D7" s="170" t="s">
        <v>1031</v>
      </c>
      <c r="E7" s="129">
        <v>2</v>
      </c>
      <c r="F7" s="129" t="s">
        <v>781</v>
      </c>
      <c r="G7" s="129">
        <v>510</v>
      </c>
      <c r="H7" s="129">
        <v>195</v>
      </c>
      <c r="I7" s="129">
        <v>122</v>
      </c>
      <c r="J7" s="129">
        <v>1120</v>
      </c>
      <c r="K7" s="129">
        <v>1660</v>
      </c>
      <c r="L7" s="171" t="s">
        <v>1022</v>
      </c>
      <c r="M7" s="171" t="s">
        <v>728</v>
      </c>
      <c r="N7" s="129" t="s">
        <v>1023</v>
      </c>
    </row>
    <row r="8" spans="1:14" x14ac:dyDescent="0.3">
      <c r="A8" s="124">
        <v>5</v>
      </c>
      <c r="B8" s="169" t="s">
        <v>1032</v>
      </c>
      <c r="C8" s="169"/>
      <c r="D8" s="170" t="s">
        <v>1033</v>
      </c>
      <c r="E8" s="129">
        <v>2</v>
      </c>
      <c r="F8" s="129" t="s">
        <v>781</v>
      </c>
      <c r="G8" s="129">
        <v>510</v>
      </c>
      <c r="H8" s="129">
        <v>195</v>
      </c>
      <c r="I8" s="129">
        <v>122</v>
      </c>
      <c r="J8" s="129">
        <v>1120</v>
      </c>
      <c r="K8" s="129">
        <v>1680</v>
      </c>
      <c r="L8" s="171" t="s">
        <v>100</v>
      </c>
      <c r="M8" s="171" t="s">
        <v>1034</v>
      </c>
      <c r="N8" s="129" t="s">
        <v>784</v>
      </c>
    </row>
    <row r="9" spans="1:14" x14ac:dyDescent="0.3">
      <c r="A9" s="124">
        <v>6</v>
      </c>
      <c r="B9" s="169" t="s">
        <v>1035</v>
      </c>
      <c r="C9" s="169"/>
      <c r="D9" s="170" t="s">
        <v>1036</v>
      </c>
      <c r="E9" s="129">
        <v>3</v>
      </c>
      <c r="F9" s="129" t="s">
        <v>781</v>
      </c>
      <c r="G9" s="129">
        <v>510</v>
      </c>
      <c r="H9" s="129">
        <v>244</v>
      </c>
      <c r="I9" s="129">
        <v>122</v>
      </c>
      <c r="J9" s="129">
        <v>1680</v>
      </c>
      <c r="K9" s="129">
        <v>2295</v>
      </c>
      <c r="L9" s="124" t="s">
        <v>1037</v>
      </c>
      <c r="M9" s="124" t="s">
        <v>728</v>
      </c>
      <c r="N9" s="124" t="s">
        <v>910</v>
      </c>
    </row>
    <row r="10" spans="1:14" x14ac:dyDescent="0.3">
      <c r="A10" s="124">
        <v>7</v>
      </c>
      <c r="B10" s="169" t="s">
        <v>1038</v>
      </c>
      <c r="C10" s="169"/>
      <c r="D10" s="170" t="s">
        <v>1039</v>
      </c>
      <c r="E10" s="129">
        <v>3</v>
      </c>
      <c r="F10" s="129" t="s">
        <v>781</v>
      </c>
      <c r="G10" s="129">
        <v>510</v>
      </c>
      <c r="H10" s="129">
        <v>244</v>
      </c>
      <c r="I10" s="129">
        <v>122</v>
      </c>
      <c r="J10" s="129">
        <v>1680</v>
      </c>
      <c r="K10" s="129">
        <v>2300</v>
      </c>
      <c r="L10" s="124" t="s">
        <v>1037</v>
      </c>
      <c r="M10" s="124" t="s">
        <v>728</v>
      </c>
      <c r="N10" s="124" t="s">
        <v>910</v>
      </c>
    </row>
    <row r="11" spans="1:14" x14ac:dyDescent="0.3">
      <c r="A11" s="124">
        <v>8</v>
      </c>
      <c r="B11" s="169" t="s">
        <v>1040</v>
      </c>
      <c r="C11" s="169"/>
      <c r="D11" s="170" t="s">
        <v>1041</v>
      </c>
      <c r="E11" s="129">
        <v>3</v>
      </c>
      <c r="F11" s="129" t="s">
        <v>781</v>
      </c>
      <c r="G11" s="129">
        <v>510</v>
      </c>
      <c r="H11" s="129">
        <v>244</v>
      </c>
      <c r="I11" s="129">
        <v>122</v>
      </c>
      <c r="J11" s="129">
        <v>1680</v>
      </c>
      <c r="K11" s="129">
        <v>2290</v>
      </c>
      <c r="L11" s="124" t="s">
        <v>1042</v>
      </c>
      <c r="M11" s="124" t="s">
        <v>728</v>
      </c>
      <c r="N11" s="124" t="s">
        <v>797</v>
      </c>
    </row>
    <row r="12" spans="1:14" x14ac:dyDescent="0.3">
      <c r="A12" s="124">
        <v>9</v>
      </c>
      <c r="B12" s="169" t="s">
        <v>1043</v>
      </c>
      <c r="C12" s="169"/>
      <c r="D12" s="170" t="s">
        <v>1044</v>
      </c>
      <c r="E12" s="129">
        <v>3</v>
      </c>
      <c r="F12" s="129" t="s">
        <v>781</v>
      </c>
      <c r="G12" s="129">
        <v>510</v>
      </c>
      <c r="H12" s="129">
        <v>244</v>
      </c>
      <c r="I12" s="129">
        <v>122</v>
      </c>
      <c r="J12" s="129">
        <v>1680</v>
      </c>
      <c r="K12" s="129">
        <v>2305</v>
      </c>
      <c r="L12" s="124" t="s">
        <v>1045</v>
      </c>
      <c r="M12" s="124" t="s">
        <v>728</v>
      </c>
      <c r="N12" s="124" t="s">
        <v>917</v>
      </c>
    </row>
    <row r="13" spans="1:14" x14ac:dyDescent="0.3">
      <c r="A13" s="124">
        <v>10</v>
      </c>
      <c r="B13" s="169" t="s">
        <v>1046</v>
      </c>
      <c r="C13" s="169"/>
      <c r="D13" s="170" t="s">
        <v>1047</v>
      </c>
      <c r="E13" s="129">
        <v>3</v>
      </c>
      <c r="F13" s="129" t="s">
        <v>781</v>
      </c>
      <c r="G13" s="129">
        <v>510</v>
      </c>
      <c r="H13" s="129">
        <v>244</v>
      </c>
      <c r="I13" s="129">
        <v>122</v>
      </c>
      <c r="J13" s="129">
        <v>1680</v>
      </c>
      <c r="K13" s="129">
        <v>2305</v>
      </c>
      <c r="L13" s="124" t="s">
        <v>1042</v>
      </c>
      <c r="M13" s="124" t="s">
        <v>728</v>
      </c>
      <c r="N13" s="124" t="s">
        <v>797</v>
      </c>
    </row>
    <row r="14" spans="1:14" x14ac:dyDescent="0.3">
      <c r="A14" s="124">
        <v>11</v>
      </c>
      <c r="B14" s="169" t="s">
        <v>1048</v>
      </c>
      <c r="C14" s="169"/>
      <c r="D14" s="170" t="s">
        <v>1049</v>
      </c>
      <c r="E14" s="129">
        <v>3</v>
      </c>
      <c r="F14" s="129" t="s">
        <v>781</v>
      </c>
      <c r="G14" s="129">
        <v>510</v>
      </c>
      <c r="H14" s="129">
        <v>244</v>
      </c>
      <c r="I14" s="129">
        <v>122</v>
      </c>
      <c r="J14" s="129">
        <v>1680</v>
      </c>
      <c r="K14" s="129">
        <v>2315</v>
      </c>
      <c r="L14" s="124" t="s">
        <v>1045</v>
      </c>
      <c r="M14" s="124" t="s">
        <v>728</v>
      </c>
      <c r="N14" s="124" t="s">
        <v>917</v>
      </c>
    </row>
    <row r="15" spans="1:14" ht="55.2" x14ac:dyDescent="0.3">
      <c r="A15" s="124">
        <v>12</v>
      </c>
      <c r="B15" s="131" t="s">
        <v>1050</v>
      </c>
      <c r="C15" s="131"/>
      <c r="D15" s="170" t="s">
        <v>1051</v>
      </c>
      <c r="E15" s="124">
        <v>4</v>
      </c>
      <c r="F15" s="124" t="s">
        <v>781</v>
      </c>
      <c r="G15" s="124">
        <v>146</v>
      </c>
      <c r="H15" s="124">
        <v>146</v>
      </c>
      <c r="I15" s="124">
        <v>138</v>
      </c>
      <c r="J15" s="124">
        <v>205</v>
      </c>
      <c r="K15" s="124">
        <v>280</v>
      </c>
      <c r="L15" s="124" t="s">
        <v>1042</v>
      </c>
      <c r="M15" s="124" t="s">
        <v>728</v>
      </c>
      <c r="N15" s="124" t="s">
        <v>797</v>
      </c>
    </row>
    <row r="16" spans="1:14" ht="55.2" x14ac:dyDescent="0.3">
      <c r="A16" s="124">
        <v>13</v>
      </c>
      <c r="B16" s="131" t="s">
        <v>1050</v>
      </c>
      <c r="C16" s="131"/>
      <c r="D16" s="170" t="s">
        <v>1052</v>
      </c>
      <c r="E16" s="124">
        <v>4</v>
      </c>
      <c r="F16" s="124" t="s">
        <v>781</v>
      </c>
      <c r="G16" s="124">
        <v>146</v>
      </c>
      <c r="H16" s="124">
        <v>146</v>
      </c>
      <c r="I16" s="124">
        <v>138</v>
      </c>
      <c r="J16" s="124">
        <v>205</v>
      </c>
      <c r="K16" s="124">
        <v>285</v>
      </c>
      <c r="L16" s="124" t="s">
        <v>1037</v>
      </c>
      <c r="M16" s="124" t="s">
        <v>728</v>
      </c>
      <c r="N16" s="124" t="s">
        <v>910</v>
      </c>
    </row>
    <row r="17" spans="1:14" ht="55.2" x14ac:dyDescent="0.3">
      <c r="A17" s="124">
        <v>14</v>
      </c>
      <c r="B17" s="131" t="s">
        <v>1050</v>
      </c>
      <c r="C17" s="131"/>
      <c r="D17" s="170" t="s">
        <v>1053</v>
      </c>
      <c r="E17" s="124">
        <v>4</v>
      </c>
      <c r="F17" s="124" t="s">
        <v>781</v>
      </c>
      <c r="G17" s="124">
        <v>146</v>
      </c>
      <c r="H17" s="124">
        <v>146</v>
      </c>
      <c r="I17" s="124">
        <v>138</v>
      </c>
      <c r="J17" s="124">
        <v>205</v>
      </c>
      <c r="K17" s="124">
        <v>280</v>
      </c>
      <c r="L17" s="124" t="s">
        <v>1045</v>
      </c>
      <c r="M17" s="124" t="s">
        <v>728</v>
      </c>
      <c r="N17" s="124" t="s">
        <v>917</v>
      </c>
    </row>
    <row r="18" spans="1:14" ht="55.2" x14ac:dyDescent="0.3">
      <c r="A18" s="124">
        <v>15</v>
      </c>
      <c r="B18" s="131" t="s">
        <v>1050</v>
      </c>
      <c r="C18" s="131"/>
      <c r="D18" s="170" t="s">
        <v>1054</v>
      </c>
      <c r="E18" s="124">
        <v>4</v>
      </c>
      <c r="F18" s="124" t="s">
        <v>781</v>
      </c>
      <c r="G18" s="124">
        <v>146</v>
      </c>
      <c r="H18" s="124">
        <v>146</v>
      </c>
      <c r="I18" s="124">
        <v>138</v>
      </c>
      <c r="J18" s="124">
        <v>205</v>
      </c>
      <c r="K18" s="124">
        <v>285</v>
      </c>
      <c r="L18" s="127" t="s">
        <v>1022</v>
      </c>
      <c r="M18" s="127" t="s">
        <v>728</v>
      </c>
      <c r="N18" s="124" t="s">
        <v>1023</v>
      </c>
    </row>
    <row r="19" spans="1:14" ht="55.2" x14ac:dyDescent="0.3">
      <c r="A19" s="124">
        <v>16</v>
      </c>
      <c r="B19" s="131" t="s">
        <v>1050</v>
      </c>
      <c r="C19" s="131"/>
      <c r="D19" s="170" t="s">
        <v>1055</v>
      </c>
      <c r="E19" s="124">
        <v>4</v>
      </c>
      <c r="F19" s="124" t="s">
        <v>781</v>
      </c>
      <c r="G19" s="124">
        <v>146</v>
      </c>
      <c r="H19" s="124">
        <v>146</v>
      </c>
      <c r="I19" s="124">
        <v>138</v>
      </c>
      <c r="J19" s="124">
        <v>205</v>
      </c>
      <c r="K19" s="124">
        <v>280</v>
      </c>
      <c r="L19" s="127" t="s">
        <v>1026</v>
      </c>
      <c r="M19" s="127" t="s">
        <v>728</v>
      </c>
      <c r="N19" s="124" t="s">
        <v>1027</v>
      </c>
    </row>
    <row r="20" spans="1:14" ht="55.2" x14ac:dyDescent="0.3">
      <c r="A20" s="124">
        <v>17</v>
      </c>
      <c r="B20" s="131" t="s">
        <v>1050</v>
      </c>
      <c r="C20" s="131"/>
      <c r="D20" s="170" t="s">
        <v>1056</v>
      </c>
      <c r="E20" s="124">
        <v>4</v>
      </c>
      <c r="F20" s="124" t="s">
        <v>781</v>
      </c>
      <c r="G20" s="124">
        <v>146</v>
      </c>
      <c r="H20" s="124">
        <v>146</v>
      </c>
      <c r="I20" s="124">
        <v>138</v>
      </c>
      <c r="J20" s="124">
        <v>210</v>
      </c>
      <c r="K20" s="124">
        <v>295</v>
      </c>
      <c r="L20" s="124" t="s">
        <v>100</v>
      </c>
      <c r="M20" s="124" t="s">
        <v>1034</v>
      </c>
      <c r="N20" s="124" t="s">
        <v>784</v>
      </c>
    </row>
    <row r="21" spans="1:14" ht="55.2" x14ac:dyDescent="0.3">
      <c r="A21" s="124">
        <v>18</v>
      </c>
      <c r="B21" s="131" t="s">
        <v>1050</v>
      </c>
      <c r="C21" s="131"/>
      <c r="D21" s="170" t="s">
        <v>1057</v>
      </c>
      <c r="E21" s="124">
        <v>4</v>
      </c>
      <c r="F21" s="124" t="s">
        <v>781</v>
      </c>
      <c r="G21" s="124">
        <v>146</v>
      </c>
      <c r="H21" s="124">
        <v>146</v>
      </c>
      <c r="I21" s="124">
        <v>138</v>
      </c>
      <c r="J21" s="138">
        <v>205</v>
      </c>
      <c r="K21" s="138">
        <v>285</v>
      </c>
      <c r="L21" s="124" t="s">
        <v>100</v>
      </c>
      <c r="M21" s="124" t="s">
        <v>1034</v>
      </c>
      <c r="N21" s="124" t="s">
        <v>784</v>
      </c>
    </row>
  </sheetData>
  <mergeCells count="11">
    <mergeCell ref="G1:I1"/>
    <mergeCell ref="A1:A2"/>
    <mergeCell ref="B1:B2"/>
    <mergeCell ref="D1:D2"/>
    <mergeCell ref="E1:E2"/>
    <mergeCell ref="F1:F2"/>
    <mergeCell ref="J1:J2"/>
    <mergeCell ref="K1:K2"/>
    <mergeCell ref="L1:L2"/>
    <mergeCell ref="M1:M2"/>
    <mergeCell ref="N1:N2"/>
  </mergeCells>
  <pageMargins left="0.51181102362204722" right="0.51181102362204722" top="0.55118110236220474" bottom="0.55118110236220474" header="0.31496062992125984" footer="0.31496062992125984"/>
  <pageSetup paperSize="9" scale="63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15"/>
  <sheetViews>
    <sheetView view="pageBreakPreview" topLeftCell="A175" zoomScale="73" zoomScaleNormal="91" zoomScaleSheetLayoutView="73" workbookViewId="0">
      <selection activeCell="D162" sqref="D162:D194"/>
    </sheetView>
  </sheetViews>
  <sheetFormatPr defaultColWidth="8.6640625" defaultRowHeight="13.8" x14ac:dyDescent="0.25"/>
  <cols>
    <col min="1" max="1" width="6.5546875" style="238" bestFit="1" customWidth="1"/>
    <col min="2" max="2" width="66.6640625" style="208" customWidth="1"/>
    <col min="3" max="3" width="71" style="208" hidden="1" customWidth="1"/>
    <col min="4" max="4" width="62.88671875" style="244" customWidth="1"/>
    <col min="5" max="5" width="48.33203125" style="238" customWidth="1"/>
    <col min="6" max="6" width="13.33203125" style="245" hidden="1" customWidth="1"/>
    <col min="7" max="7" width="10" style="245" hidden="1" customWidth="1"/>
    <col min="8" max="9" width="7.44140625" style="246" hidden="1" customWidth="1"/>
    <col min="10" max="10" width="8" style="246" hidden="1" customWidth="1"/>
    <col min="11" max="12" width="10" style="247" hidden="1" customWidth="1"/>
    <col min="13" max="14" width="15.109375" style="246" customWidth="1"/>
    <col min="15" max="15" width="17.5546875" style="246" customWidth="1"/>
    <col min="16" max="16" width="10" style="246" bestFit="1" customWidth="1"/>
    <col min="17" max="17" width="8.33203125" style="208" customWidth="1"/>
    <col min="18" max="18" width="20.88671875" style="208" customWidth="1"/>
    <col min="19" max="19" width="5" style="208" bestFit="1" customWidth="1"/>
    <col min="20" max="20" width="13.33203125" style="208" bestFit="1" customWidth="1"/>
    <col min="21" max="21" width="6.88671875" style="208" bestFit="1" customWidth="1"/>
    <col min="22" max="22" width="10.109375" style="208" bestFit="1" customWidth="1"/>
    <col min="23" max="16384" width="8.6640625" style="208"/>
  </cols>
  <sheetData>
    <row r="1" spans="1:17" x14ac:dyDescent="0.25">
      <c r="A1" s="204" t="s">
        <v>760</v>
      </c>
      <c r="B1" s="204"/>
      <c r="C1" s="204"/>
      <c r="D1" s="205"/>
      <c r="E1" s="204"/>
      <c r="F1" s="206"/>
      <c r="G1" s="206"/>
      <c r="H1" s="206"/>
      <c r="I1" s="206"/>
      <c r="J1" s="206"/>
      <c r="K1" s="207"/>
      <c r="L1" s="207"/>
      <c r="M1" s="206"/>
      <c r="N1" s="206"/>
      <c r="O1" s="206"/>
      <c r="P1" s="206"/>
    </row>
    <row r="2" spans="1:17" x14ac:dyDescent="0.25">
      <c r="A2" s="709" t="s">
        <v>761</v>
      </c>
      <c r="B2" s="709" t="s">
        <v>762</v>
      </c>
      <c r="C2" s="209"/>
      <c r="D2" s="210"/>
      <c r="E2" s="709" t="s">
        <v>764</v>
      </c>
      <c r="F2" s="663" t="s">
        <v>765</v>
      </c>
      <c r="G2" s="663" t="s">
        <v>766</v>
      </c>
      <c r="H2" s="666" t="s">
        <v>767</v>
      </c>
      <c r="I2" s="667"/>
      <c r="J2" s="668"/>
      <c r="K2" s="703" t="s">
        <v>768</v>
      </c>
      <c r="L2" s="703" t="s">
        <v>769</v>
      </c>
      <c r="M2" s="669" t="s">
        <v>770</v>
      </c>
      <c r="N2" s="705" t="s">
        <v>1094</v>
      </c>
      <c r="O2" s="669" t="s">
        <v>705</v>
      </c>
      <c r="P2" s="669" t="s">
        <v>772</v>
      </c>
      <c r="Q2" s="702" t="s">
        <v>1095</v>
      </c>
    </row>
    <row r="3" spans="1:17" ht="31.5" customHeight="1" x14ac:dyDescent="0.25">
      <c r="A3" s="710"/>
      <c r="B3" s="710"/>
      <c r="C3" s="168" t="s">
        <v>1096</v>
      </c>
      <c r="D3" s="211" t="s">
        <v>1097</v>
      </c>
      <c r="E3" s="710"/>
      <c r="F3" s="664"/>
      <c r="G3" s="664"/>
      <c r="H3" s="123" t="s">
        <v>774</v>
      </c>
      <c r="I3" s="123" t="s">
        <v>775</v>
      </c>
      <c r="J3" s="123" t="s">
        <v>776</v>
      </c>
      <c r="K3" s="704"/>
      <c r="L3" s="704"/>
      <c r="M3" s="670"/>
      <c r="N3" s="705"/>
      <c r="O3" s="670"/>
      <c r="P3" s="670"/>
      <c r="Q3" s="702"/>
    </row>
    <row r="4" spans="1:17" x14ac:dyDescent="0.25">
      <c r="A4" s="170">
        <v>1</v>
      </c>
      <c r="B4" s="125" t="s">
        <v>1098</v>
      </c>
      <c r="C4" s="212" t="s">
        <v>1099</v>
      </c>
      <c r="D4" s="686" t="s">
        <v>1100</v>
      </c>
      <c r="E4" s="170" t="s">
        <v>1101</v>
      </c>
      <c r="F4" s="124">
        <v>1</v>
      </c>
      <c r="G4" s="124" t="s">
        <v>781</v>
      </c>
      <c r="H4" s="124">
        <v>468</v>
      </c>
      <c r="I4" s="124">
        <v>201</v>
      </c>
      <c r="J4" s="124">
        <v>125</v>
      </c>
      <c r="K4" s="128">
        <v>1790</v>
      </c>
      <c r="L4" s="137">
        <v>2340</v>
      </c>
      <c r="M4" s="124" t="s">
        <v>1102</v>
      </c>
      <c r="N4" s="124">
        <v>280250</v>
      </c>
      <c r="O4" s="124" t="s">
        <v>283</v>
      </c>
      <c r="P4" s="124" t="s">
        <v>784</v>
      </c>
    </row>
    <row r="5" spans="1:17" x14ac:dyDescent="0.25">
      <c r="A5" s="170">
        <v>2</v>
      </c>
      <c r="B5" s="125" t="s">
        <v>1103</v>
      </c>
      <c r="C5" s="212" t="s">
        <v>1099</v>
      </c>
      <c r="D5" s="687"/>
      <c r="E5" s="170" t="s">
        <v>1104</v>
      </c>
      <c r="F5" s="129">
        <v>1</v>
      </c>
      <c r="G5" s="129" t="s">
        <v>781</v>
      </c>
      <c r="H5" s="124">
        <v>468</v>
      </c>
      <c r="I5" s="124">
        <v>201</v>
      </c>
      <c r="J5" s="124">
        <v>125</v>
      </c>
      <c r="K5" s="128">
        <v>1790</v>
      </c>
      <c r="L5" s="137">
        <v>2340</v>
      </c>
      <c r="M5" s="124" t="s">
        <v>1102</v>
      </c>
      <c r="N5" s="124">
        <v>280250</v>
      </c>
      <c r="O5" s="124" t="s">
        <v>283</v>
      </c>
      <c r="P5" s="124" t="s">
        <v>784</v>
      </c>
    </row>
    <row r="6" spans="1:17" x14ac:dyDescent="0.25">
      <c r="A6" s="170">
        <v>3</v>
      </c>
      <c r="B6" s="125" t="s">
        <v>1105</v>
      </c>
      <c r="C6" s="212" t="s">
        <v>1099</v>
      </c>
      <c r="D6" s="687"/>
      <c r="E6" s="170" t="s">
        <v>1106</v>
      </c>
      <c r="F6" s="129">
        <v>1</v>
      </c>
      <c r="G6" s="129" t="s">
        <v>781</v>
      </c>
      <c r="H6" s="124">
        <v>468</v>
      </c>
      <c r="I6" s="124">
        <v>201</v>
      </c>
      <c r="J6" s="124">
        <v>125</v>
      </c>
      <c r="K6" s="128">
        <v>1790</v>
      </c>
      <c r="L6" s="137">
        <v>2340</v>
      </c>
      <c r="M6" s="124" t="s">
        <v>1107</v>
      </c>
      <c r="N6" s="124">
        <v>280268</v>
      </c>
      <c r="O6" s="124" t="s">
        <v>1108</v>
      </c>
      <c r="P6" s="124" t="s">
        <v>928</v>
      </c>
    </row>
    <row r="7" spans="1:17" x14ac:dyDescent="0.25">
      <c r="A7" s="170">
        <v>4</v>
      </c>
      <c r="B7" s="202" t="s">
        <v>1109</v>
      </c>
      <c r="C7" s="212" t="s">
        <v>1099</v>
      </c>
      <c r="D7" s="687"/>
      <c r="E7" s="170" t="s">
        <v>1110</v>
      </c>
      <c r="F7" s="129">
        <v>1</v>
      </c>
      <c r="G7" s="129" t="s">
        <v>781</v>
      </c>
      <c r="H7" s="138">
        <v>350</v>
      </c>
      <c r="I7" s="138">
        <v>160</v>
      </c>
      <c r="J7" s="138">
        <v>193</v>
      </c>
      <c r="K7" s="137">
        <v>1000</v>
      </c>
      <c r="L7" s="137">
        <v>1465</v>
      </c>
      <c r="M7" s="124" t="s">
        <v>1111</v>
      </c>
      <c r="N7" s="124">
        <v>280296</v>
      </c>
      <c r="O7" s="124" t="s">
        <v>317</v>
      </c>
      <c r="P7" s="124" t="s">
        <v>784</v>
      </c>
      <c r="Q7" s="208" t="s">
        <v>785</v>
      </c>
    </row>
    <row r="8" spans="1:17" x14ac:dyDescent="0.25">
      <c r="A8" s="170">
        <v>5</v>
      </c>
      <c r="B8" s="202" t="s">
        <v>1112</v>
      </c>
      <c r="C8" s="212" t="s">
        <v>1099</v>
      </c>
      <c r="D8" s="688"/>
      <c r="E8" s="170" t="s">
        <v>1113</v>
      </c>
      <c r="F8" s="129">
        <v>1</v>
      </c>
      <c r="G8" s="129" t="s">
        <v>781</v>
      </c>
      <c r="H8" s="138">
        <v>420</v>
      </c>
      <c r="I8" s="138">
        <v>194</v>
      </c>
      <c r="J8" s="138">
        <v>298</v>
      </c>
      <c r="K8" s="137">
        <v>1350</v>
      </c>
      <c r="L8" s="137">
        <v>1890</v>
      </c>
      <c r="M8" s="124" t="s">
        <v>1114</v>
      </c>
      <c r="N8" s="124">
        <v>280270</v>
      </c>
      <c r="O8" s="124" t="s">
        <v>1108</v>
      </c>
      <c r="P8" s="124" t="s">
        <v>917</v>
      </c>
      <c r="Q8" s="208" t="s">
        <v>791</v>
      </c>
    </row>
    <row r="9" spans="1:17" x14ac:dyDescent="0.25">
      <c r="A9" s="170">
        <v>6</v>
      </c>
      <c r="B9" s="125" t="s">
        <v>1115</v>
      </c>
      <c r="C9" s="213" t="s">
        <v>1116</v>
      </c>
      <c r="D9" s="689" t="s">
        <v>1117</v>
      </c>
      <c r="E9" s="170" t="s">
        <v>1118</v>
      </c>
      <c r="F9" s="129">
        <v>1</v>
      </c>
      <c r="G9" s="129" t="s">
        <v>781</v>
      </c>
      <c r="H9" s="124">
        <v>468</v>
      </c>
      <c r="I9" s="124">
        <v>201</v>
      </c>
      <c r="J9" s="124">
        <v>126</v>
      </c>
      <c r="K9" s="128">
        <v>1790</v>
      </c>
      <c r="L9" s="137">
        <v>2350</v>
      </c>
      <c r="M9" s="124" t="s">
        <v>424</v>
      </c>
      <c r="N9" s="124">
        <v>280260</v>
      </c>
      <c r="O9" s="124" t="s">
        <v>283</v>
      </c>
      <c r="P9" s="124" t="s">
        <v>928</v>
      </c>
    </row>
    <row r="10" spans="1:17" x14ac:dyDescent="0.25">
      <c r="A10" s="170">
        <v>7</v>
      </c>
      <c r="B10" s="125" t="s">
        <v>1119</v>
      </c>
      <c r="C10" s="213" t="s">
        <v>1116</v>
      </c>
      <c r="D10" s="690"/>
      <c r="E10" s="170" t="s">
        <v>1120</v>
      </c>
      <c r="F10" s="129">
        <v>1</v>
      </c>
      <c r="G10" s="129" t="s">
        <v>781</v>
      </c>
      <c r="H10" s="124">
        <v>468</v>
      </c>
      <c r="I10" s="124">
        <v>201</v>
      </c>
      <c r="J10" s="124">
        <v>125</v>
      </c>
      <c r="K10" s="128">
        <v>1790</v>
      </c>
      <c r="L10" s="137">
        <v>2340</v>
      </c>
      <c r="M10" s="124" t="s">
        <v>424</v>
      </c>
      <c r="N10" s="124">
        <v>280260</v>
      </c>
      <c r="O10" s="124" t="s">
        <v>283</v>
      </c>
      <c r="P10" s="124" t="s">
        <v>933</v>
      </c>
    </row>
    <row r="11" spans="1:17" x14ac:dyDescent="0.25">
      <c r="A11" s="170">
        <v>8</v>
      </c>
      <c r="B11" s="125" t="s">
        <v>1121</v>
      </c>
      <c r="C11" s="213" t="s">
        <v>1116</v>
      </c>
      <c r="D11" s="690"/>
      <c r="E11" s="170" t="s">
        <v>1122</v>
      </c>
      <c r="F11" s="129">
        <v>1</v>
      </c>
      <c r="G11" s="129" t="s">
        <v>781</v>
      </c>
      <c r="H11" s="124">
        <v>468</v>
      </c>
      <c r="I11" s="124">
        <v>201</v>
      </c>
      <c r="J11" s="124">
        <v>125</v>
      </c>
      <c r="K11" s="128">
        <v>1790</v>
      </c>
      <c r="L11" s="128">
        <v>2340</v>
      </c>
      <c r="M11" s="124" t="s">
        <v>1123</v>
      </c>
      <c r="N11" s="124">
        <v>280269</v>
      </c>
      <c r="O11" s="124" t="s">
        <v>1108</v>
      </c>
      <c r="P11" s="124" t="s">
        <v>933</v>
      </c>
    </row>
    <row r="12" spans="1:17" x14ac:dyDescent="0.25">
      <c r="A12" s="170">
        <v>9</v>
      </c>
      <c r="B12" s="202" t="s">
        <v>1124</v>
      </c>
      <c r="C12" s="213" t="s">
        <v>1116</v>
      </c>
      <c r="D12" s="690"/>
      <c r="E12" s="170" t="s">
        <v>1125</v>
      </c>
      <c r="F12" s="129">
        <v>1</v>
      </c>
      <c r="G12" s="129" t="s">
        <v>781</v>
      </c>
      <c r="H12" s="124">
        <v>322</v>
      </c>
      <c r="I12" s="138">
        <v>202</v>
      </c>
      <c r="J12" s="138">
        <v>181</v>
      </c>
      <c r="K12" s="137">
        <v>1060</v>
      </c>
      <c r="L12" s="137">
        <v>1545</v>
      </c>
      <c r="M12" s="124" t="s">
        <v>1126</v>
      </c>
      <c r="N12" s="124">
        <v>280274</v>
      </c>
      <c r="O12" s="124" t="s">
        <v>298</v>
      </c>
      <c r="P12" s="124" t="s">
        <v>785</v>
      </c>
      <c r="Q12" s="208" t="s">
        <v>814</v>
      </c>
    </row>
    <row r="13" spans="1:17" x14ac:dyDescent="0.25">
      <c r="A13" s="170">
        <v>10</v>
      </c>
      <c r="B13" s="202" t="s">
        <v>1127</v>
      </c>
      <c r="C13" s="213" t="s">
        <v>1116</v>
      </c>
      <c r="D13" s="691"/>
      <c r="E13" s="170" t="s">
        <v>1128</v>
      </c>
      <c r="F13" s="129">
        <v>1</v>
      </c>
      <c r="G13" s="129" t="s">
        <v>781</v>
      </c>
      <c r="H13" s="124">
        <v>322</v>
      </c>
      <c r="I13" s="138">
        <v>202</v>
      </c>
      <c r="J13" s="138">
        <v>190</v>
      </c>
      <c r="K13" s="137">
        <v>1100</v>
      </c>
      <c r="L13" s="137">
        <v>1570</v>
      </c>
      <c r="M13" s="124" t="s">
        <v>1126</v>
      </c>
      <c r="N13" s="124">
        <v>280274</v>
      </c>
      <c r="O13" s="124" t="s">
        <v>298</v>
      </c>
      <c r="P13" s="124" t="s">
        <v>785</v>
      </c>
      <c r="Q13" s="208" t="s">
        <v>814</v>
      </c>
    </row>
    <row r="14" spans="1:17" x14ac:dyDescent="0.25">
      <c r="A14" s="170">
        <v>11</v>
      </c>
      <c r="B14" s="125" t="s">
        <v>1129</v>
      </c>
      <c r="C14" s="213" t="s">
        <v>1130</v>
      </c>
      <c r="D14" s="697" t="s">
        <v>1131</v>
      </c>
      <c r="E14" s="170" t="s">
        <v>1132</v>
      </c>
      <c r="F14" s="129">
        <v>1</v>
      </c>
      <c r="G14" s="129" t="s">
        <v>781</v>
      </c>
      <c r="H14" s="124">
        <v>468</v>
      </c>
      <c r="I14" s="124">
        <v>201</v>
      </c>
      <c r="J14" s="124">
        <v>125</v>
      </c>
      <c r="K14" s="128">
        <v>1790</v>
      </c>
      <c r="L14" s="128">
        <v>2340</v>
      </c>
      <c r="M14" s="124" t="s">
        <v>355</v>
      </c>
      <c r="N14" s="124">
        <v>280261</v>
      </c>
      <c r="O14" s="124" t="s">
        <v>283</v>
      </c>
      <c r="P14" s="124" t="s">
        <v>844</v>
      </c>
    </row>
    <row r="15" spans="1:17" x14ac:dyDescent="0.25">
      <c r="A15" s="170">
        <v>12</v>
      </c>
      <c r="B15" s="125" t="s">
        <v>1133</v>
      </c>
      <c r="C15" s="213" t="s">
        <v>1130</v>
      </c>
      <c r="D15" s="712"/>
      <c r="E15" s="170" t="s">
        <v>1134</v>
      </c>
      <c r="F15" s="129">
        <v>1</v>
      </c>
      <c r="G15" s="129" t="s">
        <v>781</v>
      </c>
      <c r="H15" s="124">
        <v>468</v>
      </c>
      <c r="I15" s="124">
        <v>201</v>
      </c>
      <c r="J15" s="124">
        <v>125</v>
      </c>
      <c r="K15" s="128">
        <v>1790</v>
      </c>
      <c r="L15" s="128">
        <v>2340</v>
      </c>
      <c r="M15" s="124" t="s">
        <v>355</v>
      </c>
      <c r="N15" s="124">
        <v>280261</v>
      </c>
      <c r="O15" s="124" t="s">
        <v>283</v>
      </c>
      <c r="P15" s="124" t="s">
        <v>844</v>
      </c>
    </row>
    <row r="16" spans="1:17" x14ac:dyDescent="0.25">
      <c r="A16" s="170">
        <v>13</v>
      </c>
      <c r="B16" s="125" t="s">
        <v>1135</v>
      </c>
      <c r="C16" s="213" t="s">
        <v>1130</v>
      </c>
      <c r="D16" s="712"/>
      <c r="E16" s="170" t="s">
        <v>1136</v>
      </c>
      <c r="F16" s="129">
        <v>1</v>
      </c>
      <c r="G16" s="129" t="s">
        <v>781</v>
      </c>
      <c r="H16" s="124">
        <v>468</v>
      </c>
      <c r="I16" s="124">
        <v>201</v>
      </c>
      <c r="J16" s="124">
        <v>125</v>
      </c>
      <c r="K16" s="128">
        <v>1790</v>
      </c>
      <c r="L16" s="128">
        <v>2340</v>
      </c>
      <c r="M16" s="124" t="s">
        <v>1107</v>
      </c>
      <c r="N16" s="124">
        <v>280268</v>
      </c>
      <c r="O16" s="124" t="s">
        <v>1108</v>
      </c>
      <c r="P16" s="124" t="s">
        <v>828</v>
      </c>
    </row>
    <row r="17" spans="1:17" x14ac:dyDescent="0.25">
      <c r="A17" s="170">
        <v>14</v>
      </c>
      <c r="B17" s="202" t="s">
        <v>1137</v>
      </c>
      <c r="C17" s="213" t="s">
        <v>1130</v>
      </c>
      <c r="D17" s="712"/>
      <c r="E17" s="170" t="s">
        <v>1138</v>
      </c>
      <c r="F17" s="129">
        <v>1</v>
      </c>
      <c r="G17" s="129" t="s">
        <v>781</v>
      </c>
      <c r="H17" s="138">
        <v>350</v>
      </c>
      <c r="I17" s="138">
        <v>160</v>
      </c>
      <c r="J17" s="138">
        <v>193</v>
      </c>
      <c r="K17" s="137">
        <v>1000</v>
      </c>
      <c r="L17" s="137">
        <v>1465</v>
      </c>
      <c r="M17" s="124" t="s">
        <v>1111</v>
      </c>
      <c r="N17" s="124">
        <v>280296</v>
      </c>
      <c r="O17" s="124" t="s">
        <v>317</v>
      </c>
      <c r="P17" s="124" t="s">
        <v>784</v>
      </c>
      <c r="Q17" s="208" t="s">
        <v>785</v>
      </c>
    </row>
    <row r="18" spans="1:17" x14ac:dyDescent="0.25">
      <c r="A18" s="170">
        <v>15</v>
      </c>
      <c r="B18" s="202" t="s">
        <v>1139</v>
      </c>
      <c r="C18" s="212" t="s">
        <v>1130</v>
      </c>
      <c r="D18" s="712"/>
      <c r="E18" s="170" t="s">
        <v>1140</v>
      </c>
      <c r="F18" s="129">
        <v>1</v>
      </c>
      <c r="G18" s="129" t="s">
        <v>781</v>
      </c>
      <c r="H18" s="138">
        <v>312</v>
      </c>
      <c r="I18" s="138">
        <v>194</v>
      </c>
      <c r="J18" s="138">
        <v>244</v>
      </c>
      <c r="K18" s="137">
        <v>1460</v>
      </c>
      <c r="L18" s="137">
        <v>1750</v>
      </c>
      <c r="M18" s="124" t="s">
        <v>1141</v>
      </c>
      <c r="N18" s="124">
        <v>280277</v>
      </c>
      <c r="O18" s="124" t="s">
        <v>298</v>
      </c>
      <c r="P18" s="124" t="s">
        <v>814</v>
      </c>
      <c r="Q18" s="208" t="s">
        <v>855</v>
      </c>
    </row>
    <row r="19" spans="1:17" x14ac:dyDescent="0.25">
      <c r="A19" s="170">
        <v>16</v>
      </c>
      <c r="B19" s="202" t="s">
        <v>1142</v>
      </c>
      <c r="C19" s="212" t="s">
        <v>1130</v>
      </c>
      <c r="D19" s="713"/>
      <c r="E19" s="170" t="s">
        <v>1143</v>
      </c>
      <c r="F19" s="129">
        <v>1</v>
      </c>
      <c r="G19" s="129" t="s">
        <v>781</v>
      </c>
      <c r="H19" s="138">
        <v>330</v>
      </c>
      <c r="I19" s="138">
        <v>164</v>
      </c>
      <c r="J19" s="138">
        <v>192</v>
      </c>
      <c r="K19" s="137">
        <v>1265</v>
      </c>
      <c r="L19" s="137">
        <v>1440</v>
      </c>
      <c r="M19" s="124" t="s">
        <v>1141</v>
      </c>
      <c r="N19" s="124">
        <v>280277</v>
      </c>
      <c r="O19" s="124" t="s">
        <v>298</v>
      </c>
      <c r="P19" s="124" t="s">
        <v>814</v>
      </c>
      <c r="Q19" s="208" t="s">
        <v>855</v>
      </c>
    </row>
    <row r="20" spans="1:17" x14ac:dyDescent="0.25">
      <c r="A20" s="170">
        <v>17</v>
      </c>
      <c r="B20" s="202" t="s">
        <v>1144</v>
      </c>
      <c r="C20" s="212" t="s">
        <v>1145</v>
      </c>
      <c r="D20" s="686" t="s">
        <v>1100</v>
      </c>
      <c r="E20" s="170" t="s">
        <v>1146</v>
      </c>
      <c r="F20" s="129">
        <v>1</v>
      </c>
      <c r="G20" s="129" t="s">
        <v>781</v>
      </c>
      <c r="H20" s="138">
        <v>310</v>
      </c>
      <c r="I20" s="138">
        <v>250</v>
      </c>
      <c r="J20" s="138">
        <v>168</v>
      </c>
      <c r="K20" s="137">
        <v>1520</v>
      </c>
      <c r="L20" s="137">
        <v>2060</v>
      </c>
      <c r="M20" s="124" t="s">
        <v>1141</v>
      </c>
      <c r="N20" s="124">
        <v>280278</v>
      </c>
      <c r="O20" s="124" t="s">
        <v>298</v>
      </c>
      <c r="P20" s="124" t="s">
        <v>814</v>
      </c>
      <c r="Q20" s="208" t="s">
        <v>855</v>
      </c>
    </row>
    <row r="21" spans="1:17" x14ac:dyDescent="0.25">
      <c r="A21" s="170">
        <v>18</v>
      </c>
      <c r="B21" s="202" t="s">
        <v>1147</v>
      </c>
      <c r="C21" s="213" t="s">
        <v>1145</v>
      </c>
      <c r="D21" s="688"/>
      <c r="E21" s="170" t="s">
        <v>1148</v>
      </c>
      <c r="F21" s="129">
        <v>1</v>
      </c>
      <c r="G21" s="129" t="s">
        <v>781</v>
      </c>
      <c r="H21" s="138">
        <v>331</v>
      </c>
      <c r="I21" s="138">
        <v>154</v>
      </c>
      <c r="J21" s="138">
        <v>205</v>
      </c>
      <c r="K21" s="137">
        <v>1350</v>
      </c>
      <c r="L21" s="137">
        <v>1925</v>
      </c>
      <c r="M21" s="124" t="s">
        <v>1149</v>
      </c>
      <c r="N21" s="124">
        <v>280276</v>
      </c>
      <c r="O21" s="124" t="s">
        <v>298</v>
      </c>
      <c r="P21" s="124" t="s">
        <v>1023</v>
      </c>
      <c r="Q21" s="208" t="s">
        <v>885</v>
      </c>
    </row>
    <row r="22" spans="1:17" x14ac:dyDescent="0.25">
      <c r="A22" s="170">
        <v>19</v>
      </c>
      <c r="B22" s="131" t="s">
        <v>1150</v>
      </c>
      <c r="C22" s="214" t="s">
        <v>1151</v>
      </c>
      <c r="D22" s="684" t="s">
        <v>1100</v>
      </c>
      <c r="E22" s="170" t="s">
        <v>1152</v>
      </c>
      <c r="F22" s="129">
        <v>1</v>
      </c>
      <c r="G22" s="129" t="s">
        <v>781</v>
      </c>
      <c r="H22" s="124">
        <v>468</v>
      </c>
      <c r="I22" s="124">
        <v>201</v>
      </c>
      <c r="J22" s="124">
        <v>127</v>
      </c>
      <c r="K22" s="128">
        <v>1790</v>
      </c>
      <c r="L22" s="128">
        <v>2350</v>
      </c>
      <c r="M22" s="124" t="s">
        <v>1153</v>
      </c>
      <c r="N22" s="124">
        <v>281006</v>
      </c>
      <c r="O22" s="134">
        <v>45382</v>
      </c>
      <c r="P22" s="124" t="s">
        <v>784</v>
      </c>
    </row>
    <row r="23" spans="1:17" x14ac:dyDescent="0.25">
      <c r="A23" s="170">
        <v>20</v>
      </c>
      <c r="B23" s="131" t="s">
        <v>1154</v>
      </c>
      <c r="C23" s="214" t="s">
        <v>1151</v>
      </c>
      <c r="D23" s="711"/>
      <c r="E23" s="170" t="s">
        <v>1155</v>
      </c>
      <c r="F23" s="129">
        <v>1</v>
      </c>
      <c r="G23" s="129" t="s">
        <v>781</v>
      </c>
      <c r="H23" s="124">
        <v>468</v>
      </c>
      <c r="I23" s="124">
        <v>201</v>
      </c>
      <c r="J23" s="124">
        <v>127</v>
      </c>
      <c r="K23" s="128">
        <v>1790</v>
      </c>
      <c r="L23" s="128">
        <v>2350</v>
      </c>
      <c r="M23" s="124" t="s">
        <v>1156</v>
      </c>
      <c r="N23" s="124">
        <v>281007</v>
      </c>
      <c r="O23" s="134">
        <v>45382</v>
      </c>
      <c r="P23" s="124" t="s">
        <v>1157</v>
      </c>
    </row>
    <row r="24" spans="1:17" x14ac:dyDescent="0.25">
      <c r="A24" s="170">
        <v>21</v>
      </c>
      <c r="B24" s="131" t="s">
        <v>1158</v>
      </c>
      <c r="C24" s="214" t="s">
        <v>1151</v>
      </c>
      <c r="D24" s="711"/>
      <c r="E24" s="170" t="s">
        <v>1159</v>
      </c>
      <c r="F24" s="129">
        <v>1</v>
      </c>
      <c r="G24" s="129" t="s">
        <v>781</v>
      </c>
      <c r="H24" s="124">
        <v>468</v>
      </c>
      <c r="I24" s="124">
        <v>201</v>
      </c>
      <c r="J24" s="124">
        <v>127</v>
      </c>
      <c r="K24" s="128">
        <v>1790</v>
      </c>
      <c r="L24" s="128">
        <v>2350</v>
      </c>
      <c r="M24" s="124" t="s">
        <v>1153</v>
      </c>
      <c r="N24" s="124">
        <v>281006</v>
      </c>
      <c r="O24" s="134">
        <v>45382</v>
      </c>
      <c r="P24" s="124" t="s">
        <v>784</v>
      </c>
    </row>
    <row r="25" spans="1:17" x14ac:dyDescent="0.25">
      <c r="A25" s="170">
        <v>22</v>
      </c>
      <c r="B25" s="198" t="s">
        <v>1160</v>
      </c>
      <c r="C25" s="214" t="s">
        <v>1151</v>
      </c>
      <c r="D25" s="711"/>
      <c r="E25" s="170" t="s">
        <v>1161</v>
      </c>
      <c r="F25" s="129">
        <v>1</v>
      </c>
      <c r="G25" s="129" t="s">
        <v>781</v>
      </c>
      <c r="H25" s="124">
        <v>357</v>
      </c>
      <c r="I25" s="124">
        <v>163</v>
      </c>
      <c r="J25" s="124">
        <v>190</v>
      </c>
      <c r="K25" s="128">
        <v>850</v>
      </c>
      <c r="L25" s="128">
        <v>1500</v>
      </c>
      <c r="M25" s="124" t="s">
        <v>510</v>
      </c>
      <c r="N25" s="124">
        <v>281008</v>
      </c>
      <c r="O25" s="134">
        <v>45383</v>
      </c>
      <c r="P25" s="124" t="s">
        <v>797</v>
      </c>
    </row>
    <row r="26" spans="1:17" x14ac:dyDescent="0.25">
      <c r="A26" s="170">
        <v>23</v>
      </c>
      <c r="B26" s="198" t="s">
        <v>1162</v>
      </c>
      <c r="C26" s="214" t="s">
        <v>1151</v>
      </c>
      <c r="D26" s="685"/>
      <c r="E26" s="170" t="s">
        <v>1163</v>
      </c>
      <c r="F26" s="129">
        <v>1</v>
      </c>
      <c r="G26" s="129" t="s">
        <v>781</v>
      </c>
      <c r="H26" s="124">
        <v>342</v>
      </c>
      <c r="I26" s="124">
        <v>192</v>
      </c>
      <c r="J26" s="124">
        <v>295</v>
      </c>
      <c r="K26" s="128">
        <v>980</v>
      </c>
      <c r="L26" s="128">
        <v>1865</v>
      </c>
      <c r="M26" s="124" t="s">
        <v>632</v>
      </c>
      <c r="N26" s="124">
        <v>281013</v>
      </c>
      <c r="O26" s="134">
        <v>45384</v>
      </c>
      <c r="P26" s="124" t="s">
        <v>917</v>
      </c>
    </row>
    <row r="27" spans="1:17" x14ac:dyDescent="0.25">
      <c r="A27" s="170">
        <v>24</v>
      </c>
      <c r="B27" s="125" t="s">
        <v>1164</v>
      </c>
      <c r="C27" s="213" t="s">
        <v>1165</v>
      </c>
      <c r="D27" s="689" t="s">
        <v>1117</v>
      </c>
      <c r="E27" s="170" t="s">
        <v>1166</v>
      </c>
      <c r="F27" s="129">
        <v>1</v>
      </c>
      <c r="G27" s="129" t="s">
        <v>781</v>
      </c>
      <c r="H27" s="124">
        <v>468</v>
      </c>
      <c r="I27" s="124">
        <v>201</v>
      </c>
      <c r="J27" s="124">
        <v>125</v>
      </c>
      <c r="K27" s="128">
        <v>1790</v>
      </c>
      <c r="L27" s="128">
        <v>2340</v>
      </c>
      <c r="M27" s="124" t="s">
        <v>1167</v>
      </c>
      <c r="N27" s="124">
        <v>280262</v>
      </c>
      <c r="O27" s="124" t="s">
        <v>283</v>
      </c>
      <c r="P27" s="124" t="s">
        <v>873</v>
      </c>
    </row>
    <row r="28" spans="1:17" x14ac:dyDescent="0.25">
      <c r="A28" s="170">
        <v>25</v>
      </c>
      <c r="B28" s="125" t="s">
        <v>1168</v>
      </c>
      <c r="C28" s="213" t="s">
        <v>1165</v>
      </c>
      <c r="D28" s="706"/>
      <c r="E28" s="170" t="s">
        <v>1169</v>
      </c>
      <c r="F28" s="129">
        <v>1</v>
      </c>
      <c r="G28" s="129" t="s">
        <v>781</v>
      </c>
      <c r="H28" s="124">
        <v>468</v>
      </c>
      <c r="I28" s="124">
        <v>201</v>
      </c>
      <c r="J28" s="124">
        <v>125</v>
      </c>
      <c r="K28" s="128">
        <v>1790</v>
      </c>
      <c r="L28" s="128">
        <v>2340</v>
      </c>
      <c r="M28" s="124" t="s">
        <v>1167</v>
      </c>
      <c r="N28" s="124">
        <v>280262</v>
      </c>
      <c r="O28" s="124" t="s">
        <v>283</v>
      </c>
      <c r="P28" s="124" t="s">
        <v>873</v>
      </c>
    </row>
    <row r="29" spans="1:17" x14ac:dyDescent="0.25">
      <c r="A29" s="170">
        <v>26</v>
      </c>
      <c r="B29" s="125" t="s">
        <v>1170</v>
      </c>
      <c r="C29" s="213" t="s">
        <v>1165</v>
      </c>
      <c r="D29" s="706"/>
      <c r="E29" s="170" t="s">
        <v>1171</v>
      </c>
      <c r="F29" s="129">
        <v>1</v>
      </c>
      <c r="G29" s="129" t="s">
        <v>781</v>
      </c>
      <c r="H29" s="124">
        <v>468</v>
      </c>
      <c r="I29" s="124">
        <v>201</v>
      </c>
      <c r="J29" s="124">
        <v>125</v>
      </c>
      <c r="K29" s="128">
        <v>1790</v>
      </c>
      <c r="L29" s="128">
        <v>2340</v>
      </c>
      <c r="M29" s="124" t="s">
        <v>1123</v>
      </c>
      <c r="N29" s="124">
        <v>280269</v>
      </c>
      <c r="O29" s="124" t="s">
        <v>1108</v>
      </c>
      <c r="P29" s="124" t="s">
        <v>901</v>
      </c>
    </row>
    <row r="30" spans="1:17" x14ac:dyDescent="0.25">
      <c r="A30" s="170">
        <v>27</v>
      </c>
      <c r="B30" s="202" t="s">
        <v>1172</v>
      </c>
      <c r="C30" s="213" t="s">
        <v>1165</v>
      </c>
      <c r="D30" s="706"/>
      <c r="E30" s="170" t="s">
        <v>1173</v>
      </c>
      <c r="F30" s="129">
        <v>1</v>
      </c>
      <c r="G30" s="129" t="s">
        <v>781</v>
      </c>
      <c r="H30" s="124">
        <v>322</v>
      </c>
      <c r="I30" s="138">
        <v>204</v>
      </c>
      <c r="J30" s="138">
        <v>182</v>
      </c>
      <c r="K30" s="137">
        <v>1070</v>
      </c>
      <c r="L30" s="137">
        <v>1540</v>
      </c>
      <c r="M30" s="124" t="s">
        <v>1126</v>
      </c>
      <c r="N30" s="124">
        <v>280274</v>
      </c>
      <c r="O30" s="124" t="s">
        <v>298</v>
      </c>
      <c r="P30" s="124" t="s">
        <v>785</v>
      </c>
      <c r="Q30" s="208" t="s">
        <v>814</v>
      </c>
    </row>
    <row r="31" spans="1:17" x14ac:dyDescent="0.25">
      <c r="A31" s="170">
        <v>28</v>
      </c>
      <c r="B31" s="202" t="s">
        <v>1174</v>
      </c>
      <c r="C31" s="212" t="s">
        <v>1165</v>
      </c>
      <c r="D31" s="707"/>
      <c r="E31" s="170" t="s">
        <v>1175</v>
      </c>
      <c r="F31" s="129">
        <v>1</v>
      </c>
      <c r="G31" s="129" t="s">
        <v>781</v>
      </c>
      <c r="H31" s="124">
        <v>322</v>
      </c>
      <c r="I31" s="138">
        <v>202</v>
      </c>
      <c r="J31" s="138">
        <v>187</v>
      </c>
      <c r="K31" s="137">
        <v>1070</v>
      </c>
      <c r="L31" s="137">
        <v>1570</v>
      </c>
      <c r="M31" s="124" t="s">
        <v>175</v>
      </c>
      <c r="N31" s="124">
        <v>280289</v>
      </c>
      <c r="O31" s="124" t="s">
        <v>298</v>
      </c>
      <c r="P31" s="124" t="s">
        <v>791</v>
      </c>
      <c r="Q31" s="208" t="s">
        <v>850</v>
      </c>
    </row>
    <row r="32" spans="1:17" x14ac:dyDescent="0.25">
      <c r="A32" s="170">
        <v>29</v>
      </c>
      <c r="B32" s="125" t="s">
        <v>1176</v>
      </c>
      <c r="C32" s="212" t="s">
        <v>1177</v>
      </c>
      <c r="D32" s="699" t="s">
        <v>1178</v>
      </c>
      <c r="E32" s="170" t="s">
        <v>1179</v>
      </c>
      <c r="F32" s="129">
        <v>1</v>
      </c>
      <c r="G32" s="129" t="s">
        <v>781</v>
      </c>
      <c r="H32" s="124">
        <v>468</v>
      </c>
      <c r="I32" s="124">
        <v>201</v>
      </c>
      <c r="J32" s="124">
        <v>125</v>
      </c>
      <c r="K32" s="128">
        <v>1790</v>
      </c>
      <c r="L32" s="128">
        <v>2340</v>
      </c>
      <c r="M32" s="124" t="s">
        <v>380</v>
      </c>
      <c r="N32" s="124">
        <v>280263</v>
      </c>
      <c r="O32" s="124" t="s">
        <v>283</v>
      </c>
      <c r="P32" s="124" t="s">
        <v>901</v>
      </c>
    </row>
    <row r="33" spans="1:17" x14ac:dyDescent="0.25">
      <c r="A33" s="170">
        <v>30</v>
      </c>
      <c r="B33" s="125" t="s">
        <v>1180</v>
      </c>
      <c r="C33" s="212" t="s">
        <v>1177</v>
      </c>
      <c r="D33" s="708"/>
      <c r="E33" s="170" t="s">
        <v>1181</v>
      </c>
      <c r="F33" s="129">
        <v>1</v>
      </c>
      <c r="G33" s="129" t="s">
        <v>781</v>
      </c>
      <c r="H33" s="124">
        <v>468</v>
      </c>
      <c r="I33" s="124">
        <v>201</v>
      </c>
      <c r="J33" s="124">
        <v>125</v>
      </c>
      <c r="K33" s="128">
        <v>1790</v>
      </c>
      <c r="L33" s="128">
        <v>2340</v>
      </c>
      <c r="M33" s="124" t="s">
        <v>380</v>
      </c>
      <c r="N33" s="124">
        <v>280263</v>
      </c>
      <c r="O33" s="124" t="s">
        <v>283</v>
      </c>
      <c r="P33" s="124" t="s">
        <v>907</v>
      </c>
    </row>
    <row r="34" spans="1:17" x14ac:dyDescent="0.25">
      <c r="A34" s="170">
        <v>31</v>
      </c>
      <c r="B34" s="125" t="s">
        <v>1182</v>
      </c>
      <c r="C34" s="212" t="s">
        <v>1177</v>
      </c>
      <c r="D34" s="708"/>
      <c r="E34" s="170" t="s">
        <v>1183</v>
      </c>
      <c r="F34" s="129">
        <v>1</v>
      </c>
      <c r="G34" s="129" t="s">
        <v>781</v>
      </c>
      <c r="H34" s="124">
        <v>468</v>
      </c>
      <c r="I34" s="124">
        <v>201</v>
      </c>
      <c r="J34" s="124">
        <v>125</v>
      </c>
      <c r="K34" s="128">
        <v>1790</v>
      </c>
      <c r="L34" s="128">
        <v>2340</v>
      </c>
      <c r="M34" s="124" t="s">
        <v>358</v>
      </c>
      <c r="N34" s="124">
        <v>280266</v>
      </c>
      <c r="O34" s="124" t="s">
        <v>1108</v>
      </c>
      <c r="P34" s="124"/>
    </row>
    <row r="35" spans="1:17" x14ac:dyDescent="0.25">
      <c r="A35" s="170">
        <v>32</v>
      </c>
      <c r="B35" s="202" t="s">
        <v>1184</v>
      </c>
      <c r="C35" s="212" t="s">
        <v>1177</v>
      </c>
      <c r="D35" s="708"/>
      <c r="E35" s="170" t="s">
        <v>1185</v>
      </c>
      <c r="F35" s="129">
        <v>1</v>
      </c>
      <c r="G35" s="129" t="s">
        <v>781</v>
      </c>
      <c r="H35" s="138">
        <v>357</v>
      </c>
      <c r="I35" s="138">
        <v>163</v>
      </c>
      <c r="J35" s="138">
        <v>190</v>
      </c>
      <c r="K35" s="137">
        <v>1050</v>
      </c>
      <c r="L35" s="137">
        <v>1500</v>
      </c>
      <c r="M35" s="124" t="s">
        <v>89</v>
      </c>
      <c r="N35" s="124">
        <v>280287</v>
      </c>
      <c r="O35" s="124" t="s">
        <v>298</v>
      </c>
      <c r="P35" s="124" t="s">
        <v>910</v>
      </c>
      <c r="Q35" s="208" t="s">
        <v>796</v>
      </c>
    </row>
    <row r="36" spans="1:17" x14ac:dyDescent="0.25">
      <c r="A36" s="170">
        <v>33</v>
      </c>
      <c r="B36" s="202" t="s">
        <v>1186</v>
      </c>
      <c r="C36" s="212" t="s">
        <v>1177</v>
      </c>
      <c r="D36" s="708"/>
      <c r="E36" s="170" t="s">
        <v>1187</v>
      </c>
      <c r="F36" s="129">
        <v>1</v>
      </c>
      <c r="G36" s="129" t="s">
        <v>781</v>
      </c>
      <c r="H36" s="138">
        <v>312</v>
      </c>
      <c r="I36" s="138">
        <v>194</v>
      </c>
      <c r="J36" s="138">
        <v>244</v>
      </c>
      <c r="K36" s="137">
        <v>1335</v>
      </c>
      <c r="L36" s="137">
        <v>1725</v>
      </c>
      <c r="M36" s="124" t="s">
        <v>1149</v>
      </c>
      <c r="N36" s="124">
        <v>280275</v>
      </c>
      <c r="O36" s="124" t="s">
        <v>298</v>
      </c>
      <c r="P36" s="124" t="s">
        <v>850</v>
      </c>
      <c r="Q36" s="208" t="s">
        <v>885</v>
      </c>
    </row>
    <row r="37" spans="1:17" x14ac:dyDescent="0.25">
      <c r="A37" s="170">
        <v>34</v>
      </c>
      <c r="B37" s="202" t="s">
        <v>1188</v>
      </c>
      <c r="C37" s="212" t="s">
        <v>1177</v>
      </c>
      <c r="D37" s="700"/>
      <c r="E37" s="170" t="s">
        <v>1189</v>
      </c>
      <c r="F37" s="129">
        <v>1</v>
      </c>
      <c r="G37" s="129" t="s">
        <v>781</v>
      </c>
      <c r="H37" s="138">
        <v>312</v>
      </c>
      <c r="I37" s="138">
        <v>164</v>
      </c>
      <c r="J37" s="138">
        <v>198</v>
      </c>
      <c r="K37" s="137">
        <v>1250</v>
      </c>
      <c r="L37" s="137">
        <v>1635</v>
      </c>
      <c r="M37" s="124" t="s">
        <v>1149</v>
      </c>
      <c r="N37" s="124">
        <v>280275</v>
      </c>
      <c r="O37" s="124" t="s">
        <v>298</v>
      </c>
      <c r="P37" s="124" t="s">
        <v>850</v>
      </c>
      <c r="Q37" s="208" t="s">
        <v>885</v>
      </c>
    </row>
    <row r="38" spans="1:17" x14ac:dyDescent="0.25">
      <c r="A38" s="170">
        <v>35</v>
      </c>
      <c r="B38" s="198" t="s">
        <v>1190</v>
      </c>
      <c r="C38" s="215" t="s">
        <v>1191</v>
      </c>
      <c r="D38" s="684" t="s">
        <v>1100</v>
      </c>
      <c r="E38" s="170" t="s">
        <v>1192</v>
      </c>
      <c r="F38" s="129">
        <v>1</v>
      </c>
      <c r="G38" s="129" t="s">
        <v>781</v>
      </c>
      <c r="H38" s="124">
        <v>310</v>
      </c>
      <c r="I38" s="124">
        <v>252</v>
      </c>
      <c r="J38" s="124">
        <v>165</v>
      </c>
      <c r="K38" s="128">
        <v>1410</v>
      </c>
      <c r="L38" s="128">
        <v>2005</v>
      </c>
      <c r="M38" s="124" t="s">
        <v>637</v>
      </c>
      <c r="N38" s="124">
        <v>281010</v>
      </c>
      <c r="O38" s="124" t="s">
        <v>584</v>
      </c>
      <c r="P38" s="124" t="s">
        <v>784</v>
      </c>
      <c r="Q38" s="216"/>
    </row>
    <row r="39" spans="1:17" x14ac:dyDescent="0.25">
      <c r="A39" s="170">
        <v>36</v>
      </c>
      <c r="B39" s="198" t="s">
        <v>1193</v>
      </c>
      <c r="C39" s="215" t="s">
        <v>1191</v>
      </c>
      <c r="D39" s="685"/>
      <c r="E39" s="170" t="s">
        <v>1194</v>
      </c>
      <c r="F39" s="129">
        <v>1</v>
      </c>
      <c r="G39" s="129" t="s">
        <v>781</v>
      </c>
      <c r="H39" s="124">
        <v>331</v>
      </c>
      <c r="I39" s="124">
        <v>152</v>
      </c>
      <c r="J39" s="124">
        <v>202</v>
      </c>
      <c r="K39" s="128">
        <v>1410</v>
      </c>
      <c r="L39" s="128">
        <v>1925</v>
      </c>
      <c r="M39" s="124" t="s">
        <v>637</v>
      </c>
      <c r="N39" s="124">
        <v>281010</v>
      </c>
      <c r="O39" s="124" t="s">
        <v>584</v>
      </c>
      <c r="P39" s="124" t="s">
        <v>784</v>
      </c>
      <c r="Q39" s="216"/>
    </row>
    <row r="40" spans="1:17" x14ac:dyDescent="0.25">
      <c r="A40" s="170">
        <v>37</v>
      </c>
      <c r="B40" s="125" t="s">
        <v>1195</v>
      </c>
      <c r="C40" s="212" t="s">
        <v>1196</v>
      </c>
      <c r="D40" s="686" t="s">
        <v>1100</v>
      </c>
      <c r="E40" s="170" t="s">
        <v>1197</v>
      </c>
      <c r="F40" s="129">
        <v>1</v>
      </c>
      <c r="G40" s="129" t="s">
        <v>781</v>
      </c>
      <c r="H40" s="124">
        <v>468</v>
      </c>
      <c r="I40" s="124">
        <v>201</v>
      </c>
      <c r="J40" s="124">
        <v>125</v>
      </c>
      <c r="K40" s="128">
        <v>1790</v>
      </c>
      <c r="L40" s="128">
        <v>2340</v>
      </c>
      <c r="M40" s="124" t="s">
        <v>1198</v>
      </c>
      <c r="N40" s="124">
        <v>280272</v>
      </c>
      <c r="O40" s="134" t="s">
        <v>298</v>
      </c>
      <c r="P40" s="124" t="s">
        <v>801</v>
      </c>
    </row>
    <row r="41" spans="1:17" x14ac:dyDescent="0.25">
      <c r="A41" s="170">
        <v>38</v>
      </c>
      <c r="B41" s="125" t="s">
        <v>1199</v>
      </c>
      <c r="C41" s="212" t="s">
        <v>1196</v>
      </c>
      <c r="D41" s="687"/>
      <c r="E41" s="170" t="s">
        <v>1200</v>
      </c>
      <c r="F41" s="129">
        <v>1</v>
      </c>
      <c r="G41" s="129" t="s">
        <v>781</v>
      </c>
      <c r="H41" s="124">
        <v>468</v>
      </c>
      <c r="I41" s="124">
        <v>201</v>
      </c>
      <c r="J41" s="124">
        <v>125</v>
      </c>
      <c r="K41" s="128">
        <v>1790</v>
      </c>
      <c r="L41" s="128">
        <v>2340</v>
      </c>
      <c r="M41" s="124" t="s">
        <v>361</v>
      </c>
      <c r="N41" s="124">
        <v>280265</v>
      </c>
      <c r="O41" s="134" t="s">
        <v>1108</v>
      </c>
      <c r="P41" s="124" t="s">
        <v>801</v>
      </c>
    </row>
    <row r="42" spans="1:17" x14ac:dyDescent="0.25">
      <c r="A42" s="170">
        <v>39</v>
      </c>
      <c r="B42" s="125" t="s">
        <v>1201</v>
      </c>
      <c r="C42" s="212" t="s">
        <v>1196</v>
      </c>
      <c r="D42" s="687"/>
      <c r="E42" s="170" t="s">
        <v>1202</v>
      </c>
      <c r="F42" s="129">
        <v>1</v>
      </c>
      <c r="G42" s="129" t="s">
        <v>781</v>
      </c>
      <c r="H42" s="124">
        <v>468</v>
      </c>
      <c r="I42" s="124">
        <v>201</v>
      </c>
      <c r="J42" s="124">
        <v>125</v>
      </c>
      <c r="K42" s="128">
        <v>1790</v>
      </c>
      <c r="L42" s="128">
        <v>2340</v>
      </c>
      <c r="M42" s="124" t="s">
        <v>1198</v>
      </c>
      <c r="N42" s="124">
        <v>280272</v>
      </c>
      <c r="O42" s="134" t="s">
        <v>298</v>
      </c>
      <c r="P42" s="124" t="s">
        <v>821</v>
      </c>
    </row>
    <row r="43" spans="1:17" x14ac:dyDescent="0.25">
      <c r="A43" s="170">
        <v>40</v>
      </c>
      <c r="B43" s="202" t="s">
        <v>1203</v>
      </c>
      <c r="C43" s="212" t="s">
        <v>1196</v>
      </c>
      <c r="D43" s="687"/>
      <c r="E43" s="170" t="s">
        <v>1204</v>
      </c>
      <c r="F43" s="129">
        <v>1</v>
      </c>
      <c r="G43" s="129" t="s">
        <v>781</v>
      </c>
      <c r="H43" s="138">
        <v>357</v>
      </c>
      <c r="I43" s="138">
        <v>163</v>
      </c>
      <c r="J43" s="138">
        <v>190</v>
      </c>
      <c r="K43" s="137">
        <v>1050</v>
      </c>
      <c r="L43" s="137">
        <v>1500</v>
      </c>
      <c r="M43" s="124" t="s">
        <v>89</v>
      </c>
      <c r="N43" s="124">
        <v>280279</v>
      </c>
      <c r="O43" s="124" t="s">
        <v>298</v>
      </c>
      <c r="P43" s="124" t="s">
        <v>910</v>
      </c>
      <c r="Q43" s="208" t="s">
        <v>796</v>
      </c>
    </row>
    <row r="44" spans="1:17" x14ac:dyDescent="0.25">
      <c r="A44" s="170">
        <v>41</v>
      </c>
      <c r="B44" s="202" t="s">
        <v>1205</v>
      </c>
      <c r="C44" s="212" t="s">
        <v>1196</v>
      </c>
      <c r="D44" s="688"/>
      <c r="E44" s="170" t="s">
        <v>1206</v>
      </c>
      <c r="F44" s="129">
        <v>1</v>
      </c>
      <c r="G44" s="129" t="s">
        <v>781</v>
      </c>
      <c r="H44" s="138">
        <v>342</v>
      </c>
      <c r="I44" s="138">
        <v>192</v>
      </c>
      <c r="J44" s="138">
        <v>295</v>
      </c>
      <c r="K44" s="137">
        <v>1785</v>
      </c>
      <c r="L44" s="137">
        <v>2200</v>
      </c>
      <c r="M44" s="124" t="s">
        <v>1114</v>
      </c>
      <c r="N44" s="124">
        <v>280270</v>
      </c>
      <c r="O44" s="124" t="s">
        <v>1108</v>
      </c>
      <c r="P44" s="124" t="s">
        <v>917</v>
      </c>
      <c r="Q44" s="208" t="s">
        <v>791</v>
      </c>
    </row>
    <row r="45" spans="1:17" x14ac:dyDescent="0.25">
      <c r="A45" s="170">
        <v>42</v>
      </c>
      <c r="B45" s="125" t="s">
        <v>1207</v>
      </c>
      <c r="C45" s="213" t="s">
        <v>1208</v>
      </c>
      <c r="D45" s="689" t="s">
        <v>1117</v>
      </c>
      <c r="E45" s="170" t="s">
        <v>1209</v>
      </c>
      <c r="F45" s="129">
        <v>1</v>
      </c>
      <c r="G45" s="129" t="s">
        <v>781</v>
      </c>
      <c r="H45" s="124">
        <v>468</v>
      </c>
      <c r="I45" s="124">
        <v>201</v>
      </c>
      <c r="J45" s="124">
        <v>127</v>
      </c>
      <c r="K45" s="128">
        <v>1790</v>
      </c>
      <c r="L45" s="128">
        <v>2340</v>
      </c>
      <c r="M45" s="124" t="s">
        <v>371</v>
      </c>
      <c r="N45" s="124">
        <v>280264</v>
      </c>
      <c r="O45" s="124" t="s">
        <v>1108</v>
      </c>
      <c r="P45" s="124" t="s">
        <v>821</v>
      </c>
    </row>
    <row r="46" spans="1:17" x14ac:dyDescent="0.25">
      <c r="A46" s="170">
        <v>43</v>
      </c>
      <c r="B46" s="125" t="s">
        <v>1210</v>
      </c>
      <c r="C46" s="213" t="s">
        <v>1208</v>
      </c>
      <c r="D46" s="690"/>
      <c r="E46" s="170" t="s">
        <v>1211</v>
      </c>
      <c r="F46" s="129">
        <v>1</v>
      </c>
      <c r="G46" s="129" t="s">
        <v>781</v>
      </c>
      <c r="H46" s="124">
        <v>468</v>
      </c>
      <c r="I46" s="124">
        <v>201</v>
      </c>
      <c r="J46" s="124">
        <v>127</v>
      </c>
      <c r="K46" s="128">
        <v>1790</v>
      </c>
      <c r="L46" s="128">
        <v>2340</v>
      </c>
      <c r="M46" s="124" t="s">
        <v>371</v>
      </c>
      <c r="N46" s="124">
        <v>280264</v>
      </c>
      <c r="O46" s="124" t="s">
        <v>1108</v>
      </c>
      <c r="P46" s="124" t="s">
        <v>858</v>
      </c>
    </row>
    <row r="47" spans="1:17" x14ac:dyDescent="0.25">
      <c r="A47" s="170">
        <v>44</v>
      </c>
      <c r="B47" s="125" t="s">
        <v>1212</v>
      </c>
      <c r="C47" s="213" t="s">
        <v>1208</v>
      </c>
      <c r="D47" s="690"/>
      <c r="E47" s="170" t="s">
        <v>1213</v>
      </c>
      <c r="F47" s="129">
        <v>1</v>
      </c>
      <c r="G47" s="129" t="s">
        <v>781</v>
      </c>
      <c r="H47" s="124">
        <v>468</v>
      </c>
      <c r="I47" s="124">
        <v>201</v>
      </c>
      <c r="J47" s="124">
        <v>127</v>
      </c>
      <c r="K47" s="128">
        <v>1790</v>
      </c>
      <c r="L47" s="128">
        <v>2340</v>
      </c>
      <c r="M47" s="124" t="s">
        <v>1214</v>
      </c>
      <c r="N47" s="124">
        <v>280273</v>
      </c>
      <c r="O47" s="124" t="s">
        <v>298</v>
      </c>
      <c r="P47" s="124" t="s">
        <v>858</v>
      </c>
    </row>
    <row r="48" spans="1:17" x14ac:dyDescent="0.25">
      <c r="A48" s="170">
        <v>45</v>
      </c>
      <c r="B48" s="202" t="s">
        <v>1215</v>
      </c>
      <c r="C48" s="213" t="s">
        <v>1208</v>
      </c>
      <c r="D48" s="690"/>
      <c r="E48" s="170" t="s">
        <v>1216</v>
      </c>
      <c r="F48" s="129">
        <v>1</v>
      </c>
      <c r="G48" s="129" t="s">
        <v>781</v>
      </c>
      <c r="H48" s="124">
        <v>322</v>
      </c>
      <c r="I48" s="138">
        <v>203</v>
      </c>
      <c r="J48" s="138">
        <v>181</v>
      </c>
      <c r="K48" s="137">
        <v>1050</v>
      </c>
      <c r="L48" s="137">
        <v>1538</v>
      </c>
      <c r="M48" s="124" t="s">
        <v>175</v>
      </c>
      <c r="N48" s="124">
        <v>280289</v>
      </c>
      <c r="O48" s="124" t="s">
        <v>298</v>
      </c>
      <c r="P48" s="124" t="s">
        <v>791</v>
      </c>
      <c r="Q48" s="208" t="s">
        <v>850</v>
      </c>
    </row>
    <row r="49" spans="1:17" x14ac:dyDescent="0.25">
      <c r="A49" s="170">
        <v>46</v>
      </c>
      <c r="B49" s="202" t="s">
        <v>1217</v>
      </c>
      <c r="C49" s="213" t="s">
        <v>1208</v>
      </c>
      <c r="D49" s="691"/>
      <c r="E49" s="170" t="s">
        <v>1218</v>
      </c>
      <c r="F49" s="129">
        <v>1</v>
      </c>
      <c r="G49" s="129" t="s">
        <v>781</v>
      </c>
      <c r="H49" s="124">
        <v>322</v>
      </c>
      <c r="I49" s="138">
        <v>202</v>
      </c>
      <c r="J49" s="138">
        <v>187</v>
      </c>
      <c r="K49" s="137">
        <v>1030</v>
      </c>
      <c r="L49" s="137">
        <v>1500</v>
      </c>
      <c r="M49" s="124" t="s">
        <v>396</v>
      </c>
      <c r="N49" s="124">
        <v>280288</v>
      </c>
      <c r="O49" s="134">
        <v>45369</v>
      </c>
      <c r="P49" s="124" t="s">
        <v>855</v>
      </c>
      <c r="Q49" s="208" t="s">
        <v>850</v>
      </c>
    </row>
    <row r="50" spans="1:17" x14ac:dyDescent="0.25">
      <c r="A50" s="170">
        <v>47</v>
      </c>
      <c r="B50" s="125" t="s">
        <v>1219</v>
      </c>
      <c r="C50" s="213" t="s">
        <v>1220</v>
      </c>
      <c r="D50" s="697" t="s">
        <v>1131</v>
      </c>
      <c r="E50" s="170" t="s">
        <v>1221</v>
      </c>
      <c r="F50" s="129">
        <v>1</v>
      </c>
      <c r="G50" s="129" t="s">
        <v>781</v>
      </c>
      <c r="H50" s="124">
        <v>468</v>
      </c>
      <c r="I50" s="124">
        <v>201</v>
      </c>
      <c r="J50" s="124">
        <v>127</v>
      </c>
      <c r="K50" s="128">
        <v>1790</v>
      </c>
      <c r="L50" s="128">
        <v>2340</v>
      </c>
      <c r="M50" s="124" t="s">
        <v>361</v>
      </c>
      <c r="N50" s="124">
        <v>280265</v>
      </c>
      <c r="O50" s="134" t="s">
        <v>1108</v>
      </c>
      <c r="P50" s="124" t="s">
        <v>895</v>
      </c>
    </row>
    <row r="51" spans="1:17" x14ac:dyDescent="0.25">
      <c r="A51" s="170">
        <v>48</v>
      </c>
      <c r="B51" s="125" t="s">
        <v>1222</v>
      </c>
      <c r="C51" s="213" t="s">
        <v>1220</v>
      </c>
      <c r="D51" s="701"/>
      <c r="E51" s="170" t="s">
        <v>1223</v>
      </c>
      <c r="F51" s="129">
        <v>1</v>
      </c>
      <c r="G51" s="129" t="s">
        <v>781</v>
      </c>
      <c r="H51" s="124">
        <v>468</v>
      </c>
      <c r="I51" s="124">
        <v>201</v>
      </c>
      <c r="J51" s="124">
        <v>127</v>
      </c>
      <c r="K51" s="128">
        <v>1790</v>
      </c>
      <c r="L51" s="128">
        <v>2340</v>
      </c>
      <c r="M51" s="124" t="s">
        <v>1214</v>
      </c>
      <c r="N51" s="124">
        <v>280273</v>
      </c>
      <c r="O51" s="124" t="s">
        <v>298</v>
      </c>
      <c r="P51" s="124" t="s">
        <v>895</v>
      </c>
    </row>
    <row r="52" spans="1:17" x14ac:dyDescent="0.25">
      <c r="A52" s="170">
        <v>49</v>
      </c>
      <c r="B52" s="125" t="s">
        <v>1224</v>
      </c>
      <c r="C52" s="213" t="s">
        <v>1220</v>
      </c>
      <c r="D52" s="701"/>
      <c r="E52" s="170" t="s">
        <v>1225</v>
      </c>
      <c r="F52" s="129">
        <v>1</v>
      </c>
      <c r="G52" s="129" t="s">
        <v>781</v>
      </c>
      <c r="H52" s="124">
        <v>468</v>
      </c>
      <c r="I52" s="124">
        <v>201</v>
      </c>
      <c r="J52" s="124">
        <v>127</v>
      </c>
      <c r="K52" s="128">
        <v>1790</v>
      </c>
      <c r="L52" s="128">
        <v>2340</v>
      </c>
      <c r="M52" s="124" t="s">
        <v>358</v>
      </c>
      <c r="N52" s="124">
        <v>280266</v>
      </c>
      <c r="O52" s="124" t="s">
        <v>1108</v>
      </c>
      <c r="P52" s="124" t="s">
        <v>1226</v>
      </c>
    </row>
    <row r="53" spans="1:17" x14ac:dyDescent="0.25">
      <c r="A53" s="170">
        <v>50</v>
      </c>
      <c r="B53" s="202" t="s">
        <v>1227</v>
      </c>
      <c r="C53" s="213" t="s">
        <v>1220</v>
      </c>
      <c r="D53" s="701"/>
      <c r="E53" s="170" t="s">
        <v>1228</v>
      </c>
      <c r="F53" s="129">
        <v>1</v>
      </c>
      <c r="G53" s="129" t="s">
        <v>781</v>
      </c>
      <c r="H53" s="138">
        <v>350</v>
      </c>
      <c r="I53" s="138">
        <v>162</v>
      </c>
      <c r="J53" s="138">
        <v>191</v>
      </c>
      <c r="K53" s="137">
        <v>1075</v>
      </c>
      <c r="L53" s="137">
        <v>1440</v>
      </c>
      <c r="M53" s="124" t="s">
        <v>89</v>
      </c>
      <c r="N53" s="124">
        <v>280279</v>
      </c>
      <c r="O53" s="124" t="s">
        <v>298</v>
      </c>
      <c r="P53" s="124" t="s">
        <v>910</v>
      </c>
      <c r="Q53" s="208" t="s">
        <v>796</v>
      </c>
    </row>
    <row r="54" spans="1:17" x14ac:dyDescent="0.25">
      <c r="A54" s="170">
        <v>51</v>
      </c>
      <c r="B54" s="202" t="s">
        <v>1229</v>
      </c>
      <c r="C54" s="213" t="s">
        <v>1220</v>
      </c>
      <c r="D54" s="701"/>
      <c r="E54" s="170" t="s">
        <v>1230</v>
      </c>
      <c r="F54" s="129">
        <v>1</v>
      </c>
      <c r="G54" s="129" t="s">
        <v>781</v>
      </c>
      <c r="H54" s="138">
        <v>312</v>
      </c>
      <c r="I54" s="138">
        <v>192</v>
      </c>
      <c r="J54" s="138">
        <v>240</v>
      </c>
      <c r="K54" s="137">
        <v>1230</v>
      </c>
      <c r="L54" s="137">
        <v>1750</v>
      </c>
      <c r="M54" s="124" t="s">
        <v>396</v>
      </c>
      <c r="N54" s="124">
        <v>280288</v>
      </c>
      <c r="O54" s="134">
        <v>45369</v>
      </c>
      <c r="P54" s="124" t="s">
        <v>855</v>
      </c>
      <c r="Q54" s="208" t="s">
        <v>928</v>
      </c>
    </row>
    <row r="55" spans="1:17" x14ac:dyDescent="0.25">
      <c r="A55" s="170">
        <v>52</v>
      </c>
      <c r="B55" s="202" t="s">
        <v>1231</v>
      </c>
      <c r="C55" s="213" t="s">
        <v>1220</v>
      </c>
      <c r="D55" s="698"/>
      <c r="E55" s="170" t="s">
        <v>1232</v>
      </c>
      <c r="F55" s="129">
        <v>1</v>
      </c>
      <c r="G55" s="129" t="s">
        <v>781</v>
      </c>
      <c r="H55" s="138">
        <v>330</v>
      </c>
      <c r="I55" s="138">
        <v>166</v>
      </c>
      <c r="J55" s="138">
        <v>193</v>
      </c>
      <c r="K55" s="137">
        <v>1020</v>
      </c>
      <c r="L55" s="137">
        <v>1445</v>
      </c>
      <c r="M55" s="124" t="s">
        <v>175</v>
      </c>
      <c r="N55" s="124">
        <v>280289</v>
      </c>
      <c r="O55" s="124" t="s">
        <v>298</v>
      </c>
      <c r="P55" s="124" t="s">
        <v>855</v>
      </c>
      <c r="Q55" s="208" t="s">
        <v>928</v>
      </c>
    </row>
    <row r="56" spans="1:17" x14ac:dyDescent="0.25">
      <c r="A56" s="170">
        <v>53</v>
      </c>
      <c r="B56" s="202" t="s">
        <v>1233</v>
      </c>
      <c r="C56" s="213" t="s">
        <v>1234</v>
      </c>
      <c r="D56" s="686" t="s">
        <v>1100</v>
      </c>
      <c r="E56" s="170" t="s">
        <v>1235</v>
      </c>
      <c r="F56" s="129">
        <v>1</v>
      </c>
      <c r="G56" s="129" t="s">
        <v>781</v>
      </c>
      <c r="H56" s="138">
        <v>310</v>
      </c>
      <c r="I56" s="138">
        <v>253</v>
      </c>
      <c r="J56" s="138">
        <v>168</v>
      </c>
      <c r="K56" s="137">
        <v>1600</v>
      </c>
      <c r="L56" s="137">
        <v>2030</v>
      </c>
      <c r="M56" s="124" t="s">
        <v>483</v>
      </c>
      <c r="N56" s="124">
        <v>280299</v>
      </c>
      <c r="O56" s="134">
        <v>45371</v>
      </c>
      <c r="P56" s="124" t="s">
        <v>855</v>
      </c>
      <c r="Q56" s="208" t="s">
        <v>928</v>
      </c>
    </row>
    <row r="57" spans="1:17" x14ac:dyDescent="0.25">
      <c r="A57" s="170">
        <v>54</v>
      </c>
      <c r="B57" s="202" t="s">
        <v>1236</v>
      </c>
      <c r="C57" s="213" t="s">
        <v>1234</v>
      </c>
      <c r="D57" s="687"/>
      <c r="E57" s="170" t="s">
        <v>1237</v>
      </c>
      <c r="F57" s="129">
        <v>1</v>
      </c>
      <c r="G57" s="129" t="s">
        <v>781</v>
      </c>
      <c r="H57" s="138">
        <v>332</v>
      </c>
      <c r="I57" s="138">
        <v>154</v>
      </c>
      <c r="J57" s="138">
        <v>199</v>
      </c>
      <c r="K57" s="137">
        <v>1350</v>
      </c>
      <c r="L57" s="137">
        <v>1946</v>
      </c>
      <c r="M57" s="124" t="s">
        <v>396</v>
      </c>
      <c r="N57" s="124">
        <v>280290</v>
      </c>
      <c r="O57" s="134">
        <v>45369</v>
      </c>
      <c r="P57" s="124" t="s">
        <v>855</v>
      </c>
      <c r="Q57" s="208" t="s">
        <v>933</v>
      </c>
    </row>
    <row r="58" spans="1:17" x14ac:dyDescent="0.25">
      <c r="A58" s="170">
        <v>55</v>
      </c>
      <c r="B58" s="202" t="s">
        <v>1238</v>
      </c>
      <c r="C58" s="213" t="s">
        <v>1234</v>
      </c>
      <c r="D58" s="688"/>
      <c r="E58" s="170" t="s">
        <v>1239</v>
      </c>
      <c r="F58" s="129">
        <v>1</v>
      </c>
      <c r="G58" s="129" t="s">
        <v>781</v>
      </c>
      <c r="H58" s="138">
        <v>346</v>
      </c>
      <c r="I58" s="138">
        <v>135</v>
      </c>
      <c r="J58" s="138">
        <v>194</v>
      </c>
      <c r="K58" s="137">
        <v>520</v>
      </c>
      <c r="L58" s="137">
        <v>800</v>
      </c>
      <c r="M58" s="124" t="s">
        <v>483</v>
      </c>
      <c r="N58" s="124">
        <v>280299</v>
      </c>
      <c r="O58" s="134">
        <v>45371</v>
      </c>
      <c r="P58" s="124" t="s">
        <v>1023</v>
      </c>
      <c r="Q58" s="208" t="s">
        <v>933</v>
      </c>
    </row>
    <row r="59" spans="1:17" x14ac:dyDescent="0.25">
      <c r="A59" s="170">
        <v>56</v>
      </c>
      <c r="B59" s="202" t="s">
        <v>1240</v>
      </c>
      <c r="C59" s="213" t="s">
        <v>1241</v>
      </c>
      <c r="D59" s="694" t="s">
        <v>1242</v>
      </c>
      <c r="E59" s="170" t="s">
        <v>1243</v>
      </c>
      <c r="F59" s="129">
        <v>1</v>
      </c>
      <c r="G59" s="129" t="s">
        <v>781</v>
      </c>
      <c r="H59" s="217">
        <v>380</v>
      </c>
      <c r="I59" s="217">
        <v>170</v>
      </c>
      <c r="J59" s="217">
        <v>264</v>
      </c>
      <c r="K59" s="128">
        <v>1335</v>
      </c>
      <c r="L59" s="128">
        <v>1780</v>
      </c>
      <c r="M59" s="124" t="s">
        <v>1114</v>
      </c>
      <c r="N59" s="124">
        <v>280270</v>
      </c>
      <c r="O59" s="124" t="s">
        <v>1108</v>
      </c>
      <c r="P59" s="124" t="s">
        <v>1244</v>
      </c>
      <c r="Q59" s="208" t="s">
        <v>1245</v>
      </c>
    </row>
    <row r="60" spans="1:17" x14ac:dyDescent="0.25">
      <c r="A60" s="170">
        <v>57</v>
      </c>
      <c r="B60" s="202" t="s">
        <v>1246</v>
      </c>
      <c r="C60" s="213" t="s">
        <v>1247</v>
      </c>
      <c r="D60" s="695"/>
      <c r="E60" s="170" t="s">
        <v>1248</v>
      </c>
      <c r="F60" s="129">
        <v>1</v>
      </c>
      <c r="G60" s="129" t="s">
        <v>781</v>
      </c>
      <c r="H60" s="217">
        <v>380</v>
      </c>
      <c r="I60" s="217">
        <v>170</v>
      </c>
      <c r="J60" s="217">
        <v>264</v>
      </c>
      <c r="K60" s="128">
        <f>+L60-450</f>
        <v>1335</v>
      </c>
      <c r="L60" s="218">
        <v>1785</v>
      </c>
      <c r="M60" s="124" t="s">
        <v>347</v>
      </c>
      <c r="N60" s="124">
        <v>280267</v>
      </c>
      <c r="O60" s="124" t="s">
        <v>1108</v>
      </c>
      <c r="P60" s="124" t="s">
        <v>1244</v>
      </c>
      <c r="Q60" s="208" t="s">
        <v>1245</v>
      </c>
    </row>
    <row r="61" spans="1:17" x14ac:dyDescent="0.25">
      <c r="A61" s="170">
        <v>58</v>
      </c>
      <c r="B61" s="202" t="s">
        <v>1249</v>
      </c>
      <c r="C61" s="213" t="s">
        <v>1250</v>
      </c>
      <c r="D61" s="695"/>
      <c r="E61" s="170" t="s">
        <v>1251</v>
      </c>
      <c r="F61" s="142">
        <v>1</v>
      </c>
      <c r="G61" s="142" t="s">
        <v>781</v>
      </c>
      <c r="H61" s="217">
        <v>380</v>
      </c>
      <c r="I61" s="217">
        <v>170</v>
      </c>
      <c r="J61" s="217">
        <v>264</v>
      </c>
      <c r="K61" s="128">
        <f>+L61-450</f>
        <v>1340</v>
      </c>
      <c r="L61" s="218">
        <v>1790</v>
      </c>
      <c r="M61" s="124" t="s">
        <v>347</v>
      </c>
      <c r="N61" s="124">
        <v>280267</v>
      </c>
      <c r="O61" s="124" t="s">
        <v>1108</v>
      </c>
      <c r="P61" s="142" t="s">
        <v>1252</v>
      </c>
      <c r="Q61" s="219" t="s">
        <v>1253</v>
      </c>
    </row>
    <row r="62" spans="1:17" x14ac:dyDescent="0.25">
      <c r="A62" s="170">
        <v>59</v>
      </c>
      <c r="B62" s="202" t="s">
        <v>1254</v>
      </c>
      <c r="C62" s="213" t="s">
        <v>1255</v>
      </c>
      <c r="D62" s="696"/>
      <c r="E62" s="170" t="s">
        <v>1256</v>
      </c>
      <c r="F62" s="142">
        <v>1</v>
      </c>
      <c r="G62" s="142" t="s">
        <v>781</v>
      </c>
      <c r="H62" s="217">
        <v>380</v>
      </c>
      <c r="I62" s="217">
        <v>170</v>
      </c>
      <c r="J62" s="217">
        <v>264</v>
      </c>
      <c r="K62" s="128">
        <f>+L62-450</f>
        <v>1320</v>
      </c>
      <c r="L62" s="218">
        <v>1770</v>
      </c>
      <c r="M62" s="124" t="s">
        <v>347</v>
      </c>
      <c r="N62" s="124">
        <v>280267</v>
      </c>
      <c r="O62" s="124" t="s">
        <v>1108</v>
      </c>
      <c r="P62" s="142" t="s">
        <v>1252</v>
      </c>
      <c r="Q62" s="219" t="s">
        <v>1253</v>
      </c>
    </row>
    <row r="63" spans="1:17" x14ac:dyDescent="0.25">
      <c r="A63" s="170">
        <v>60</v>
      </c>
      <c r="B63" s="220" t="s">
        <v>1257</v>
      </c>
      <c r="C63" s="221" t="s">
        <v>1258</v>
      </c>
      <c r="D63" s="686" t="s">
        <v>1100</v>
      </c>
      <c r="E63" s="170" t="s">
        <v>1259</v>
      </c>
      <c r="F63" s="124">
        <v>3</v>
      </c>
      <c r="G63" s="124" t="s">
        <v>781</v>
      </c>
      <c r="H63" s="138">
        <v>362</v>
      </c>
      <c r="I63" s="138">
        <v>136</v>
      </c>
      <c r="J63" s="138">
        <v>175</v>
      </c>
      <c r="K63" s="128">
        <v>1200</v>
      </c>
      <c r="L63" s="128">
        <v>1600</v>
      </c>
      <c r="M63" s="124" t="s">
        <v>1260</v>
      </c>
      <c r="N63" s="124">
        <v>280293</v>
      </c>
      <c r="O63" s="124" t="s">
        <v>306</v>
      </c>
      <c r="P63" s="124" t="s">
        <v>795</v>
      </c>
      <c r="Q63" s="219"/>
    </row>
    <row r="64" spans="1:17" x14ac:dyDescent="0.25">
      <c r="A64" s="170">
        <v>61</v>
      </c>
      <c r="B64" s="220" t="s">
        <v>1261</v>
      </c>
      <c r="C64" s="221" t="s">
        <v>1258</v>
      </c>
      <c r="D64" s="688"/>
      <c r="E64" s="170" t="s">
        <v>1262</v>
      </c>
      <c r="F64" s="124">
        <v>3</v>
      </c>
      <c r="G64" s="124" t="s">
        <v>781</v>
      </c>
      <c r="H64" s="138">
        <v>362</v>
      </c>
      <c r="I64" s="138">
        <v>126</v>
      </c>
      <c r="J64" s="138">
        <v>120</v>
      </c>
      <c r="K64" s="128">
        <v>1056</v>
      </c>
      <c r="L64" s="128">
        <v>1535</v>
      </c>
      <c r="M64" s="124" t="s">
        <v>915</v>
      </c>
      <c r="N64" s="124">
        <v>280271</v>
      </c>
      <c r="O64" s="124" t="s">
        <v>298</v>
      </c>
      <c r="P64" s="124" t="s">
        <v>1263</v>
      </c>
      <c r="Q64" s="219"/>
    </row>
    <row r="65" spans="1:17" x14ac:dyDescent="0.25">
      <c r="A65" s="170">
        <v>62</v>
      </c>
      <c r="B65" s="220" t="s">
        <v>1264</v>
      </c>
      <c r="C65" s="221" t="s">
        <v>1116</v>
      </c>
      <c r="D65" s="689" t="s">
        <v>1117</v>
      </c>
      <c r="E65" s="170" t="s">
        <v>1265</v>
      </c>
      <c r="F65" s="124">
        <v>3</v>
      </c>
      <c r="G65" s="124" t="s">
        <v>781</v>
      </c>
      <c r="H65" s="138">
        <v>362</v>
      </c>
      <c r="I65" s="138">
        <v>126</v>
      </c>
      <c r="J65" s="138">
        <v>120</v>
      </c>
      <c r="K65" s="128">
        <v>1056</v>
      </c>
      <c r="L65" s="128">
        <v>1535</v>
      </c>
      <c r="M65" s="124" t="s">
        <v>915</v>
      </c>
      <c r="N65" s="124">
        <v>280271</v>
      </c>
      <c r="O65" s="124" t="s">
        <v>298</v>
      </c>
      <c r="P65" s="124" t="s">
        <v>1263</v>
      </c>
      <c r="Q65" s="219"/>
    </row>
    <row r="66" spans="1:17" x14ac:dyDescent="0.25">
      <c r="A66" s="170">
        <v>63</v>
      </c>
      <c r="B66" s="220" t="s">
        <v>1266</v>
      </c>
      <c r="C66" s="221" t="s">
        <v>1116</v>
      </c>
      <c r="D66" s="691"/>
      <c r="E66" s="170" t="s">
        <v>1267</v>
      </c>
      <c r="F66" s="124">
        <v>3</v>
      </c>
      <c r="G66" s="124" t="s">
        <v>781</v>
      </c>
      <c r="H66" s="138">
        <v>362</v>
      </c>
      <c r="I66" s="138">
        <v>126</v>
      </c>
      <c r="J66" s="138">
        <v>120</v>
      </c>
      <c r="K66" s="128">
        <v>1056</v>
      </c>
      <c r="L66" s="128">
        <v>1535</v>
      </c>
      <c r="M66" s="124" t="s">
        <v>915</v>
      </c>
      <c r="N66" s="124">
        <v>280271</v>
      </c>
      <c r="O66" s="124" t="s">
        <v>298</v>
      </c>
      <c r="P66" s="124" t="s">
        <v>1263</v>
      </c>
    </row>
    <row r="67" spans="1:17" x14ac:dyDescent="0.25">
      <c r="A67" s="222">
        <v>64</v>
      </c>
      <c r="B67" s="220" t="s">
        <v>1268</v>
      </c>
      <c r="C67" s="221" t="s">
        <v>1130</v>
      </c>
      <c r="D67" s="697" t="s">
        <v>1131</v>
      </c>
      <c r="E67" s="170" t="s">
        <v>1269</v>
      </c>
      <c r="F67" s="124">
        <v>3</v>
      </c>
      <c r="G67" s="124" t="s">
        <v>781</v>
      </c>
      <c r="H67" s="138">
        <v>362</v>
      </c>
      <c r="I67" s="138">
        <v>136</v>
      </c>
      <c r="J67" s="138">
        <v>175</v>
      </c>
      <c r="K67" s="128">
        <v>1200</v>
      </c>
      <c r="L67" s="128">
        <v>1600</v>
      </c>
      <c r="M67" s="124" t="s">
        <v>1260</v>
      </c>
      <c r="N67" s="124">
        <v>280293</v>
      </c>
      <c r="O67" s="124" t="s">
        <v>306</v>
      </c>
      <c r="P67" s="124" t="s">
        <v>795</v>
      </c>
    </row>
    <row r="68" spans="1:17" x14ac:dyDescent="0.25">
      <c r="A68" s="222">
        <v>65</v>
      </c>
      <c r="B68" s="220" t="s">
        <v>1270</v>
      </c>
      <c r="C68" s="221" t="s">
        <v>1130</v>
      </c>
      <c r="D68" s="698"/>
      <c r="E68" s="170" t="s">
        <v>1271</v>
      </c>
      <c r="F68" s="124">
        <v>3</v>
      </c>
      <c r="G68" s="124" t="s">
        <v>781</v>
      </c>
      <c r="H68" s="138">
        <v>362</v>
      </c>
      <c r="I68" s="138">
        <v>126</v>
      </c>
      <c r="J68" s="138">
        <v>120</v>
      </c>
      <c r="K68" s="128">
        <v>1056</v>
      </c>
      <c r="L68" s="128">
        <v>1535</v>
      </c>
      <c r="M68" s="124" t="s">
        <v>915</v>
      </c>
      <c r="N68" s="124">
        <v>280271</v>
      </c>
      <c r="O68" s="124" t="s">
        <v>298</v>
      </c>
      <c r="P68" s="124" t="s">
        <v>1263</v>
      </c>
    </row>
    <row r="69" spans="1:17" x14ac:dyDescent="0.25">
      <c r="A69" s="222">
        <v>66</v>
      </c>
      <c r="B69" s="220" t="s">
        <v>1272</v>
      </c>
      <c r="C69" s="221" t="s">
        <v>1273</v>
      </c>
      <c r="D69" s="686" t="s">
        <v>1100</v>
      </c>
      <c r="E69" s="222" t="s">
        <v>1274</v>
      </c>
      <c r="F69" s="138">
        <v>3</v>
      </c>
      <c r="G69" s="138" t="s">
        <v>781</v>
      </c>
      <c r="H69" s="138">
        <v>362</v>
      </c>
      <c r="I69" s="138">
        <v>126</v>
      </c>
      <c r="J69" s="138">
        <v>120</v>
      </c>
      <c r="K69" s="137"/>
      <c r="L69" s="137"/>
      <c r="M69" s="138" t="s">
        <v>1275</v>
      </c>
      <c r="N69" s="138">
        <v>281021</v>
      </c>
      <c r="O69" s="138" t="s">
        <v>592</v>
      </c>
      <c r="P69" s="138" t="s">
        <v>1276</v>
      </c>
    </row>
    <row r="70" spans="1:17" x14ac:dyDescent="0.25">
      <c r="A70" s="222">
        <v>67</v>
      </c>
      <c r="B70" s="220" t="s">
        <v>1277</v>
      </c>
      <c r="C70" s="221" t="s">
        <v>1273</v>
      </c>
      <c r="D70" s="688"/>
      <c r="E70" s="222" t="s">
        <v>1278</v>
      </c>
      <c r="F70" s="138">
        <v>3</v>
      </c>
      <c r="G70" s="138" t="s">
        <v>781</v>
      </c>
      <c r="H70" s="138">
        <v>362</v>
      </c>
      <c r="I70" s="138">
        <v>126</v>
      </c>
      <c r="J70" s="138">
        <v>120</v>
      </c>
      <c r="K70" s="137"/>
      <c r="L70" s="137"/>
      <c r="M70" s="138" t="s">
        <v>1275</v>
      </c>
      <c r="N70" s="138">
        <v>281021</v>
      </c>
      <c r="O70" s="138" t="s">
        <v>592</v>
      </c>
      <c r="P70" s="138" t="s">
        <v>1276</v>
      </c>
    </row>
    <row r="71" spans="1:17" x14ac:dyDescent="0.25">
      <c r="A71" s="222">
        <v>68</v>
      </c>
      <c r="B71" s="220" t="s">
        <v>1279</v>
      </c>
      <c r="C71" s="221" t="s">
        <v>1165</v>
      </c>
      <c r="D71" s="689" t="s">
        <v>1117</v>
      </c>
      <c r="E71" s="170" t="s">
        <v>1280</v>
      </c>
      <c r="F71" s="124">
        <v>3</v>
      </c>
      <c r="G71" s="124" t="s">
        <v>781</v>
      </c>
      <c r="H71" s="138">
        <v>362</v>
      </c>
      <c r="I71" s="138">
        <v>126</v>
      </c>
      <c r="J71" s="138">
        <v>120</v>
      </c>
      <c r="K71" s="128">
        <v>1056</v>
      </c>
      <c r="L71" s="128">
        <v>1535</v>
      </c>
      <c r="M71" s="124" t="s">
        <v>915</v>
      </c>
      <c r="N71" s="124">
        <v>280271</v>
      </c>
      <c r="O71" s="124" t="s">
        <v>298</v>
      </c>
      <c r="P71" s="124" t="s">
        <v>1276</v>
      </c>
    </row>
    <row r="72" spans="1:17" x14ac:dyDescent="0.25">
      <c r="A72" s="222">
        <v>69</v>
      </c>
      <c r="B72" s="220" t="s">
        <v>1281</v>
      </c>
      <c r="C72" s="221" t="s">
        <v>1165</v>
      </c>
      <c r="D72" s="691"/>
      <c r="E72" s="170" t="s">
        <v>1282</v>
      </c>
      <c r="F72" s="124">
        <v>3</v>
      </c>
      <c r="G72" s="124" t="s">
        <v>781</v>
      </c>
      <c r="H72" s="138">
        <v>362</v>
      </c>
      <c r="I72" s="138">
        <v>126</v>
      </c>
      <c r="J72" s="138">
        <v>120</v>
      </c>
      <c r="K72" s="128">
        <v>1056</v>
      </c>
      <c r="L72" s="128">
        <v>1535</v>
      </c>
      <c r="M72" s="124" t="s">
        <v>915</v>
      </c>
      <c r="N72" s="124">
        <v>280271</v>
      </c>
      <c r="O72" s="124" t="s">
        <v>298</v>
      </c>
      <c r="P72" s="124" t="s">
        <v>1276</v>
      </c>
    </row>
    <row r="73" spans="1:17" x14ac:dyDescent="0.25">
      <c r="A73" s="222">
        <v>70</v>
      </c>
      <c r="B73" s="220" t="s">
        <v>1283</v>
      </c>
      <c r="C73" s="221" t="s">
        <v>1177</v>
      </c>
      <c r="D73" s="699" t="s">
        <v>1178</v>
      </c>
      <c r="E73" s="170" t="s">
        <v>1284</v>
      </c>
      <c r="F73" s="124">
        <v>3</v>
      </c>
      <c r="G73" s="124" t="s">
        <v>781</v>
      </c>
      <c r="H73" s="138">
        <v>362</v>
      </c>
      <c r="I73" s="138">
        <v>136</v>
      </c>
      <c r="J73" s="138">
        <v>175</v>
      </c>
      <c r="K73" s="223">
        <v>1200</v>
      </c>
      <c r="L73" s="223">
        <v>1600</v>
      </c>
      <c r="M73" s="124" t="s">
        <v>1260</v>
      </c>
      <c r="N73" s="124">
        <v>280294</v>
      </c>
      <c r="O73" s="124" t="s">
        <v>306</v>
      </c>
      <c r="P73" s="124" t="s">
        <v>795</v>
      </c>
    </row>
    <row r="74" spans="1:17" x14ac:dyDescent="0.25">
      <c r="A74" s="170">
        <v>71</v>
      </c>
      <c r="B74" s="220" t="s">
        <v>1285</v>
      </c>
      <c r="C74" s="221" t="s">
        <v>1177</v>
      </c>
      <c r="D74" s="700"/>
      <c r="E74" s="170" t="s">
        <v>1286</v>
      </c>
      <c r="F74" s="124">
        <v>3</v>
      </c>
      <c r="G74" s="124" t="s">
        <v>781</v>
      </c>
      <c r="H74" s="138">
        <v>362</v>
      </c>
      <c r="I74" s="138">
        <v>126</v>
      </c>
      <c r="J74" s="138">
        <v>120</v>
      </c>
      <c r="K74" s="223">
        <v>930</v>
      </c>
      <c r="L74" s="223">
        <v>1455</v>
      </c>
      <c r="M74" s="124" t="s">
        <v>1287</v>
      </c>
      <c r="N74" s="124">
        <v>280292</v>
      </c>
      <c r="O74" s="124" t="s">
        <v>306</v>
      </c>
      <c r="P74" s="124" t="s">
        <v>795</v>
      </c>
    </row>
    <row r="75" spans="1:17" x14ac:dyDescent="0.25">
      <c r="A75" s="170">
        <v>72</v>
      </c>
      <c r="B75" s="220" t="s">
        <v>1288</v>
      </c>
      <c r="C75" s="221" t="s">
        <v>1289</v>
      </c>
      <c r="D75" s="686" t="s">
        <v>1100</v>
      </c>
      <c r="E75" s="170" t="s">
        <v>1290</v>
      </c>
      <c r="F75" s="124">
        <v>3</v>
      </c>
      <c r="G75" s="124" t="s">
        <v>781</v>
      </c>
      <c r="H75" s="138">
        <v>362</v>
      </c>
      <c r="I75" s="138">
        <v>136</v>
      </c>
      <c r="J75" s="138">
        <v>175</v>
      </c>
      <c r="K75" s="224">
        <v>1155</v>
      </c>
      <c r="L75" s="224">
        <v>1555</v>
      </c>
      <c r="M75" s="124" t="s">
        <v>978</v>
      </c>
      <c r="N75" s="124">
        <v>280955</v>
      </c>
      <c r="O75" s="124" t="s">
        <v>345</v>
      </c>
      <c r="P75" s="124" t="s">
        <v>795</v>
      </c>
    </row>
    <row r="76" spans="1:17" x14ac:dyDescent="0.25">
      <c r="A76" s="170">
        <v>73</v>
      </c>
      <c r="B76" s="220" t="s">
        <v>1291</v>
      </c>
      <c r="C76" s="221" t="s">
        <v>1289</v>
      </c>
      <c r="D76" s="688"/>
      <c r="E76" s="170" t="s">
        <v>1292</v>
      </c>
      <c r="F76" s="124">
        <v>3</v>
      </c>
      <c r="G76" s="124" t="s">
        <v>781</v>
      </c>
      <c r="H76" s="138">
        <v>362</v>
      </c>
      <c r="I76" s="138">
        <v>126</v>
      </c>
      <c r="J76" s="138">
        <v>120</v>
      </c>
      <c r="K76" s="223">
        <v>930</v>
      </c>
      <c r="L76" s="223">
        <v>1455</v>
      </c>
      <c r="M76" s="124" t="s">
        <v>1287</v>
      </c>
      <c r="N76" s="124">
        <v>280291</v>
      </c>
      <c r="O76" s="124" t="s">
        <v>306</v>
      </c>
      <c r="P76" s="124" t="s">
        <v>795</v>
      </c>
    </row>
    <row r="77" spans="1:17" x14ac:dyDescent="0.25">
      <c r="A77" s="170">
        <v>74</v>
      </c>
      <c r="B77" s="220" t="s">
        <v>1293</v>
      </c>
      <c r="C77" s="221" t="s">
        <v>1208</v>
      </c>
      <c r="D77" s="689" t="s">
        <v>1117</v>
      </c>
      <c r="E77" s="170" t="s">
        <v>1294</v>
      </c>
      <c r="F77" s="124">
        <v>3</v>
      </c>
      <c r="G77" s="124" t="s">
        <v>781</v>
      </c>
      <c r="H77" s="138">
        <v>362</v>
      </c>
      <c r="I77" s="138">
        <v>126</v>
      </c>
      <c r="J77" s="138">
        <v>120</v>
      </c>
      <c r="K77" s="223">
        <v>930</v>
      </c>
      <c r="L77" s="223">
        <v>1455</v>
      </c>
      <c r="M77" s="124" t="s">
        <v>1287</v>
      </c>
      <c r="N77" s="124">
        <v>280291</v>
      </c>
      <c r="O77" s="124" t="s">
        <v>306</v>
      </c>
      <c r="P77" s="124" t="s">
        <v>795</v>
      </c>
    </row>
    <row r="78" spans="1:17" x14ac:dyDescent="0.25">
      <c r="A78" s="170">
        <v>75</v>
      </c>
      <c r="B78" s="220" t="s">
        <v>1295</v>
      </c>
      <c r="C78" s="221" t="s">
        <v>1208</v>
      </c>
      <c r="D78" s="691"/>
      <c r="E78" s="170" t="s">
        <v>1296</v>
      </c>
      <c r="F78" s="124">
        <v>3</v>
      </c>
      <c r="G78" s="124" t="s">
        <v>781</v>
      </c>
      <c r="H78" s="138">
        <v>362</v>
      </c>
      <c r="I78" s="138">
        <v>126</v>
      </c>
      <c r="J78" s="138">
        <v>120</v>
      </c>
      <c r="K78" s="223">
        <v>930</v>
      </c>
      <c r="L78" s="223">
        <v>1455</v>
      </c>
      <c r="M78" s="124" t="s">
        <v>1287</v>
      </c>
      <c r="N78" s="124">
        <v>280291</v>
      </c>
      <c r="O78" s="124" t="s">
        <v>306</v>
      </c>
      <c r="P78" s="124" t="s">
        <v>795</v>
      </c>
    </row>
    <row r="79" spans="1:17" x14ac:dyDescent="0.25">
      <c r="A79" s="170">
        <v>76</v>
      </c>
      <c r="B79" s="220" t="s">
        <v>1297</v>
      </c>
      <c r="C79" s="221" t="s">
        <v>1220</v>
      </c>
      <c r="D79" s="697" t="s">
        <v>1131</v>
      </c>
      <c r="E79" s="170" t="s">
        <v>1298</v>
      </c>
      <c r="F79" s="124">
        <v>3</v>
      </c>
      <c r="G79" s="124" t="s">
        <v>781</v>
      </c>
      <c r="H79" s="138">
        <v>362</v>
      </c>
      <c r="I79" s="138">
        <v>136</v>
      </c>
      <c r="J79" s="138">
        <v>175</v>
      </c>
      <c r="K79" s="224">
        <v>1165</v>
      </c>
      <c r="L79" s="224">
        <v>1565</v>
      </c>
      <c r="M79" s="124" t="s">
        <v>978</v>
      </c>
      <c r="N79" s="124">
        <v>280955</v>
      </c>
      <c r="O79" s="124" t="s">
        <v>345</v>
      </c>
      <c r="P79" s="124" t="s">
        <v>795</v>
      </c>
    </row>
    <row r="80" spans="1:17" x14ac:dyDescent="0.25">
      <c r="A80" s="170">
        <v>77</v>
      </c>
      <c r="B80" s="220" t="s">
        <v>1299</v>
      </c>
      <c r="C80" s="221" t="s">
        <v>1220</v>
      </c>
      <c r="D80" s="698"/>
      <c r="E80" s="170" t="s">
        <v>1300</v>
      </c>
      <c r="F80" s="124">
        <v>3</v>
      </c>
      <c r="G80" s="124" t="s">
        <v>781</v>
      </c>
      <c r="H80" s="138">
        <v>362</v>
      </c>
      <c r="I80" s="138">
        <v>126</v>
      </c>
      <c r="J80" s="138">
        <v>120</v>
      </c>
      <c r="K80" s="223">
        <v>930</v>
      </c>
      <c r="L80" s="223">
        <v>1455</v>
      </c>
      <c r="M80" s="124" t="s">
        <v>1287</v>
      </c>
      <c r="N80" s="124">
        <v>280291</v>
      </c>
      <c r="O80" s="124" t="s">
        <v>306</v>
      </c>
      <c r="P80" s="124" t="s">
        <v>795</v>
      </c>
    </row>
    <row r="81" spans="1:17" x14ac:dyDescent="0.25">
      <c r="A81" s="170">
        <v>78</v>
      </c>
      <c r="B81" s="225" t="s">
        <v>1301</v>
      </c>
      <c r="C81" s="226" t="s">
        <v>1302</v>
      </c>
      <c r="D81" s="692" t="s">
        <v>1303</v>
      </c>
      <c r="E81" s="170" t="s">
        <v>1304</v>
      </c>
      <c r="F81" s="129">
        <v>6</v>
      </c>
      <c r="G81" s="124" t="s">
        <v>781</v>
      </c>
      <c r="H81" s="124">
        <v>352</v>
      </c>
      <c r="I81" s="124">
        <v>245</v>
      </c>
      <c r="J81" s="124">
        <v>155</v>
      </c>
      <c r="K81" s="128">
        <v>1040</v>
      </c>
      <c r="L81" s="128">
        <v>1635</v>
      </c>
      <c r="M81" s="124" t="s">
        <v>446</v>
      </c>
      <c r="N81" s="227">
        <v>280952</v>
      </c>
      <c r="O81" s="134">
        <v>45372</v>
      </c>
      <c r="P81" s="124" t="s">
        <v>1305</v>
      </c>
      <c r="Q81" s="208" t="s">
        <v>785</v>
      </c>
    </row>
    <row r="82" spans="1:17" x14ac:dyDescent="0.25">
      <c r="A82" s="170">
        <v>79</v>
      </c>
      <c r="B82" s="225" t="s">
        <v>1306</v>
      </c>
      <c r="C82" s="226" t="s">
        <v>1302</v>
      </c>
      <c r="D82" s="693"/>
      <c r="E82" s="170" t="s">
        <v>1307</v>
      </c>
      <c r="F82" s="129">
        <v>6</v>
      </c>
      <c r="G82" s="124" t="s">
        <v>781</v>
      </c>
      <c r="H82" s="124">
        <v>352</v>
      </c>
      <c r="I82" s="124">
        <v>245</v>
      </c>
      <c r="J82" s="124">
        <v>155</v>
      </c>
      <c r="K82" s="128">
        <v>1040</v>
      </c>
      <c r="L82" s="128">
        <v>1635</v>
      </c>
      <c r="M82" s="124" t="s">
        <v>446</v>
      </c>
      <c r="N82" s="227">
        <v>280952</v>
      </c>
      <c r="O82" s="134">
        <v>45372</v>
      </c>
      <c r="P82" s="124" t="s">
        <v>1305</v>
      </c>
      <c r="Q82" s="208" t="s">
        <v>785</v>
      </c>
    </row>
    <row r="83" spans="1:17" x14ac:dyDescent="0.25">
      <c r="A83" s="170">
        <v>80</v>
      </c>
      <c r="B83" s="225" t="s">
        <v>1308</v>
      </c>
      <c r="C83" s="226" t="s">
        <v>1302</v>
      </c>
      <c r="D83" s="673" t="s">
        <v>1309</v>
      </c>
      <c r="E83" s="170" t="s">
        <v>1310</v>
      </c>
      <c r="F83" s="129">
        <v>2</v>
      </c>
      <c r="G83" s="124" t="s">
        <v>781</v>
      </c>
      <c r="H83" s="124">
        <v>410</v>
      </c>
      <c r="I83" s="124">
        <v>250</v>
      </c>
      <c r="J83" s="124">
        <v>113</v>
      </c>
      <c r="K83" s="128">
        <v>676</v>
      </c>
      <c r="L83" s="128">
        <v>1242</v>
      </c>
      <c r="M83" s="124" t="s">
        <v>1311</v>
      </c>
      <c r="N83" s="228">
        <v>280280</v>
      </c>
      <c r="O83" s="124" t="s">
        <v>298</v>
      </c>
      <c r="P83" s="124" t="s">
        <v>1312</v>
      </c>
      <c r="Q83" s="208" t="s">
        <v>791</v>
      </c>
    </row>
    <row r="84" spans="1:17" x14ac:dyDescent="0.25">
      <c r="A84" s="170">
        <v>81</v>
      </c>
      <c r="B84" s="225" t="s">
        <v>1313</v>
      </c>
      <c r="C84" s="226" t="s">
        <v>1302</v>
      </c>
      <c r="D84" s="676"/>
      <c r="E84" s="170" t="s">
        <v>1314</v>
      </c>
      <c r="F84" s="129">
        <v>2</v>
      </c>
      <c r="G84" s="124" t="s">
        <v>781</v>
      </c>
      <c r="H84" s="124">
        <v>410</v>
      </c>
      <c r="I84" s="124">
        <v>250</v>
      </c>
      <c r="J84" s="124">
        <v>113</v>
      </c>
      <c r="K84" s="128">
        <v>676</v>
      </c>
      <c r="L84" s="128">
        <v>1240</v>
      </c>
      <c r="M84" s="124" t="s">
        <v>1311</v>
      </c>
      <c r="N84" s="228">
        <v>280280</v>
      </c>
      <c r="O84" s="124" t="s">
        <v>298</v>
      </c>
      <c r="P84" s="124" t="s">
        <v>1312</v>
      </c>
      <c r="Q84" s="208" t="s">
        <v>791</v>
      </c>
    </row>
    <row r="85" spans="1:17" x14ac:dyDescent="0.25">
      <c r="A85" s="170">
        <v>82</v>
      </c>
      <c r="B85" s="225" t="s">
        <v>1315</v>
      </c>
      <c r="C85" s="226" t="s">
        <v>1302</v>
      </c>
      <c r="D85" s="676"/>
      <c r="E85" s="170" t="s">
        <v>1316</v>
      </c>
      <c r="F85" s="129">
        <v>2</v>
      </c>
      <c r="G85" s="124" t="s">
        <v>781</v>
      </c>
      <c r="H85" s="124">
        <v>410</v>
      </c>
      <c r="I85" s="124">
        <v>250</v>
      </c>
      <c r="J85" s="124">
        <v>112</v>
      </c>
      <c r="K85" s="128">
        <v>750</v>
      </c>
      <c r="L85" s="128">
        <v>1106</v>
      </c>
      <c r="M85" s="124" t="s">
        <v>1317</v>
      </c>
      <c r="N85" s="227">
        <v>280295</v>
      </c>
      <c r="O85" s="124" t="s">
        <v>317</v>
      </c>
      <c r="P85" s="124" t="s">
        <v>784</v>
      </c>
      <c r="Q85" s="208" t="s">
        <v>814</v>
      </c>
    </row>
    <row r="86" spans="1:17" x14ac:dyDescent="0.25">
      <c r="A86" s="170">
        <v>83</v>
      </c>
      <c r="B86" s="225" t="s">
        <v>1318</v>
      </c>
      <c r="C86" s="226" t="s">
        <v>1302</v>
      </c>
      <c r="D86" s="676"/>
      <c r="E86" s="170" t="s">
        <v>1319</v>
      </c>
      <c r="F86" s="129">
        <v>2</v>
      </c>
      <c r="G86" s="124" t="s">
        <v>781</v>
      </c>
      <c r="H86" s="124">
        <v>410</v>
      </c>
      <c r="I86" s="124">
        <v>250</v>
      </c>
      <c r="J86" s="124">
        <v>112</v>
      </c>
      <c r="K86" s="128">
        <v>765</v>
      </c>
      <c r="L86" s="128">
        <v>1160</v>
      </c>
      <c r="M86" s="124" t="s">
        <v>1317</v>
      </c>
      <c r="N86" s="227">
        <v>280295</v>
      </c>
      <c r="O86" s="124" t="s">
        <v>317</v>
      </c>
      <c r="P86" s="124" t="s">
        <v>784</v>
      </c>
      <c r="Q86" s="208" t="s">
        <v>814</v>
      </c>
    </row>
    <row r="87" spans="1:17" x14ac:dyDescent="0.25">
      <c r="A87" s="170">
        <v>84</v>
      </c>
      <c r="B87" s="225" t="s">
        <v>1320</v>
      </c>
      <c r="C87" s="226" t="s">
        <v>1302</v>
      </c>
      <c r="D87" s="676"/>
      <c r="E87" s="170" t="s">
        <v>1321</v>
      </c>
      <c r="F87" s="129">
        <v>2</v>
      </c>
      <c r="G87" s="124" t="s">
        <v>781</v>
      </c>
      <c r="H87" s="124">
        <v>410</v>
      </c>
      <c r="I87" s="124">
        <v>250</v>
      </c>
      <c r="J87" s="124">
        <v>110</v>
      </c>
      <c r="K87" s="128">
        <v>680</v>
      </c>
      <c r="L87" s="128">
        <v>1030</v>
      </c>
      <c r="M87" s="124" t="s">
        <v>420</v>
      </c>
      <c r="N87" s="228">
        <v>280281</v>
      </c>
      <c r="O87" s="124" t="s">
        <v>298</v>
      </c>
      <c r="P87" s="124" t="s">
        <v>1322</v>
      </c>
      <c r="Q87" s="208" t="s">
        <v>850</v>
      </c>
    </row>
    <row r="88" spans="1:17" x14ac:dyDescent="0.25">
      <c r="A88" s="170">
        <v>85</v>
      </c>
      <c r="B88" s="225" t="s">
        <v>1323</v>
      </c>
      <c r="C88" s="226" t="s">
        <v>1302</v>
      </c>
      <c r="D88" s="676"/>
      <c r="E88" s="170" t="s">
        <v>1324</v>
      </c>
      <c r="F88" s="129">
        <v>2</v>
      </c>
      <c r="G88" s="124" t="s">
        <v>781</v>
      </c>
      <c r="H88" s="124">
        <v>410</v>
      </c>
      <c r="I88" s="124">
        <v>250</v>
      </c>
      <c r="J88" s="124">
        <v>110</v>
      </c>
      <c r="K88" s="128">
        <v>750</v>
      </c>
      <c r="L88" s="128">
        <v>1220</v>
      </c>
      <c r="M88" s="124" t="s">
        <v>1325</v>
      </c>
      <c r="N88" s="227">
        <v>280297</v>
      </c>
      <c r="O88" s="124" t="s">
        <v>317</v>
      </c>
      <c r="P88" s="124" t="s">
        <v>784</v>
      </c>
      <c r="Q88" s="208" t="s">
        <v>850</v>
      </c>
    </row>
    <row r="89" spans="1:17" x14ac:dyDescent="0.25">
      <c r="A89" s="170">
        <v>86</v>
      </c>
      <c r="B89" s="225" t="s">
        <v>1326</v>
      </c>
      <c r="C89" s="226" t="s">
        <v>1302</v>
      </c>
      <c r="D89" s="676"/>
      <c r="E89" s="170" t="s">
        <v>1327</v>
      </c>
      <c r="F89" s="129">
        <v>6</v>
      </c>
      <c r="G89" s="124" t="s">
        <v>781</v>
      </c>
      <c r="H89" s="124">
        <v>234</v>
      </c>
      <c r="I89" s="124">
        <v>245</v>
      </c>
      <c r="J89" s="124">
        <v>203</v>
      </c>
      <c r="K89" s="128">
        <v>1146</v>
      </c>
      <c r="L89" s="128">
        <v>1708</v>
      </c>
      <c r="M89" s="124" t="s">
        <v>420</v>
      </c>
      <c r="N89" s="228">
        <v>280281</v>
      </c>
      <c r="O89" s="124" t="s">
        <v>298</v>
      </c>
      <c r="P89" s="124" t="s">
        <v>1305</v>
      </c>
      <c r="Q89" s="208" t="s">
        <v>785</v>
      </c>
    </row>
    <row r="90" spans="1:17" x14ac:dyDescent="0.25">
      <c r="A90" s="170">
        <v>87</v>
      </c>
      <c r="B90" s="225" t="s">
        <v>1328</v>
      </c>
      <c r="C90" s="226" t="s">
        <v>1302</v>
      </c>
      <c r="D90" s="676"/>
      <c r="E90" s="170" t="s">
        <v>1329</v>
      </c>
      <c r="F90" s="129">
        <v>6</v>
      </c>
      <c r="G90" s="124" t="s">
        <v>781</v>
      </c>
      <c r="H90" s="124">
        <v>234</v>
      </c>
      <c r="I90" s="124">
        <v>245</v>
      </c>
      <c r="J90" s="124">
        <v>197</v>
      </c>
      <c r="K90" s="128">
        <v>1146</v>
      </c>
      <c r="L90" s="128">
        <v>1680</v>
      </c>
      <c r="M90" s="124" t="s">
        <v>1325</v>
      </c>
      <c r="N90" s="227">
        <v>280297</v>
      </c>
      <c r="O90" s="124" t="s">
        <v>317</v>
      </c>
      <c r="P90" s="124" t="s">
        <v>784</v>
      </c>
      <c r="Q90" s="208" t="s">
        <v>791</v>
      </c>
    </row>
    <row r="91" spans="1:17" x14ac:dyDescent="0.25">
      <c r="A91" s="170">
        <v>88</v>
      </c>
      <c r="B91" s="225" t="s">
        <v>1330</v>
      </c>
      <c r="C91" s="226" t="s">
        <v>1302</v>
      </c>
      <c r="D91" s="676"/>
      <c r="E91" s="170" t="s">
        <v>1331</v>
      </c>
      <c r="F91" s="129">
        <v>3</v>
      </c>
      <c r="G91" s="124" t="s">
        <v>781</v>
      </c>
      <c r="H91" s="124">
        <v>234</v>
      </c>
      <c r="I91" s="124">
        <v>245</v>
      </c>
      <c r="J91" s="124">
        <v>114</v>
      </c>
      <c r="K91" s="128">
        <v>573</v>
      </c>
      <c r="L91" s="128">
        <v>930</v>
      </c>
      <c r="M91" s="124" t="s">
        <v>420</v>
      </c>
      <c r="N91" s="228">
        <v>280281</v>
      </c>
      <c r="O91" s="124" t="s">
        <v>298</v>
      </c>
      <c r="P91" s="124" t="s">
        <v>1332</v>
      </c>
      <c r="Q91" s="208" t="s">
        <v>814</v>
      </c>
    </row>
    <row r="92" spans="1:17" x14ac:dyDescent="0.25">
      <c r="A92" s="170">
        <v>89</v>
      </c>
      <c r="B92" s="225" t="s">
        <v>1333</v>
      </c>
      <c r="C92" s="226" t="s">
        <v>1302</v>
      </c>
      <c r="D92" s="676"/>
      <c r="E92" s="170" t="s">
        <v>1334</v>
      </c>
      <c r="F92" s="129">
        <v>3</v>
      </c>
      <c r="G92" s="124" t="s">
        <v>781</v>
      </c>
      <c r="H92" s="124">
        <v>220</v>
      </c>
      <c r="I92" s="124">
        <v>245</v>
      </c>
      <c r="J92" s="124">
        <v>87</v>
      </c>
      <c r="K92" s="128">
        <v>405</v>
      </c>
      <c r="L92" s="128">
        <v>745</v>
      </c>
      <c r="M92" s="124" t="s">
        <v>1325</v>
      </c>
      <c r="N92" s="227">
        <v>280297</v>
      </c>
      <c r="O92" s="124" t="s">
        <v>317</v>
      </c>
      <c r="P92" s="124" t="s">
        <v>784</v>
      </c>
      <c r="Q92" s="208" t="s">
        <v>850</v>
      </c>
    </row>
    <row r="93" spans="1:17" x14ac:dyDescent="0.25">
      <c r="A93" s="170">
        <v>90</v>
      </c>
      <c r="B93" s="225" t="s">
        <v>1335</v>
      </c>
      <c r="C93" s="226" t="s">
        <v>1302</v>
      </c>
      <c r="D93" s="676"/>
      <c r="E93" s="170" t="s">
        <v>1336</v>
      </c>
      <c r="F93" s="129">
        <v>6</v>
      </c>
      <c r="G93" s="124" t="s">
        <v>781</v>
      </c>
      <c r="H93" s="124">
        <v>220</v>
      </c>
      <c r="I93" s="124">
        <v>245</v>
      </c>
      <c r="J93" s="124">
        <v>158</v>
      </c>
      <c r="K93" s="128">
        <v>950</v>
      </c>
      <c r="L93" s="128">
        <v>1315</v>
      </c>
      <c r="M93" s="124" t="s">
        <v>1111</v>
      </c>
      <c r="N93" s="228">
        <v>280296</v>
      </c>
      <c r="O93" s="124" t="s">
        <v>317</v>
      </c>
      <c r="P93" s="124" t="s">
        <v>784</v>
      </c>
      <c r="Q93" s="208" t="s">
        <v>855</v>
      </c>
    </row>
    <row r="94" spans="1:17" x14ac:dyDescent="0.25">
      <c r="A94" s="170">
        <v>91</v>
      </c>
      <c r="B94" s="225" t="s">
        <v>1337</v>
      </c>
      <c r="C94" s="226" t="s">
        <v>1302</v>
      </c>
      <c r="D94" s="676"/>
      <c r="E94" s="170" t="s">
        <v>1338</v>
      </c>
      <c r="F94" s="129">
        <v>6</v>
      </c>
      <c r="G94" s="124" t="s">
        <v>781</v>
      </c>
      <c r="H94" s="124">
        <v>220</v>
      </c>
      <c r="I94" s="124">
        <v>245</v>
      </c>
      <c r="J94" s="124">
        <v>162</v>
      </c>
      <c r="K94" s="128">
        <v>980</v>
      </c>
      <c r="L94" s="128">
        <v>1370</v>
      </c>
      <c r="M94" s="124" t="s">
        <v>483</v>
      </c>
      <c r="N94" s="227">
        <v>280298</v>
      </c>
      <c r="O94" s="134">
        <v>45371</v>
      </c>
      <c r="P94" s="124" t="s">
        <v>1339</v>
      </c>
      <c r="Q94" s="208" t="s">
        <v>855</v>
      </c>
    </row>
    <row r="95" spans="1:17" ht="15.6" x14ac:dyDescent="0.25">
      <c r="A95" s="170">
        <v>92</v>
      </c>
      <c r="B95" s="229" t="s">
        <v>1340</v>
      </c>
      <c r="C95" s="226" t="s">
        <v>1302</v>
      </c>
      <c r="D95" s="676"/>
      <c r="E95" s="170" t="s">
        <v>1341</v>
      </c>
      <c r="F95" s="129">
        <v>1</v>
      </c>
      <c r="G95" s="124" t="s">
        <v>781</v>
      </c>
      <c r="H95" s="124">
        <v>354</v>
      </c>
      <c r="I95" s="124">
        <v>288</v>
      </c>
      <c r="J95" s="124">
        <v>114</v>
      </c>
      <c r="K95" s="128">
        <v>469</v>
      </c>
      <c r="L95" s="128">
        <v>945</v>
      </c>
      <c r="M95" s="124" t="s">
        <v>1342</v>
      </c>
      <c r="N95" s="227">
        <v>280954</v>
      </c>
      <c r="O95" s="124" t="s">
        <v>345</v>
      </c>
      <c r="P95" s="124" t="s">
        <v>795</v>
      </c>
      <c r="Q95" s="208" t="s">
        <v>855</v>
      </c>
    </row>
    <row r="96" spans="1:17" ht="15.6" x14ac:dyDescent="0.25">
      <c r="A96" s="170">
        <v>93</v>
      </c>
      <c r="B96" s="229" t="s">
        <v>1343</v>
      </c>
      <c r="C96" s="226" t="s">
        <v>1302</v>
      </c>
      <c r="D96" s="676"/>
      <c r="E96" s="170" t="s">
        <v>1344</v>
      </c>
      <c r="F96" s="129">
        <v>1</v>
      </c>
      <c r="G96" s="124" t="s">
        <v>781</v>
      </c>
      <c r="H96" s="124">
        <v>354</v>
      </c>
      <c r="I96" s="124">
        <v>288</v>
      </c>
      <c r="J96" s="124">
        <v>175</v>
      </c>
      <c r="K96" s="128">
        <v>690</v>
      </c>
      <c r="L96" s="128">
        <v>1135</v>
      </c>
      <c r="M96" s="124" t="s">
        <v>1342</v>
      </c>
      <c r="N96" s="227">
        <v>280954</v>
      </c>
      <c r="O96" s="124" t="s">
        <v>345</v>
      </c>
      <c r="P96" s="124" t="s">
        <v>795</v>
      </c>
      <c r="Q96" s="208" t="s">
        <v>885</v>
      </c>
    </row>
    <row r="97" spans="1:17" ht="15.6" x14ac:dyDescent="0.25">
      <c r="A97" s="170">
        <v>94</v>
      </c>
      <c r="B97" s="229" t="s">
        <v>1345</v>
      </c>
      <c r="C97" s="226" t="s">
        <v>1302</v>
      </c>
      <c r="D97" s="676"/>
      <c r="E97" s="170" t="s">
        <v>1346</v>
      </c>
      <c r="F97" s="129">
        <v>1</v>
      </c>
      <c r="G97" s="124" t="s">
        <v>781</v>
      </c>
      <c r="H97" s="124">
        <v>354</v>
      </c>
      <c r="I97" s="124">
        <v>288</v>
      </c>
      <c r="J97" s="124">
        <v>114</v>
      </c>
      <c r="K97" s="128">
        <v>439</v>
      </c>
      <c r="L97" s="128">
        <v>970</v>
      </c>
      <c r="M97" s="124" t="s">
        <v>1342</v>
      </c>
      <c r="N97" s="227">
        <v>280954</v>
      </c>
      <c r="O97" s="124" t="s">
        <v>345</v>
      </c>
      <c r="P97" s="124" t="s">
        <v>795</v>
      </c>
      <c r="Q97" s="208" t="s">
        <v>885</v>
      </c>
    </row>
    <row r="98" spans="1:17" x14ac:dyDescent="0.25">
      <c r="A98" s="170">
        <v>95</v>
      </c>
      <c r="B98" s="225" t="s">
        <v>1347</v>
      </c>
      <c r="C98" s="226" t="s">
        <v>1302</v>
      </c>
      <c r="D98" s="677"/>
      <c r="E98" s="170" t="s">
        <v>1348</v>
      </c>
      <c r="F98" s="129">
        <v>3</v>
      </c>
      <c r="G98" s="124" t="s">
        <v>781</v>
      </c>
      <c r="H98" s="124">
        <v>202</v>
      </c>
      <c r="I98" s="124">
        <v>245</v>
      </c>
      <c r="J98" s="124">
        <v>106</v>
      </c>
      <c r="K98" s="128">
        <v>388</v>
      </c>
      <c r="L98" s="128">
        <v>650</v>
      </c>
      <c r="M98" s="124" t="s">
        <v>978</v>
      </c>
      <c r="N98" s="228">
        <v>280955</v>
      </c>
      <c r="O98" s="124" t="s">
        <v>345</v>
      </c>
      <c r="P98" s="124" t="s">
        <v>795</v>
      </c>
      <c r="Q98" s="208" t="s">
        <v>885</v>
      </c>
    </row>
    <row r="99" spans="1:17" x14ac:dyDescent="0.25">
      <c r="A99" s="170">
        <v>96</v>
      </c>
      <c r="B99" s="230" t="s">
        <v>1349</v>
      </c>
      <c r="C99" s="226" t="s">
        <v>1302</v>
      </c>
      <c r="D99" s="678" t="s">
        <v>1350</v>
      </c>
      <c r="E99" s="170" t="s">
        <v>1351</v>
      </c>
      <c r="F99" s="129">
        <v>2</v>
      </c>
      <c r="G99" s="124" t="s">
        <v>781</v>
      </c>
      <c r="H99" s="124">
        <v>694</v>
      </c>
      <c r="I99" s="124">
        <v>235</v>
      </c>
      <c r="J99" s="124">
        <v>108</v>
      </c>
      <c r="K99" s="128">
        <v>852</v>
      </c>
      <c r="L99" s="128">
        <v>1447</v>
      </c>
      <c r="M99" s="124" t="s">
        <v>498</v>
      </c>
      <c r="N99" s="227">
        <v>280968</v>
      </c>
      <c r="O99" s="134">
        <v>45374</v>
      </c>
      <c r="P99" s="124" t="s">
        <v>1352</v>
      </c>
      <c r="Q99" s="208" t="s">
        <v>785</v>
      </c>
    </row>
    <row r="100" spans="1:17" x14ac:dyDescent="0.25">
      <c r="A100" s="170">
        <v>97</v>
      </c>
      <c r="B100" s="225" t="s">
        <v>1353</v>
      </c>
      <c r="C100" s="226" t="s">
        <v>1302</v>
      </c>
      <c r="D100" s="678"/>
      <c r="E100" s="170" t="s">
        <v>1354</v>
      </c>
      <c r="F100" s="129">
        <v>2</v>
      </c>
      <c r="G100" s="124" t="s">
        <v>781</v>
      </c>
      <c r="H100" s="124">
        <v>679</v>
      </c>
      <c r="I100" s="124">
        <v>230</v>
      </c>
      <c r="J100" s="124">
        <v>115</v>
      </c>
      <c r="K100" s="128">
        <v>852</v>
      </c>
      <c r="L100" s="128">
        <v>1447</v>
      </c>
      <c r="M100" s="124" t="s">
        <v>494</v>
      </c>
      <c r="N100" s="227">
        <v>280964</v>
      </c>
      <c r="O100" s="134">
        <v>45373</v>
      </c>
      <c r="P100" s="124" t="s">
        <v>813</v>
      </c>
      <c r="Q100" s="208" t="s">
        <v>791</v>
      </c>
    </row>
    <row r="101" spans="1:17" x14ac:dyDescent="0.25">
      <c r="A101" s="170">
        <v>98</v>
      </c>
      <c r="B101" s="230" t="s">
        <v>1355</v>
      </c>
      <c r="C101" s="226" t="s">
        <v>1302</v>
      </c>
      <c r="D101" s="678"/>
      <c r="E101" s="170" t="s">
        <v>1356</v>
      </c>
      <c r="F101" s="129">
        <v>2</v>
      </c>
      <c r="G101" s="124" t="s">
        <v>781</v>
      </c>
      <c r="H101" s="124">
        <v>679</v>
      </c>
      <c r="I101" s="124">
        <v>230</v>
      </c>
      <c r="J101" s="124">
        <v>120</v>
      </c>
      <c r="K101" s="128">
        <v>852</v>
      </c>
      <c r="L101" s="128">
        <v>1447</v>
      </c>
      <c r="M101" s="124" t="s">
        <v>507</v>
      </c>
      <c r="N101" s="228">
        <v>280956</v>
      </c>
      <c r="O101" s="134">
        <v>45375</v>
      </c>
      <c r="P101" s="124" t="s">
        <v>1357</v>
      </c>
      <c r="Q101" s="208" t="s">
        <v>814</v>
      </c>
    </row>
    <row r="102" spans="1:17" x14ac:dyDescent="0.25">
      <c r="A102" s="170">
        <v>99</v>
      </c>
      <c r="B102" s="230" t="s">
        <v>1358</v>
      </c>
      <c r="C102" s="226" t="s">
        <v>1302</v>
      </c>
      <c r="D102" s="678"/>
      <c r="E102" s="170" t="s">
        <v>1359</v>
      </c>
      <c r="F102" s="129">
        <v>2</v>
      </c>
      <c r="G102" s="124" t="s">
        <v>781</v>
      </c>
      <c r="H102" s="124">
        <v>679</v>
      </c>
      <c r="I102" s="124">
        <v>230</v>
      </c>
      <c r="J102" s="124">
        <v>120</v>
      </c>
      <c r="K102" s="128">
        <v>632</v>
      </c>
      <c r="L102" s="128">
        <v>1107</v>
      </c>
      <c r="M102" s="124" t="s">
        <v>501</v>
      </c>
      <c r="N102" s="227">
        <v>280969</v>
      </c>
      <c r="O102" s="134">
        <v>45375</v>
      </c>
      <c r="P102" s="124" t="s">
        <v>1360</v>
      </c>
      <c r="Q102" s="208" t="s">
        <v>850</v>
      </c>
    </row>
    <row r="103" spans="1:17" x14ac:dyDescent="0.25">
      <c r="A103" s="170">
        <v>100</v>
      </c>
      <c r="B103" s="230" t="s">
        <v>1361</v>
      </c>
      <c r="C103" s="226" t="s">
        <v>1302</v>
      </c>
      <c r="D103" s="678"/>
      <c r="E103" s="170" t="s">
        <v>1362</v>
      </c>
      <c r="F103" s="129">
        <v>2</v>
      </c>
      <c r="G103" s="124" t="s">
        <v>781</v>
      </c>
      <c r="H103" s="124">
        <v>679</v>
      </c>
      <c r="I103" s="124">
        <v>230</v>
      </c>
      <c r="J103" s="124">
        <v>120</v>
      </c>
      <c r="K103" s="231">
        <v>852</v>
      </c>
      <c r="L103" s="128">
        <v>1327</v>
      </c>
      <c r="M103" s="124" t="s">
        <v>504</v>
      </c>
      <c r="N103" s="227">
        <v>280970</v>
      </c>
      <c r="O103" s="134">
        <v>45375</v>
      </c>
      <c r="P103" s="124" t="s">
        <v>1363</v>
      </c>
      <c r="Q103" s="208" t="s">
        <v>885</v>
      </c>
    </row>
    <row r="104" spans="1:17" x14ac:dyDescent="0.25">
      <c r="A104" s="170">
        <v>101</v>
      </c>
      <c r="B104" s="230" t="s">
        <v>1364</v>
      </c>
      <c r="C104" s="226" t="s">
        <v>1302</v>
      </c>
      <c r="D104" s="678"/>
      <c r="E104" s="170" t="s">
        <v>1365</v>
      </c>
      <c r="F104" s="129">
        <v>2</v>
      </c>
      <c r="G104" s="124" t="s">
        <v>781</v>
      </c>
      <c r="H104" s="124">
        <v>679</v>
      </c>
      <c r="I104" s="124">
        <v>230</v>
      </c>
      <c r="J104" s="124">
        <v>120</v>
      </c>
      <c r="K104" s="231">
        <v>852</v>
      </c>
      <c r="L104" s="128">
        <v>1327</v>
      </c>
      <c r="M104" s="124" t="s">
        <v>510</v>
      </c>
      <c r="N104" s="228">
        <v>280973</v>
      </c>
      <c r="O104" s="134">
        <v>45375</v>
      </c>
      <c r="P104" s="124" t="s">
        <v>1366</v>
      </c>
      <c r="Q104" s="208" t="s">
        <v>928</v>
      </c>
    </row>
    <row r="105" spans="1:17" x14ac:dyDescent="0.25">
      <c r="A105" s="170">
        <v>102</v>
      </c>
      <c r="B105" s="225" t="s">
        <v>1367</v>
      </c>
      <c r="C105" s="226" t="s">
        <v>1302</v>
      </c>
      <c r="D105" s="678"/>
      <c r="E105" s="170" t="s">
        <v>1368</v>
      </c>
      <c r="F105" s="129">
        <v>2</v>
      </c>
      <c r="G105" s="124" t="s">
        <v>781</v>
      </c>
      <c r="H105" s="124">
        <v>404</v>
      </c>
      <c r="I105" s="124">
        <v>230</v>
      </c>
      <c r="J105" s="124">
        <v>105</v>
      </c>
      <c r="K105" s="128">
        <v>632</v>
      </c>
      <c r="L105" s="128">
        <v>1105</v>
      </c>
      <c r="M105" s="124" t="s">
        <v>1369</v>
      </c>
      <c r="N105" s="227">
        <v>280979</v>
      </c>
      <c r="O105" s="124" t="s">
        <v>477</v>
      </c>
      <c r="P105" s="124" t="s">
        <v>795</v>
      </c>
      <c r="Q105" s="208" t="s">
        <v>1027</v>
      </c>
    </row>
    <row r="106" spans="1:17" x14ac:dyDescent="0.25">
      <c r="A106" s="170">
        <v>103</v>
      </c>
      <c r="B106" s="225" t="s">
        <v>1370</v>
      </c>
      <c r="C106" s="226" t="s">
        <v>1302</v>
      </c>
      <c r="D106" s="678"/>
      <c r="E106" s="170" t="s">
        <v>1371</v>
      </c>
      <c r="F106" s="129">
        <v>2</v>
      </c>
      <c r="G106" s="124" t="s">
        <v>781</v>
      </c>
      <c r="H106" s="124">
        <v>679</v>
      </c>
      <c r="I106" s="124">
        <v>230</v>
      </c>
      <c r="J106" s="124">
        <v>115</v>
      </c>
      <c r="K106" s="128">
        <v>1100</v>
      </c>
      <c r="L106" s="128">
        <v>1550</v>
      </c>
      <c r="M106" s="124" t="s">
        <v>517</v>
      </c>
      <c r="N106" s="228">
        <v>280976</v>
      </c>
      <c r="O106" s="134">
        <v>45377</v>
      </c>
      <c r="P106" s="124" t="s">
        <v>1372</v>
      </c>
      <c r="Q106" s="208" t="s">
        <v>933</v>
      </c>
    </row>
    <row r="107" spans="1:17" x14ac:dyDescent="0.25">
      <c r="A107" s="170">
        <v>104</v>
      </c>
      <c r="B107" s="225" t="s">
        <v>1373</v>
      </c>
      <c r="C107" s="226" t="s">
        <v>1302</v>
      </c>
      <c r="D107" s="678"/>
      <c r="E107" s="170" t="s">
        <v>1374</v>
      </c>
      <c r="F107" s="129">
        <v>2</v>
      </c>
      <c r="G107" s="124" t="s">
        <v>781</v>
      </c>
      <c r="H107" s="124">
        <v>681</v>
      </c>
      <c r="I107" s="124">
        <v>232</v>
      </c>
      <c r="J107" s="124">
        <v>116</v>
      </c>
      <c r="K107" s="128">
        <v>950</v>
      </c>
      <c r="L107" s="128">
        <v>1520</v>
      </c>
      <c r="M107" s="124" t="s">
        <v>1375</v>
      </c>
      <c r="N107" s="227">
        <v>280966</v>
      </c>
      <c r="O107" s="124" t="s">
        <v>405</v>
      </c>
      <c r="P107" s="124" t="s">
        <v>784</v>
      </c>
      <c r="Q107" s="208" t="s">
        <v>844</v>
      </c>
    </row>
    <row r="108" spans="1:17" x14ac:dyDescent="0.25">
      <c r="A108" s="170">
        <v>105</v>
      </c>
      <c r="B108" s="225" t="s">
        <v>1376</v>
      </c>
      <c r="C108" s="226" t="s">
        <v>1302</v>
      </c>
      <c r="D108" s="678"/>
      <c r="E108" s="170" t="s">
        <v>1377</v>
      </c>
      <c r="F108" s="129">
        <v>2</v>
      </c>
      <c r="G108" s="124" t="s">
        <v>781</v>
      </c>
      <c r="H108" s="124">
        <v>681</v>
      </c>
      <c r="I108" s="124">
        <v>231</v>
      </c>
      <c r="J108" s="124">
        <v>116</v>
      </c>
      <c r="K108" s="128">
        <v>822</v>
      </c>
      <c r="L108" s="128">
        <v>1233</v>
      </c>
      <c r="M108" s="124" t="s">
        <v>514</v>
      </c>
      <c r="N108" s="228">
        <v>280965</v>
      </c>
      <c r="O108" s="134">
        <v>45373</v>
      </c>
      <c r="P108" s="124" t="s">
        <v>1378</v>
      </c>
      <c r="Q108" s="208" t="s">
        <v>828</v>
      </c>
    </row>
    <row r="109" spans="1:17" x14ac:dyDescent="0.25">
      <c r="A109" s="170">
        <v>106</v>
      </c>
      <c r="B109" s="225" t="s">
        <v>1379</v>
      </c>
      <c r="C109" s="226" t="s">
        <v>1302</v>
      </c>
      <c r="D109" s="678"/>
      <c r="E109" s="170" t="s">
        <v>1380</v>
      </c>
      <c r="F109" s="129">
        <v>2</v>
      </c>
      <c r="G109" s="124" t="s">
        <v>781</v>
      </c>
      <c r="H109" s="124">
        <v>679</v>
      </c>
      <c r="I109" s="124">
        <v>230</v>
      </c>
      <c r="J109" s="124">
        <v>115</v>
      </c>
      <c r="K109" s="128">
        <v>822</v>
      </c>
      <c r="L109" s="128">
        <v>1525</v>
      </c>
      <c r="M109" s="124" t="s">
        <v>521</v>
      </c>
      <c r="N109" s="228">
        <v>280977</v>
      </c>
      <c r="O109" s="134">
        <v>45377</v>
      </c>
      <c r="P109" s="124" t="s">
        <v>1381</v>
      </c>
      <c r="Q109" s="208" t="s">
        <v>835</v>
      </c>
    </row>
    <row r="110" spans="1:17" x14ac:dyDescent="0.25">
      <c r="A110" s="170">
        <v>107</v>
      </c>
      <c r="B110" s="225" t="s">
        <v>1382</v>
      </c>
      <c r="C110" s="226" t="s">
        <v>1302</v>
      </c>
      <c r="D110" s="678"/>
      <c r="E110" s="170" t="s">
        <v>1383</v>
      </c>
      <c r="F110" s="129">
        <v>8</v>
      </c>
      <c r="G110" s="124" t="s">
        <v>781</v>
      </c>
      <c r="H110" s="124">
        <v>200</v>
      </c>
      <c r="I110" s="124">
        <v>245</v>
      </c>
      <c r="J110" s="124">
        <v>125</v>
      </c>
      <c r="K110" s="128">
        <v>610</v>
      </c>
      <c r="L110" s="128">
        <v>980</v>
      </c>
      <c r="M110" s="124" t="s">
        <v>1375</v>
      </c>
      <c r="N110" s="227">
        <v>280966</v>
      </c>
      <c r="O110" s="124" t="s">
        <v>405</v>
      </c>
      <c r="P110" s="124" t="s">
        <v>784</v>
      </c>
      <c r="Q110" s="208" t="s">
        <v>850</v>
      </c>
    </row>
    <row r="111" spans="1:17" x14ac:dyDescent="0.25">
      <c r="A111" s="170">
        <v>108</v>
      </c>
      <c r="B111" s="225" t="s">
        <v>1384</v>
      </c>
      <c r="C111" s="226" t="s">
        <v>1302</v>
      </c>
      <c r="D111" s="678"/>
      <c r="E111" s="170" t="s">
        <v>1385</v>
      </c>
      <c r="F111" s="129">
        <v>2</v>
      </c>
      <c r="G111" s="124" t="s">
        <v>781</v>
      </c>
      <c r="H111" s="124">
        <v>300</v>
      </c>
      <c r="I111" s="124">
        <v>240</v>
      </c>
      <c r="J111" s="124">
        <v>108</v>
      </c>
      <c r="K111" s="128">
        <v>540</v>
      </c>
      <c r="L111" s="128">
        <v>975</v>
      </c>
      <c r="M111" s="124" t="s">
        <v>1386</v>
      </c>
      <c r="N111" s="227">
        <v>280980</v>
      </c>
      <c r="O111" s="124" t="s">
        <v>477</v>
      </c>
      <c r="P111" s="124" t="s">
        <v>795</v>
      </c>
      <c r="Q111" s="208" t="s">
        <v>785</v>
      </c>
    </row>
    <row r="112" spans="1:17" x14ac:dyDescent="0.25">
      <c r="A112" s="170">
        <v>109</v>
      </c>
      <c r="B112" s="225" t="s">
        <v>1387</v>
      </c>
      <c r="C112" s="226" t="s">
        <v>1302</v>
      </c>
      <c r="D112" s="678"/>
      <c r="E112" s="170" t="s">
        <v>1388</v>
      </c>
      <c r="F112" s="129">
        <v>4</v>
      </c>
      <c r="G112" s="124" t="s">
        <v>781</v>
      </c>
      <c r="H112" s="124">
        <v>694</v>
      </c>
      <c r="I112" s="124">
        <v>235</v>
      </c>
      <c r="J112" s="124">
        <v>109</v>
      </c>
      <c r="K112" s="128">
        <f>540+496</f>
        <v>1036</v>
      </c>
      <c r="L112" s="128">
        <v>1695</v>
      </c>
      <c r="M112" s="124" t="s">
        <v>1386</v>
      </c>
      <c r="N112" s="227">
        <v>280980</v>
      </c>
      <c r="O112" s="124" t="s">
        <v>477</v>
      </c>
      <c r="P112" s="124" t="s">
        <v>795</v>
      </c>
      <c r="Q112" s="208" t="s">
        <v>791</v>
      </c>
    </row>
    <row r="113" spans="1:17" ht="27.6" x14ac:dyDescent="0.25">
      <c r="A113" s="170">
        <v>110</v>
      </c>
      <c r="B113" s="225" t="s">
        <v>1389</v>
      </c>
      <c r="C113" s="226" t="s">
        <v>1302</v>
      </c>
      <c r="D113" s="232" t="s">
        <v>1303</v>
      </c>
      <c r="E113" s="170" t="s">
        <v>1390</v>
      </c>
      <c r="F113" s="129">
        <v>2</v>
      </c>
      <c r="G113" s="124" t="s">
        <v>781</v>
      </c>
      <c r="H113" s="124">
        <v>424</v>
      </c>
      <c r="I113" s="124">
        <v>140</v>
      </c>
      <c r="J113" s="124">
        <v>82</v>
      </c>
      <c r="K113" s="128">
        <v>392</v>
      </c>
      <c r="L113" s="128">
        <v>690</v>
      </c>
      <c r="M113" s="124" t="s">
        <v>439</v>
      </c>
      <c r="N113" s="227">
        <v>280951</v>
      </c>
      <c r="O113" s="134">
        <v>45372</v>
      </c>
      <c r="P113" s="124" t="s">
        <v>1391</v>
      </c>
      <c r="Q113" s="208" t="s">
        <v>1023</v>
      </c>
    </row>
    <row r="114" spans="1:17" x14ac:dyDescent="0.25">
      <c r="A114" s="233">
        <v>111</v>
      </c>
      <c r="B114" s="219" t="s">
        <v>1392</v>
      </c>
      <c r="C114" s="226" t="s">
        <v>1302</v>
      </c>
      <c r="D114" s="678" t="s">
        <v>1350</v>
      </c>
      <c r="E114" s="233" t="s">
        <v>1393</v>
      </c>
      <c r="F114" s="234">
        <v>2</v>
      </c>
      <c r="G114" s="235" t="s">
        <v>781</v>
      </c>
      <c r="H114" s="235">
        <v>533</v>
      </c>
      <c r="I114" s="235">
        <v>180</v>
      </c>
      <c r="J114" s="235">
        <v>104</v>
      </c>
      <c r="K114" s="236">
        <v>810</v>
      </c>
      <c r="L114" s="236">
        <v>1200</v>
      </c>
      <c r="M114" s="235"/>
      <c r="N114" s="235"/>
      <c r="O114" s="235"/>
      <c r="P114" s="235"/>
      <c r="Q114" s="208" t="s">
        <v>850</v>
      </c>
    </row>
    <row r="115" spans="1:17" x14ac:dyDescent="0.25">
      <c r="A115" s="170">
        <v>112</v>
      </c>
      <c r="B115" s="230" t="s">
        <v>1394</v>
      </c>
      <c r="C115" s="226" t="s">
        <v>1302</v>
      </c>
      <c r="D115" s="679"/>
      <c r="E115" s="170" t="s">
        <v>1395</v>
      </c>
      <c r="F115" s="129">
        <v>2</v>
      </c>
      <c r="G115" s="124" t="s">
        <v>781</v>
      </c>
      <c r="H115" s="124">
        <v>694</v>
      </c>
      <c r="I115" s="124">
        <v>180</v>
      </c>
      <c r="J115" s="124">
        <v>110</v>
      </c>
      <c r="K115" s="128">
        <v>730</v>
      </c>
      <c r="L115" s="128">
        <v>1355</v>
      </c>
      <c r="M115" s="124" t="s">
        <v>568</v>
      </c>
      <c r="N115" s="227">
        <v>280983</v>
      </c>
      <c r="O115" s="134">
        <v>45379</v>
      </c>
      <c r="P115" s="124" t="s">
        <v>1396</v>
      </c>
      <c r="Q115" s="208" t="s">
        <v>917</v>
      </c>
    </row>
    <row r="116" spans="1:17" x14ac:dyDescent="0.25">
      <c r="A116" s="170">
        <v>113</v>
      </c>
      <c r="B116" s="230" t="s">
        <v>1397</v>
      </c>
      <c r="C116" s="226" t="s">
        <v>1302</v>
      </c>
      <c r="D116" s="679"/>
      <c r="E116" s="170" t="s">
        <v>1398</v>
      </c>
      <c r="F116" s="129">
        <v>2</v>
      </c>
      <c r="G116" s="124" t="s">
        <v>781</v>
      </c>
      <c r="H116" s="124">
        <v>425</v>
      </c>
      <c r="I116" s="124">
        <v>170</v>
      </c>
      <c r="J116" s="124">
        <v>108</v>
      </c>
      <c r="K116" s="128">
        <v>592</v>
      </c>
      <c r="L116" s="128">
        <v>940</v>
      </c>
      <c r="M116" s="124" t="s">
        <v>568</v>
      </c>
      <c r="N116" s="227">
        <v>280983</v>
      </c>
      <c r="O116" s="134">
        <v>45379</v>
      </c>
      <c r="P116" s="124" t="s">
        <v>1396</v>
      </c>
      <c r="Q116" s="208" t="s">
        <v>917</v>
      </c>
    </row>
    <row r="117" spans="1:17" x14ac:dyDescent="0.25">
      <c r="A117" s="170">
        <v>114</v>
      </c>
      <c r="B117" s="225" t="s">
        <v>1399</v>
      </c>
      <c r="C117" s="226" t="s">
        <v>1302</v>
      </c>
      <c r="D117" s="679"/>
      <c r="E117" s="170" t="s">
        <v>1400</v>
      </c>
      <c r="F117" s="129">
        <v>2</v>
      </c>
      <c r="G117" s="124" t="s">
        <v>781</v>
      </c>
      <c r="H117" s="124">
        <v>362</v>
      </c>
      <c r="I117" s="124">
        <v>180</v>
      </c>
      <c r="J117" s="124">
        <v>107</v>
      </c>
      <c r="K117" s="128">
        <v>710</v>
      </c>
      <c r="L117" s="128">
        <v>950</v>
      </c>
      <c r="M117" s="124" t="s">
        <v>1156</v>
      </c>
      <c r="N117" s="228">
        <v>280984</v>
      </c>
      <c r="O117" s="134">
        <v>45382</v>
      </c>
      <c r="P117" s="124" t="s">
        <v>1157</v>
      </c>
      <c r="Q117" s="208" t="s">
        <v>814</v>
      </c>
    </row>
    <row r="118" spans="1:17" x14ac:dyDescent="0.25">
      <c r="A118" s="170">
        <v>115</v>
      </c>
      <c r="B118" s="225" t="s">
        <v>1401</v>
      </c>
      <c r="C118" s="226" t="s">
        <v>1302</v>
      </c>
      <c r="D118" s="679"/>
      <c r="E118" s="170" t="s">
        <v>1402</v>
      </c>
      <c r="F118" s="129">
        <v>2</v>
      </c>
      <c r="G118" s="124" t="s">
        <v>781</v>
      </c>
      <c r="H118" s="124">
        <v>362</v>
      </c>
      <c r="I118" s="124">
        <v>230</v>
      </c>
      <c r="J118" s="124">
        <v>110</v>
      </c>
      <c r="K118" s="128">
        <v>816</v>
      </c>
      <c r="L118" s="128">
        <v>1300</v>
      </c>
      <c r="M118" s="124" t="s">
        <v>1369</v>
      </c>
      <c r="N118" s="227">
        <v>280979</v>
      </c>
      <c r="O118" s="124" t="s">
        <v>477</v>
      </c>
      <c r="P118" s="124" t="s">
        <v>795</v>
      </c>
      <c r="Q118" s="208" t="s">
        <v>885</v>
      </c>
    </row>
    <row r="119" spans="1:17" x14ac:dyDescent="0.25">
      <c r="A119" s="170">
        <v>116</v>
      </c>
      <c r="B119" s="225" t="s">
        <v>1403</v>
      </c>
      <c r="C119" s="226" t="s">
        <v>1302</v>
      </c>
      <c r="D119" s="679"/>
      <c r="E119" s="170" t="s">
        <v>1404</v>
      </c>
      <c r="F119" s="129">
        <v>2</v>
      </c>
      <c r="G119" s="124" t="s">
        <v>781</v>
      </c>
      <c r="H119" s="124">
        <v>375</v>
      </c>
      <c r="I119" s="124">
        <v>230</v>
      </c>
      <c r="J119" s="124">
        <v>109</v>
      </c>
      <c r="K119" s="128">
        <v>810</v>
      </c>
      <c r="L119" s="128">
        <v>1265</v>
      </c>
      <c r="M119" s="124" t="s">
        <v>1369</v>
      </c>
      <c r="N119" s="227">
        <v>280979</v>
      </c>
      <c r="O119" s="124" t="s">
        <v>477</v>
      </c>
      <c r="P119" s="124" t="s">
        <v>795</v>
      </c>
      <c r="Q119" s="208" t="s">
        <v>1027</v>
      </c>
    </row>
    <row r="120" spans="1:17" s="238" customFormat="1" ht="27.6" x14ac:dyDescent="0.25">
      <c r="A120" s="170">
        <v>117</v>
      </c>
      <c r="B120" s="237" t="s">
        <v>1405</v>
      </c>
      <c r="C120" s="226" t="s">
        <v>1302</v>
      </c>
      <c r="D120" s="679"/>
      <c r="E120" s="170" t="s">
        <v>1406</v>
      </c>
      <c r="F120" s="124">
        <v>8</v>
      </c>
      <c r="G120" s="124" t="s">
        <v>781</v>
      </c>
      <c r="H120" s="124">
        <v>320</v>
      </c>
      <c r="I120" s="124">
        <v>250</v>
      </c>
      <c r="J120" s="124">
        <v>138</v>
      </c>
      <c r="K120" s="128">
        <v>717</v>
      </c>
      <c r="L120" s="128">
        <v>987</v>
      </c>
      <c r="M120" s="124" t="s">
        <v>498</v>
      </c>
      <c r="N120" s="227">
        <v>280968</v>
      </c>
      <c r="O120" s="134">
        <v>45374</v>
      </c>
      <c r="P120" s="124" t="s">
        <v>1407</v>
      </c>
      <c r="Q120" s="238" t="s">
        <v>855</v>
      </c>
    </row>
    <row r="121" spans="1:17" x14ac:dyDescent="0.25">
      <c r="A121" s="170">
        <v>118</v>
      </c>
      <c r="B121" s="225" t="s">
        <v>1408</v>
      </c>
      <c r="C121" s="226" t="s">
        <v>1302</v>
      </c>
      <c r="D121" s="679"/>
      <c r="E121" s="170" t="s">
        <v>1409</v>
      </c>
      <c r="F121" s="129">
        <v>4</v>
      </c>
      <c r="G121" s="124" t="s">
        <v>781</v>
      </c>
      <c r="H121" s="124">
        <v>663</v>
      </c>
      <c r="I121" s="124">
        <v>250</v>
      </c>
      <c r="J121" s="124">
        <v>108</v>
      </c>
      <c r="K121" s="128">
        <v>1148</v>
      </c>
      <c r="L121" s="128">
        <v>2050</v>
      </c>
      <c r="M121" s="124" t="s">
        <v>628</v>
      </c>
      <c r="N121" s="227">
        <v>281011</v>
      </c>
      <c r="O121" s="134">
        <v>45384</v>
      </c>
      <c r="P121" s="124" t="s">
        <v>784</v>
      </c>
      <c r="Q121" s="208" t="s">
        <v>1027</v>
      </c>
    </row>
    <row r="122" spans="1:17" x14ac:dyDescent="0.25">
      <c r="A122" s="233">
        <v>119</v>
      </c>
      <c r="B122" s="219" t="s">
        <v>1410</v>
      </c>
      <c r="C122" s="226" t="s">
        <v>1302</v>
      </c>
      <c r="D122" s="679"/>
      <c r="E122" s="233" t="s">
        <v>1411</v>
      </c>
      <c r="F122" s="234">
        <v>2</v>
      </c>
      <c r="G122" s="235" t="s">
        <v>781</v>
      </c>
      <c r="H122" s="235">
        <v>713</v>
      </c>
      <c r="I122" s="235">
        <v>180</v>
      </c>
      <c r="J122" s="235">
        <v>104</v>
      </c>
      <c r="K122" s="236">
        <v>922</v>
      </c>
      <c r="L122" s="236">
        <v>1272</v>
      </c>
      <c r="M122" s="235"/>
      <c r="N122" s="235"/>
      <c r="O122" s="235"/>
      <c r="P122" s="235"/>
      <c r="Q122" s="208" t="s">
        <v>1023</v>
      </c>
    </row>
    <row r="123" spans="1:17" x14ac:dyDescent="0.25">
      <c r="A123" s="170">
        <v>120</v>
      </c>
      <c r="B123" s="225" t="s">
        <v>1412</v>
      </c>
      <c r="C123" s="226" t="s">
        <v>1302</v>
      </c>
      <c r="D123" s="679"/>
      <c r="E123" s="170" t="s">
        <v>1413</v>
      </c>
      <c r="F123" s="129">
        <v>2</v>
      </c>
      <c r="G123" s="124" t="s">
        <v>781</v>
      </c>
      <c r="H123" s="124">
        <v>694</v>
      </c>
      <c r="I123" s="124">
        <v>235</v>
      </c>
      <c r="J123" s="124">
        <v>114</v>
      </c>
      <c r="K123" s="128">
        <v>849</v>
      </c>
      <c r="L123" s="128">
        <v>1635</v>
      </c>
      <c r="M123" s="124" t="s">
        <v>632</v>
      </c>
      <c r="N123" s="228">
        <v>281012</v>
      </c>
      <c r="O123" s="134">
        <v>45384</v>
      </c>
      <c r="P123" s="124" t="s">
        <v>1414</v>
      </c>
      <c r="Q123" s="208" t="s">
        <v>873</v>
      </c>
    </row>
    <row r="124" spans="1:17" x14ac:dyDescent="0.25">
      <c r="A124" s="170">
        <v>121</v>
      </c>
      <c r="B124" s="225" t="s">
        <v>1415</v>
      </c>
      <c r="C124" s="226" t="s">
        <v>1302</v>
      </c>
      <c r="D124" s="679"/>
      <c r="E124" s="170" t="s">
        <v>1416</v>
      </c>
      <c r="F124" s="129">
        <v>2</v>
      </c>
      <c r="G124" s="124" t="s">
        <v>781</v>
      </c>
      <c r="H124" s="124">
        <v>424</v>
      </c>
      <c r="I124" s="124">
        <v>230</v>
      </c>
      <c r="J124" s="124">
        <v>115</v>
      </c>
      <c r="K124" s="128">
        <v>660</v>
      </c>
      <c r="L124" s="128">
        <v>955</v>
      </c>
      <c r="M124" s="124" t="s">
        <v>510</v>
      </c>
      <c r="N124" s="227">
        <v>281009</v>
      </c>
      <c r="O124" s="134">
        <v>45383</v>
      </c>
      <c r="P124" s="124" t="s">
        <v>797</v>
      </c>
      <c r="Q124" s="208" t="s">
        <v>1276</v>
      </c>
    </row>
    <row r="125" spans="1:17" x14ac:dyDescent="0.25">
      <c r="A125" s="170">
        <v>122</v>
      </c>
      <c r="B125" s="225" t="s">
        <v>1417</v>
      </c>
      <c r="C125" s="226" t="s">
        <v>1302</v>
      </c>
      <c r="D125" s="679"/>
      <c r="E125" s="170" t="s">
        <v>1418</v>
      </c>
      <c r="F125" s="129">
        <v>2</v>
      </c>
      <c r="G125" s="124" t="s">
        <v>781</v>
      </c>
      <c r="H125" s="124">
        <v>750</v>
      </c>
      <c r="I125" s="124">
        <v>240</v>
      </c>
      <c r="J125" s="124">
        <v>120</v>
      </c>
      <c r="K125" s="128">
        <v>1010</v>
      </c>
      <c r="L125" s="128">
        <v>1770</v>
      </c>
      <c r="M125" s="124" t="s">
        <v>1419</v>
      </c>
      <c r="N125" s="228">
        <v>280987</v>
      </c>
      <c r="O125" s="134">
        <v>45390</v>
      </c>
      <c r="P125" s="124" t="s">
        <v>795</v>
      </c>
      <c r="Q125" s="208" t="s">
        <v>855</v>
      </c>
    </row>
    <row r="126" spans="1:17" x14ac:dyDescent="0.25">
      <c r="A126" s="170">
        <v>123</v>
      </c>
      <c r="B126" s="225" t="s">
        <v>1420</v>
      </c>
      <c r="C126" s="226" t="s">
        <v>1302</v>
      </c>
      <c r="D126" s="679"/>
      <c r="E126" s="170" t="s">
        <v>1421</v>
      </c>
      <c r="F126" s="129">
        <v>2</v>
      </c>
      <c r="G126" s="124" t="s">
        <v>781</v>
      </c>
      <c r="H126" s="124">
        <v>431</v>
      </c>
      <c r="I126" s="124">
        <v>245</v>
      </c>
      <c r="J126" s="124">
        <v>120</v>
      </c>
      <c r="K126" s="128">
        <v>850</v>
      </c>
      <c r="L126" s="128">
        <v>1240</v>
      </c>
      <c r="M126" s="124" t="s">
        <v>1419</v>
      </c>
      <c r="N126" s="228">
        <v>280987</v>
      </c>
      <c r="O126" s="134">
        <v>45390</v>
      </c>
      <c r="P126" s="124" t="s">
        <v>795</v>
      </c>
      <c r="Q126" s="208" t="s">
        <v>1263</v>
      </c>
    </row>
    <row r="127" spans="1:17" x14ac:dyDescent="0.25">
      <c r="A127" s="170">
        <v>124</v>
      </c>
      <c r="B127" s="225" t="s">
        <v>1422</v>
      </c>
      <c r="C127" s="226" t="s">
        <v>1302</v>
      </c>
      <c r="D127" s="680" t="s">
        <v>1303</v>
      </c>
      <c r="E127" s="170" t="s">
        <v>1423</v>
      </c>
      <c r="F127" s="129">
        <v>3</v>
      </c>
      <c r="G127" s="124" t="s">
        <v>781</v>
      </c>
      <c r="H127" s="124">
        <v>746</v>
      </c>
      <c r="I127" s="124">
        <v>190</v>
      </c>
      <c r="J127" s="124">
        <v>105</v>
      </c>
      <c r="K127" s="128">
        <v>769</v>
      </c>
      <c r="L127" s="128">
        <v>1500</v>
      </c>
      <c r="M127" s="124" t="s">
        <v>443</v>
      </c>
      <c r="N127" s="227">
        <v>280953</v>
      </c>
      <c r="O127" s="134">
        <v>45372</v>
      </c>
      <c r="P127" s="124" t="s">
        <v>1424</v>
      </c>
      <c r="Q127" s="208" t="s">
        <v>1276</v>
      </c>
    </row>
    <row r="128" spans="1:17" x14ac:dyDescent="0.25">
      <c r="A128" s="170">
        <v>125</v>
      </c>
      <c r="B128" s="225" t="s">
        <v>1425</v>
      </c>
      <c r="C128" s="226" t="s">
        <v>1302</v>
      </c>
      <c r="D128" s="681"/>
      <c r="E128" s="170" t="s">
        <v>1426</v>
      </c>
      <c r="F128" s="129">
        <v>2</v>
      </c>
      <c r="G128" s="124" t="s">
        <v>781</v>
      </c>
      <c r="H128" s="124">
        <v>532</v>
      </c>
      <c r="I128" s="124">
        <v>191</v>
      </c>
      <c r="J128" s="124">
        <v>81</v>
      </c>
      <c r="K128" s="128">
        <v>616</v>
      </c>
      <c r="L128" s="128">
        <v>1000</v>
      </c>
      <c r="M128" s="124" t="s">
        <v>439</v>
      </c>
      <c r="N128" s="227">
        <v>280951</v>
      </c>
      <c r="O128" s="134">
        <v>45372</v>
      </c>
      <c r="P128" s="124" t="s">
        <v>1427</v>
      </c>
      <c r="Q128" s="208" t="s">
        <v>1263</v>
      </c>
    </row>
    <row r="129" spans="1:16" s="238" customFormat="1" ht="27.9" customHeight="1" x14ac:dyDescent="0.25">
      <c r="A129" s="170">
        <v>126</v>
      </c>
      <c r="B129" s="131" t="s">
        <v>1428</v>
      </c>
      <c r="C129" s="226" t="s">
        <v>1302</v>
      </c>
      <c r="D129" s="673" t="s">
        <v>1429</v>
      </c>
      <c r="E129" s="170" t="s">
        <v>1430</v>
      </c>
      <c r="F129" s="124">
        <v>10</v>
      </c>
      <c r="G129" s="124" t="s">
        <v>781</v>
      </c>
      <c r="H129" s="124">
        <v>134</v>
      </c>
      <c r="I129" s="124">
        <v>96</v>
      </c>
      <c r="J129" s="124">
        <v>105</v>
      </c>
      <c r="K129" s="128">
        <v>950</v>
      </c>
      <c r="L129" s="128">
        <v>970</v>
      </c>
      <c r="M129" s="124" t="s">
        <v>314</v>
      </c>
      <c r="N129" s="124"/>
      <c r="O129" s="134">
        <v>45365</v>
      </c>
      <c r="P129" s="124" t="s">
        <v>813</v>
      </c>
    </row>
    <row r="130" spans="1:16" s="238" customFormat="1" ht="27.6" x14ac:dyDescent="0.25">
      <c r="A130" s="170">
        <v>127</v>
      </c>
      <c r="B130" s="131" t="s">
        <v>1431</v>
      </c>
      <c r="C130" s="226" t="s">
        <v>1302</v>
      </c>
      <c r="D130" s="676"/>
      <c r="E130" s="170" t="s">
        <v>1432</v>
      </c>
      <c r="F130" s="124">
        <v>10</v>
      </c>
      <c r="G130" s="124" t="s">
        <v>781</v>
      </c>
      <c r="H130" s="124">
        <v>134</v>
      </c>
      <c r="I130" s="124">
        <v>96</v>
      </c>
      <c r="J130" s="124">
        <v>105</v>
      </c>
      <c r="K130" s="128">
        <v>950</v>
      </c>
      <c r="L130" s="128">
        <v>970</v>
      </c>
      <c r="M130" s="124" t="s">
        <v>314</v>
      </c>
      <c r="N130" s="124"/>
      <c r="O130" s="134">
        <v>45365</v>
      </c>
      <c r="P130" s="124" t="s">
        <v>813</v>
      </c>
    </row>
    <row r="131" spans="1:16" s="238" customFormat="1" ht="27.6" x14ac:dyDescent="0.25">
      <c r="A131" s="170">
        <v>128</v>
      </c>
      <c r="B131" s="131" t="s">
        <v>1433</v>
      </c>
      <c r="C131" s="226" t="s">
        <v>1302</v>
      </c>
      <c r="D131" s="676"/>
      <c r="E131" s="170" t="s">
        <v>1434</v>
      </c>
      <c r="F131" s="124">
        <v>10</v>
      </c>
      <c r="G131" s="124" t="s">
        <v>781</v>
      </c>
      <c r="H131" s="124">
        <v>134</v>
      </c>
      <c r="I131" s="124">
        <v>96</v>
      </c>
      <c r="J131" s="124">
        <v>105</v>
      </c>
      <c r="K131" s="128">
        <v>950</v>
      </c>
      <c r="L131" s="128">
        <v>970</v>
      </c>
      <c r="M131" s="124" t="s">
        <v>314</v>
      </c>
      <c r="N131" s="124"/>
      <c r="O131" s="134">
        <v>45365</v>
      </c>
      <c r="P131" s="124" t="s">
        <v>813</v>
      </c>
    </row>
    <row r="132" spans="1:16" s="238" customFormat="1" ht="27.6" x14ac:dyDescent="0.25">
      <c r="A132" s="170">
        <v>129</v>
      </c>
      <c r="B132" s="131" t="s">
        <v>1435</v>
      </c>
      <c r="C132" s="226" t="s">
        <v>1302</v>
      </c>
      <c r="D132" s="676"/>
      <c r="E132" s="170" t="s">
        <v>1436</v>
      </c>
      <c r="F132" s="124">
        <v>10</v>
      </c>
      <c r="G132" s="124" t="s">
        <v>781</v>
      </c>
      <c r="H132" s="124">
        <v>134</v>
      </c>
      <c r="I132" s="124">
        <v>96</v>
      </c>
      <c r="J132" s="124">
        <v>105</v>
      </c>
      <c r="K132" s="128">
        <v>950</v>
      </c>
      <c r="L132" s="128">
        <v>970</v>
      </c>
      <c r="M132" s="124" t="s">
        <v>314</v>
      </c>
      <c r="N132" s="124"/>
      <c r="O132" s="134">
        <v>45365</v>
      </c>
      <c r="P132" s="124" t="s">
        <v>813</v>
      </c>
    </row>
    <row r="133" spans="1:16" s="238" customFormat="1" ht="27.6" x14ac:dyDescent="0.25">
      <c r="A133" s="170">
        <v>130</v>
      </c>
      <c r="B133" s="131" t="s">
        <v>1437</v>
      </c>
      <c r="C133" s="226" t="s">
        <v>1302</v>
      </c>
      <c r="D133" s="676"/>
      <c r="E133" s="170" t="s">
        <v>1438</v>
      </c>
      <c r="F133" s="124">
        <v>10</v>
      </c>
      <c r="G133" s="124" t="s">
        <v>781</v>
      </c>
      <c r="H133" s="124">
        <v>134</v>
      </c>
      <c r="I133" s="124">
        <v>96</v>
      </c>
      <c r="J133" s="124">
        <v>105</v>
      </c>
      <c r="K133" s="128">
        <v>950</v>
      </c>
      <c r="L133" s="128">
        <v>970</v>
      </c>
      <c r="M133" s="124" t="s">
        <v>314</v>
      </c>
      <c r="N133" s="124"/>
      <c r="O133" s="134">
        <v>45365</v>
      </c>
      <c r="P133" s="124" t="s">
        <v>813</v>
      </c>
    </row>
    <row r="134" spans="1:16" s="238" customFormat="1" ht="27.6" x14ac:dyDescent="0.25">
      <c r="A134" s="170">
        <v>131</v>
      </c>
      <c r="B134" s="131" t="s">
        <v>1439</v>
      </c>
      <c r="C134" s="226" t="s">
        <v>1302</v>
      </c>
      <c r="D134" s="676"/>
      <c r="E134" s="170" t="s">
        <v>1440</v>
      </c>
      <c r="F134" s="124">
        <v>10</v>
      </c>
      <c r="G134" s="124" t="s">
        <v>781</v>
      </c>
      <c r="H134" s="124">
        <v>134</v>
      </c>
      <c r="I134" s="124">
        <v>96</v>
      </c>
      <c r="J134" s="124">
        <v>105</v>
      </c>
      <c r="K134" s="128">
        <v>950</v>
      </c>
      <c r="L134" s="128">
        <v>970</v>
      </c>
      <c r="M134" s="124" t="s">
        <v>314</v>
      </c>
      <c r="N134" s="124"/>
      <c r="O134" s="134">
        <v>45365</v>
      </c>
      <c r="P134" s="124" t="s">
        <v>813</v>
      </c>
    </row>
    <row r="135" spans="1:16" s="238" customFormat="1" ht="27.6" x14ac:dyDescent="0.25">
      <c r="A135" s="170">
        <v>132</v>
      </c>
      <c r="B135" s="131" t="s">
        <v>1441</v>
      </c>
      <c r="C135" s="226" t="s">
        <v>1302</v>
      </c>
      <c r="D135" s="676"/>
      <c r="E135" s="170" t="s">
        <v>1442</v>
      </c>
      <c r="F135" s="124">
        <v>10</v>
      </c>
      <c r="G135" s="124" t="s">
        <v>781</v>
      </c>
      <c r="H135" s="124">
        <v>134</v>
      </c>
      <c r="I135" s="124">
        <v>96</v>
      </c>
      <c r="J135" s="124">
        <v>105</v>
      </c>
      <c r="K135" s="128">
        <v>950</v>
      </c>
      <c r="L135" s="128">
        <v>970</v>
      </c>
      <c r="M135" s="124" t="s">
        <v>314</v>
      </c>
      <c r="N135" s="124"/>
      <c r="O135" s="134">
        <v>45365</v>
      </c>
      <c r="P135" s="124" t="s">
        <v>813</v>
      </c>
    </row>
    <row r="136" spans="1:16" s="238" customFormat="1" ht="27.6" x14ac:dyDescent="0.25">
      <c r="A136" s="170">
        <v>133</v>
      </c>
      <c r="B136" s="131" t="s">
        <v>1443</v>
      </c>
      <c r="C136" s="226" t="s">
        <v>1302</v>
      </c>
      <c r="D136" s="676"/>
      <c r="E136" s="170" t="s">
        <v>1444</v>
      </c>
      <c r="F136" s="124">
        <v>10</v>
      </c>
      <c r="G136" s="124" t="s">
        <v>781</v>
      </c>
      <c r="H136" s="124">
        <v>134</v>
      </c>
      <c r="I136" s="124">
        <v>96</v>
      </c>
      <c r="J136" s="124">
        <v>105</v>
      </c>
      <c r="K136" s="128">
        <v>950</v>
      </c>
      <c r="L136" s="128">
        <v>970</v>
      </c>
      <c r="M136" s="124" t="s">
        <v>314</v>
      </c>
      <c r="N136" s="124"/>
      <c r="O136" s="134">
        <v>45365</v>
      </c>
      <c r="P136" s="124" t="s">
        <v>813</v>
      </c>
    </row>
    <row r="137" spans="1:16" s="238" customFormat="1" ht="27.6" x14ac:dyDescent="0.25">
      <c r="A137" s="170">
        <v>134</v>
      </c>
      <c r="B137" s="131" t="s">
        <v>1445</v>
      </c>
      <c r="C137" s="226" t="s">
        <v>1302</v>
      </c>
      <c r="D137" s="676"/>
      <c r="E137" s="170" t="s">
        <v>1446</v>
      </c>
      <c r="F137" s="124">
        <v>10</v>
      </c>
      <c r="G137" s="124" t="s">
        <v>781</v>
      </c>
      <c r="H137" s="124">
        <v>134</v>
      </c>
      <c r="I137" s="124">
        <v>96</v>
      </c>
      <c r="J137" s="124">
        <v>105</v>
      </c>
      <c r="K137" s="128">
        <v>950</v>
      </c>
      <c r="L137" s="128">
        <v>970</v>
      </c>
      <c r="M137" s="124" t="s">
        <v>304</v>
      </c>
      <c r="N137" s="124"/>
      <c r="O137" s="134">
        <v>45365</v>
      </c>
      <c r="P137" s="124" t="s">
        <v>813</v>
      </c>
    </row>
    <row r="138" spans="1:16" s="238" customFormat="1" ht="27.6" x14ac:dyDescent="0.25">
      <c r="A138" s="170">
        <v>135</v>
      </c>
      <c r="B138" s="131" t="s">
        <v>1447</v>
      </c>
      <c r="C138" s="226" t="s">
        <v>1302</v>
      </c>
      <c r="D138" s="676"/>
      <c r="E138" s="170" t="s">
        <v>1448</v>
      </c>
      <c r="F138" s="124">
        <v>10</v>
      </c>
      <c r="G138" s="124" t="s">
        <v>781</v>
      </c>
      <c r="H138" s="124">
        <v>134</v>
      </c>
      <c r="I138" s="124">
        <v>96</v>
      </c>
      <c r="J138" s="124">
        <v>105</v>
      </c>
      <c r="K138" s="128">
        <v>950</v>
      </c>
      <c r="L138" s="128">
        <v>970</v>
      </c>
      <c r="M138" s="124" t="s">
        <v>304</v>
      </c>
      <c r="N138" s="124"/>
      <c r="O138" s="134">
        <v>45365</v>
      </c>
      <c r="P138" s="124" t="s">
        <v>813</v>
      </c>
    </row>
    <row r="139" spans="1:16" s="238" customFormat="1" ht="27.6" x14ac:dyDescent="0.25">
      <c r="A139" s="170">
        <v>136</v>
      </c>
      <c r="B139" s="131" t="s">
        <v>1449</v>
      </c>
      <c r="C139" s="226" t="s">
        <v>1302</v>
      </c>
      <c r="D139" s="676"/>
      <c r="E139" s="170" t="s">
        <v>1450</v>
      </c>
      <c r="F139" s="124">
        <v>10</v>
      </c>
      <c r="G139" s="124" t="s">
        <v>781</v>
      </c>
      <c r="H139" s="124">
        <v>134</v>
      </c>
      <c r="I139" s="124">
        <v>96</v>
      </c>
      <c r="J139" s="124">
        <v>105</v>
      </c>
      <c r="K139" s="128">
        <v>950</v>
      </c>
      <c r="L139" s="128">
        <v>970</v>
      </c>
      <c r="M139" s="124" t="s">
        <v>304</v>
      </c>
      <c r="N139" s="124"/>
      <c r="O139" s="134">
        <v>45365</v>
      </c>
      <c r="P139" s="124" t="s">
        <v>813</v>
      </c>
    </row>
    <row r="140" spans="1:16" s="238" customFormat="1" ht="27.6" x14ac:dyDescent="0.25">
      <c r="A140" s="170">
        <v>137</v>
      </c>
      <c r="B140" s="131" t="s">
        <v>1451</v>
      </c>
      <c r="C140" s="226" t="s">
        <v>1302</v>
      </c>
      <c r="D140" s="676"/>
      <c r="E140" s="170" t="s">
        <v>1452</v>
      </c>
      <c r="F140" s="124">
        <v>10</v>
      </c>
      <c r="G140" s="124" t="s">
        <v>781</v>
      </c>
      <c r="H140" s="124">
        <v>134</v>
      </c>
      <c r="I140" s="124">
        <v>96</v>
      </c>
      <c r="J140" s="124">
        <v>105</v>
      </c>
      <c r="K140" s="128">
        <v>950</v>
      </c>
      <c r="L140" s="128">
        <v>970</v>
      </c>
      <c r="M140" s="124" t="s">
        <v>304</v>
      </c>
      <c r="N140" s="124"/>
      <c r="O140" s="134">
        <v>45365</v>
      </c>
      <c r="P140" s="124" t="s">
        <v>813</v>
      </c>
    </row>
    <row r="141" spans="1:16" s="238" customFormat="1" ht="27.6" x14ac:dyDescent="0.25">
      <c r="A141" s="170">
        <v>138</v>
      </c>
      <c r="B141" s="131" t="s">
        <v>1453</v>
      </c>
      <c r="C141" s="226" t="s">
        <v>1302</v>
      </c>
      <c r="D141" s="676"/>
      <c r="E141" s="170" t="s">
        <v>1454</v>
      </c>
      <c r="F141" s="124">
        <v>10</v>
      </c>
      <c r="G141" s="124" t="s">
        <v>781</v>
      </c>
      <c r="H141" s="124">
        <v>134</v>
      </c>
      <c r="I141" s="124">
        <v>96</v>
      </c>
      <c r="J141" s="124">
        <v>105</v>
      </c>
      <c r="K141" s="128">
        <v>950</v>
      </c>
      <c r="L141" s="128">
        <v>970</v>
      </c>
      <c r="M141" s="124" t="s">
        <v>304</v>
      </c>
      <c r="N141" s="124"/>
      <c r="O141" s="134">
        <v>45365</v>
      </c>
      <c r="P141" s="124" t="s">
        <v>813</v>
      </c>
    </row>
    <row r="142" spans="1:16" s="238" customFormat="1" ht="27.6" x14ac:dyDescent="0.25">
      <c r="A142" s="170">
        <v>139</v>
      </c>
      <c r="B142" s="131" t="s">
        <v>1455</v>
      </c>
      <c r="C142" s="226" t="s">
        <v>1302</v>
      </c>
      <c r="D142" s="676"/>
      <c r="E142" s="170" t="s">
        <v>1456</v>
      </c>
      <c r="F142" s="124">
        <v>10</v>
      </c>
      <c r="G142" s="124" t="s">
        <v>781</v>
      </c>
      <c r="H142" s="124">
        <v>134</v>
      </c>
      <c r="I142" s="124">
        <v>96</v>
      </c>
      <c r="J142" s="124">
        <v>105</v>
      </c>
      <c r="K142" s="128">
        <v>950</v>
      </c>
      <c r="L142" s="128">
        <v>970</v>
      </c>
      <c r="M142" s="124" t="s">
        <v>304</v>
      </c>
      <c r="N142" s="124"/>
      <c r="O142" s="134">
        <v>45365</v>
      </c>
      <c r="P142" s="124" t="s">
        <v>813</v>
      </c>
    </row>
    <row r="143" spans="1:16" s="238" customFormat="1" ht="27.6" x14ac:dyDescent="0.25">
      <c r="A143" s="170">
        <v>140</v>
      </c>
      <c r="B143" s="131" t="s">
        <v>1457</v>
      </c>
      <c r="C143" s="226" t="s">
        <v>1302</v>
      </c>
      <c r="D143" s="676"/>
      <c r="E143" s="170" t="s">
        <v>1458</v>
      </c>
      <c r="F143" s="124">
        <v>10</v>
      </c>
      <c r="G143" s="124" t="s">
        <v>781</v>
      </c>
      <c r="H143" s="124">
        <v>134</v>
      </c>
      <c r="I143" s="124">
        <v>96</v>
      </c>
      <c r="J143" s="124">
        <v>105</v>
      </c>
      <c r="K143" s="128">
        <v>950</v>
      </c>
      <c r="L143" s="128">
        <v>970</v>
      </c>
      <c r="M143" s="124" t="s">
        <v>304</v>
      </c>
      <c r="N143" s="124"/>
      <c r="O143" s="134">
        <v>45365</v>
      </c>
      <c r="P143" s="124" t="s">
        <v>813</v>
      </c>
    </row>
    <row r="144" spans="1:16" s="238" customFormat="1" ht="27.6" x14ac:dyDescent="0.25">
      <c r="A144" s="170">
        <v>141</v>
      </c>
      <c r="B144" s="131" t="s">
        <v>1459</v>
      </c>
      <c r="C144" s="226" t="s">
        <v>1302</v>
      </c>
      <c r="D144" s="676"/>
      <c r="E144" s="170" t="s">
        <v>1460</v>
      </c>
      <c r="F144" s="124">
        <v>10</v>
      </c>
      <c r="G144" s="124" t="s">
        <v>781</v>
      </c>
      <c r="H144" s="124">
        <v>134</v>
      </c>
      <c r="I144" s="124">
        <v>96</v>
      </c>
      <c r="J144" s="124">
        <v>105</v>
      </c>
      <c r="K144" s="128">
        <v>950</v>
      </c>
      <c r="L144" s="128">
        <v>970</v>
      </c>
      <c r="M144" s="124" t="s">
        <v>304</v>
      </c>
      <c r="N144" s="124"/>
      <c r="O144" s="134">
        <v>45365</v>
      </c>
      <c r="P144" s="124" t="s">
        <v>813</v>
      </c>
    </row>
    <row r="145" spans="1:16" s="238" customFormat="1" ht="27.6" x14ac:dyDescent="0.25">
      <c r="A145" s="170">
        <v>142</v>
      </c>
      <c r="B145" s="131" t="s">
        <v>1461</v>
      </c>
      <c r="C145" s="226" t="s">
        <v>1302</v>
      </c>
      <c r="D145" s="676"/>
      <c r="E145" s="170" t="s">
        <v>1462</v>
      </c>
      <c r="F145" s="124">
        <v>10</v>
      </c>
      <c r="G145" s="124" t="s">
        <v>781</v>
      </c>
      <c r="H145" s="124">
        <v>134</v>
      </c>
      <c r="I145" s="124">
        <v>96</v>
      </c>
      <c r="J145" s="124">
        <v>105</v>
      </c>
      <c r="K145" s="128">
        <v>950</v>
      </c>
      <c r="L145" s="128">
        <v>970</v>
      </c>
      <c r="M145" s="124" t="s">
        <v>308</v>
      </c>
      <c r="N145" s="124"/>
      <c r="O145" s="134" t="s">
        <v>1463</v>
      </c>
      <c r="P145" s="124" t="s">
        <v>813</v>
      </c>
    </row>
    <row r="146" spans="1:16" s="238" customFormat="1" ht="27.6" x14ac:dyDescent="0.25">
      <c r="A146" s="170">
        <v>143</v>
      </c>
      <c r="B146" s="131" t="s">
        <v>1464</v>
      </c>
      <c r="C146" s="226" t="s">
        <v>1302</v>
      </c>
      <c r="D146" s="676"/>
      <c r="E146" s="170" t="s">
        <v>1465</v>
      </c>
      <c r="F146" s="124">
        <v>10</v>
      </c>
      <c r="G146" s="124" t="s">
        <v>781</v>
      </c>
      <c r="H146" s="124">
        <v>134</v>
      </c>
      <c r="I146" s="124">
        <v>96</v>
      </c>
      <c r="J146" s="124">
        <v>105</v>
      </c>
      <c r="K146" s="128">
        <v>950</v>
      </c>
      <c r="L146" s="128">
        <v>970</v>
      </c>
      <c r="M146" s="124" t="s">
        <v>308</v>
      </c>
      <c r="N146" s="124"/>
      <c r="O146" s="134" t="s">
        <v>1463</v>
      </c>
      <c r="P146" s="124" t="s">
        <v>813</v>
      </c>
    </row>
    <row r="147" spans="1:16" s="238" customFormat="1" ht="27.6" x14ac:dyDescent="0.25">
      <c r="A147" s="170">
        <v>144</v>
      </c>
      <c r="B147" s="131" t="s">
        <v>1466</v>
      </c>
      <c r="C147" s="226" t="s">
        <v>1302</v>
      </c>
      <c r="D147" s="676"/>
      <c r="E147" s="170" t="s">
        <v>1467</v>
      </c>
      <c r="F147" s="124">
        <v>10</v>
      </c>
      <c r="G147" s="124" t="s">
        <v>781</v>
      </c>
      <c r="H147" s="124">
        <v>134</v>
      </c>
      <c r="I147" s="124">
        <v>96</v>
      </c>
      <c r="J147" s="124">
        <v>105</v>
      </c>
      <c r="K147" s="128">
        <v>950</v>
      </c>
      <c r="L147" s="128">
        <v>970</v>
      </c>
      <c r="M147" s="124" t="s">
        <v>308</v>
      </c>
      <c r="N147" s="124"/>
      <c r="O147" s="134" t="s">
        <v>1463</v>
      </c>
      <c r="P147" s="124" t="s">
        <v>813</v>
      </c>
    </row>
    <row r="148" spans="1:16" s="238" customFormat="1" ht="27.6" x14ac:dyDescent="0.25">
      <c r="A148" s="170">
        <v>145</v>
      </c>
      <c r="B148" s="131" t="s">
        <v>1468</v>
      </c>
      <c r="C148" s="226" t="s">
        <v>1302</v>
      </c>
      <c r="D148" s="676"/>
      <c r="E148" s="170" t="s">
        <v>1469</v>
      </c>
      <c r="F148" s="124">
        <v>10</v>
      </c>
      <c r="G148" s="124" t="s">
        <v>781</v>
      </c>
      <c r="H148" s="124">
        <v>134</v>
      </c>
      <c r="I148" s="124">
        <v>96</v>
      </c>
      <c r="J148" s="124">
        <v>105</v>
      </c>
      <c r="K148" s="128">
        <v>950</v>
      </c>
      <c r="L148" s="128">
        <v>970</v>
      </c>
      <c r="M148" s="124" t="s">
        <v>308</v>
      </c>
      <c r="N148" s="124"/>
      <c r="O148" s="134" t="s">
        <v>1463</v>
      </c>
      <c r="P148" s="124" t="s">
        <v>813</v>
      </c>
    </row>
    <row r="149" spans="1:16" s="238" customFormat="1" ht="27.6" x14ac:dyDescent="0.25">
      <c r="A149" s="170">
        <v>146</v>
      </c>
      <c r="B149" s="131" t="s">
        <v>1470</v>
      </c>
      <c r="C149" s="226" t="s">
        <v>1302</v>
      </c>
      <c r="D149" s="676"/>
      <c r="E149" s="170" t="s">
        <v>1471</v>
      </c>
      <c r="F149" s="124">
        <v>10</v>
      </c>
      <c r="G149" s="124" t="s">
        <v>781</v>
      </c>
      <c r="H149" s="124">
        <v>134</v>
      </c>
      <c r="I149" s="124">
        <v>96</v>
      </c>
      <c r="J149" s="124">
        <v>105</v>
      </c>
      <c r="K149" s="128">
        <v>950</v>
      </c>
      <c r="L149" s="128">
        <v>970</v>
      </c>
      <c r="M149" s="124" t="s">
        <v>308</v>
      </c>
      <c r="N149" s="124"/>
      <c r="O149" s="134" t="s">
        <v>1463</v>
      </c>
      <c r="P149" s="124" t="s">
        <v>813</v>
      </c>
    </row>
    <row r="150" spans="1:16" s="238" customFormat="1" ht="27.6" x14ac:dyDescent="0.25">
      <c r="A150" s="170">
        <v>147</v>
      </c>
      <c r="B150" s="131" t="s">
        <v>1472</v>
      </c>
      <c r="C150" s="226" t="s">
        <v>1302</v>
      </c>
      <c r="D150" s="676"/>
      <c r="E150" s="170" t="s">
        <v>1473</v>
      </c>
      <c r="F150" s="124">
        <v>10</v>
      </c>
      <c r="G150" s="124" t="s">
        <v>781</v>
      </c>
      <c r="H150" s="124">
        <v>134</v>
      </c>
      <c r="I150" s="124">
        <v>96</v>
      </c>
      <c r="J150" s="124">
        <v>105</v>
      </c>
      <c r="K150" s="128">
        <v>950</v>
      </c>
      <c r="L150" s="128">
        <v>970</v>
      </c>
      <c r="M150" s="124" t="s">
        <v>308</v>
      </c>
      <c r="N150" s="124"/>
      <c r="O150" s="134" t="s">
        <v>1463</v>
      </c>
      <c r="P150" s="124" t="s">
        <v>813</v>
      </c>
    </row>
    <row r="151" spans="1:16" s="238" customFormat="1" ht="27.6" x14ac:dyDescent="0.25">
      <c r="A151" s="170">
        <v>148</v>
      </c>
      <c r="B151" s="131" t="s">
        <v>1474</v>
      </c>
      <c r="C151" s="226" t="s">
        <v>1302</v>
      </c>
      <c r="D151" s="676"/>
      <c r="E151" s="170" t="s">
        <v>1475</v>
      </c>
      <c r="F151" s="124">
        <v>10</v>
      </c>
      <c r="G151" s="124" t="s">
        <v>781</v>
      </c>
      <c r="H151" s="124">
        <v>134</v>
      </c>
      <c r="I151" s="124">
        <v>96</v>
      </c>
      <c r="J151" s="124">
        <v>105</v>
      </c>
      <c r="K151" s="128">
        <v>950</v>
      </c>
      <c r="L151" s="128">
        <v>970</v>
      </c>
      <c r="M151" s="124" t="s">
        <v>308</v>
      </c>
      <c r="N151" s="124"/>
      <c r="O151" s="134" t="s">
        <v>1463</v>
      </c>
      <c r="P151" s="124" t="s">
        <v>813</v>
      </c>
    </row>
    <row r="152" spans="1:16" s="238" customFormat="1" ht="27.6" x14ac:dyDescent="0.25">
      <c r="A152" s="170">
        <v>149</v>
      </c>
      <c r="B152" s="131" t="s">
        <v>1476</v>
      </c>
      <c r="C152" s="226" t="s">
        <v>1302</v>
      </c>
      <c r="D152" s="676"/>
      <c r="E152" s="170" t="s">
        <v>1477</v>
      </c>
      <c r="F152" s="124">
        <v>10</v>
      </c>
      <c r="G152" s="124" t="s">
        <v>781</v>
      </c>
      <c r="H152" s="124">
        <v>134</v>
      </c>
      <c r="I152" s="124">
        <v>96</v>
      </c>
      <c r="J152" s="124">
        <v>105</v>
      </c>
      <c r="K152" s="128">
        <v>950</v>
      </c>
      <c r="L152" s="128">
        <v>970</v>
      </c>
      <c r="M152" s="124" t="s">
        <v>308</v>
      </c>
      <c r="N152" s="124"/>
      <c r="O152" s="134" t="s">
        <v>1463</v>
      </c>
      <c r="P152" s="124" t="s">
        <v>813</v>
      </c>
    </row>
    <row r="153" spans="1:16" s="238" customFormat="1" ht="27.6" x14ac:dyDescent="0.25">
      <c r="A153" s="170">
        <v>150</v>
      </c>
      <c r="B153" s="131" t="s">
        <v>1478</v>
      </c>
      <c r="C153" s="226" t="s">
        <v>1302</v>
      </c>
      <c r="D153" s="676"/>
      <c r="E153" s="170" t="s">
        <v>1479</v>
      </c>
      <c r="F153" s="124">
        <v>11</v>
      </c>
      <c r="G153" s="124" t="s">
        <v>781</v>
      </c>
      <c r="H153" s="124">
        <v>134</v>
      </c>
      <c r="I153" s="124">
        <v>96</v>
      </c>
      <c r="J153" s="124">
        <v>130</v>
      </c>
      <c r="K153" s="128">
        <v>990</v>
      </c>
      <c r="L153" s="128">
        <v>1100</v>
      </c>
      <c r="M153" s="124" t="s">
        <v>139</v>
      </c>
      <c r="N153" s="124"/>
      <c r="O153" s="134" t="s">
        <v>1463</v>
      </c>
      <c r="P153" s="124" t="s">
        <v>813</v>
      </c>
    </row>
    <row r="154" spans="1:16" s="238" customFormat="1" ht="27.6" x14ac:dyDescent="0.25">
      <c r="A154" s="170">
        <v>151</v>
      </c>
      <c r="B154" s="131" t="s">
        <v>1480</v>
      </c>
      <c r="C154" s="226" t="s">
        <v>1302</v>
      </c>
      <c r="D154" s="676"/>
      <c r="E154" s="170" t="s">
        <v>1481</v>
      </c>
      <c r="F154" s="124">
        <v>11</v>
      </c>
      <c r="G154" s="124" t="s">
        <v>781</v>
      </c>
      <c r="H154" s="124">
        <v>134</v>
      </c>
      <c r="I154" s="124">
        <v>96</v>
      </c>
      <c r="J154" s="124">
        <v>130</v>
      </c>
      <c r="K154" s="128">
        <v>990</v>
      </c>
      <c r="L154" s="128">
        <v>1100</v>
      </c>
      <c r="M154" s="124" t="s">
        <v>139</v>
      </c>
      <c r="N154" s="124"/>
      <c r="O154" s="134" t="s">
        <v>1463</v>
      </c>
      <c r="P154" s="124" t="s">
        <v>813</v>
      </c>
    </row>
    <row r="155" spans="1:16" s="238" customFormat="1" ht="27.6" x14ac:dyDescent="0.25">
      <c r="A155" s="170">
        <v>152</v>
      </c>
      <c r="B155" s="131" t="s">
        <v>1482</v>
      </c>
      <c r="C155" s="226" t="s">
        <v>1302</v>
      </c>
      <c r="D155" s="676"/>
      <c r="E155" s="170" t="s">
        <v>1483</v>
      </c>
      <c r="F155" s="124">
        <v>11</v>
      </c>
      <c r="G155" s="124" t="s">
        <v>781</v>
      </c>
      <c r="H155" s="124">
        <v>134</v>
      </c>
      <c r="I155" s="124">
        <v>96</v>
      </c>
      <c r="J155" s="124">
        <v>130</v>
      </c>
      <c r="K155" s="128">
        <v>990</v>
      </c>
      <c r="L155" s="128">
        <v>1100</v>
      </c>
      <c r="M155" s="124" t="s">
        <v>139</v>
      </c>
      <c r="N155" s="124"/>
      <c r="O155" s="134" t="s">
        <v>1463</v>
      </c>
      <c r="P155" s="124" t="s">
        <v>813</v>
      </c>
    </row>
    <row r="156" spans="1:16" s="238" customFormat="1" ht="27.6" x14ac:dyDescent="0.25">
      <c r="A156" s="170">
        <v>153</v>
      </c>
      <c r="B156" s="131" t="s">
        <v>1484</v>
      </c>
      <c r="C156" s="226" t="s">
        <v>1302</v>
      </c>
      <c r="D156" s="676"/>
      <c r="E156" s="170" t="s">
        <v>1485</v>
      </c>
      <c r="F156" s="124">
        <v>11</v>
      </c>
      <c r="G156" s="124" t="s">
        <v>781</v>
      </c>
      <c r="H156" s="124">
        <v>134</v>
      </c>
      <c r="I156" s="124">
        <v>96</v>
      </c>
      <c r="J156" s="124">
        <v>130</v>
      </c>
      <c r="K156" s="128">
        <v>990</v>
      </c>
      <c r="L156" s="128">
        <v>1100</v>
      </c>
      <c r="M156" s="124" t="s">
        <v>139</v>
      </c>
      <c r="N156" s="124"/>
      <c r="O156" s="134" t="s">
        <v>1463</v>
      </c>
      <c r="P156" s="124" t="s">
        <v>813</v>
      </c>
    </row>
    <row r="157" spans="1:16" s="238" customFormat="1" ht="27.6" x14ac:dyDescent="0.25">
      <c r="A157" s="170">
        <v>154</v>
      </c>
      <c r="B157" s="131" t="s">
        <v>1486</v>
      </c>
      <c r="C157" s="226" t="s">
        <v>1302</v>
      </c>
      <c r="D157" s="676"/>
      <c r="E157" s="170" t="s">
        <v>1487</v>
      </c>
      <c r="F157" s="124">
        <v>10</v>
      </c>
      <c r="G157" s="124" t="s">
        <v>781</v>
      </c>
      <c r="H157" s="124">
        <v>134</v>
      </c>
      <c r="I157" s="124">
        <v>96</v>
      </c>
      <c r="J157" s="124">
        <v>105</v>
      </c>
      <c r="K157" s="128">
        <v>950</v>
      </c>
      <c r="L157" s="128">
        <v>970</v>
      </c>
      <c r="M157" s="124" t="s">
        <v>139</v>
      </c>
      <c r="N157" s="124"/>
      <c r="O157" s="134" t="s">
        <v>1463</v>
      </c>
      <c r="P157" s="124" t="s">
        <v>813</v>
      </c>
    </row>
    <row r="158" spans="1:16" s="238" customFormat="1" ht="27.6" x14ac:dyDescent="0.25">
      <c r="A158" s="170">
        <v>155</v>
      </c>
      <c r="B158" s="131" t="s">
        <v>1488</v>
      </c>
      <c r="C158" s="226" t="s">
        <v>1302</v>
      </c>
      <c r="D158" s="676"/>
      <c r="E158" s="170" t="s">
        <v>1489</v>
      </c>
      <c r="F158" s="124">
        <v>10</v>
      </c>
      <c r="G158" s="124" t="s">
        <v>781</v>
      </c>
      <c r="H158" s="124">
        <v>134</v>
      </c>
      <c r="I158" s="124">
        <v>96</v>
      </c>
      <c r="J158" s="124">
        <v>105</v>
      </c>
      <c r="K158" s="128">
        <v>950</v>
      </c>
      <c r="L158" s="128">
        <v>970</v>
      </c>
      <c r="M158" s="124" t="s">
        <v>139</v>
      </c>
      <c r="N158" s="124"/>
      <c r="O158" s="134" t="s">
        <v>1463</v>
      </c>
      <c r="P158" s="124" t="s">
        <v>813</v>
      </c>
    </row>
    <row r="159" spans="1:16" s="238" customFormat="1" x14ac:dyDescent="0.25">
      <c r="A159" s="170">
        <v>156</v>
      </c>
      <c r="B159" s="131" t="s">
        <v>1490</v>
      </c>
      <c r="C159" s="226" t="s">
        <v>1302</v>
      </c>
      <c r="D159" s="677"/>
      <c r="E159" s="170" t="s">
        <v>1491</v>
      </c>
      <c r="F159" s="124">
        <v>3</v>
      </c>
      <c r="G159" s="124" t="s">
        <v>781</v>
      </c>
      <c r="H159" s="124">
        <v>134</v>
      </c>
      <c r="I159" s="124">
        <v>96</v>
      </c>
      <c r="J159" s="124">
        <v>32</v>
      </c>
      <c r="K159" s="128">
        <f>98*3</f>
        <v>294</v>
      </c>
      <c r="L159" s="128">
        <v>320</v>
      </c>
      <c r="M159" s="124" t="s">
        <v>139</v>
      </c>
      <c r="N159" s="124"/>
      <c r="O159" s="134" t="s">
        <v>1463</v>
      </c>
      <c r="P159" s="124" t="s">
        <v>813</v>
      </c>
    </row>
    <row r="160" spans="1:16" x14ac:dyDescent="0.25">
      <c r="A160" s="170">
        <v>157</v>
      </c>
      <c r="B160" s="222" t="s">
        <v>1492</v>
      </c>
      <c r="C160" s="226" t="s">
        <v>1302</v>
      </c>
      <c r="D160" s="682" t="s">
        <v>1131</v>
      </c>
      <c r="E160" s="170" t="s">
        <v>1493</v>
      </c>
      <c r="F160" s="124">
        <v>3</v>
      </c>
      <c r="G160" s="124" t="s">
        <v>781</v>
      </c>
      <c r="H160" s="138">
        <v>300</v>
      </c>
      <c r="I160" s="138">
        <v>120</v>
      </c>
      <c r="J160" s="138">
        <v>113</v>
      </c>
      <c r="K160" s="239">
        <v>365</v>
      </c>
      <c r="L160" s="239">
        <v>605</v>
      </c>
      <c r="M160" s="124" t="s">
        <v>978</v>
      </c>
      <c r="N160" s="124">
        <v>280955</v>
      </c>
      <c r="O160" s="124" t="s">
        <v>345</v>
      </c>
      <c r="P160" s="124" t="s">
        <v>795</v>
      </c>
    </row>
    <row r="161" spans="1:16" x14ac:dyDescent="0.25">
      <c r="A161" s="170">
        <v>158</v>
      </c>
      <c r="B161" s="222" t="s">
        <v>1494</v>
      </c>
      <c r="C161" s="226" t="s">
        <v>1302</v>
      </c>
      <c r="D161" s="683"/>
      <c r="E161" s="170" t="s">
        <v>1495</v>
      </c>
      <c r="F161" s="124">
        <v>3</v>
      </c>
      <c r="G161" s="124" t="s">
        <v>781</v>
      </c>
      <c r="H161" s="138">
        <v>300</v>
      </c>
      <c r="I161" s="138">
        <v>120</v>
      </c>
      <c r="J161" s="138">
        <v>93</v>
      </c>
      <c r="K161" s="240">
        <v>210</v>
      </c>
      <c r="L161" s="240">
        <v>430</v>
      </c>
      <c r="M161" s="124" t="s">
        <v>978</v>
      </c>
      <c r="N161" s="124">
        <v>280955</v>
      </c>
      <c r="O161" s="124" t="s">
        <v>345</v>
      </c>
      <c r="P161" s="124" t="s">
        <v>795</v>
      </c>
    </row>
    <row r="162" spans="1:16" x14ac:dyDescent="0.25">
      <c r="A162" s="170">
        <v>159</v>
      </c>
      <c r="B162" s="169" t="s">
        <v>1496</v>
      </c>
      <c r="C162" s="226" t="s">
        <v>1302</v>
      </c>
      <c r="D162" s="673" t="s">
        <v>1497</v>
      </c>
      <c r="E162" s="170" t="s">
        <v>1498</v>
      </c>
      <c r="F162" s="129" t="s">
        <v>1499</v>
      </c>
      <c r="G162" s="129" t="s">
        <v>1500</v>
      </c>
      <c r="H162" s="124">
        <v>106</v>
      </c>
      <c r="I162" s="124">
        <v>66</v>
      </c>
      <c r="J162" s="124">
        <v>106</v>
      </c>
      <c r="K162" s="128">
        <f>+L162-20</f>
        <v>475</v>
      </c>
      <c r="L162" s="128">
        <v>495</v>
      </c>
      <c r="M162" s="124" t="s">
        <v>1501</v>
      </c>
      <c r="N162" s="124"/>
      <c r="O162" s="124" t="s">
        <v>477</v>
      </c>
      <c r="P162" s="124" t="s">
        <v>1502</v>
      </c>
    </row>
    <row r="163" spans="1:16" x14ac:dyDescent="0.25">
      <c r="A163" s="170">
        <v>160</v>
      </c>
      <c r="B163" s="169" t="s">
        <v>1496</v>
      </c>
      <c r="C163" s="226" t="s">
        <v>1302</v>
      </c>
      <c r="D163" s="674"/>
      <c r="E163" s="170" t="s">
        <v>1503</v>
      </c>
      <c r="F163" s="129" t="s">
        <v>1504</v>
      </c>
      <c r="G163" s="129" t="s">
        <v>1500</v>
      </c>
      <c r="H163" s="124">
        <v>107</v>
      </c>
      <c r="I163" s="124">
        <v>60</v>
      </c>
      <c r="J163" s="124">
        <v>107</v>
      </c>
      <c r="K163" s="128">
        <f>+L163-20</f>
        <v>480</v>
      </c>
      <c r="L163" s="128">
        <v>500</v>
      </c>
      <c r="M163" s="124" t="s">
        <v>1501</v>
      </c>
      <c r="N163" s="124"/>
      <c r="O163" s="124" t="s">
        <v>477</v>
      </c>
      <c r="P163" s="124" t="s">
        <v>1502</v>
      </c>
    </row>
    <row r="164" spans="1:16" x14ac:dyDescent="0.25">
      <c r="A164" s="170">
        <v>161</v>
      </c>
      <c r="B164" s="169" t="s">
        <v>1496</v>
      </c>
      <c r="C164" s="226" t="s">
        <v>1302</v>
      </c>
      <c r="D164" s="674"/>
      <c r="E164" s="170" t="s">
        <v>1505</v>
      </c>
      <c r="F164" s="129" t="s">
        <v>1506</v>
      </c>
      <c r="G164" s="129" t="s">
        <v>1500</v>
      </c>
      <c r="H164" s="124">
        <v>60</v>
      </c>
      <c r="I164" s="124">
        <v>54</v>
      </c>
      <c r="J164" s="124">
        <v>60</v>
      </c>
      <c r="K164" s="128">
        <f t="shared" ref="K164:K192" si="0">+L164-20</f>
        <v>90</v>
      </c>
      <c r="L164" s="128">
        <v>110</v>
      </c>
      <c r="M164" s="124" t="s">
        <v>1501</v>
      </c>
      <c r="N164" s="124"/>
      <c r="O164" s="124" t="s">
        <v>477</v>
      </c>
      <c r="P164" s="124" t="s">
        <v>1502</v>
      </c>
    </row>
    <row r="165" spans="1:16" x14ac:dyDescent="0.25">
      <c r="A165" s="170">
        <v>162</v>
      </c>
      <c r="B165" s="169" t="s">
        <v>1507</v>
      </c>
      <c r="C165" s="226" t="s">
        <v>1302</v>
      </c>
      <c r="D165" s="674"/>
      <c r="E165" s="170" t="s">
        <v>1508</v>
      </c>
      <c r="F165" s="129" t="s">
        <v>1509</v>
      </c>
      <c r="G165" s="129" t="s">
        <v>1500</v>
      </c>
      <c r="H165" s="124">
        <v>91</v>
      </c>
      <c r="I165" s="124">
        <v>64</v>
      </c>
      <c r="J165" s="124">
        <v>91</v>
      </c>
      <c r="K165" s="128">
        <f t="shared" si="0"/>
        <v>270</v>
      </c>
      <c r="L165" s="128">
        <v>290</v>
      </c>
      <c r="M165" s="124" t="s">
        <v>1501</v>
      </c>
      <c r="N165" s="124"/>
      <c r="O165" s="124" t="s">
        <v>477</v>
      </c>
      <c r="P165" s="124" t="s">
        <v>1502</v>
      </c>
    </row>
    <row r="166" spans="1:16" x14ac:dyDescent="0.25">
      <c r="A166" s="170">
        <v>163</v>
      </c>
      <c r="B166" s="169" t="s">
        <v>1510</v>
      </c>
      <c r="C166" s="226" t="s">
        <v>1302</v>
      </c>
      <c r="D166" s="674"/>
      <c r="E166" s="170" t="s">
        <v>1511</v>
      </c>
      <c r="F166" s="129" t="s">
        <v>1512</v>
      </c>
      <c r="G166" s="129" t="s">
        <v>1500</v>
      </c>
      <c r="H166" s="124">
        <v>93</v>
      </c>
      <c r="I166" s="124">
        <v>65</v>
      </c>
      <c r="J166" s="124">
        <v>93</v>
      </c>
      <c r="K166" s="128">
        <f t="shared" si="0"/>
        <v>415</v>
      </c>
      <c r="L166" s="128">
        <v>435</v>
      </c>
      <c r="M166" s="124" t="s">
        <v>1501</v>
      </c>
      <c r="N166" s="124"/>
      <c r="O166" s="124" t="s">
        <v>477</v>
      </c>
      <c r="P166" s="124" t="s">
        <v>1502</v>
      </c>
    </row>
    <row r="167" spans="1:16" x14ac:dyDescent="0.25">
      <c r="A167" s="170">
        <v>164</v>
      </c>
      <c r="B167" s="169" t="s">
        <v>1513</v>
      </c>
      <c r="C167" s="226" t="s">
        <v>1302</v>
      </c>
      <c r="D167" s="674"/>
      <c r="E167" s="170" t="s">
        <v>1514</v>
      </c>
      <c r="F167" s="129" t="s">
        <v>1515</v>
      </c>
      <c r="G167" s="129" t="s">
        <v>1500</v>
      </c>
      <c r="H167" s="124">
        <v>122</v>
      </c>
      <c r="I167" s="124">
        <v>73</v>
      </c>
      <c r="J167" s="124">
        <v>122</v>
      </c>
      <c r="K167" s="128">
        <f t="shared" si="0"/>
        <v>685</v>
      </c>
      <c r="L167" s="128">
        <v>705</v>
      </c>
      <c r="M167" s="124" t="s">
        <v>1516</v>
      </c>
      <c r="N167" s="124"/>
      <c r="O167" s="124" t="s">
        <v>477</v>
      </c>
      <c r="P167" s="124" t="s">
        <v>1517</v>
      </c>
    </row>
    <row r="168" spans="1:16" x14ac:dyDescent="0.25">
      <c r="A168" s="170">
        <v>165</v>
      </c>
      <c r="B168" s="169" t="s">
        <v>1513</v>
      </c>
      <c r="C168" s="226" t="s">
        <v>1302</v>
      </c>
      <c r="D168" s="674"/>
      <c r="E168" s="170" t="s">
        <v>1518</v>
      </c>
      <c r="F168" s="129" t="s">
        <v>1519</v>
      </c>
      <c r="G168" s="129" t="s">
        <v>1500</v>
      </c>
      <c r="H168" s="124">
        <v>152</v>
      </c>
      <c r="I168" s="124">
        <v>73</v>
      </c>
      <c r="J168" s="124">
        <v>152</v>
      </c>
      <c r="K168" s="128">
        <f>+L168-40</f>
        <v>1210</v>
      </c>
      <c r="L168" s="128">
        <v>1250</v>
      </c>
      <c r="M168" s="124" t="s">
        <v>1516</v>
      </c>
      <c r="N168" s="124"/>
      <c r="O168" s="124" t="s">
        <v>477</v>
      </c>
      <c r="P168" s="124" t="s">
        <v>1517</v>
      </c>
    </row>
    <row r="169" spans="1:16" x14ac:dyDescent="0.25">
      <c r="A169" s="170">
        <v>166</v>
      </c>
      <c r="B169" s="169" t="s">
        <v>1513</v>
      </c>
      <c r="C169" s="226" t="s">
        <v>1302</v>
      </c>
      <c r="D169" s="674"/>
      <c r="E169" s="170" t="s">
        <v>1520</v>
      </c>
      <c r="F169" s="129" t="s">
        <v>1521</v>
      </c>
      <c r="G169" s="129" t="s">
        <v>1500</v>
      </c>
      <c r="H169" s="124">
        <v>152</v>
      </c>
      <c r="I169" s="124">
        <v>73</v>
      </c>
      <c r="J169" s="124">
        <v>152</v>
      </c>
      <c r="K169" s="128">
        <f>+L169-40</f>
        <v>1205</v>
      </c>
      <c r="L169" s="128">
        <v>1245</v>
      </c>
      <c r="M169" s="124" t="s">
        <v>1516</v>
      </c>
      <c r="N169" s="124"/>
      <c r="O169" s="124" t="s">
        <v>477</v>
      </c>
      <c r="P169" s="124" t="s">
        <v>1517</v>
      </c>
    </row>
    <row r="170" spans="1:16" x14ac:dyDescent="0.25">
      <c r="A170" s="170">
        <v>167</v>
      </c>
      <c r="B170" s="169" t="s">
        <v>1522</v>
      </c>
      <c r="C170" s="226" t="s">
        <v>1302</v>
      </c>
      <c r="D170" s="674"/>
      <c r="E170" s="170" t="s">
        <v>1523</v>
      </c>
      <c r="F170" s="129" t="s">
        <v>1524</v>
      </c>
      <c r="G170" s="129" t="s">
        <v>1500</v>
      </c>
      <c r="H170" s="124">
        <v>131</v>
      </c>
      <c r="I170" s="124">
        <v>72</v>
      </c>
      <c r="J170" s="124">
        <v>131</v>
      </c>
      <c r="K170" s="128">
        <f>+L170-30</f>
        <v>920</v>
      </c>
      <c r="L170" s="128">
        <v>950</v>
      </c>
      <c r="M170" s="124" t="s">
        <v>1516</v>
      </c>
      <c r="N170" s="124"/>
      <c r="O170" s="124" t="s">
        <v>477</v>
      </c>
      <c r="P170" s="124" t="s">
        <v>1517</v>
      </c>
    </row>
    <row r="171" spans="1:16" x14ac:dyDescent="0.25">
      <c r="A171" s="170">
        <v>168</v>
      </c>
      <c r="B171" s="169" t="s">
        <v>1522</v>
      </c>
      <c r="C171" s="226" t="s">
        <v>1302</v>
      </c>
      <c r="D171" s="674"/>
      <c r="E171" s="170" t="s">
        <v>1525</v>
      </c>
      <c r="F171" s="129" t="s">
        <v>1526</v>
      </c>
      <c r="G171" s="129" t="s">
        <v>1500</v>
      </c>
      <c r="H171" s="124">
        <v>131</v>
      </c>
      <c r="I171" s="124">
        <v>72</v>
      </c>
      <c r="J171" s="124">
        <v>131</v>
      </c>
      <c r="K171" s="128">
        <f>+L171-30</f>
        <v>740</v>
      </c>
      <c r="L171" s="128">
        <v>770</v>
      </c>
      <c r="M171" s="124" t="s">
        <v>1516</v>
      </c>
      <c r="N171" s="124"/>
      <c r="O171" s="124" t="s">
        <v>477</v>
      </c>
      <c r="P171" s="124" t="s">
        <v>1517</v>
      </c>
    </row>
    <row r="172" spans="1:16" x14ac:dyDescent="0.25">
      <c r="A172" s="170">
        <v>169</v>
      </c>
      <c r="B172" s="169" t="s">
        <v>1522</v>
      </c>
      <c r="C172" s="226" t="s">
        <v>1302</v>
      </c>
      <c r="D172" s="674"/>
      <c r="E172" s="170" t="s">
        <v>1527</v>
      </c>
      <c r="F172" s="129" t="s">
        <v>1528</v>
      </c>
      <c r="G172" s="129" t="s">
        <v>1500</v>
      </c>
      <c r="H172" s="124">
        <v>132</v>
      </c>
      <c r="I172" s="124">
        <v>73</v>
      </c>
      <c r="J172" s="124">
        <v>132</v>
      </c>
      <c r="K172" s="128">
        <f>+L172-30</f>
        <v>920</v>
      </c>
      <c r="L172" s="128">
        <v>950</v>
      </c>
      <c r="M172" s="124" t="s">
        <v>1516</v>
      </c>
      <c r="N172" s="124"/>
      <c r="O172" s="124" t="s">
        <v>477</v>
      </c>
      <c r="P172" s="124" t="s">
        <v>1517</v>
      </c>
    </row>
    <row r="173" spans="1:16" x14ac:dyDescent="0.25">
      <c r="A173" s="170">
        <v>170</v>
      </c>
      <c r="B173" s="169" t="s">
        <v>1529</v>
      </c>
      <c r="C173" s="226" t="s">
        <v>1302</v>
      </c>
      <c r="D173" s="674"/>
      <c r="E173" s="170" t="s">
        <v>1530</v>
      </c>
      <c r="F173" s="129" t="s">
        <v>1531</v>
      </c>
      <c r="G173" s="129" t="s">
        <v>1500</v>
      </c>
      <c r="H173" s="124">
        <v>131</v>
      </c>
      <c r="I173" s="124">
        <v>72</v>
      </c>
      <c r="J173" s="124">
        <v>131</v>
      </c>
      <c r="K173" s="128">
        <f>+L173-30</f>
        <v>760</v>
      </c>
      <c r="L173" s="128">
        <v>790</v>
      </c>
      <c r="M173" s="124" t="s">
        <v>1532</v>
      </c>
      <c r="N173" s="124"/>
      <c r="O173" s="124" t="s">
        <v>477</v>
      </c>
      <c r="P173" s="124" t="s">
        <v>1533</v>
      </c>
    </row>
    <row r="174" spans="1:16" x14ac:dyDescent="0.25">
      <c r="A174" s="170">
        <v>171</v>
      </c>
      <c r="B174" s="169" t="s">
        <v>1529</v>
      </c>
      <c r="C174" s="226" t="s">
        <v>1302</v>
      </c>
      <c r="D174" s="674"/>
      <c r="E174" s="170" t="s">
        <v>1534</v>
      </c>
      <c r="F174" s="129" t="s">
        <v>1535</v>
      </c>
      <c r="G174" s="129" t="s">
        <v>1500</v>
      </c>
      <c r="H174" s="124">
        <v>122</v>
      </c>
      <c r="I174" s="124">
        <v>72</v>
      </c>
      <c r="J174" s="124">
        <v>122</v>
      </c>
      <c r="K174" s="128">
        <f t="shared" si="0"/>
        <v>770</v>
      </c>
      <c r="L174" s="128">
        <v>790</v>
      </c>
      <c r="M174" s="124" t="s">
        <v>1532</v>
      </c>
      <c r="N174" s="124"/>
      <c r="O174" s="124" t="s">
        <v>477</v>
      </c>
      <c r="P174" s="124" t="s">
        <v>1533</v>
      </c>
    </row>
    <row r="175" spans="1:16" x14ac:dyDescent="0.25">
      <c r="A175" s="170">
        <v>172</v>
      </c>
      <c r="B175" s="169" t="s">
        <v>1529</v>
      </c>
      <c r="C175" s="226" t="s">
        <v>1302</v>
      </c>
      <c r="D175" s="674"/>
      <c r="E175" s="170" t="s">
        <v>1536</v>
      </c>
      <c r="F175" s="129" t="s">
        <v>1537</v>
      </c>
      <c r="G175" s="129" t="s">
        <v>1500</v>
      </c>
      <c r="H175" s="124">
        <v>122</v>
      </c>
      <c r="I175" s="124">
        <v>72</v>
      </c>
      <c r="J175" s="124">
        <v>122</v>
      </c>
      <c r="K175" s="128">
        <f t="shared" si="0"/>
        <v>770</v>
      </c>
      <c r="L175" s="128">
        <v>790</v>
      </c>
      <c r="M175" s="124" t="s">
        <v>1532</v>
      </c>
      <c r="N175" s="124"/>
      <c r="O175" s="124" t="s">
        <v>477</v>
      </c>
      <c r="P175" s="124" t="s">
        <v>1533</v>
      </c>
    </row>
    <row r="176" spans="1:16" x14ac:dyDescent="0.25">
      <c r="A176" s="170">
        <v>173</v>
      </c>
      <c r="B176" s="169" t="s">
        <v>1538</v>
      </c>
      <c r="C176" s="226" t="s">
        <v>1302</v>
      </c>
      <c r="D176" s="674"/>
      <c r="E176" s="170" t="s">
        <v>1539</v>
      </c>
      <c r="F176" s="129" t="s">
        <v>1540</v>
      </c>
      <c r="G176" s="129" t="s">
        <v>1500</v>
      </c>
      <c r="H176" s="124">
        <v>82</v>
      </c>
      <c r="I176" s="124">
        <v>55</v>
      </c>
      <c r="J176" s="124">
        <v>82</v>
      </c>
      <c r="K176" s="128">
        <f t="shared" si="0"/>
        <v>200</v>
      </c>
      <c r="L176" s="128">
        <v>220</v>
      </c>
      <c r="M176" s="124" t="s">
        <v>1532</v>
      </c>
      <c r="N176" s="124"/>
      <c r="O176" s="124" t="s">
        <v>477</v>
      </c>
      <c r="P176" s="124" t="s">
        <v>1533</v>
      </c>
    </row>
    <row r="177" spans="1:16" x14ac:dyDescent="0.25">
      <c r="A177" s="170">
        <v>174</v>
      </c>
      <c r="B177" s="169" t="s">
        <v>1538</v>
      </c>
      <c r="C177" s="226" t="s">
        <v>1302</v>
      </c>
      <c r="D177" s="674"/>
      <c r="E177" s="170" t="s">
        <v>1541</v>
      </c>
      <c r="F177" s="129" t="s">
        <v>1542</v>
      </c>
      <c r="G177" s="129" t="s">
        <v>1500</v>
      </c>
      <c r="H177" s="124">
        <v>82</v>
      </c>
      <c r="I177" s="124">
        <v>55</v>
      </c>
      <c r="J177" s="124">
        <v>82</v>
      </c>
      <c r="K177" s="128">
        <f t="shared" si="0"/>
        <v>205</v>
      </c>
      <c r="L177" s="128">
        <v>225</v>
      </c>
      <c r="M177" s="124" t="s">
        <v>1532</v>
      </c>
      <c r="N177" s="124"/>
      <c r="O177" s="124" t="s">
        <v>477</v>
      </c>
      <c r="P177" s="124" t="s">
        <v>1533</v>
      </c>
    </row>
    <row r="178" spans="1:16" x14ac:dyDescent="0.25">
      <c r="A178" s="170">
        <v>175</v>
      </c>
      <c r="B178" s="169" t="s">
        <v>1538</v>
      </c>
      <c r="C178" s="226" t="s">
        <v>1302</v>
      </c>
      <c r="D178" s="674"/>
      <c r="E178" s="170" t="s">
        <v>1543</v>
      </c>
      <c r="F178" s="129" t="s">
        <v>1544</v>
      </c>
      <c r="G178" s="129" t="s">
        <v>1500</v>
      </c>
      <c r="H178" s="124">
        <v>62</v>
      </c>
      <c r="I178" s="124">
        <v>55</v>
      </c>
      <c r="J178" s="124">
        <v>62</v>
      </c>
      <c r="K178" s="128">
        <f t="shared" si="0"/>
        <v>90</v>
      </c>
      <c r="L178" s="128">
        <v>110</v>
      </c>
      <c r="M178" s="124" t="s">
        <v>1532</v>
      </c>
      <c r="N178" s="124"/>
      <c r="O178" s="124" t="s">
        <v>477</v>
      </c>
      <c r="P178" s="124" t="s">
        <v>1533</v>
      </c>
    </row>
    <row r="179" spans="1:16" x14ac:dyDescent="0.25">
      <c r="A179" s="170">
        <v>176</v>
      </c>
      <c r="B179" s="169" t="s">
        <v>1538</v>
      </c>
      <c r="C179" s="226" t="s">
        <v>1302</v>
      </c>
      <c r="D179" s="674"/>
      <c r="E179" s="170" t="s">
        <v>1545</v>
      </c>
      <c r="F179" s="129" t="s">
        <v>1535</v>
      </c>
      <c r="G179" s="129" t="s">
        <v>1500</v>
      </c>
      <c r="H179" s="124">
        <v>81</v>
      </c>
      <c r="I179" s="124">
        <v>55</v>
      </c>
      <c r="J179" s="124">
        <v>81</v>
      </c>
      <c r="K179" s="128">
        <f t="shared" si="0"/>
        <v>205</v>
      </c>
      <c r="L179" s="128">
        <v>225</v>
      </c>
      <c r="M179" s="124" t="s">
        <v>1532</v>
      </c>
      <c r="N179" s="124"/>
      <c r="O179" s="124" t="s">
        <v>477</v>
      </c>
      <c r="P179" s="124" t="s">
        <v>1533</v>
      </c>
    </row>
    <row r="180" spans="1:16" x14ac:dyDescent="0.25">
      <c r="A180" s="170">
        <v>177</v>
      </c>
      <c r="B180" s="169" t="s">
        <v>1538</v>
      </c>
      <c r="C180" s="226" t="s">
        <v>1302</v>
      </c>
      <c r="D180" s="674"/>
      <c r="E180" s="170" t="s">
        <v>1546</v>
      </c>
      <c r="F180" s="129" t="s">
        <v>1547</v>
      </c>
      <c r="G180" s="129" t="s">
        <v>1500</v>
      </c>
      <c r="H180" s="124">
        <v>81</v>
      </c>
      <c r="I180" s="124">
        <v>55</v>
      </c>
      <c r="J180" s="124">
        <v>81</v>
      </c>
      <c r="K180" s="128">
        <f t="shared" si="0"/>
        <v>205</v>
      </c>
      <c r="L180" s="128">
        <v>225</v>
      </c>
      <c r="M180" s="124" t="s">
        <v>1532</v>
      </c>
      <c r="N180" s="124"/>
      <c r="O180" s="124" t="s">
        <v>477</v>
      </c>
      <c r="P180" s="124" t="s">
        <v>1533</v>
      </c>
    </row>
    <row r="181" spans="1:16" x14ac:dyDescent="0.25">
      <c r="A181" s="170">
        <v>178</v>
      </c>
      <c r="B181" s="169" t="s">
        <v>1548</v>
      </c>
      <c r="C181" s="226" t="s">
        <v>1302</v>
      </c>
      <c r="D181" s="674"/>
      <c r="E181" s="170" t="s">
        <v>1549</v>
      </c>
      <c r="F181" s="129" t="s">
        <v>1519</v>
      </c>
      <c r="G181" s="129" t="s">
        <v>1500</v>
      </c>
      <c r="H181" s="124">
        <v>91</v>
      </c>
      <c r="I181" s="124">
        <v>65</v>
      </c>
      <c r="J181" s="124">
        <v>91</v>
      </c>
      <c r="K181" s="128">
        <f t="shared" si="0"/>
        <v>290</v>
      </c>
      <c r="L181" s="128">
        <v>310</v>
      </c>
      <c r="M181" s="124" t="s">
        <v>1501</v>
      </c>
      <c r="N181" s="124"/>
      <c r="O181" s="124" t="s">
        <v>477</v>
      </c>
      <c r="P181" s="124" t="s">
        <v>1502</v>
      </c>
    </row>
    <row r="182" spans="1:16" x14ac:dyDescent="0.25">
      <c r="A182" s="170">
        <v>179</v>
      </c>
      <c r="B182" s="169" t="s">
        <v>1548</v>
      </c>
      <c r="C182" s="226" t="s">
        <v>1302</v>
      </c>
      <c r="D182" s="674"/>
      <c r="E182" s="170" t="s">
        <v>1550</v>
      </c>
      <c r="F182" s="129" t="s">
        <v>1551</v>
      </c>
      <c r="G182" s="129" t="s">
        <v>1500</v>
      </c>
      <c r="H182" s="124">
        <v>91</v>
      </c>
      <c r="I182" s="124">
        <v>65</v>
      </c>
      <c r="J182" s="124">
        <v>91</v>
      </c>
      <c r="K182" s="128">
        <f t="shared" si="0"/>
        <v>285</v>
      </c>
      <c r="L182" s="128">
        <v>305</v>
      </c>
      <c r="M182" s="124" t="s">
        <v>1532</v>
      </c>
      <c r="N182" s="124"/>
      <c r="O182" s="124" t="s">
        <v>477</v>
      </c>
      <c r="P182" s="124" t="s">
        <v>1533</v>
      </c>
    </row>
    <row r="183" spans="1:16" x14ac:dyDescent="0.25">
      <c r="A183" s="170">
        <v>180</v>
      </c>
      <c r="B183" s="169" t="s">
        <v>1548</v>
      </c>
      <c r="C183" s="226" t="s">
        <v>1302</v>
      </c>
      <c r="D183" s="674"/>
      <c r="E183" s="170" t="s">
        <v>1552</v>
      </c>
      <c r="F183" s="129" t="s">
        <v>1553</v>
      </c>
      <c r="G183" s="129" t="s">
        <v>1500</v>
      </c>
      <c r="H183" s="124">
        <v>91</v>
      </c>
      <c r="I183" s="124">
        <v>65</v>
      </c>
      <c r="J183" s="124">
        <v>91</v>
      </c>
      <c r="K183" s="128">
        <f t="shared" si="0"/>
        <v>290</v>
      </c>
      <c r="L183" s="128">
        <v>310</v>
      </c>
      <c r="M183" s="124" t="s">
        <v>1501</v>
      </c>
      <c r="N183" s="124"/>
      <c r="O183" s="124" t="s">
        <v>477</v>
      </c>
      <c r="P183" s="124" t="s">
        <v>1502</v>
      </c>
    </row>
    <row r="184" spans="1:16" x14ac:dyDescent="0.25">
      <c r="A184" s="170">
        <v>181</v>
      </c>
      <c r="B184" s="169" t="s">
        <v>1548</v>
      </c>
      <c r="C184" s="226" t="s">
        <v>1302</v>
      </c>
      <c r="D184" s="674"/>
      <c r="E184" s="170" t="s">
        <v>1554</v>
      </c>
      <c r="F184" s="129" t="s">
        <v>1499</v>
      </c>
      <c r="G184" s="129" t="s">
        <v>1500</v>
      </c>
      <c r="H184" s="124">
        <v>91</v>
      </c>
      <c r="I184" s="124">
        <v>65</v>
      </c>
      <c r="J184" s="124">
        <v>91</v>
      </c>
      <c r="K184" s="128">
        <f t="shared" si="0"/>
        <v>290</v>
      </c>
      <c r="L184" s="128">
        <v>310</v>
      </c>
      <c r="M184" s="124" t="s">
        <v>1501</v>
      </c>
      <c r="N184" s="124"/>
      <c r="O184" s="124" t="s">
        <v>477</v>
      </c>
      <c r="P184" s="124" t="s">
        <v>1502</v>
      </c>
    </row>
    <row r="185" spans="1:16" x14ac:dyDescent="0.25">
      <c r="A185" s="170">
        <v>182</v>
      </c>
      <c r="B185" s="169" t="s">
        <v>1548</v>
      </c>
      <c r="C185" s="226" t="s">
        <v>1302</v>
      </c>
      <c r="D185" s="674"/>
      <c r="E185" s="170" t="s">
        <v>1555</v>
      </c>
      <c r="F185" s="129" t="s">
        <v>1556</v>
      </c>
      <c r="G185" s="129" t="s">
        <v>1500</v>
      </c>
      <c r="H185" s="124">
        <v>92</v>
      </c>
      <c r="I185" s="124">
        <v>65</v>
      </c>
      <c r="J185" s="124">
        <v>92</v>
      </c>
      <c r="K185" s="128">
        <f t="shared" si="0"/>
        <v>225</v>
      </c>
      <c r="L185" s="128">
        <v>245</v>
      </c>
      <c r="M185" s="124" t="s">
        <v>1532</v>
      </c>
      <c r="N185" s="124"/>
      <c r="O185" s="124" t="s">
        <v>477</v>
      </c>
      <c r="P185" s="124" t="s">
        <v>1533</v>
      </c>
    </row>
    <row r="186" spans="1:16" x14ac:dyDescent="0.25">
      <c r="A186" s="170">
        <v>183</v>
      </c>
      <c r="B186" s="169" t="s">
        <v>1548</v>
      </c>
      <c r="C186" s="226" t="s">
        <v>1302</v>
      </c>
      <c r="D186" s="674"/>
      <c r="E186" s="170" t="s">
        <v>1557</v>
      </c>
      <c r="F186" s="129" t="s">
        <v>1542</v>
      </c>
      <c r="G186" s="129" t="s">
        <v>1500</v>
      </c>
      <c r="H186" s="124">
        <v>92</v>
      </c>
      <c r="I186" s="124">
        <v>65</v>
      </c>
      <c r="J186" s="124">
        <v>92</v>
      </c>
      <c r="K186" s="128">
        <f t="shared" si="0"/>
        <v>295</v>
      </c>
      <c r="L186" s="128">
        <v>315</v>
      </c>
      <c r="M186" s="124" t="s">
        <v>1532</v>
      </c>
      <c r="N186" s="124"/>
      <c r="O186" s="124" t="s">
        <v>477</v>
      </c>
      <c r="P186" s="124" t="s">
        <v>1533</v>
      </c>
    </row>
    <row r="187" spans="1:16" x14ac:dyDescent="0.25">
      <c r="A187" s="170">
        <v>184</v>
      </c>
      <c r="B187" s="169" t="s">
        <v>1548</v>
      </c>
      <c r="C187" s="226" t="s">
        <v>1302</v>
      </c>
      <c r="D187" s="674"/>
      <c r="E187" s="170" t="s">
        <v>1558</v>
      </c>
      <c r="F187" s="129" t="s">
        <v>1551</v>
      </c>
      <c r="G187" s="129" t="s">
        <v>1500</v>
      </c>
      <c r="H187" s="124">
        <v>92</v>
      </c>
      <c r="I187" s="124">
        <v>65</v>
      </c>
      <c r="J187" s="124">
        <v>92</v>
      </c>
      <c r="K187" s="128">
        <f t="shared" si="0"/>
        <v>290</v>
      </c>
      <c r="L187" s="128">
        <v>310</v>
      </c>
      <c r="M187" s="124" t="s">
        <v>1501</v>
      </c>
      <c r="N187" s="124"/>
      <c r="O187" s="124" t="s">
        <v>477</v>
      </c>
      <c r="P187" s="124" t="s">
        <v>1502</v>
      </c>
    </row>
    <row r="188" spans="1:16" x14ac:dyDescent="0.25">
      <c r="A188" s="170">
        <v>185</v>
      </c>
      <c r="B188" s="169" t="s">
        <v>1548</v>
      </c>
      <c r="C188" s="226" t="s">
        <v>1302</v>
      </c>
      <c r="D188" s="674"/>
      <c r="E188" s="170" t="s">
        <v>1559</v>
      </c>
      <c r="F188" s="129" t="s">
        <v>1560</v>
      </c>
      <c r="G188" s="129" t="s">
        <v>1500</v>
      </c>
      <c r="H188" s="124">
        <v>92</v>
      </c>
      <c r="I188" s="124">
        <v>65</v>
      </c>
      <c r="J188" s="124">
        <v>92</v>
      </c>
      <c r="K188" s="128">
        <f t="shared" si="0"/>
        <v>300</v>
      </c>
      <c r="L188" s="128">
        <v>320</v>
      </c>
      <c r="M188" s="124" t="s">
        <v>1532</v>
      </c>
      <c r="N188" s="124"/>
      <c r="O188" s="124" t="s">
        <v>477</v>
      </c>
      <c r="P188" s="124" t="s">
        <v>1533</v>
      </c>
    </row>
    <row r="189" spans="1:16" x14ac:dyDescent="0.25">
      <c r="A189" s="170">
        <v>186</v>
      </c>
      <c r="B189" s="169" t="s">
        <v>1548</v>
      </c>
      <c r="C189" s="226" t="s">
        <v>1302</v>
      </c>
      <c r="D189" s="674"/>
      <c r="E189" s="170" t="s">
        <v>1561</v>
      </c>
      <c r="F189" s="129" t="s">
        <v>1504</v>
      </c>
      <c r="G189" s="129" t="s">
        <v>1500</v>
      </c>
      <c r="H189" s="124">
        <v>92</v>
      </c>
      <c r="I189" s="124">
        <v>65</v>
      </c>
      <c r="J189" s="124">
        <v>92</v>
      </c>
      <c r="K189" s="128">
        <f t="shared" si="0"/>
        <v>300</v>
      </c>
      <c r="L189" s="128">
        <v>320</v>
      </c>
      <c r="M189" s="124" t="s">
        <v>1532</v>
      </c>
      <c r="N189" s="124"/>
      <c r="O189" s="124" t="s">
        <v>477</v>
      </c>
      <c r="P189" s="124" t="s">
        <v>1533</v>
      </c>
    </row>
    <row r="190" spans="1:16" x14ac:dyDescent="0.25">
      <c r="A190" s="170">
        <v>187</v>
      </c>
      <c r="B190" s="169" t="s">
        <v>1548</v>
      </c>
      <c r="C190" s="226" t="s">
        <v>1302</v>
      </c>
      <c r="D190" s="674"/>
      <c r="E190" s="170" t="s">
        <v>1562</v>
      </c>
      <c r="F190" s="129" t="s">
        <v>1563</v>
      </c>
      <c r="G190" s="129" t="s">
        <v>1500</v>
      </c>
      <c r="H190" s="124">
        <v>92</v>
      </c>
      <c r="I190" s="124">
        <v>65</v>
      </c>
      <c r="J190" s="124">
        <v>92</v>
      </c>
      <c r="K190" s="128">
        <f t="shared" si="0"/>
        <v>290</v>
      </c>
      <c r="L190" s="128">
        <v>310</v>
      </c>
      <c r="M190" s="124" t="s">
        <v>1532</v>
      </c>
      <c r="N190" s="124"/>
      <c r="O190" s="124" t="s">
        <v>477</v>
      </c>
      <c r="P190" s="124" t="s">
        <v>1533</v>
      </c>
    </row>
    <row r="191" spans="1:16" x14ac:dyDescent="0.25">
      <c r="A191" s="170">
        <v>188</v>
      </c>
      <c r="B191" s="169" t="s">
        <v>1564</v>
      </c>
      <c r="C191" s="226" t="s">
        <v>1302</v>
      </c>
      <c r="D191" s="674"/>
      <c r="E191" s="170" t="s">
        <v>1565</v>
      </c>
      <c r="F191" s="129" t="s">
        <v>1566</v>
      </c>
      <c r="G191" s="129" t="s">
        <v>1500</v>
      </c>
      <c r="H191" s="124">
        <v>91</v>
      </c>
      <c r="I191" s="124">
        <v>65</v>
      </c>
      <c r="J191" s="124">
        <v>91</v>
      </c>
      <c r="K191" s="128">
        <f t="shared" si="0"/>
        <v>325</v>
      </c>
      <c r="L191" s="128">
        <v>345</v>
      </c>
      <c r="M191" s="124" t="s">
        <v>1501</v>
      </c>
      <c r="N191" s="124"/>
      <c r="O191" s="124" t="s">
        <v>477</v>
      </c>
      <c r="P191" s="124" t="s">
        <v>1502</v>
      </c>
    </row>
    <row r="192" spans="1:16" x14ac:dyDescent="0.25">
      <c r="A192" s="170">
        <v>189</v>
      </c>
      <c r="B192" s="169" t="s">
        <v>1564</v>
      </c>
      <c r="C192" s="226" t="s">
        <v>1302</v>
      </c>
      <c r="D192" s="674"/>
      <c r="E192" s="170" t="s">
        <v>1567</v>
      </c>
      <c r="F192" s="129" t="s">
        <v>1568</v>
      </c>
      <c r="G192" s="129" t="s">
        <v>1500</v>
      </c>
      <c r="H192" s="124">
        <v>106</v>
      </c>
      <c r="I192" s="124">
        <v>67</v>
      </c>
      <c r="J192" s="124">
        <v>106</v>
      </c>
      <c r="K192" s="128">
        <f t="shared" si="0"/>
        <v>600</v>
      </c>
      <c r="L192" s="128">
        <v>620</v>
      </c>
      <c r="M192" s="124" t="s">
        <v>1501</v>
      </c>
      <c r="N192" s="124"/>
      <c r="O192" s="124" t="s">
        <v>477</v>
      </c>
      <c r="P192" s="124" t="s">
        <v>1502</v>
      </c>
    </row>
    <row r="193" spans="1:16" x14ac:dyDescent="0.25">
      <c r="A193" s="170">
        <v>190</v>
      </c>
      <c r="B193" s="169" t="s">
        <v>1569</v>
      </c>
      <c r="C193" s="226" t="s">
        <v>1302</v>
      </c>
      <c r="D193" s="674"/>
      <c r="E193" s="170" t="s">
        <v>1570</v>
      </c>
      <c r="F193" s="129" t="s">
        <v>1571</v>
      </c>
      <c r="G193" s="129" t="s">
        <v>781</v>
      </c>
      <c r="H193" s="124">
        <v>122</v>
      </c>
      <c r="I193" s="124">
        <v>122</v>
      </c>
      <c r="J193" s="124">
        <v>141</v>
      </c>
      <c r="K193" s="128">
        <v>380</v>
      </c>
      <c r="L193" s="124">
        <v>500</v>
      </c>
      <c r="M193" s="124" t="s">
        <v>1501</v>
      </c>
      <c r="N193" s="124"/>
      <c r="O193" s="124" t="s">
        <v>477</v>
      </c>
      <c r="P193" s="124" t="s">
        <v>1502</v>
      </c>
    </row>
    <row r="194" spans="1:16" x14ac:dyDescent="0.25">
      <c r="A194" s="170">
        <v>191</v>
      </c>
      <c r="B194" s="169" t="s">
        <v>1572</v>
      </c>
      <c r="C194" s="226" t="s">
        <v>1302</v>
      </c>
      <c r="D194" s="675"/>
      <c r="E194" s="170" t="s">
        <v>1573</v>
      </c>
      <c r="F194" s="129" t="s">
        <v>1571</v>
      </c>
      <c r="G194" s="129" t="s">
        <v>781</v>
      </c>
      <c r="H194" s="124">
        <v>103</v>
      </c>
      <c r="I194" s="124">
        <v>103</v>
      </c>
      <c r="J194" s="124">
        <v>76</v>
      </c>
      <c r="K194" s="128">
        <v>140</v>
      </c>
      <c r="L194" s="124">
        <v>200</v>
      </c>
      <c r="M194" s="124" t="s">
        <v>1501</v>
      </c>
      <c r="N194" s="124"/>
      <c r="O194" s="124" t="s">
        <v>477</v>
      </c>
      <c r="P194" s="124" t="s">
        <v>1502</v>
      </c>
    </row>
    <row r="195" spans="1:16" ht="27.6" x14ac:dyDescent="0.25">
      <c r="A195" s="170">
        <v>192</v>
      </c>
      <c r="B195" s="131" t="s">
        <v>1574</v>
      </c>
      <c r="D195" s="241"/>
      <c r="E195" s="170" t="s">
        <v>1575</v>
      </c>
      <c r="F195" s="124">
        <v>7</v>
      </c>
      <c r="G195" s="124" t="s">
        <v>781</v>
      </c>
      <c r="H195" s="124">
        <v>123</v>
      </c>
      <c r="I195" s="124">
        <v>107</v>
      </c>
      <c r="J195" s="124">
        <v>103</v>
      </c>
      <c r="K195" s="128">
        <v>110</v>
      </c>
      <c r="L195" s="124">
        <v>185</v>
      </c>
      <c r="M195" s="124" t="s">
        <v>1156</v>
      </c>
      <c r="N195" s="235">
        <v>280985</v>
      </c>
      <c r="O195" s="134">
        <v>45382</v>
      </c>
      <c r="P195" s="124" t="s">
        <v>1157</v>
      </c>
    </row>
    <row r="196" spans="1:16" x14ac:dyDescent="0.25">
      <c r="A196" s="170">
        <v>193</v>
      </c>
      <c r="B196" s="131" t="s">
        <v>1576</v>
      </c>
      <c r="D196" s="241"/>
      <c r="E196" s="170" t="s">
        <v>1577</v>
      </c>
      <c r="F196" s="124">
        <v>6</v>
      </c>
      <c r="G196" s="124" t="s">
        <v>781</v>
      </c>
      <c r="H196" s="124">
        <v>150</v>
      </c>
      <c r="I196" s="124">
        <v>150</v>
      </c>
      <c r="J196" s="124">
        <v>140</v>
      </c>
      <c r="K196" s="128">
        <v>95</v>
      </c>
      <c r="L196" s="124">
        <v>150</v>
      </c>
      <c r="M196" s="124" t="s">
        <v>1156</v>
      </c>
      <c r="N196" s="235">
        <v>280985</v>
      </c>
      <c r="O196" s="134">
        <v>45382</v>
      </c>
      <c r="P196" s="124" t="s">
        <v>1157</v>
      </c>
    </row>
    <row r="197" spans="1:16" s="238" customFormat="1" ht="49.5" customHeight="1" x14ac:dyDescent="0.3">
      <c r="A197" s="233">
        <v>194</v>
      </c>
      <c r="B197" s="233" t="s">
        <v>1578</v>
      </c>
      <c r="D197" s="242"/>
      <c r="E197" s="233" t="s">
        <v>1579</v>
      </c>
      <c r="F197" s="243" t="s">
        <v>1571</v>
      </c>
      <c r="G197" s="235" t="s">
        <v>781</v>
      </c>
      <c r="H197" s="235">
        <v>150</v>
      </c>
      <c r="I197" s="235">
        <v>150</v>
      </c>
      <c r="J197" s="235">
        <v>137</v>
      </c>
      <c r="K197" s="236">
        <v>810</v>
      </c>
      <c r="L197" s="236">
        <v>1200</v>
      </c>
      <c r="M197" s="235"/>
      <c r="N197" s="235"/>
      <c r="O197" s="235"/>
      <c r="P197" s="235"/>
    </row>
    <row r="198" spans="1:16" x14ac:dyDescent="0.25">
      <c r="L198" s="246"/>
      <c r="P198" s="208"/>
    </row>
    <row r="199" spans="1:16" x14ac:dyDescent="0.25">
      <c r="L199" s="246"/>
      <c r="P199" s="208"/>
    </row>
    <row r="200" spans="1:16" x14ac:dyDescent="0.25">
      <c r="L200" s="246"/>
      <c r="P200" s="208"/>
    </row>
    <row r="201" spans="1:16" hidden="1" x14ac:dyDescent="0.25">
      <c r="B201" s="219" t="s">
        <v>1580</v>
      </c>
      <c r="L201" s="246"/>
      <c r="P201" s="208"/>
    </row>
    <row r="202" spans="1:16" hidden="1" x14ac:dyDescent="0.25">
      <c r="B202" s="219" t="s">
        <v>1581</v>
      </c>
      <c r="L202" s="246"/>
      <c r="P202" s="208"/>
    </row>
    <row r="203" spans="1:16" hidden="1" x14ac:dyDescent="0.25">
      <c r="B203" s="219" t="s">
        <v>1582</v>
      </c>
      <c r="L203" s="246"/>
      <c r="P203" s="208"/>
    </row>
    <row r="204" spans="1:16" hidden="1" x14ac:dyDescent="0.25">
      <c r="B204" s="219" t="s">
        <v>1583</v>
      </c>
      <c r="L204" s="246"/>
      <c r="P204" s="208"/>
    </row>
    <row r="205" spans="1:16" hidden="1" x14ac:dyDescent="0.25">
      <c r="B205" s="219" t="s">
        <v>1584</v>
      </c>
      <c r="L205" s="246"/>
      <c r="P205" s="208"/>
    </row>
    <row r="206" spans="1:16" hidden="1" x14ac:dyDescent="0.25">
      <c r="B206" s="219" t="s">
        <v>1585</v>
      </c>
      <c r="L206" s="246"/>
      <c r="P206" s="208"/>
    </row>
    <row r="207" spans="1:16" hidden="1" x14ac:dyDescent="0.25">
      <c r="B207" s="219" t="s">
        <v>1586</v>
      </c>
      <c r="L207" s="246"/>
      <c r="P207" s="208"/>
    </row>
    <row r="208" spans="1:16" hidden="1" x14ac:dyDescent="0.25">
      <c r="B208" s="219" t="s">
        <v>1587</v>
      </c>
      <c r="L208" s="246"/>
      <c r="P208" s="208"/>
    </row>
    <row r="209" spans="2:16" hidden="1" x14ac:dyDescent="0.25">
      <c r="B209" s="219" t="s">
        <v>1588</v>
      </c>
      <c r="L209" s="246"/>
      <c r="P209" s="208"/>
    </row>
    <row r="210" spans="2:16" hidden="1" x14ac:dyDescent="0.25">
      <c r="L210" s="246"/>
      <c r="P210" s="208"/>
    </row>
    <row r="211" spans="2:16" hidden="1" x14ac:dyDescent="0.25">
      <c r="B211" s="208">
        <f>12+7+6+12+3+3</f>
        <v>43</v>
      </c>
      <c r="L211" s="246"/>
      <c r="P211" s="208"/>
    </row>
    <row r="212" spans="2:16" hidden="1" x14ac:dyDescent="0.25">
      <c r="B212" s="208">
        <f>2+5+4</f>
        <v>11</v>
      </c>
      <c r="L212" s="246"/>
      <c r="P212" s="208"/>
    </row>
    <row r="213" spans="2:16" hidden="1" x14ac:dyDescent="0.25">
      <c r="B213" s="208">
        <v>2</v>
      </c>
      <c r="L213" s="246"/>
      <c r="P213" s="208"/>
    </row>
    <row r="214" spans="2:16" hidden="1" x14ac:dyDescent="0.25">
      <c r="B214" s="208">
        <v>2</v>
      </c>
      <c r="L214" s="246"/>
      <c r="P214" s="208"/>
    </row>
    <row r="215" spans="2:16" hidden="1" x14ac:dyDescent="0.25"/>
  </sheetData>
  <mergeCells count="43">
    <mergeCell ref="D27:D31"/>
    <mergeCell ref="D32:D37"/>
    <mergeCell ref="A2:A3"/>
    <mergeCell ref="B2:B3"/>
    <mergeCell ref="E2:E3"/>
    <mergeCell ref="D22:D26"/>
    <mergeCell ref="D14:D19"/>
    <mergeCell ref="D20:D21"/>
    <mergeCell ref="F2:F3"/>
    <mergeCell ref="G2:G3"/>
    <mergeCell ref="Q2:Q3"/>
    <mergeCell ref="D4:D8"/>
    <mergeCell ref="D9:D13"/>
    <mergeCell ref="O2:O3"/>
    <mergeCell ref="P2:P3"/>
    <mergeCell ref="K2:K3"/>
    <mergeCell ref="L2:L3"/>
    <mergeCell ref="M2:M3"/>
    <mergeCell ref="N2:N3"/>
    <mergeCell ref="H2:J2"/>
    <mergeCell ref="D38:D39"/>
    <mergeCell ref="D40:D44"/>
    <mergeCell ref="D45:D49"/>
    <mergeCell ref="D81:D82"/>
    <mergeCell ref="D56:D58"/>
    <mergeCell ref="D59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50:D55"/>
    <mergeCell ref="D162:D194"/>
    <mergeCell ref="D83:D98"/>
    <mergeCell ref="D99:D112"/>
    <mergeCell ref="D114:D126"/>
    <mergeCell ref="D127:D128"/>
    <mergeCell ref="D129:D159"/>
    <mergeCell ref="D160:D161"/>
  </mergeCells>
  <pageMargins left="0.51181102362204722" right="0.51181102362204722" top="0.55118110236220474" bottom="0.55118110236220474" header="0.31496062992125984" footer="0.31496062992125984"/>
  <pageSetup paperSize="8" scale="56" orientation="landscape" r:id="rId1"/>
  <rowBreaks count="3" manualBreakCount="3">
    <brk id="55" max="15" man="1"/>
    <brk id="112" max="15" man="1"/>
    <brk id="150" max="15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606ED5-FC8B-4FD8-BB7F-FAE07B32AB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7</vt:i4>
      </vt:variant>
    </vt:vector>
  </HeadingPairs>
  <TitlesOfParts>
    <vt:vector size="29" baseType="lpstr">
      <vt:lpstr>Master_sheet</vt:lpstr>
      <vt:lpstr>DRR</vt:lpstr>
      <vt:lpstr>HDPE_PIPE</vt:lpstr>
      <vt:lpstr>CONTROL_POWER_CABLE</vt:lpstr>
      <vt:lpstr>GIS_CABLES</vt:lpstr>
      <vt:lpstr>ACVS_1</vt:lpstr>
      <vt:lpstr>FPS_1</vt:lpstr>
      <vt:lpstr>GIS_TOSHIBA</vt:lpstr>
      <vt:lpstr>JVR_Toshiba</vt:lpstr>
      <vt:lpstr>REINFORCEMENT_STEEL</vt:lpstr>
      <vt:lpstr>CONDUCTOR</vt:lpstr>
      <vt:lpstr>WT</vt:lpstr>
      <vt:lpstr>Hardware</vt:lpstr>
      <vt:lpstr>MS Rod</vt:lpstr>
      <vt:lpstr>IPS TUBE</vt:lpstr>
      <vt:lpstr>GI FLAT</vt:lpstr>
      <vt:lpstr>open_store_layout</vt:lpstr>
      <vt:lpstr>cs__Layout</vt:lpstr>
      <vt:lpstr>CS_2</vt:lpstr>
      <vt:lpstr>LOT-1 PPL</vt:lpstr>
      <vt:lpstr>Bushings</vt:lpstr>
      <vt:lpstr>LOT-2 PPL</vt:lpstr>
      <vt:lpstr>CS_2!Print_Area</vt:lpstr>
      <vt:lpstr>DRR!Print_Area</vt:lpstr>
      <vt:lpstr>GIS_TOSHIBA!Print_Area</vt:lpstr>
      <vt:lpstr>'LOT-1 PPL'!Print_Area</vt:lpstr>
      <vt:lpstr>'LOT-2 PPL'!Print_Area</vt:lpstr>
      <vt:lpstr>open_store_layout!Print_Area</vt:lpstr>
      <vt:lpstr>GIS_TOSHIBA!Print_Titles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PRATEEK-BHEL</dc:creator>
  <cp:lastModifiedBy>PRATEEK KUMAR OJHA</cp:lastModifiedBy>
  <cp:lastPrinted>2025-06-04T10:13:48Z</cp:lastPrinted>
  <dcterms:created xsi:type="dcterms:W3CDTF">2024-04-17T15:40:28Z</dcterms:created>
  <dcterms:modified xsi:type="dcterms:W3CDTF">2026-04-16T05:50:59Z</dcterms:modified>
</cp:coreProperties>
</file>