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Rick\Desktop\MH_London\"/>
    </mc:Choice>
  </mc:AlternateContent>
  <xr:revisionPtr revIDLastSave="0" documentId="13_ncr:1_{A20334A8-B2B8-470A-8BC9-07C3F774ECB0}" xr6:coauthVersionLast="47" xr6:coauthVersionMax="47" xr10:uidLastSave="{00000000-0000-0000-0000-000000000000}"/>
  <bookViews>
    <workbookView xWindow="-108" yWindow="-108" windowWidth="23256" windowHeight="13176" activeTab="4" xr2:uid="{2B4E239E-4ACA-4345-8FA8-F57B45F4E3C1}"/>
  </bookViews>
  <sheets>
    <sheet name="Sales " sheetId="1" r:id="rId1"/>
    <sheet name="w_sales" sheetId="4" r:id="rId2"/>
    <sheet name="Expenses" sheetId="2" r:id="rId3"/>
    <sheet name="w_exp" sheetId="5" r:id="rId4"/>
    <sheet name="Cash_Flow" sheetId="6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E12" i="6"/>
  <c r="E10" i="6"/>
  <c r="E7" i="6"/>
  <c r="E9" i="6"/>
  <c r="E8" i="6"/>
  <c r="E6" i="6"/>
  <c r="E5" i="6"/>
  <c r="E4" i="6"/>
  <c r="E11" i="6"/>
  <c r="E3" i="6"/>
  <c r="E2" i="6"/>
  <c r="D3" i="6"/>
  <c r="D4" i="6"/>
  <c r="D5" i="6"/>
  <c r="D6" i="6"/>
  <c r="D7" i="6"/>
  <c r="D8" i="6"/>
  <c r="D9" i="6"/>
  <c r="D10" i="6"/>
  <c r="D11" i="6"/>
  <c r="D12" i="6"/>
  <c r="D2" i="6"/>
  <c r="C3" i="6"/>
  <c r="C4" i="6"/>
  <c r="C5" i="6"/>
  <c r="C6" i="6"/>
  <c r="C7" i="6"/>
  <c r="C8" i="6"/>
  <c r="C9" i="6"/>
  <c r="C10" i="6"/>
  <c r="C11" i="6"/>
  <c r="C12" i="6"/>
  <c r="C2" i="6"/>
  <c r="B3" i="6"/>
  <c r="B4" i="6"/>
  <c r="B5" i="6"/>
  <c r="B6" i="6"/>
  <c r="B7" i="6"/>
  <c r="B8" i="6"/>
  <c r="B9" i="6"/>
  <c r="B10" i="6"/>
  <c r="B11" i="6"/>
  <c r="B12" i="6"/>
  <c r="E14" i="1"/>
  <c r="E2" i="1"/>
  <c r="B2" i="6"/>
  <c r="D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E3" i="1"/>
  <c r="E4" i="1"/>
  <c r="E5" i="1"/>
  <c r="E6" i="1"/>
  <c r="E7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</calcChain>
</file>

<file path=xl/sharedStrings.xml><?xml version="1.0" encoding="utf-8"?>
<sst xmlns="http://schemas.openxmlformats.org/spreadsheetml/2006/main" count="185" uniqueCount="36">
  <si>
    <t>Date</t>
  </si>
  <si>
    <t>Channel</t>
  </si>
  <si>
    <t>Sales</t>
  </si>
  <si>
    <t>Flipkart</t>
  </si>
  <si>
    <t>Amazon</t>
  </si>
  <si>
    <t>Cliq</t>
  </si>
  <si>
    <t>Myntra</t>
  </si>
  <si>
    <t>Snapdeal</t>
  </si>
  <si>
    <t>Meesho</t>
  </si>
  <si>
    <t>Payment term (Days)</t>
  </si>
  <si>
    <t>Expenses</t>
  </si>
  <si>
    <t>Channel Commison</t>
  </si>
  <si>
    <t>Amount</t>
  </si>
  <si>
    <t>Mamta industies</t>
  </si>
  <si>
    <t>MK Associates</t>
  </si>
  <si>
    <t>LK Consultants</t>
  </si>
  <si>
    <t>RJ industries</t>
  </si>
  <si>
    <t>LML LTD</t>
  </si>
  <si>
    <t>Google</t>
  </si>
  <si>
    <t>Microsoft</t>
  </si>
  <si>
    <t>Payment term</t>
  </si>
  <si>
    <t>Sum of Sales</t>
  </si>
  <si>
    <t>Row Labels</t>
  </si>
  <si>
    <t>Grand Total</t>
  </si>
  <si>
    <t>r_date</t>
  </si>
  <si>
    <t>week</t>
  </si>
  <si>
    <t>rel_date</t>
  </si>
  <si>
    <t>Sum of Amount</t>
  </si>
  <si>
    <t>weeks</t>
  </si>
  <si>
    <t>W_income</t>
  </si>
  <si>
    <t>W_expenses</t>
  </si>
  <si>
    <t xml:space="preserve">bank's fund </t>
  </si>
  <si>
    <t>(expect)</t>
  </si>
  <si>
    <t>Cash_flow</t>
  </si>
  <si>
    <t>CASH AFTER WEEKEND</t>
  </si>
  <si>
    <t>Is expenses more then income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</si>
</sst>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1" xfId="0" applyFont="1" applyBorder="1" applyAlignment="1">
      <alignment horizontal="center"/>
    </xf>
    <xf numFmtId="164" fontId="0" fillId="0" borderId="0" xfId="1" applyFont="1"/>
    <xf numFmtId="164" fontId="0" fillId="0" borderId="0" xfId="0" applyNumberFormat="1"/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2" fillId="0" borderId="2" xfId="0" applyFont="1" applyBorder="1"/>
    <xf numFmtId="0" fontId="0" fillId="2" borderId="0" xfId="0" applyFill="1"/>
    <xf numFmtId="0" fontId="2" fillId="3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k" refreshedDate="45693.658989930555" createdVersion="8" refreshedVersion="8" minRefreshableVersion="3" recordCount="123" xr:uid="{C266862C-B9E5-4C21-BD75-1BA17038CD9E}">
  <cacheSource type="worksheet">
    <worksheetSource ref="A1:E124" sheet="Sales "/>
  </cacheSource>
  <cacheFields count="8">
    <cacheField name="Date" numFmtId="14">
      <sharedItems containsSemiMixedTypes="0" containsNonDate="0" containsDate="1" containsString="0" minDate="2024-10-12T00:00:00" maxDate="2025-01-21T00:00:00"/>
    </cacheField>
    <cacheField name="Channel" numFmtId="0">
      <sharedItems/>
    </cacheField>
    <cacheField name="Sales" numFmtId="164">
      <sharedItems containsSemiMixedTypes="0" containsString="0" containsNumber="1" containsInteger="1" minValue="32" maxValue="4331"/>
    </cacheField>
    <cacheField name="r_date" numFmtId="14">
      <sharedItems containsSemiMixedTypes="0" containsNonDate="0" containsDate="1" containsString="0" minDate="2024-10-17T00:00:00" maxDate="2025-02-25T00:00:00"/>
    </cacheField>
    <cacheField name="week" numFmtId="14">
      <sharedItems containsSemiMixedTypes="0" containsNonDate="0" containsDate="1" containsString="0" minDate="2024-10-07T00:00:00" maxDate="2025-01-21T00:00:00" count="11">
        <d v="2024-10-07T00:00:00"/>
        <d v="2024-10-14T00:00:00"/>
        <d v="2024-10-28T00:00:00"/>
        <d v="2024-11-04T00:00:00"/>
        <d v="2024-11-11T00:00:00"/>
        <d v="2024-11-18T00:00:00"/>
        <d v="2024-11-25T00:00:00"/>
        <d v="2024-12-02T00:00:00"/>
        <d v="2024-12-30T00:00:00"/>
        <d v="2025-01-06T00:00:00"/>
        <d v="2025-01-20T00:00:00"/>
      </sharedItems>
      <fieldGroup par="7"/>
    </cacheField>
    <cacheField name="Months (week)" numFmtId="0" databaseField="0">
      <fieldGroup base="4">
        <rangePr groupBy="months" startDate="2024-10-07T00:00:00" endDate="2025-01-21T00:00:00"/>
        <groupItems count="14">
          <s v="&lt;07-10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1-01-2025"/>
        </groupItems>
      </fieldGroup>
    </cacheField>
    <cacheField name="Quarters (week)" numFmtId="0" databaseField="0">
      <fieldGroup base="4">
        <rangePr groupBy="quarters" startDate="2024-10-07T00:00:00" endDate="2025-01-21T00:00:00"/>
        <groupItems count="6">
          <s v="&lt;07-10-2024"/>
          <s v="Qtr1"/>
          <s v="Qtr2"/>
          <s v="Qtr3"/>
          <s v="Qtr4"/>
          <s v="&gt;21-01-2025"/>
        </groupItems>
      </fieldGroup>
    </cacheField>
    <cacheField name="Years (week)" numFmtId="0" databaseField="0">
      <fieldGroup base="4">
        <rangePr groupBy="years" startDate="2024-10-07T00:00:00" endDate="2025-01-21T00:00:00"/>
        <groupItems count="4">
          <s v="&lt;07-10-2024"/>
          <s v="2024"/>
          <s v="2025"/>
          <s v="&gt;21-01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k" refreshedDate="45693.662021064818" createdVersion="8" refreshedVersion="8" minRefreshableVersion="3" recordCount="20" xr:uid="{CB491F55-72FC-4DBC-AAEE-CB192BE6566D}">
  <cacheSource type="worksheet">
    <worksheetSource ref="A1:E21" sheet="Expenses"/>
  </cacheSource>
  <cacheFields count="8">
    <cacheField name="Date" numFmtId="14">
      <sharedItems containsSemiMixedTypes="0" containsNonDate="0" containsDate="1" containsString="0" minDate="2024-10-12T00:00:00" maxDate="2025-01-21T00:00:00"/>
    </cacheField>
    <cacheField name="Expenses" numFmtId="0">
      <sharedItems/>
    </cacheField>
    <cacheField name="Amount" numFmtId="164">
      <sharedItems containsSemiMixedTypes="0" containsString="0" containsNumber="1" containsInteger="1" minValue="200" maxValue="56789"/>
    </cacheField>
    <cacheField name="rel_date" numFmtId="14">
      <sharedItems containsSemiMixedTypes="0" containsNonDate="0" containsDate="1" containsString="0" minDate="2024-10-30T00:00:00" maxDate="2025-02-06T00:00:00"/>
    </cacheField>
    <cacheField name="week" numFmtId="14">
      <sharedItems containsSemiMixedTypes="0" containsNonDate="0" containsDate="1" containsString="0" minDate="2024-10-07T00:00:00" maxDate="2025-01-21T00:00:00" count="11">
        <d v="2024-10-07T00:00:00"/>
        <d v="2024-10-14T00:00:00"/>
        <d v="2024-10-28T00:00:00"/>
        <d v="2024-11-04T00:00:00"/>
        <d v="2024-11-11T00:00:00"/>
        <d v="2024-11-18T00:00:00"/>
        <d v="2024-11-25T00:00:00"/>
        <d v="2024-12-02T00:00:00"/>
        <d v="2024-12-30T00:00:00"/>
        <d v="2025-01-06T00:00:00"/>
        <d v="2025-01-20T00:00:00"/>
      </sharedItems>
      <fieldGroup par="7"/>
    </cacheField>
    <cacheField name="Months (week)" numFmtId="0" databaseField="0">
      <fieldGroup base="4">
        <rangePr groupBy="months" startDate="2024-10-07T00:00:00" endDate="2025-01-21T00:00:00"/>
        <groupItems count="14">
          <s v="&lt;07-10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1-01-2025"/>
        </groupItems>
      </fieldGroup>
    </cacheField>
    <cacheField name="Quarters (week)" numFmtId="0" databaseField="0">
      <fieldGroup base="4">
        <rangePr groupBy="quarters" startDate="2024-10-07T00:00:00" endDate="2025-01-21T00:00:00"/>
        <groupItems count="6">
          <s v="&lt;07-10-2024"/>
          <s v="Qtr1"/>
          <s v="Qtr2"/>
          <s v="Qtr3"/>
          <s v="Qtr4"/>
          <s v="&gt;21-01-2025"/>
        </groupItems>
      </fieldGroup>
    </cacheField>
    <cacheField name="Years (week)" numFmtId="0" databaseField="0">
      <fieldGroup base="4">
        <rangePr groupBy="years" startDate="2024-10-07T00:00:00" endDate="2025-01-21T00:00:00"/>
        <groupItems count="4">
          <s v="&lt;07-10-2024"/>
          <s v="2024"/>
          <s v="2025"/>
          <s v="&gt;21-01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d v="2024-10-12T00:00:00"/>
    <s v="Flipkart"/>
    <n v="555"/>
    <d v="2024-10-27T00:00:00"/>
    <x v="0"/>
  </r>
  <r>
    <d v="2024-10-12T00:00:00"/>
    <s v="Amazon"/>
    <n v="456"/>
    <d v="2024-10-22T00:00:00"/>
    <x v="0"/>
  </r>
  <r>
    <d v="2024-10-12T00:00:00"/>
    <s v="Cliq"/>
    <n v="875"/>
    <d v="2024-11-06T00:00:00"/>
    <x v="0"/>
  </r>
  <r>
    <d v="2024-10-12T00:00:00"/>
    <s v="Myntra"/>
    <n v="32"/>
    <d v="2024-11-11T00:00:00"/>
    <x v="0"/>
  </r>
  <r>
    <d v="2024-10-12T00:00:00"/>
    <s v="Snapdeal"/>
    <n v="456"/>
    <d v="2024-11-16T00:00:00"/>
    <x v="0"/>
  </r>
  <r>
    <d v="2024-10-12T00:00:00"/>
    <s v="Meesho"/>
    <n v="239"/>
    <d v="2024-10-17T00:00:00"/>
    <x v="0"/>
  </r>
  <r>
    <d v="2024-10-13T00:00:00"/>
    <s v="Flipkart"/>
    <n v="316"/>
    <d v="2024-10-28T00:00:00"/>
    <x v="0"/>
  </r>
  <r>
    <d v="2024-10-13T00:00:00"/>
    <s v="Cliq"/>
    <n v="419"/>
    <d v="2024-11-07T00:00:00"/>
    <x v="0"/>
  </r>
  <r>
    <d v="2024-10-13T00:00:00"/>
    <s v="Snapdeal"/>
    <n v="424"/>
    <d v="2024-11-17T00:00:00"/>
    <x v="0"/>
  </r>
  <r>
    <d v="2024-10-12T00:00:00"/>
    <s v="Flipkart"/>
    <n v="1789"/>
    <d v="2024-10-27T00:00:00"/>
    <x v="0"/>
  </r>
  <r>
    <d v="2024-10-15T00:00:00"/>
    <s v="Amazon"/>
    <n v="1690"/>
    <d v="2024-10-25T00:00:00"/>
    <x v="1"/>
  </r>
  <r>
    <d v="2024-10-15T00:00:00"/>
    <s v="Cliq"/>
    <n v="2109"/>
    <d v="2024-11-09T00:00:00"/>
    <x v="1"/>
  </r>
  <r>
    <d v="2024-10-15T00:00:00"/>
    <s v="Myntra"/>
    <n v="1266"/>
    <d v="2024-11-14T00:00:00"/>
    <x v="1"/>
  </r>
  <r>
    <d v="2024-10-15T00:00:00"/>
    <s v="Snapdeal"/>
    <n v="1690"/>
    <d v="2024-11-19T00:00:00"/>
    <x v="1"/>
  </r>
  <r>
    <d v="2024-10-15T00:00:00"/>
    <s v="Meesho"/>
    <n v="1473"/>
    <d v="2024-10-20T00:00:00"/>
    <x v="1"/>
  </r>
  <r>
    <d v="2024-10-15T00:00:00"/>
    <s v="Flipkart"/>
    <n v="1700"/>
    <d v="2024-10-30T00:00:00"/>
    <x v="1"/>
  </r>
  <r>
    <d v="2024-10-20T00:00:00"/>
    <s v="Amazon"/>
    <n v="1601"/>
    <d v="2024-10-30T00:00:00"/>
    <x v="1"/>
  </r>
  <r>
    <d v="2024-10-20T00:00:00"/>
    <s v="Cliq"/>
    <n v="2020"/>
    <d v="2024-11-14T00:00:00"/>
    <x v="1"/>
  </r>
  <r>
    <d v="2024-10-20T00:00:00"/>
    <s v="Myntra"/>
    <n v="1177"/>
    <d v="2024-11-19T00:00:00"/>
    <x v="1"/>
  </r>
  <r>
    <d v="2024-10-20T00:00:00"/>
    <s v="Snapdeal"/>
    <n v="1601"/>
    <d v="2024-11-24T00:00:00"/>
    <x v="1"/>
  </r>
  <r>
    <d v="2024-10-20T00:00:00"/>
    <s v="Meesho"/>
    <n v="1384"/>
    <d v="2024-10-25T00:00:00"/>
    <x v="1"/>
  </r>
  <r>
    <d v="2024-10-20T00:00:00"/>
    <s v="Flipkart"/>
    <n v="1700"/>
    <d v="2024-11-04T00:00:00"/>
    <x v="1"/>
  </r>
  <r>
    <d v="2024-10-20T00:00:00"/>
    <s v="Amazon"/>
    <n v="1601"/>
    <d v="2024-10-30T00:00:00"/>
    <x v="1"/>
  </r>
  <r>
    <d v="2024-10-20T00:00:00"/>
    <s v="Cliq"/>
    <n v="2020"/>
    <d v="2024-11-14T00:00:00"/>
    <x v="1"/>
  </r>
  <r>
    <d v="2024-10-20T00:00:00"/>
    <s v="Myntra"/>
    <n v="1177"/>
    <d v="2024-11-19T00:00:00"/>
    <x v="1"/>
  </r>
  <r>
    <d v="2024-10-29T00:00:00"/>
    <s v="Snapdeal"/>
    <n v="1601"/>
    <d v="2024-12-03T00:00:00"/>
    <x v="2"/>
  </r>
  <r>
    <d v="2024-10-29T00:00:00"/>
    <s v="Meesho"/>
    <n v="1384"/>
    <d v="2024-11-03T00:00:00"/>
    <x v="2"/>
  </r>
  <r>
    <d v="2024-11-04T00:00:00"/>
    <s v="Flipkart"/>
    <n v="555"/>
    <d v="2024-11-19T00:00:00"/>
    <x v="3"/>
  </r>
  <r>
    <d v="2024-11-04T00:00:00"/>
    <s v="Amazon"/>
    <n v="456"/>
    <d v="2024-11-14T00:00:00"/>
    <x v="3"/>
  </r>
  <r>
    <d v="2024-11-04T00:00:00"/>
    <s v="Cliq"/>
    <n v="875"/>
    <d v="2024-11-29T00:00:00"/>
    <x v="3"/>
  </r>
  <r>
    <d v="2024-11-04T00:00:00"/>
    <s v="Myntra"/>
    <n v="32"/>
    <d v="2024-12-04T00:00:00"/>
    <x v="3"/>
  </r>
  <r>
    <d v="2024-11-04T00:00:00"/>
    <s v="Snapdeal"/>
    <n v="456"/>
    <d v="2024-12-09T00:00:00"/>
    <x v="3"/>
  </r>
  <r>
    <d v="2024-11-04T00:00:00"/>
    <s v="Meesho"/>
    <n v="239"/>
    <d v="2024-11-09T00:00:00"/>
    <x v="3"/>
  </r>
  <r>
    <d v="2024-11-05T00:00:00"/>
    <s v="Flipkart"/>
    <n v="316"/>
    <d v="2024-11-20T00:00:00"/>
    <x v="3"/>
  </r>
  <r>
    <d v="2024-11-05T00:00:00"/>
    <s v="Cliq"/>
    <n v="419"/>
    <d v="2024-11-30T00:00:00"/>
    <x v="3"/>
  </r>
  <r>
    <d v="2024-11-05T00:00:00"/>
    <s v="Snapdeal"/>
    <n v="424"/>
    <d v="2024-12-10T00:00:00"/>
    <x v="3"/>
  </r>
  <r>
    <d v="2024-11-04T00:00:00"/>
    <s v="Flipkart"/>
    <n v="1789"/>
    <d v="2024-11-19T00:00:00"/>
    <x v="3"/>
  </r>
  <r>
    <d v="2024-11-07T00:00:00"/>
    <s v="Amazon"/>
    <n v="1690"/>
    <d v="2024-11-17T00:00:00"/>
    <x v="3"/>
  </r>
  <r>
    <d v="2024-11-07T00:00:00"/>
    <s v="Cliq"/>
    <n v="2109"/>
    <d v="2024-12-02T00:00:00"/>
    <x v="3"/>
  </r>
  <r>
    <d v="2024-11-07T00:00:00"/>
    <s v="Myntra"/>
    <n v="1266"/>
    <d v="2024-12-07T00:00:00"/>
    <x v="3"/>
  </r>
  <r>
    <d v="2024-11-07T00:00:00"/>
    <s v="Snapdeal"/>
    <n v="1690"/>
    <d v="2024-12-12T00:00:00"/>
    <x v="3"/>
  </r>
  <r>
    <d v="2024-11-07T00:00:00"/>
    <s v="Meesho"/>
    <n v="1473"/>
    <d v="2024-11-12T00:00:00"/>
    <x v="3"/>
  </r>
  <r>
    <d v="2024-11-07T00:00:00"/>
    <s v="Flipkart"/>
    <n v="1700"/>
    <d v="2024-11-22T00:00:00"/>
    <x v="3"/>
  </r>
  <r>
    <d v="2024-11-12T00:00:00"/>
    <s v="Amazon"/>
    <n v="1601"/>
    <d v="2024-11-22T00:00:00"/>
    <x v="4"/>
  </r>
  <r>
    <d v="2024-11-12T00:00:00"/>
    <s v="Cliq"/>
    <n v="2020"/>
    <d v="2024-12-07T00:00:00"/>
    <x v="4"/>
  </r>
  <r>
    <d v="2024-11-12T00:00:00"/>
    <s v="Myntra"/>
    <n v="1177"/>
    <d v="2024-12-12T00:00:00"/>
    <x v="4"/>
  </r>
  <r>
    <d v="2024-11-12T00:00:00"/>
    <s v="Snapdeal"/>
    <n v="1601"/>
    <d v="2024-12-17T00:00:00"/>
    <x v="4"/>
  </r>
  <r>
    <d v="2024-11-12T00:00:00"/>
    <s v="Meesho"/>
    <n v="1384"/>
    <d v="2024-11-17T00:00:00"/>
    <x v="4"/>
  </r>
  <r>
    <d v="2024-11-12T00:00:00"/>
    <s v="Flipkart"/>
    <n v="1700"/>
    <d v="2024-11-27T00:00:00"/>
    <x v="4"/>
  </r>
  <r>
    <d v="2024-11-12T00:00:00"/>
    <s v="Amazon"/>
    <n v="1601"/>
    <d v="2024-11-22T00:00:00"/>
    <x v="4"/>
  </r>
  <r>
    <d v="2024-11-12T00:00:00"/>
    <s v="Cliq"/>
    <n v="2020"/>
    <d v="2024-12-07T00:00:00"/>
    <x v="4"/>
  </r>
  <r>
    <d v="2024-11-12T00:00:00"/>
    <s v="Myntra"/>
    <n v="1177"/>
    <d v="2024-12-12T00:00:00"/>
    <x v="4"/>
  </r>
  <r>
    <d v="2024-11-21T00:00:00"/>
    <s v="Snapdeal"/>
    <n v="1601"/>
    <d v="2024-12-26T00:00:00"/>
    <x v="5"/>
  </r>
  <r>
    <d v="2024-11-21T00:00:00"/>
    <s v="Meesho"/>
    <n v="1384"/>
    <d v="2024-11-26T00:00:00"/>
    <x v="5"/>
  </r>
  <r>
    <d v="2024-11-19T00:00:00"/>
    <s v="Flipkart"/>
    <n v="2777"/>
    <d v="2024-12-04T00:00:00"/>
    <x v="5"/>
  </r>
  <r>
    <d v="2024-11-19T00:00:00"/>
    <s v="Amazon"/>
    <n v="2678"/>
    <d v="2024-11-29T00:00:00"/>
    <x v="5"/>
  </r>
  <r>
    <d v="2024-11-19T00:00:00"/>
    <s v="Cliq"/>
    <n v="3097"/>
    <d v="2024-12-14T00:00:00"/>
    <x v="5"/>
  </r>
  <r>
    <d v="2024-11-19T00:00:00"/>
    <s v="Myntra"/>
    <n v="2254"/>
    <d v="2024-12-19T00:00:00"/>
    <x v="5"/>
  </r>
  <r>
    <d v="2024-11-19T00:00:00"/>
    <s v="Snapdeal"/>
    <n v="2678"/>
    <d v="2024-12-24T00:00:00"/>
    <x v="5"/>
  </r>
  <r>
    <d v="2024-11-19T00:00:00"/>
    <s v="Meesho"/>
    <n v="2461"/>
    <d v="2024-11-24T00:00:00"/>
    <x v="5"/>
  </r>
  <r>
    <d v="2024-11-20T00:00:00"/>
    <s v="Flipkart"/>
    <n v="2538"/>
    <d v="2024-12-05T00:00:00"/>
    <x v="5"/>
  </r>
  <r>
    <d v="2024-11-20T00:00:00"/>
    <s v="Cliq"/>
    <n v="2641"/>
    <d v="2024-12-15T00:00:00"/>
    <x v="5"/>
  </r>
  <r>
    <d v="2024-11-20T00:00:00"/>
    <s v="Snapdeal"/>
    <n v="2646"/>
    <d v="2024-12-25T00:00:00"/>
    <x v="5"/>
  </r>
  <r>
    <d v="2024-11-19T00:00:00"/>
    <s v="Flipkart"/>
    <n v="4011"/>
    <d v="2024-12-04T00:00:00"/>
    <x v="5"/>
  </r>
  <r>
    <d v="2024-11-22T00:00:00"/>
    <s v="Amazon"/>
    <n v="3912"/>
    <d v="2024-12-02T00:00:00"/>
    <x v="5"/>
  </r>
  <r>
    <d v="2024-11-22T00:00:00"/>
    <s v="Cliq"/>
    <n v="4331"/>
    <d v="2024-12-17T00:00:00"/>
    <x v="5"/>
  </r>
  <r>
    <d v="2024-11-22T00:00:00"/>
    <s v="Myntra"/>
    <n v="3488"/>
    <d v="2024-12-22T00:00:00"/>
    <x v="5"/>
  </r>
  <r>
    <d v="2024-11-22T00:00:00"/>
    <s v="Snapdeal"/>
    <n v="3912"/>
    <d v="2024-12-27T00:00:00"/>
    <x v="5"/>
  </r>
  <r>
    <d v="2024-11-22T00:00:00"/>
    <s v="Meesho"/>
    <n v="3695"/>
    <d v="2024-11-27T00:00:00"/>
    <x v="5"/>
  </r>
  <r>
    <d v="2024-11-22T00:00:00"/>
    <s v="Flipkart"/>
    <n v="3922"/>
    <d v="2024-12-07T00:00:00"/>
    <x v="5"/>
  </r>
  <r>
    <d v="2024-11-27T00:00:00"/>
    <s v="Amazon"/>
    <n v="3823"/>
    <d v="2024-12-07T00:00:00"/>
    <x v="6"/>
  </r>
  <r>
    <d v="2024-11-27T00:00:00"/>
    <s v="Cliq"/>
    <n v="4242"/>
    <d v="2024-12-22T00:00:00"/>
    <x v="6"/>
  </r>
  <r>
    <d v="2024-11-27T00:00:00"/>
    <s v="Myntra"/>
    <n v="3399"/>
    <d v="2024-12-27T00:00:00"/>
    <x v="6"/>
  </r>
  <r>
    <d v="2024-11-27T00:00:00"/>
    <s v="Snapdeal"/>
    <n v="3823"/>
    <d v="2025-01-01T00:00:00"/>
    <x v="6"/>
  </r>
  <r>
    <d v="2024-11-27T00:00:00"/>
    <s v="Meesho"/>
    <n v="3606"/>
    <d v="2024-12-02T00:00:00"/>
    <x v="6"/>
  </r>
  <r>
    <d v="2024-11-27T00:00:00"/>
    <s v="Flipkart"/>
    <n v="3922"/>
    <d v="2024-12-12T00:00:00"/>
    <x v="6"/>
  </r>
  <r>
    <d v="2024-11-27T00:00:00"/>
    <s v="Amazon"/>
    <n v="3823"/>
    <d v="2024-12-07T00:00:00"/>
    <x v="6"/>
  </r>
  <r>
    <d v="2024-11-27T00:00:00"/>
    <s v="Cliq"/>
    <n v="4242"/>
    <d v="2024-12-22T00:00:00"/>
    <x v="6"/>
  </r>
  <r>
    <d v="2024-11-27T00:00:00"/>
    <s v="Myntra"/>
    <n v="3399"/>
    <d v="2024-12-27T00:00:00"/>
    <x v="6"/>
  </r>
  <r>
    <d v="2024-12-06T00:00:00"/>
    <s v="Snapdeal"/>
    <n v="3823"/>
    <d v="2025-01-10T00:00:00"/>
    <x v="7"/>
  </r>
  <r>
    <d v="2024-12-06T00:00:00"/>
    <s v="Meesho"/>
    <n v="3606"/>
    <d v="2024-12-11T00:00:00"/>
    <x v="7"/>
  </r>
  <r>
    <d v="2025-01-04T00:00:00"/>
    <s v="Flipkart"/>
    <n v="1538"/>
    <d v="2025-01-19T00:00:00"/>
    <x v="8"/>
  </r>
  <r>
    <d v="2025-01-04T00:00:00"/>
    <s v="Cliq"/>
    <n v="1641"/>
    <d v="2025-01-29T00:00:00"/>
    <x v="8"/>
  </r>
  <r>
    <d v="2025-01-04T00:00:00"/>
    <s v="Snapdeal"/>
    <n v="1646"/>
    <d v="2025-02-08T00:00:00"/>
    <x v="8"/>
  </r>
  <r>
    <d v="2025-01-03T00:00:00"/>
    <s v="Flipkart"/>
    <n v="3011"/>
    <d v="2025-01-18T00:00:00"/>
    <x v="8"/>
  </r>
  <r>
    <d v="2025-01-06T00:00:00"/>
    <s v="Amazon"/>
    <n v="2912"/>
    <d v="2025-01-16T00:00:00"/>
    <x v="9"/>
  </r>
  <r>
    <d v="2025-01-06T00:00:00"/>
    <s v="Cliq"/>
    <n v="3331"/>
    <d v="2025-01-31T00:00:00"/>
    <x v="9"/>
  </r>
  <r>
    <d v="2025-01-06T00:00:00"/>
    <s v="Myntra"/>
    <n v="2488"/>
    <d v="2025-02-05T00:00:00"/>
    <x v="9"/>
  </r>
  <r>
    <d v="2025-01-06T00:00:00"/>
    <s v="Snapdeal"/>
    <n v="2912"/>
    <d v="2025-02-10T00:00:00"/>
    <x v="9"/>
  </r>
  <r>
    <d v="2025-01-06T00:00:00"/>
    <s v="Meesho"/>
    <n v="2695"/>
    <d v="2025-01-11T00:00:00"/>
    <x v="9"/>
  </r>
  <r>
    <d v="2025-01-06T00:00:00"/>
    <s v="Flipkart"/>
    <n v="2922"/>
    <d v="2025-01-21T00:00:00"/>
    <x v="9"/>
  </r>
  <r>
    <d v="2025-01-11T00:00:00"/>
    <s v="Amazon"/>
    <n v="2823"/>
    <d v="2025-01-21T00:00:00"/>
    <x v="9"/>
  </r>
  <r>
    <d v="2025-01-11T00:00:00"/>
    <s v="Cliq"/>
    <n v="3242"/>
    <d v="2025-02-05T00:00:00"/>
    <x v="9"/>
  </r>
  <r>
    <d v="2025-01-11T00:00:00"/>
    <s v="Myntra"/>
    <n v="2399"/>
    <d v="2025-02-10T00:00:00"/>
    <x v="9"/>
  </r>
  <r>
    <d v="2025-01-11T00:00:00"/>
    <s v="Snapdeal"/>
    <n v="2823"/>
    <d v="2025-02-15T00:00:00"/>
    <x v="9"/>
  </r>
  <r>
    <d v="2025-01-11T00:00:00"/>
    <s v="Meesho"/>
    <n v="2606"/>
    <d v="2025-01-16T00:00:00"/>
    <x v="9"/>
  </r>
  <r>
    <d v="2025-01-11T00:00:00"/>
    <s v="Flipkart"/>
    <n v="2922"/>
    <d v="2025-01-26T00:00:00"/>
    <x v="9"/>
  </r>
  <r>
    <d v="2025-01-11T00:00:00"/>
    <s v="Amazon"/>
    <n v="2823"/>
    <d v="2025-01-21T00:00:00"/>
    <x v="9"/>
  </r>
  <r>
    <d v="2025-01-11T00:00:00"/>
    <s v="Cliq"/>
    <n v="3242"/>
    <d v="2025-02-05T00:00:00"/>
    <x v="9"/>
  </r>
  <r>
    <d v="2025-01-11T00:00:00"/>
    <s v="Myntra"/>
    <n v="2399"/>
    <d v="2025-02-10T00:00:00"/>
    <x v="9"/>
  </r>
  <r>
    <d v="2025-01-20T00:00:00"/>
    <s v="Snapdeal"/>
    <n v="2823"/>
    <d v="2025-02-24T00:00:00"/>
    <x v="10"/>
  </r>
  <r>
    <d v="2025-01-20T00:00:00"/>
    <s v="Meesho"/>
    <n v="2606"/>
    <d v="2025-01-25T00:00:00"/>
    <x v="10"/>
  </r>
  <r>
    <d v="2025-01-04T00:00:00"/>
    <s v="Flipkart"/>
    <n v="1438"/>
    <d v="2025-01-19T00:00:00"/>
    <x v="8"/>
  </r>
  <r>
    <d v="2025-01-04T00:00:00"/>
    <s v="Cliq"/>
    <n v="1541"/>
    <d v="2025-01-29T00:00:00"/>
    <x v="8"/>
  </r>
  <r>
    <d v="2025-01-04T00:00:00"/>
    <s v="Snapdeal"/>
    <n v="1546"/>
    <d v="2025-02-08T00:00:00"/>
    <x v="8"/>
  </r>
  <r>
    <d v="2025-01-03T00:00:00"/>
    <s v="Flipkart"/>
    <n v="2911"/>
    <d v="2025-01-18T00:00:00"/>
    <x v="8"/>
  </r>
  <r>
    <d v="2025-01-06T00:00:00"/>
    <s v="Amazon"/>
    <n v="2812"/>
    <d v="2025-01-16T00:00:00"/>
    <x v="9"/>
  </r>
  <r>
    <d v="2025-01-06T00:00:00"/>
    <s v="Cliq"/>
    <n v="3231"/>
    <d v="2025-01-31T00:00:00"/>
    <x v="9"/>
  </r>
  <r>
    <d v="2025-01-06T00:00:00"/>
    <s v="Myntra"/>
    <n v="2388"/>
    <d v="2025-02-05T00:00:00"/>
    <x v="9"/>
  </r>
  <r>
    <d v="2025-01-06T00:00:00"/>
    <s v="Snapdeal"/>
    <n v="2812"/>
    <d v="2025-02-10T00:00:00"/>
    <x v="9"/>
  </r>
  <r>
    <d v="2025-01-06T00:00:00"/>
    <s v="Meesho"/>
    <n v="2595"/>
    <d v="2025-01-11T00:00:00"/>
    <x v="9"/>
  </r>
  <r>
    <d v="2025-01-06T00:00:00"/>
    <s v="Flipkart"/>
    <n v="2822"/>
    <d v="2025-01-21T00:00:00"/>
    <x v="9"/>
  </r>
  <r>
    <d v="2025-01-11T00:00:00"/>
    <s v="Amazon"/>
    <n v="2723"/>
    <d v="2025-01-21T00:00:00"/>
    <x v="9"/>
  </r>
  <r>
    <d v="2025-01-11T00:00:00"/>
    <s v="Cliq"/>
    <n v="3142"/>
    <d v="2025-02-05T00:00:00"/>
    <x v="9"/>
  </r>
  <r>
    <d v="2025-01-11T00:00:00"/>
    <s v="Myntra"/>
    <n v="2299"/>
    <d v="2025-02-10T00:00:00"/>
    <x v="9"/>
  </r>
  <r>
    <d v="2025-01-11T00:00:00"/>
    <s v="Snapdeal"/>
    <n v="2723"/>
    <d v="2025-02-15T00:00:00"/>
    <x v="9"/>
  </r>
  <r>
    <d v="2025-01-11T00:00:00"/>
    <s v="Meesho"/>
    <n v="2506"/>
    <d v="2025-01-16T00:00:00"/>
    <x v="9"/>
  </r>
  <r>
    <d v="2025-01-11T00:00:00"/>
    <s v="Flipkart"/>
    <n v="2822"/>
    <d v="2025-01-26T00:00:00"/>
    <x v="9"/>
  </r>
  <r>
    <d v="2025-01-11T00:00:00"/>
    <s v="Amazon"/>
    <n v="2723"/>
    <d v="2025-01-21T00:00:00"/>
    <x v="9"/>
  </r>
  <r>
    <d v="2025-01-11T00:00:00"/>
    <s v="Cliq"/>
    <n v="3142"/>
    <d v="2025-02-05T00:00:00"/>
    <x v="9"/>
  </r>
  <r>
    <d v="2025-01-11T00:00:00"/>
    <s v="Myntra"/>
    <n v="2299"/>
    <d v="2025-02-10T00:00:00"/>
    <x v="9"/>
  </r>
  <r>
    <d v="2025-01-20T00:00:00"/>
    <s v="Snapdeal"/>
    <n v="2723"/>
    <d v="2025-02-24T00:00:00"/>
    <x v="10"/>
  </r>
  <r>
    <d v="2025-01-20T00:00:00"/>
    <s v="Meesho"/>
    <n v="2506"/>
    <d v="2025-01-25T00:00:00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d v="2024-10-12T00:00:00"/>
    <s v="Mamta industies"/>
    <n v="10000"/>
    <d v="2024-11-11T00:00:00"/>
    <x v="0"/>
  </r>
  <r>
    <d v="2024-10-13T00:00:00"/>
    <s v="MK Associates"/>
    <n v="50000"/>
    <d v="2024-11-02T00:00:00"/>
    <x v="0"/>
  </r>
  <r>
    <d v="2024-10-15T00:00:00"/>
    <s v="LK Consultants"/>
    <n v="6780"/>
    <d v="2024-10-30T00:00:00"/>
    <x v="1"/>
  </r>
  <r>
    <d v="2024-10-20T00:00:00"/>
    <s v="RJ industries"/>
    <n v="8000"/>
    <d v="2024-11-19T00:00:00"/>
    <x v="1"/>
  </r>
  <r>
    <d v="2024-10-29T00:00:00"/>
    <s v="LML LTD"/>
    <n v="6700"/>
    <d v="2024-11-23T00:00:00"/>
    <x v="2"/>
  </r>
  <r>
    <d v="2024-11-04T00:00:00"/>
    <s v="Google"/>
    <n v="23000"/>
    <d v="2024-11-19T00:00:00"/>
    <x v="3"/>
  </r>
  <r>
    <d v="2024-11-05T00:00:00"/>
    <s v="Microsoft"/>
    <n v="200"/>
    <d v="2024-11-05T00:00:00"/>
    <x v="3"/>
  </r>
  <r>
    <d v="2024-11-07T00:00:00"/>
    <s v="Mamta industies"/>
    <n v="4000"/>
    <d v="2024-12-07T00:00:00"/>
    <x v="3"/>
  </r>
  <r>
    <d v="2024-11-12T00:00:00"/>
    <s v="MK Associates"/>
    <n v="6780"/>
    <d v="2024-12-02T00:00:00"/>
    <x v="4"/>
  </r>
  <r>
    <d v="2024-11-21T00:00:00"/>
    <s v="LK Consultants"/>
    <n v="4320"/>
    <d v="2024-12-06T00:00:00"/>
    <x v="5"/>
  </r>
  <r>
    <d v="2024-11-19T00:00:00"/>
    <s v="RJ industries"/>
    <n v="6790"/>
    <d v="2024-12-19T00:00:00"/>
    <x v="5"/>
  </r>
  <r>
    <d v="2024-11-20T00:00:00"/>
    <s v="LML LTD"/>
    <n v="23400"/>
    <d v="2024-12-15T00:00:00"/>
    <x v="5"/>
  </r>
  <r>
    <d v="2024-11-22T00:00:00"/>
    <s v="Google"/>
    <n v="7780"/>
    <d v="2024-12-07T00:00:00"/>
    <x v="5"/>
  </r>
  <r>
    <d v="2024-11-27T00:00:00"/>
    <s v="Microsoft"/>
    <n v="3400"/>
    <d v="2024-11-27T00:00:00"/>
    <x v="6"/>
  </r>
  <r>
    <d v="2024-12-06T00:00:00"/>
    <s v="Mamta industies"/>
    <n v="9080"/>
    <d v="2025-01-05T00:00:00"/>
    <x v="7"/>
  </r>
  <r>
    <d v="2025-01-04T00:00:00"/>
    <s v="MK Associates"/>
    <n v="10000"/>
    <d v="2025-01-24T00:00:00"/>
    <x v="8"/>
  </r>
  <r>
    <d v="2025-01-03T00:00:00"/>
    <s v="LK Consultants"/>
    <n v="4566"/>
    <d v="2025-01-18T00:00:00"/>
    <x v="8"/>
  </r>
  <r>
    <d v="2025-01-06T00:00:00"/>
    <s v="RJ industries"/>
    <n v="9221"/>
    <d v="2025-02-05T00:00:00"/>
    <x v="9"/>
  </r>
  <r>
    <d v="2025-01-11T00:00:00"/>
    <s v="LML LTD"/>
    <n v="56789"/>
    <d v="2025-02-05T00:00:00"/>
    <x v="9"/>
  </r>
  <r>
    <d v="2025-01-20T00:00:00"/>
    <s v="Google"/>
    <n v="4560"/>
    <d v="2025-02-04T00:00:0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D32539-1BC2-4E78-8EE8-2489C5ECF13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3" firstHeaderRow="1" firstDataRow="1" firstDataCol="1"/>
  <pivotFields count="8">
    <pivotField numFmtId="14" showAll="0"/>
    <pivotField showAll="0"/>
    <pivotField dataField="1" numFmtId="164" showAll="0"/>
    <pivotField numFmtId="14" showAll="0"/>
    <pivotField axis="axisRow" numFmtId="1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ales" fld="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F15198-C01A-4A55-8C0D-131A379506F7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3" firstHeaderRow="1" firstDataRow="1" firstDataCol="1"/>
  <pivotFields count="8">
    <pivotField numFmtId="14" showAll="0"/>
    <pivotField showAll="0"/>
    <pivotField dataField="1" numFmtId="164" showAll="0"/>
    <pivotField numFmtId="14" showAll="0"/>
    <pivotField axis="axisRow" numFmtId="1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Amount" fld="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7AA56-8FAC-4037-B659-DDAEC6CB3F33}">
  <dimension ref="A1:N124"/>
  <sheetViews>
    <sheetView zoomScale="115" zoomScaleNormal="115" workbookViewId="0">
      <selection activeCell="E4" sqref="E4"/>
    </sheetView>
  </sheetViews>
  <sheetFormatPr defaultRowHeight="14.4" x14ac:dyDescent="0.3"/>
  <cols>
    <col min="1" max="1" width="11.21875" bestFit="1" customWidth="1"/>
    <col min="2" max="2" width="10.5546875" customWidth="1"/>
    <col min="3" max="3" width="11.109375" bestFit="1" customWidth="1"/>
    <col min="4" max="4" width="11.21875" bestFit="1" customWidth="1"/>
    <col min="5" max="5" width="10.5546875" bestFit="1" customWidth="1"/>
    <col min="12" max="12" width="12.33203125" customWidth="1"/>
    <col min="13" max="13" width="22" style="1" customWidth="1"/>
    <col min="14" max="14" width="24" customWidth="1"/>
  </cols>
  <sheetData>
    <row r="1" spans="1:14" ht="15" thickBot="1" x14ac:dyDescent="0.35">
      <c r="A1" s="3" t="s">
        <v>0</v>
      </c>
      <c r="B1" s="3" t="s">
        <v>1</v>
      </c>
      <c r="C1" s="3" t="s">
        <v>2</v>
      </c>
      <c r="D1" s="11" t="s">
        <v>24</v>
      </c>
      <c r="E1" s="11" t="s">
        <v>25</v>
      </c>
      <c r="L1" s="3" t="s">
        <v>1</v>
      </c>
      <c r="M1" s="3" t="s">
        <v>9</v>
      </c>
      <c r="N1" s="3" t="s">
        <v>11</v>
      </c>
    </row>
    <row r="2" spans="1:14" ht="15" thickTop="1" x14ac:dyDescent="0.3">
      <c r="A2" s="2">
        <v>45577</v>
      </c>
      <c r="B2" s="1" t="s">
        <v>3</v>
      </c>
      <c r="C2" s="4">
        <v>555</v>
      </c>
      <c r="D2" s="2">
        <f>A2+VLOOKUP(B2,$L$2:$N$7,2,FALSE)</f>
        <v>45592</v>
      </c>
      <c r="E2" s="2">
        <f>A2-WEEKDAY(A2,2)+1</f>
        <v>45572</v>
      </c>
      <c r="L2" s="1" t="s">
        <v>3</v>
      </c>
      <c r="M2" s="1">
        <v>15</v>
      </c>
      <c r="N2" s="6">
        <v>0.1</v>
      </c>
    </row>
    <row r="3" spans="1:14" x14ac:dyDescent="0.3">
      <c r="A3" s="2">
        <v>45577</v>
      </c>
      <c r="B3" s="1" t="s">
        <v>4</v>
      </c>
      <c r="C3" s="4">
        <v>456</v>
      </c>
      <c r="D3" s="2">
        <f t="shared" ref="D3:D66" si="0">A3+VLOOKUP(B3,$L$2:$N$7,2,FALSE)</f>
        <v>45587</v>
      </c>
      <c r="E3" s="2">
        <f t="shared" ref="E3:E66" si="1">A3-WEEKDAY(A3,2)+1</f>
        <v>45572</v>
      </c>
      <c r="L3" s="1" t="s">
        <v>4</v>
      </c>
      <c r="M3" s="1">
        <v>10</v>
      </c>
      <c r="N3" s="6">
        <v>0.15</v>
      </c>
    </row>
    <row r="4" spans="1:14" x14ac:dyDescent="0.3">
      <c r="A4" s="2">
        <v>45577</v>
      </c>
      <c r="B4" s="1" t="s">
        <v>5</v>
      </c>
      <c r="C4" s="4">
        <v>875</v>
      </c>
      <c r="D4" s="2">
        <f t="shared" si="0"/>
        <v>45602</v>
      </c>
      <c r="E4" s="2">
        <f t="shared" si="1"/>
        <v>45572</v>
      </c>
      <c r="L4" s="1" t="s">
        <v>5</v>
      </c>
      <c r="M4" s="1">
        <v>25</v>
      </c>
      <c r="N4" s="6">
        <v>0.2</v>
      </c>
    </row>
    <row r="5" spans="1:14" x14ac:dyDescent="0.3">
      <c r="A5" s="2">
        <v>45577</v>
      </c>
      <c r="B5" s="1" t="s">
        <v>6</v>
      </c>
      <c r="C5" s="4">
        <v>32</v>
      </c>
      <c r="D5" s="2">
        <f t="shared" si="0"/>
        <v>45607</v>
      </c>
      <c r="E5" s="2">
        <f t="shared" si="1"/>
        <v>45572</v>
      </c>
      <c r="L5" s="1" t="s">
        <v>6</v>
      </c>
      <c r="M5" s="1">
        <v>30</v>
      </c>
      <c r="N5" s="6">
        <v>0.05</v>
      </c>
    </row>
    <row r="6" spans="1:14" x14ac:dyDescent="0.3">
      <c r="A6" s="2">
        <v>45577</v>
      </c>
      <c r="B6" s="1" t="s">
        <v>7</v>
      </c>
      <c r="C6" s="4">
        <v>456</v>
      </c>
      <c r="D6" s="2">
        <f t="shared" si="0"/>
        <v>45612</v>
      </c>
      <c r="E6" s="2">
        <f t="shared" si="1"/>
        <v>45572</v>
      </c>
      <c r="L6" s="1" t="s">
        <v>7</v>
      </c>
      <c r="M6" s="1">
        <v>35</v>
      </c>
      <c r="N6" s="7">
        <v>2.5000000000000001E-2</v>
      </c>
    </row>
    <row r="7" spans="1:14" x14ac:dyDescent="0.3">
      <c r="A7" s="2">
        <v>45577</v>
      </c>
      <c r="B7" s="1" t="s">
        <v>8</v>
      </c>
      <c r="C7" s="4">
        <v>239</v>
      </c>
      <c r="D7" s="2">
        <f t="shared" si="0"/>
        <v>45582</v>
      </c>
      <c r="E7" s="2">
        <f t="shared" si="1"/>
        <v>45572</v>
      </c>
      <c r="L7" s="1" t="s">
        <v>8</v>
      </c>
      <c r="M7" s="1">
        <v>5</v>
      </c>
      <c r="N7" s="6">
        <v>0</v>
      </c>
    </row>
    <row r="8" spans="1:14" x14ac:dyDescent="0.3">
      <c r="A8" s="2">
        <v>45578</v>
      </c>
      <c r="B8" s="1" t="s">
        <v>3</v>
      </c>
      <c r="C8" s="5">
        <v>316</v>
      </c>
      <c r="D8" s="2">
        <f t="shared" si="0"/>
        <v>45593</v>
      </c>
      <c r="E8" s="2">
        <f t="shared" si="1"/>
        <v>45572</v>
      </c>
      <c r="L8" s="1"/>
    </row>
    <row r="9" spans="1:14" x14ac:dyDescent="0.3">
      <c r="A9" s="2">
        <v>45578</v>
      </c>
      <c r="B9" s="1" t="s">
        <v>5</v>
      </c>
      <c r="C9" s="5">
        <v>419</v>
      </c>
      <c r="D9" s="2">
        <f t="shared" si="0"/>
        <v>45603</v>
      </c>
      <c r="E9" s="2">
        <f t="shared" si="1"/>
        <v>45572</v>
      </c>
      <c r="L9" s="1"/>
    </row>
    <row r="10" spans="1:14" x14ac:dyDescent="0.3">
      <c r="A10" s="2">
        <v>45578</v>
      </c>
      <c r="B10" s="1" t="s">
        <v>7</v>
      </c>
      <c r="C10" s="5">
        <v>424</v>
      </c>
      <c r="D10" s="2">
        <f t="shared" si="0"/>
        <v>45613</v>
      </c>
      <c r="E10" s="2">
        <f t="shared" si="1"/>
        <v>45572</v>
      </c>
      <c r="L10" s="1"/>
    </row>
    <row r="11" spans="1:14" x14ac:dyDescent="0.3">
      <c r="A11" s="2">
        <v>45577</v>
      </c>
      <c r="B11" s="1" t="s">
        <v>3</v>
      </c>
      <c r="C11" s="5">
        <v>1789</v>
      </c>
      <c r="D11" s="2">
        <f t="shared" si="0"/>
        <v>45592</v>
      </c>
      <c r="E11" s="2">
        <f t="shared" si="1"/>
        <v>45572</v>
      </c>
    </row>
    <row r="12" spans="1:14" x14ac:dyDescent="0.3">
      <c r="A12" s="2">
        <v>45580</v>
      </c>
      <c r="B12" s="1" t="s">
        <v>4</v>
      </c>
      <c r="C12" s="5">
        <v>1690</v>
      </c>
      <c r="D12" s="2">
        <f t="shared" si="0"/>
        <v>45590</v>
      </c>
      <c r="E12" s="2">
        <f t="shared" si="1"/>
        <v>45579</v>
      </c>
    </row>
    <row r="13" spans="1:14" x14ac:dyDescent="0.3">
      <c r="A13" s="2">
        <v>45580</v>
      </c>
      <c r="B13" s="1" t="s">
        <v>5</v>
      </c>
      <c r="C13" s="5">
        <v>2109</v>
      </c>
      <c r="D13" s="2">
        <f t="shared" si="0"/>
        <v>45605</v>
      </c>
      <c r="E13" s="2">
        <f t="shared" si="1"/>
        <v>45579</v>
      </c>
    </row>
    <row r="14" spans="1:14" x14ac:dyDescent="0.3">
      <c r="A14" s="2">
        <v>45580</v>
      </c>
      <c r="B14" s="1" t="s">
        <v>6</v>
      </c>
      <c r="C14" s="5">
        <v>1266</v>
      </c>
      <c r="D14" s="2">
        <f t="shared" si="0"/>
        <v>45610</v>
      </c>
      <c r="E14" s="2">
        <f>A14-WEEKDAY(A14,2)+1</f>
        <v>45579</v>
      </c>
    </row>
    <row r="15" spans="1:14" x14ac:dyDescent="0.3">
      <c r="A15" s="2">
        <v>45580</v>
      </c>
      <c r="B15" s="1" t="s">
        <v>7</v>
      </c>
      <c r="C15" s="5">
        <v>1690</v>
      </c>
      <c r="D15" s="2">
        <f t="shared" si="0"/>
        <v>45615</v>
      </c>
      <c r="E15" s="2">
        <f t="shared" si="1"/>
        <v>45579</v>
      </c>
    </row>
    <row r="16" spans="1:14" x14ac:dyDescent="0.3">
      <c r="A16" s="2">
        <v>45580</v>
      </c>
      <c r="B16" s="1" t="s">
        <v>8</v>
      </c>
      <c r="C16" s="5">
        <v>1473</v>
      </c>
      <c r="D16" s="2">
        <f t="shared" si="0"/>
        <v>45585</v>
      </c>
      <c r="E16" s="2">
        <f t="shared" si="1"/>
        <v>45579</v>
      </c>
    </row>
    <row r="17" spans="1:5" x14ac:dyDescent="0.3">
      <c r="A17" s="2">
        <v>45580</v>
      </c>
      <c r="B17" s="1" t="s">
        <v>3</v>
      </c>
      <c r="C17" s="5">
        <v>1700</v>
      </c>
      <c r="D17" s="2">
        <f t="shared" si="0"/>
        <v>45595</v>
      </c>
      <c r="E17" s="2">
        <f t="shared" si="1"/>
        <v>45579</v>
      </c>
    </row>
    <row r="18" spans="1:5" x14ac:dyDescent="0.3">
      <c r="A18" s="2">
        <v>45585</v>
      </c>
      <c r="B18" s="1" t="s">
        <v>4</v>
      </c>
      <c r="C18" s="5">
        <v>1601</v>
      </c>
      <c r="D18" s="2">
        <f t="shared" si="0"/>
        <v>45595</v>
      </c>
      <c r="E18" s="2">
        <f t="shared" si="1"/>
        <v>45579</v>
      </c>
    </row>
    <row r="19" spans="1:5" x14ac:dyDescent="0.3">
      <c r="A19" s="2">
        <v>45585</v>
      </c>
      <c r="B19" s="1" t="s">
        <v>5</v>
      </c>
      <c r="C19" s="5">
        <v>2020</v>
      </c>
      <c r="D19" s="2">
        <f t="shared" si="0"/>
        <v>45610</v>
      </c>
      <c r="E19" s="2">
        <f t="shared" si="1"/>
        <v>45579</v>
      </c>
    </row>
    <row r="20" spans="1:5" x14ac:dyDescent="0.3">
      <c r="A20" s="2">
        <v>45585</v>
      </c>
      <c r="B20" s="1" t="s">
        <v>6</v>
      </c>
      <c r="C20" s="5">
        <v>1177</v>
      </c>
      <c r="D20" s="2">
        <f t="shared" si="0"/>
        <v>45615</v>
      </c>
      <c r="E20" s="2">
        <f t="shared" si="1"/>
        <v>45579</v>
      </c>
    </row>
    <row r="21" spans="1:5" x14ac:dyDescent="0.3">
      <c r="A21" s="2">
        <v>45585</v>
      </c>
      <c r="B21" s="1" t="s">
        <v>7</v>
      </c>
      <c r="C21" s="5">
        <v>1601</v>
      </c>
      <c r="D21" s="2">
        <f t="shared" si="0"/>
        <v>45620</v>
      </c>
      <c r="E21" s="2">
        <f t="shared" si="1"/>
        <v>45579</v>
      </c>
    </row>
    <row r="22" spans="1:5" x14ac:dyDescent="0.3">
      <c r="A22" s="2">
        <v>45585</v>
      </c>
      <c r="B22" s="1" t="s">
        <v>8</v>
      </c>
      <c r="C22" s="5">
        <v>1384</v>
      </c>
      <c r="D22" s="2">
        <f t="shared" si="0"/>
        <v>45590</v>
      </c>
      <c r="E22" s="2">
        <f t="shared" si="1"/>
        <v>45579</v>
      </c>
    </row>
    <row r="23" spans="1:5" x14ac:dyDescent="0.3">
      <c r="A23" s="2">
        <v>45585</v>
      </c>
      <c r="B23" s="1" t="s">
        <v>3</v>
      </c>
      <c r="C23" s="5">
        <v>1700</v>
      </c>
      <c r="D23" s="2">
        <f t="shared" si="0"/>
        <v>45600</v>
      </c>
      <c r="E23" s="2">
        <f t="shared" si="1"/>
        <v>45579</v>
      </c>
    </row>
    <row r="24" spans="1:5" x14ac:dyDescent="0.3">
      <c r="A24" s="2">
        <v>45585</v>
      </c>
      <c r="B24" s="1" t="s">
        <v>4</v>
      </c>
      <c r="C24" s="5">
        <v>1601</v>
      </c>
      <c r="D24" s="2">
        <f t="shared" si="0"/>
        <v>45595</v>
      </c>
      <c r="E24" s="2">
        <f t="shared" si="1"/>
        <v>45579</v>
      </c>
    </row>
    <row r="25" spans="1:5" x14ac:dyDescent="0.3">
      <c r="A25" s="2">
        <v>45585</v>
      </c>
      <c r="B25" s="1" t="s">
        <v>5</v>
      </c>
      <c r="C25" s="5">
        <v>2020</v>
      </c>
      <c r="D25" s="2">
        <f t="shared" si="0"/>
        <v>45610</v>
      </c>
      <c r="E25" s="2">
        <f t="shared" si="1"/>
        <v>45579</v>
      </c>
    </row>
    <row r="26" spans="1:5" x14ac:dyDescent="0.3">
      <c r="A26" s="2">
        <v>45585</v>
      </c>
      <c r="B26" s="1" t="s">
        <v>6</v>
      </c>
      <c r="C26" s="5">
        <v>1177</v>
      </c>
      <c r="D26" s="2">
        <f t="shared" si="0"/>
        <v>45615</v>
      </c>
      <c r="E26" s="2">
        <f t="shared" si="1"/>
        <v>45579</v>
      </c>
    </row>
    <row r="27" spans="1:5" x14ac:dyDescent="0.3">
      <c r="A27" s="2">
        <v>45594</v>
      </c>
      <c r="B27" s="1" t="s">
        <v>7</v>
      </c>
      <c r="C27" s="5">
        <v>1601</v>
      </c>
      <c r="D27" s="2">
        <f t="shared" si="0"/>
        <v>45629</v>
      </c>
      <c r="E27" s="2">
        <f t="shared" si="1"/>
        <v>45593</v>
      </c>
    </row>
    <row r="28" spans="1:5" x14ac:dyDescent="0.3">
      <c r="A28" s="2">
        <v>45594</v>
      </c>
      <c r="B28" s="1" t="s">
        <v>8</v>
      </c>
      <c r="C28" s="5">
        <v>1384</v>
      </c>
      <c r="D28" s="2">
        <f t="shared" si="0"/>
        <v>45599</v>
      </c>
      <c r="E28" s="2">
        <f t="shared" si="1"/>
        <v>45593</v>
      </c>
    </row>
    <row r="29" spans="1:5" x14ac:dyDescent="0.3">
      <c r="A29" s="2">
        <v>45600</v>
      </c>
      <c r="B29" s="1" t="s">
        <v>3</v>
      </c>
      <c r="C29" s="4">
        <v>555</v>
      </c>
      <c r="D29" s="2">
        <f t="shared" si="0"/>
        <v>45615</v>
      </c>
      <c r="E29" s="2">
        <f t="shared" si="1"/>
        <v>45600</v>
      </c>
    </row>
    <row r="30" spans="1:5" x14ac:dyDescent="0.3">
      <c r="A30" s="2">
        <v>45600</v>
      </c>
      <c r="B30" s="1" t="s">
        <v>4</v>
      </c>
      <c r="C30" s="4">
        <v>456</v>
      </c>
      <c r="D30" s="2">
        <f t="shared" si="0"/>
        <v>45610</v>
      </c>
      <c r="E30" s="2">
        <f t="shared" si="1"/>
        <v>45600</v>
      </c>
    </row>
    <row r="31" spans="1:5" x14ac:dyDescent="0.3">
      <c r="A31" s="2">
        <v>45600</v>
      </c>
      <c r="B31" s="1" t="s">
        <v>5</v>
      </c>
      <c r="C31" s="4">
        <v>875</v>
      </c>
      <c r="D31" s="2">
        <f t="shared" si="0"/>
        <v>45625</v>
      </c>
      <c r="E31" s="2">
        <f t="shared" si="1"/>
        <v>45600</v>
      </c>
    </row>
    <row r="32" spans="1:5" x14ac:dyDescent="0.3">
      <c r="A32" s="2">
        <v>45600</v>
      </c>
      <c r="B32" s="1" t="s">
        <v>6</v>
      </c>
      <c r="C32" s="4">
        <v>32</v>
      </c>
      <c r="D32" s="2">
        <f t="shared" si="0"/>
        <v>45630</v>
      </c>
      <c r="E32" s="2">
        <f t="shared" si="1"/>
        <v>45600</v>
      </c>
    </row>
    <row r="33" spans="1:5" x14ac:dyDescent="0.3">
      <c r="A33" s="2">
        <v>45600</v>
      </c>
      <c r="B33" s="1" t="s">
        <v>7</v>
      </c>
      <c r="C33" s="4">
        <v>456</v>
      </c>
      <c r="D33" s="2">
        <f t="shared" si="0"/>
        <v>45635</v>
      </c>
      <c r="E33" s="2">
        <f t="shared" si="1"/>
        <v>45600</v>
      </c>
    </row>
    <row r="34" spans="1:5" x14ac:dyDescent="0.3">
      <c r="A34" s="2">
        <v>45600</v>
      </c>
      <c r="B34" s="1" t="s">
        <v>8</v>
      </c>
      <c r="C34" s="4">
        <v>239</v>
      </c>
      <c r="D34" s="2">
        <f t="shared" si="0"/>
        <v>45605</v>
      </c>
      <c r="E34" s="2">
        <f t="shared" si="1"/>
        <v>45600</v>
      </c>
    </row>
    <row r="35" spans="1:5" x14ac:dyDescent="0.3">
      <c r="A35" s="2">
        <v>45601</v>
      </c>
      <c r="B35" s="1" t="s">
        <v>3</v>
      </c>
      <c r="C35" s="5">
        <v>316</v>
      </c>
      <c r="D35" s="2">
        <f t="shared" si="0"/>
        <v>45616</v>
      </c>
      <c r="E35" s="2">
        <f t="shared" si="1"/>
        <v>45600</v>
      </c>
    </row>
    <row r="36" spans="1:5" x14ac:dyDescent="0.3">
      <c r="A36" s="2">
        <v>45601</v>
      </c>
      <c r="B36" s="1" t="s">
        <v>5</v>
      </c>
      <c r="C36" s="5">
        <v>419</v>
      </c>
      <c r="D36" s="2">
        <f t="shared" si="0"/>
        <v>45626</v>
      </c>
      <c r="E36" s="2">
        <f t="shared" si="1"/>
        <v>45600</v>
      </c>
    </row>
    <row r="37" spans="1:5" x14ac:dyDescent="0.3">
      <c r="A37" s="2">
        <v>45601</v>
      </c>
      <c r="B37" s="1" t="s">
        <v>7</v>
      </c>
      <c r="C37" s="5">
        <v>424</v>
      </c>
      <c r="D37" s="2">
        <f t="shared" si="0"/>
        <v>45636</v>
      </c>
      <c r="E37" s="2">
        <f t="shared" si="1"/>
        <v>45600</v>
      </c>
    </row>
    <row r="38" spans="1:5" x14ac:dyDescent="0.3">
      <c r="A38" s="2">
        <v>45600</v>
      </c>
      <c r="B38" s="1" t="s">
        <v>3</v>
      </c>
      <c r="C38" s="5">
        <v>1789</v>
      </c>
      <c r="D38" s="2">
        <f t="shared" si="0"/>
        <v>45615</v>
      </c>
      <c r="E38" s="2">
        <f t="shared" si="1"/>
        <v>45600</v>
      </c>
    </row>
    <row r="39" spans="1:5" x14ac:dyDescent="0.3">
      <c r="A39" s="2">
        <v>45603</v>
      </c>
      <c r="B39" s="1" t="s">
        <v>4</v>
      </c>
      <c r="C39" s="5">
        <v>1690</v>
      </c>
      <c r="D39" s="2">
        <f t="shared" si="0"/>
        <v>45613</v>
      </c>
      <c r="E39" s="2">
        <f t="shared" si="1"/>
        <v>45600</v>
      </c>
    </row>
    <row r="40" spans="1:5" x14ac:dyDescent="0.3">
      <c r="A40" s="2">
        <v>45603</v>
      </c>
      <c r="B40" s="1" t="s">
        <v>5</v>
      </c>
      <c r="C40" s="5">
        <v>2109</v>
      </c>
      <c r="D40" s="2">
        <f t="shared" si="0"/>
        <v>45628</v>
      </c>
      <c r="E40" s="2">
        <f t="shared" si="1"/>
        <v>45600</v>
      </c>
    </row>
    <row r="41" spans="1:5" x14ac:dyDescent="0.3">
      <c r="A41" s="2">
        <v>45603</v>
      </c>
      <c r="B41" s="1" t="s">
        <v>6</v>
      </c>
      <c r="C41" s="5">
        <v>1266</v>
      </c>
      <c r="D41" s="2">
        <f t="shared" si="0"/>
        <v>45633</v>
      </c>
      <c r="E41" s="2">
        <f t="shared" si="1"/>
        <v>45600</v>
      </c>
    </row>
    <row r="42" spans="1:5" x14ac:dyDescent="0.3">
      <c r="A42" s="2">
        <v>45603</v>
      </c>
      <c r="B42" s="1" t="s">
        <v>7</v>
      </c>
      <c r="C42" s="5">
        <v>1690</v>
      </c>
      <c r="D42" s="2">
        <f t="shared" si="0"/>
        <v>45638</v>
      </c>
      <c r="E42" s="2">
        <f t="shared" si="1"/>
        <v>45600</v>
      </c>
    </row>
    <row r="43" spans="1:5" x14ac:dyDescent="0.3">
      <c r="A43" s="2">
        <v>45603</v>
      </c>
      <c r="B43" s="1" t="s">
        <v>8</v>
      </c>
      <c r="C43" s="5">
        <v>1473</v>
      </c>
      <c r="D43" s="2">
        <f t="shared" si="0"/>
        <v>45608</v>
      </c>
      <c r="E43" s="2">
        <f t="shared" si="1"/>
        <v>45600</v>
      </c>
    </row>
    <row r="44" spans="1:5" x14ac:dyDescent="0.3">
      <c r="A44" s="2">
        <v>45603</v>
      </c>
      <c r="B44" s="1" t="s">
        <v>3</v>
      </c>
      <c r="C44" s="5">
        <v>1700</v>
      </c>
      <c r="D44" s="2">
        <f t="shared" si="0"/>
        <v>45618</v>
      </c>
      <c r="E44" s="2">
        <f t="shared" si="1"/>
        <v>45600</v>
      </c>
    </row>
    <row r="45" spans="1:5" x14ac:dyDescent="0.3">
      <c r="A45" s="2">
        <v>45608</v>
      </c>
      <c r="B45" s="1" t="s">
        <v>4</v>
      </c>
      <c r="C45" s="5">
        <v>1601</v>
      </c>
      <c r="D45" s="2">
        <f t="shared" si="0"/>
        <v>45618</v>
      </c>
      <c r="E45" s="2">
        <f t="shared" si="1"/>
        <v>45607</v>
      </c>
    </row>
    <row r="46" spans="1:5" x14ac:dyDescent="0.3">
      <c r="A46" s="2">
        <v>45608</v>
      </c>
      <c r="B46" s="1" t="s">
        <v>5</v>
      </c>
      <c r="C46" s="5">
        <v>2020</v>
      </c>
      <c r="D46" s="2">
        <f t="shared" si="0"/>
        <v>45633</v>
      </c>
      <c r="E46" s="2">
        <f t="shared" si="1"/>
        <v>45607</v>
      </c>
    </row>
    <row r="47" spans="1:5" x14ac:dyDescent="0.3">
      <c r="A47" s="2">
        <v>45608</v>
      </c>
      <c r="B47" s="1" t="s">
        <v>6</v>
      </c>
      <c r="C47" s="5">
        <v>1177</v>
      </c>
      <c r="D47" s="2">
        <f t="shared" si="0"/>
        <v>45638</v>
      </c>
      <c r="E47" s="2">
        <f t="shared" si="1"/>
        <v>45607</v>
      </c>
    </row>
    <row r="48" spans="1:5" x14ac:dyDescent="0.3">
      <c r="A48" s="2">
        <v>45608</v>
      </c>
      <c r="B48" s="1" t="s">
        <v>7</v>
      </c>
      <c r="C48" s="5">
        <v>1601</v>
      </c>
      <c r="D48" s="2">
        <f t="shared" si="0"/>
        <v>45643</v>
      </c>
      <c r="E48" s="2">
        <f t="shared" si="1"/>
        <v>45607</v>
      </c>
    </row>
    <row r="49" spans="1:5" x14ac:dyDescent="0.3">
      <c r="A49" s="2">
        <v>45608</v>
      </c>
      <c r="B49" s="1" t="s">
        <v>8</v>
      </c>
      <c r="C49" s="5">
        <v>1384</v>
      </c>
      <c r="D49" s="2">
        <f t="shared" si="0"/>
        <v>45613</v>
      </c>
      <c r="E49" s="2">
        <f t="shared" si="1"/>
        <v>45607</v>
      </c>
    </row>
    <row r="50" spans="1:5" x14ac:dyDescent="0.3">
      <c r="A50" s="2">
        <v>45608</v>
      </c>
      <c r="B50" s="1" t="s">
        <v>3</v>
      </c>
      <c r="C50" s="5">
        <v>1700</v>
      </c>
      <c r="D50" s="2">
        <f t="shared" si="0"/>
        <v>45623</v>
      </c>
      <c r="E50" s="2">
        <f t="shared" si="1"/>
        <v>45607</v>
      </c>
    </row>
    <row r="51" spans="1:5" x14ac:dyDescent="0.3">
      <c r="A51" s="2">
        <v>45608</v>
      </c>
      <c r="B51" s="1" t="s">
        <v>4</v>
      </c>
      <c r="C51" s="5">
        <v>1601</v>
      </c>
      <c r="D51" s="2">
        <f t="shared" si="0"/>
        <v>45618</v>
      </c>
      <c r="E51" s="2">
        <f t="shared" si="1"/>
        <v>45607</v>
      </c>
    </row>
    <row r="52" spans="1:5" x14ac:dyDescent="0.3">
      <c r="A52" s="2">
        <v>45608</v>
      </c>
      <c r="B52" s="1" t="s">
        <v>5</v>
      </c>
      <c r="C52" s="5">
        <v>2020</v>
      </c>
      <c r="D52" s="2">
        <f t="shared" si="0"/>
        <v>45633</v>
      </c>
      <c r="E52" s="2">
        <f t="shared" si="1"/>
        <v>45607</v>
      </c>
    </row>
    <row r="53" spans="1:5" x14ac:dyDescent="0.3">
      <c r="A53" s="2">
        <v>45608</v>
      </c>
      <c r="B53" s="1" t="s">
        <v>6</v>
      </c>
      <c r="C53" s="5">
        <v>1177</v>
      </c>
      <c r="D53" s="2">
        <f t="shared" si="0"/>
        <v>45638</v>
      </c>
      <c r="E53" s="2">
        <f t="shared" si="1"/>
        <v>45607</v>
      </c>
    </row>
    <row r="54" spans="1:5" x14ac:dyDescent="0.3">
      <c r="A54" s="2">
        <v>45617</v>
      </c>
      <c r="B54" s="1" t="s">
        <v>7</v>
      </c>
      <c r="C54" s="5">
        <v>1601</v>
      </c>
      <c r="D54" s="2">
        <f t="shared" si="0"/>
        <v>45652</v>
      </c>
      <c r="E54" s="2">
        <f t="shared" si="1"/>
        <v>45614</v>
      </c>
    </row>
    <row r="55" spans="1:5" x14ac:dyDescent="0.3">
      <c r="A55" s="2">
        <v>45617</v>
      </c>
      <c r="B55" s="1" t="s">
        <v>8</v>
      </c>
      <c r="C55" s="5">
        <v>1384</v>
      </c>
      <c r="D55" s="2">
        <f t="shared" si="0"/>
        <v>45622</v>
      </c>
      <c r="E55" s="2">
        <f t="shared" si="1"/>
        <v>45614</v>
      </c>
    </row>
    <row r="56" spans="1:5" x14ac:dyDescent="0.3">
      <c r="A56" s="2">
        <v>45615</v>
      </c>
      <c r="B56" s="1" t="s">
        <v>3</v>
      </c>
      <c r="C56" s="5">
        <v>2777</v>
      </c>
      <c r="D56" s="2">
        <f t="shared" si="0"/>
        <v>45630</v>
      </c>
      <c r="E56" s="2">
        <f t="shared" si="1"/>
        <v>45614</v>
      </c>
    </row>
    <row r="57" spans="1:5" x14ac:dyDescent="0.3">
      <c r="A57" s="2">
        <v>45615</v>
      </c>
      <c r="B57" s="1" t="s">
        <v>4</v>
      </c>
      <c r="C57" s="5">
        <v>2678</v>
      </c>
      <c r="D57" s="2">
        <f t="shared" si="0"/>
        <v>45625</v>
      </c>
      <c r="E57" s="2">
        <f t="shared" si="1"/>
        <v>45614</v>
      </c>
    </row>
    <row r="58" spans="1:5" x14ac:dyDescent="0.3">
      <c r="A58" s="2">
        <v>45615</v>
      </c>
      <c r="B58" s="1" t="s">
        <v>5</v>
      </c>
      <c r="C58" s="5">
        <v>3097</v>
      </c>
      <c r="D58" s="2">
        <f t="shared" si="0"/>
        <v>45640</v>
      </c>
      <c r="E58" s="2">
        <f t="shared" si="1"/>
        <v>45614</v>
      </c>
    </row>
    <row r="59" spans="1:5" x14ac:dyDescent="0.3">
      <c r="A59" s="2">
        <v>45615</v>
      </c>
      <c r="B59" s="1" t="s">
        <v>6</v>
      </c>
      <c r="C59" s="5">
        <v>2254</v>
      </c>
      <c r="D59" s="2">
        <f t="shared" si="0"/>
        <v>45645</v>
      </c>
      <c r="E59" s="2">
        <f t="shared" si="1"/>
        <v>45614</v>
      </c>
    </row>
    <row r="60" spans="1:5" x14ac:dyDescent="0.3">
      <c r="A60" s="2">
        <v>45615</v>
      </c>
      <c r="B60" s="1" t="s">
        <v>7</v>
      </c>
      <c r="C60" s="5">
        <v>2678</v>
      </c>
      <c r="D60" s="2">
        <f t="shared" si="0"/>
        <v>45650</v>
      </c>
      <c r="E60" s="2">
        <f t="shared" si="1"/>
        <v>45614</v>
      </c>
    </row>
    <row r="61" spans="1:5" x14ac:dyDescent="0.3">
      <c r="A61" s="2">
        <v>45615</v>
      </c>
      <c r="B61" s="1" t="s">
        <v>8</v>
      </c>
      <c r="C61" s="5">
        <v>2461</v>
      </c>
      <c r="D61" s="2">
        <f t="shared" si="0"/>
        <v>45620</v>
      </c>
      <c r="E61" s="2">
        <f t="shared" si="1"/>
        <v>45614</v>
      </c>
    </row>
    <row r="62" spans="1:5" x14ac:dyDescent="0.3">
      <c r="A62" s="2">
        <v>45616</v>
      </c>
      <c r="B62" s="1" t="s">
        <v>3</v>
      </c>
      <c r="C62" s="5">
        <v>2538</v>
      </c>
      <c r="D62" s="2">
        <f t="shared" si="0"/>
        <v>45631</v>
      </c>
      <c r="E62" s="2">
        <f t="shared" si="1"/>
        <v>45614</v>
      </c>
    </row>
    <row r="63" spans="1:5" x14ac:dyDescent="0.3">
      <c r="A63" s="2">
        <v>45616</v>
      </c>
      <c r="B63" s="1" t="s">
        <v>5</v>
      </c>
      <c r="C63" s="5">
        <v>2641</v>
      </c>
      <c r="D63" s="2">
        <f t="shared" si="0"/>
        <v>45641</v>
      </c>
      <c r="E63" s="2">
        <f t="shared" si="1"/>
        <v>45614</v>
      </c>
    </row>
    <row r="64" spans="1:5" x14ac:dyDescent="0.3">
      <c r="A64" s="2">
        <v>45616</v>
      </c>
      <c r="B64" s="1" t="s">
        <v>7</v>
      </c>
      <c r="C64" s="5">
        <v>2646</v>
      </c>
      <c r="D64" s="2">
        <f t="shared" si="0"/>
        <v>45651</v>
      </c>
      <c r="E64" s="2">
        <f t="shared" si="1"/>
        <v>45614</v>
      </c>
    </row>
    <row r="65" spans="1:5" x14ac:dyDescent="0.3">
      <c r="A65" s="2">
        <v>45615</v>
      </c>
      <c r="B65" s="1" t="s">
        <v>3</v>
      </c>
      <c r="C65" s="5">
        <v>4011</v>
      </c>
      <c r="D65" s="2">
        <f t="shared" si="0"/>
        <v>45630</v>
      </c>
      <c r="E65" s="2">
        <f t="shared" si="1"/>
        <v>45614</v>
      </c>
    </row>
    <row r="66" spans="1:5" x14ac:dyDescent="0.3">
      <c r="A66" s="2">
        <v>45618</v>
      </c>
      <c r="B66" s="1" t="s">
        <v>4</v>
      </c>
      <c r="C66" s="5">
        <v>3912</v>
      </c>
      <c r="D66" s="2">
        <f t="shared" si="0"/>
        <v>45628</v>
      </c>
      <c r="E66" s="2">
        <f t="shared" si="1"/>
        <v>45614</v>
      </c>
    </row>
    <row r="67" spans="1:5" x14ac:dyDescent="0.3">
      <c r="A67" s="2">
        <v>45618</v>
      </c>
      <c r="B67" s="1" t="s">
        <v>5</v>
      </c>
      <c r="C67" s="5">
        <v>4331</v>
      </c>
      <c r="D67" s="2">
        <f t="shared" ref="D67:D124" si="2">A67+VLOOKUP(B67,$L$2:$N$7,2,FALSE)</f>
        <v>45643</v>
      </c>
      <c r="E67" s="2">
        <f t="shared" ref="E67:E124" si="3">A67-WEEKDAY(A67,2)+1</f>
        <v>45614</v>
      </c>
    </row>
    <row r="68" spans="1:5" x14ac:dyDescent="0.3">
      <c r="A68" s="2">
        <v>45618</v>
      </c>
      <c r="B68" s="1" t="s">
        <v>6</v>
      </c>
      <c r="C68" s="5">
        <v>3488</v>
      </c>
      <c r="D68" s="2">
        <f t="shared" si="2"/>
        <v>45648</v>
      </c>
      <c r="E68" s="2">
        <f t="shared" si="3"/>
        <v>45614</v>
      </c>
    </row>
    <row r="69" spans="1:5" x14ac:dyDescent="0.3">
      <c r="A69" s="2">
        <v>45618</v>
      </c>
      <c r="B69" s="1" t="s">
        <v>7</v>
      </c>
      <c r="C69" s="5">
        <v>3912</v>
      </c>
      <c r="D69" s="2">
        <f t="shared" si="2"/>
        <v>45653</v>
      </c>
      <c r="E69" s="2">
        <f t="shared" si="3"/>
        <v>45614</v>
      </c>
    </row>
    <row r="70" spans="1:5" x14ac:dyDescent="0.3">
      <c r="A70" s="2">
        <v>45618</v>
      </c>
      <c r="B70" s="1" t="s">
        <v>8</v>
      </c>
      <c r="C70" s="5">
        <v>3695</v>
      </c>
      <c r="D70" s="2">
        <f t="shared" si="2"/>
        <v>45623</v>
      </c>
      <c r="E70" s="2">
        <f t="shared" si="3"/>
        <v>45614</v>
      </c>
    </row>
    <row r="71" spans="1:5" x14ac:dyDescent="0.3">
      <c r="A71" s="2">
        <v>45618</v>
      </c>
      <c r="B71" s="1" t="s">
        <v>3</v>
      </c>
      <c r="C71" s="5">
        <v>3922</v>
      </c>
      <c r="D71" s="2">
        <f t="shared" si="2"/>
        <v>45633</v>
      </c>
      <c r="E71" s="2">
        <f t="shared" si="3"/>
        <v>45614</v>
      </c>
    </row>
    <row r="72" spans="1:5" x14ac:dyDescent="0.3">
      <c r="A72" s="2">
        <v>45623</v>
      </c>
      <c r="B72" s="1" t="s">
        <v>4</v>
      </c>
      <c r="C72" s="5">
        <v>3823</v>
      </c>
      <c r="D72" s="2">
        <f t="shared" si="2"/>
        <v>45633</v>
      </c>
      <c r="E72" s="2">
        <f t="shared" si="3"/>
        <v>45621</v>
      </c>
    </row>
    <row r="73" spans="1:5" x14ac:dyDescent="0.3">
      <c r="A73" s="2">
        <v>45623</v>
      </c>
      <c r="B73" s="1" t="s">
        <v>5</v>
      </c>
      <c r="C73" s="5">
        <v>4242</v>
      </c>
      <c r="D73" s="2">
        <f t="shared" si="2"/>
        <v>45648</v>
      </c>
      <c r="E73" s="2">
        <f t="shared" si="3"/>
        <v>45621</v>
      </c>
    </row>
    <row r="74" spans="1:5" x14ac:dyDescent="0.3">
      <c r="A74" s="2">
        <v>45623</v>
      </c>
      <c r="B74" s="1" t="s">
        <v>6</v>
      </c>
      <c r="C74" s="5">
        <v>3399</v>
      </c>
      <c r="D74" s="2">
        <f t="shared" si="2"/>
        <v>45653</v>
      </c>
      <c r="E74" s="2">
        <f t="shared" si="3"/>
        <v>45621</v>
      </c>
    </row>
    <row r="75" spans="1:5" x14ac:dyDescent="0.3">
      <c r="A75" s="2">
        <v>45623</v>
      </c>
      <c r="B75" s="1" t="s">
        <v>7</v>
      </c>
      <c r="C75" s="5">
        <v>3823</v>
      </c>
      <c r="D75" s="2">
        <f t="shared" si="2"/>
        <v>45658</v>
      </c>
      <c r="E75" s="2">
        <f t="shared" si="3"/>
        <v>45621</v>
      </c>
    </row>
    <row r="76" spans="1:5" x14ac:dyDescent="0.3">
      <c r="A76" s="2">
        <v>45623</v>
      </c>
      <c r="B76" s="1" t="s">
        <v>8</v>
      </c>
      <c r="C76" s="5">
        <v>3606</v>
      </c>
      <c r="D76" s="2">
        <f t="shared" si="2"/>
        <v>45628</v>
      </c>
      <c r="E76" s="2">
        <f t="shared" si="3"/>
        <v>45621</v>
      </c>
    </row>
    <row r="77" spans="1:5" x14ac:dyDescent="0.3">
      <c r="A77" s="2">
        <v>45623</v>
      </c>
      <c r="B77" s="1" t="s">
        <v>3</v>
      </c>
      <c r="C77" s="5">
        <v>3922</v>
      </c>
      <c r="D77" s="2">
        <f t="shared" si="2"/>
        <v>45638</v>
      </c>
      <c r="E77" s="2">
        <f t="shared" si="3"/>
        <v>45621</v>
      </c>
    </row>
    <row r="78" spans="1:5" x14ac:dyDescent="0.3">
      <c r="A78" s="2">
        <v>45623</v>
      </c>
      <c r="B78" s="1" t="s">
        <v>4</v>
      </c>
      <c r="C78" s="5">
        <v>3823</v>
      </c>
      <c r="D78" s="2">
        <f t="shared" si="2"/>
        <v>45633</v>
      </c>
      <c r="E78" s="2">
        <f t="shared" si="3"/>
        <v>45621</v>
      </c>
    </row>
    <row r="79" spans="1:5" x14ac:dyDescent="0.3">
      <c r="A79" s="2">
        <v>45623</v>
      </c>
      <c r="B79" s="1" t="s">
        <v>5</v>
      </c>
      <c r="C79" s="5">
        <v>4242</v>
      </c>
      <c r="D79" s="2">
        <f t="shared" si="2"/>
        <v>45648</v>
      </c>
      <c r="E79" s="2">
        <f t="shared" si="3"/>
        <v>45621</v>
      </c>
    </row>
    <row r="80" spans="1:5" x14ac:dyDescent="0.3">
      <c r="A80" s="2">
        <v>45623</v>
      </c>
      <c r="B80" s="1" t="s">
        <v>6</v>
      </c>
      <c r="C80" s="5">
        <v>3399</v>
      </c>
      <c r="D80" s="2">
        <f t="shared" si="2"/>
        <v>45653</v>
      </c>
      <c r="E80" s="2">
        <f t="shared" si="3"/>
        <v>45621</v>
      </c>
    </row>
    <row r="81" spans="1:5" x14ac:dyDescent="0.3">
      <c r="A81" s="2">
        <v>45632</v>
      </c>
      <c r="B81" s="1" t="s">
        <v>7</v>
      </c>
      <c r="C81" s="5">
        <v>3823</v>
      </c>
      <c r="D81" s="2">
        <f t="shared" si="2"/>
        <v>45667</v>
      </c>
      <c r="E81" s="2">
        <f t="shared" si="3"/>
        <v>45628</v>
      </c>
    </row>
    <row r="82" spans="1:5" x14ac:dyDescent="0.3">
      <c r="A82" s="2">
        <v>45632</v>
      </c>
      <c r="B82" s="1" t="s">
        <v>8</v>
      </c>
      <c r="C82" s="5">
        <v>3606</v>
      </c>
      <c r="D82" s="2">
        <f t="shared" si="2"/>
        <v>45637</v>
      </c>
      <c r="E82" s="2">
        <f t="shared" si="3"/>
        <v>45628</v>
      </c>
    </row>
    <row r="83" spans="1:5" x14ac:dyDescent="0.3">
      <c r="A83" s="2">
        <v>45661</v>
      </c>
      <c r="B83" s="1" t="s">
        <v>3</v>
      </c>
      <c r="C83" s="5">
        <v>1538</v>
      </c>
      <c r="D83" s="2">
        <f t="shared" si="2"/>
        <v>45676</v>
      </c>
      <c r="E83" s="2">
        <f t="shared" si="3"/>
        <v>45656</v>
      </c>
    </row>
    <row r="84" spans="1:5" x14ac:dyDescent="0.3">
      <c r="A84" s="2">
        <v>45661</v>
      </c>
      <c r="B84" s="1" t="s">
        <v>5</v>
      </c>
      <c r="C84" s="5">
        <v>1641</v>
      </c>
      <c r="D84" s="2">
        <f t="shared" si="2"/>
        <v>45686</v>
      </c>
      <c r="E84" s="2">
        <f t="shared" si="3"/>
        <v>45656</v>
      </c>
    </row>
    <row r="85" spans="1:5" x14ac:dyDescent="0.3">
      <c r="A85" s="2">
        <v>45661</v>
      </c>
      <c r="B85" s="1" t="s">
        <v>7</v>
      </c>
      <c r="C85" s="5">
        <v>1646</v>
      </c>
      <c r="D85" s="2">
        <f t="shared" si="2"/>
        <v>45696</v>
      </c>
      <c r="E85" s="2">
        <f t="shared" si="3"/>
        <v>45656</v>
      </c>
    </row>
    <row r="86" spans="1:5" x14ac:dyDescent="0.3">
      <c r="A86" s="2">
        <v>45660</v>
      </c>
      <c r="B86" s="1" t="s">
        <v>3</v>
      </c>
      <c r="C86" s="5">
        <v>3011</v>
      </c>
      <c r="D86" s="2">
        <f t="shared" si="2"/>
        <v>45675</v>
      </c>
      <c r="E86" s="2">
        <f t="shared" si="3"/>
        <v>45656</v>
      </c>
    </row>
    <row r="87" spans="1:5" x14ac:dyDescent="0.3">
      <c r="A87" s="2">
        <v>45663</v>
      </c>
      <c r="B87" s="1" t="s">
        <v>4</v>
      </c>
      <c r="C87" s="5">
        <v>2912</v>
      </c>
      <c r="D87" s="2">
        <f t="shared" si="2"/>
        <v>45673</v>
      </c>
      <c r="E87" s="2">
        <f t="shared" si="3"/>
        <v>45663</v>
      </c>
    </row>
    <row r="88" spans="1:5" x14ac:dyDescent="0.3">
      <c r="A88" s="2">
        <v>45663</v>
      </c>
      <c r="B88" s="1" t="s">
        <v>5</v>
      </c>
      <c r="C88" s="5">
        <v>3331</v>
      </c>
      <c r="D88" s="2">
        <f t="shared" si="2"/>
        <v>45688</v>
      </c>
      <c r="E88" s="2">
        <f t="shared" si="3"/>
        <v>45663</v>
      </c>
    </row>
    <row r="89" spans="1:5" x14ac:dyDescent="0.3">
      <c r="A89" s="2">
        <v>45663</v>
      </c>
      <c r="B89" s="1" t="s">
        <v>6</v>
      </c>
      <c r="C89" s="5">
        <v>2488</v>
      </c>
      <c r="D89" s="2">
        <f t="shared" si="2"/>
        <v>45693</v>
      </c>
      <c r="E89" s="2">
        <f t="shared" si="3"/>
        <v>45663</v>
      </c>
    </row>
    <row r="90" spans="1:5" x14ac:dyDescent="0.3">
      <c r="A90" s="2">
        <v>45663</v>
      </c>
      <c r="B90" s="1" t="s">
        <v>7</v>
      </c>
      <c r="C90" s="5">
        <v>2912</v>
      </c>
      <c r="D90" s="2">
        <f t="shared" si="2"/>
        <v>45698</v>
      </c>
      <c r="E90" s="2">
        <f t="shared" si="3"/>
        <v>45663</v>
      </c>
    </row>
    <row r="91" spans="1:5" x14ac:dyDescent="0.3">
      <c r="A91" s="2">
        <v>45663</v>
      </c>
      <c r="B91" s="1" t="s">
        <v>8</v>
      </c>
      <c r="C91" s="5">
        <v>2695</v>
      </c>
      <c r="D91" s="2">
        <f t="shared" si="2"/>
        <v>45668</v>
      </c>
      <c r="E91" s="2">
        <f t="shared" si="3"/>
        <v>45663</v>
      </c>
    </row>
    <row r="92" spans="1:5" x14ac:dyDescent="0.3">
      <c r="A92" s="2">
        <v>45663</v>
      </c>
      <c r="B92" s="1" t="s">
        <v>3</v>
      </c>
      <c r="C92" s="5">
        <v>2922</v>
      </c>
      <c r="D92" s="2">
        <f t="shared" si="2"/>
        <v>45678</v>
      </c>
      <c r="E92" s="2">
        <f t="shared" si="3"/>
        <v>45663</v>
      </c>
    </row>
    <row r="93" spans="1:5" x14ac:dyDescent="0.3">
      <c r="A93" s="2">
        <v>45668</v>
      </c>
      <c r="B93" s="1" t="s">
        <v>4</v>
      </c>
      <c r="C93" s="5">
        <v>2823</v>
      </c>
      <c r="D93" s="2">
        <f t="shared" si="2"/>
        <v>45678</v>
      </c>
      <c r="E93" s="2">
        <f t="shared" si="3"/>
        <v>45663</v>
      </c>
    </row>
    <row r="94" spans="1:5" x14ac:dyDescent="0.3">
      <c r="A94" s="2">
        <v>45668</v>
      </c>
      <c r="B94" s="1" t="s">
        <v>5</v>
      </c>
      <c r="C94" s="5">
        <v>3242</v>
      </c>
      <c r="D94" s="2">
        <f t="shared" si="2"/>
        <v>45693</v>
      </c>
      <c r="E94" s="2">
        <f t="shared" si="3"/>
        <v>45663</v>
      </c>
    </row>
    <row r="95" spans="1:5" x14ac:dyDescent="0.3">
      <c r="A95" s="2">
        <v>45668</v>
      </c>
      <c r="B95" s="1" t="s">
        <v>6</v>
      </c>
      <c r="C95" s="5">
        <v>2399</v>
      </c>
      <c r="D95" s="2">
        <f t="shared" si="2"/>
        <v>45698</v>
      </c>
      <c r="E95" s="2">
        <f t="shared" si="3"/>
        <v>45663</v>
      </c>
    </row>
    <row r="96" spans="1:5" x14ac:dyDescent="0.3">
      <c r="A96" s="2">
        <v>45668</v>
      </c>
      <c r="B96" s="1" t="s">
        <v>7</v>
      </c>
      <c r="C96" s="5">
        <v>2823</v>
      </c>
      <c r="D96" s="2">
        <f t="shared" si="2"/>
        <v>45703</v>
      </c>
      <c r="E96" s="2">
        <f t="shared" si="3"/>
        <v>45663</v>
      </c>
    </row>
    <row r="97" spans="1:5" x14ac:dyDescent="0.3">
      <c r="A97" s="2">
        <v>45668</v>
      </c>
      <c r="B97" s="1" t="s">
        <v>8</v>
      </c>
      <c r="C97" s="5">
        <v>2606</v>
      </c>
      <c r="D97" s="2">
        <f t="shared" si="2"/>
        <v>45673</v>
      </c>
      <c r="E97" s="2">
        <f t="shared" si="3"/>
        <v>45663</v>
      </c>
    </row>
    <row r="98" spans="1:5" x14ac:dyDescent="0.3">
      <c r="A98" s="2">
        <v>45668</v>
      </c>
      <c r="B98" s="1" t="s">
        <v>3</v>
      </c>
      <c r="C98" s="5">
        <v>2922</v>
      </c>
      <c r="D98" s="2">
        <f t="shared" si="2"/>
        <v>45683</v>
      </c>
      <c r="E98" s="2">
        <f t="shared" si="3"/>
        <v>45663</v>
      </c>
    </row>
    <row r="99" spans="1:5" x14ac:dyDescent="0.3">
      <c r="A99" s="2">
        <v>45668</v>
      </c>
      <c r="B99" s="1" t="s">
        <v>4</v>
      </c>
      <c r="C99" s="5">
        <v>2823</v>
      </c>
      <c r="D99" s="2">
        <f t="shared" si="2"/>
        <v>45678</v>
      </c>
      <c r="E99" s="2">
        <f t="shared" si="3"/>
        <v>45663</v>
      </c>
    </row>
    <row r="100" spans="1:5" x14ac:dyDescent="0.3">
      <c r="A100" s="2">
        <v>45668</v>
      </c>
      <c r="B100" s="1" t="s">
        <v>5</v>
      </c>
      <c r="C100" s="5">
        <v>3242</v>
      </c>
      <c r="D100" s="2">
        <f t="shared" si="2"/>
        <v>45693</v>
      </c>
      <c r="E100" s="2">
        <f t="shared" si="3"/>
        <v>45663</v>
      </c>
    </row>
    <row r="101" spans="1:5" x14ac:dyDescent="0.3">
      <c r="A101" s="2">
        <v>45668</v>
      </c>
      <c r="B101" s="1" t="s">
        <v>6</v>
      </c>
      <c r="C101" s="5">
        <v>2399</v>
      </c>
      <c r="D101" s="2">
        <f t="shared" si="2"/>
        <v>45698</v>
      </c>
      <c r="E101" s="2">
        <f t="shared" si="3"/>
        <v>45663</v>
      </c>
    </row>
    <row r="102" spans="1:5" x14ac:dyDescent="0.3">
      <c r="A102" s="2">
        <v>45677</v>
      </c>
      <c r="B102" s="1" t="s">
        <v>7</v>
      </c>
      <c r="C102" s="5">
        <v>2823</v>
      </c>
      <c r="D102" s="2">
        <f t="shared" si="2"/>
        <v>45712</v>
      </c>
      <c r="E102" s="2">
        <f t="shared" si="3"/>
        <v>45677</v>
      </c>
    </row>
    <row r="103" spans="1:5" x14ac:dyDescent="0.3">
      <c r="A103" s="2">
        <v>45677</v>
      </c>
      <c r="B103" s="1" t="s">
        <v>8</v>
      </c>
      <c r="C103" s="5">
        <v>2606</v>
      </c>
      <c r="D103" s="2">
        <f t="shared" si="2"/>
        <v>45682</v>
      </c>
      <c r="E103" s="2">
        <f t="shared" si="3"/>
        <v>45677</v>
      </c>
    </row>
    <row r="104" spans="1:5" x14ac:dyDescent="0.3">
      <c r="A104" s="2">
        <v>45661</v>
      </c>
      <c r="B104" s="1" t="s">
        <v>3</v>
      </c>
      <c r="C104" s="5">
        <v>1438</v>
      </c>
      <c r="D104" s="2">
        <f t="shared" si="2"/>
        <v>45676</v>
      </c>
      <c r="E104" s="2">
        <f t="shared" si="3"/>
        <v>45656</v>
      </c>
    </row>
    <row r="105" spans="1:5" x14ac:dyDescent="0.3">
      <c r="A105" s="2">
        <v>45661</v>
      </c>
      <c r="B105" s="1" t="s">
        <v>5</v>
      </c>
      <c r="C105" s="5">
        <v>1541</v>
      </c>
      <c r="D105" s="2">
        <f t="shared" si="2"/>
        <v>45686</v>
      </c>
      <c r="E105" s="2">
        <f t="shared" si="3"/>
        <v>45656</v>
      </c>
    </row>
    <row r="106" spans="1:5" x14ac:dyDescent="0.3">
      <c r="A106" s="2">
        <v>45661</v>
      </c>
      <c r="B106" s="1" t="s">
        <v>7</v>
      </c>
      <c r="C106" s="5">
        <v>1546</v>
      </c>
      <c r="D106" s="2">
        <f t="shared" si="2"/>
        <v>45696</v>
      </c>
      <c r="E106" s="2">
        <f t="shared" si="3"/>
        <v>45656</v>
      </c>
    </row>
    <row r="107" spans="1:5" x14ac:dyDescent="0.3">
      <c r="A107" s="2">
        <v>45660</v>
      </c>
      <c r="B107" s="1" t="s">
        <v>3</v>
      </c>
      <c r="C107" s="5">
        <v>2911</v>
      </c>
      <c r="D107" s="2">
        <f t="shared" si="2"/>
        <v>45675</v>
      </c>
      <c r="E107" s="2">
        <f t="shared" si="3"/>
        <v>45656</v>
      </c>
    </row>
    <row r="108" spans="1:5" x14ac:dyDescent="0.3">
      <c r="A108" s="2">
        <v>45663</v>
      </c>
      <c r="B108" s="1" t="s">
        <v>4</v>
      </c>
      <c r="C108" s="5">
        <v>2812</v>
      </c>
      <c r="D108" s="2">
        <f t="shared" si="2"/>
        <v>45673</v>
      </c>
      <c r="E108" s="2">
        <f t="shared" si="3"/>
        <v>45663</v>
      </c>
    </row>
    <row r="109" spans="1:5" x14ac:dyDescent="0.3">
      <c r="A109" s="2">
        <v>45663</v>
      </c>
      <c r="B109" s="1" t="s">
        <v>5</v>
      </c>
      <c r="C109" s="5">
        <v>3231</v>
      </c>
      <c r="D109" s="2">
        <f t="shared" si="2"/>
        <v>45688</v>
      </c>
      <c r="E109" s="2">
        <f t="shared" si="3"/>
        <v>45663</v>
      </c>
    </row>
    <row r="110" spans="1:5" x14ac:dyDescent="0.3">
      <c r="A110" s="2">
        <v>45663</v>
      </c>
      <c r="B110" s="1" t="s">
        <v>6</v>
      </c>
      <c r="C110" s="5">
        <v>2388</v>
      </c>
      <c r="D110" s="2">
        <f t="shared" si="2"/>
        <v>45693</v>
      </c>
      <c r="E110" s="2">
        <f t="shared" si="3"/>
        <v>45663</v>
      </c>
    </row>
    <row r="111" spans="1:5" x14ac:dyDescent="0.3">
      <c r="A111" s="2">
        <v>45663</v>
      </c>
      <c r="B111" s="1" t="s">
        <v>7</v>
      </c>
      <c r="C111" s="5">
        <v>2812</v>
      </c>
      <c r="D111" s="2">
        <f t="shared" si="2"/>
        <v>45698</v>
      </c>
      <c r="E111" s="2">
        <f t="shared" si="3"/>
        <v>45663</v>
      </c>
    </row>
    <row r="112" spans="1:5" x14ac:dyDescent="0.3">
      <c r="A112" s="2">
        <v>45663</v>
      </c>
      <c r="B112" s="1" t="s">
        <v>8</v>
      </c>
      <c r="C112" s="5">
        <v>2595</v>
      </c>
      <c r="D112" s="2">
        <f t="shared" si="2"/>
        <v>45668</v>
      </c>
      <c r="E112" s="2">
        <f t="shared" si="3"/>
        <v>45663</v>
      </c>
    </row>
    <row r="113" spans="1:5" x14ac:dyDescent="0.3">
      <c r="A113" s="2">
        <v>45663</v>
      </c>
      <c r="B113" s="1" t="s">
        <v>3</v>
      </c>
      <c r="C113" s="5">
        <v>2822</v>
      </c>
      <c r="D113" s="2">
        <f t="shared" si="2"/>
        <v>45678</v>
      </c>
      <c r="E113" s="2">
        <f t="shared" si="3"/>
        <v>45663</v>
      </c>
    </row>
    <row r="114" spans="1:5" x14ac:dyDescent="0.3">
      <c r="A114" s="2">
        <v>45668</v>
      </c>
      <c r="B114" s="1" t="s">
        <v>4</v>
      </c>
      <c r="C114" s="5">
        <v>2723</v>
      </c>
      <c r="D114" s="2">
        <f t="shared" si="2"/>
        <v>45678</v>
      </c>
      <c r="E114" s="2">
        <f t="shared" si="3"/>
        <v>45663</v>
      </c>
    </row>
    <row r="115" spans="1:5" x14ac:dyDescent="0.3">
      <c r="A115" s="2">
        <v>45668</v>
      </c>
      <c r="B115" s="1" t="s">
        <v>5</v>
      </c>
      <c r="C115" s="5">
        <v>3142</v>
      </c>
      <c r="D115" s="2">
        <f t="shared" si="2"/>
        <v>45693</v>
      </c>
      <c r="E115" s="2">
        <f t="shared" si="3"/>
        <v>45663</v>
      </c>
    </row>
    <row r="116" spans="1:5" x14ac:dyDescent="0.3">
      <c r="A116" s="2">
        <v>45668</v>
      </c>
      <c r="B116" s="1" t="s">
        <v>6</v>
      </c>
      <c r="C116" s="5">
        <v>2299</v>
      </c>
      <c r="D116" s="2">
        <f t="shared" si="2"/>
        <v>45698</v>
      </c>
      <c r="E116" s="2">
        <f t="shared" si="3"/>
        <v>45663</v>
      </c>
    </row>
    <row r="117" spans="1:5" x14ac:dyDescent="0.3">
      <c r="A117" s="2">
        <v>45668</v>
      </c>
      <c r="B117" s="1" t="s">
        <v>7</v>
      </c>
      <c r="C117" s="5">
        <v>2723</v>
      </c>
      <c r="D117" s="2">
        <f t="shared" si="2"/>
        <v>45703</v>
      </c>
      <c r="E117" s="2">
        <f t="shared" si="3"/>
        <v>45663</v>
      </c>
    </row>
    <row r="118" spans="1:5" x14ac:dyDescent="0.3">
      <c r="A118" s="2">
        <v>45668</v>
      </c>
      <c r="B118" s="1" t="s">
        <v>8</v>
      </c>
      <c r="C118" s="5">
        <v>2506</v>
      </c>
      <c r="D118" s="2">
        <f t="shared" si="2"/>
        <v>45673</v>
      </c>
      <c r="E118" s="2">
        <f t="shared" si="3"/>
        <v>45663</v>
      </c>
    </row>
    <row r="119" spans="1:5" x14ac:dyDescent="0.3">
      <c r="A119" s="2">
        <v>45668</v>
      </c>
      <c r="B119" s="1" t="s">
        <v>3</v>
      </c>
      <c r="C119" s="5">
        <v>2822</v>
      </c>
      <c r="D119" s="2">
        <f t="shared" si="2"/>
        <v>45683</v>
      </c>
      <c r="E119" s="2">
        <f t="shared" si="3"/>
        <v>45663</v>
      </c>
    </row>
    <row r="120" spans="1:5" x14ac:dyDescent="0.3">
      <c r="A120" s="2">
        <v>45668</v>
      </c>
      <c r="B120" s="1" t="s">
        <v>4</v>
      </c>
      <c r="C120" s="5">
        <v>2723</v>
      </c>
      <c r="D120" s="2">
        <f t="shared" si="2"/>
        <v>45678</v>
      </c>
      <c r="E120" s="2">
        <f t="shared" si="3"/>
        <v>45663</v>
      </c>
    </row>
    <row r="121" spans="1:5" x14ac:dyDescent="0.3">
      <c r="A121" s="2">
        <v>45668</v>
      </c>
      <c r="B121" s="1" t="s">
        <v>5</v>
      </c>
      <c r="C121" s="5">
        <v>3142</v>
      </c>
      <c r="D121" s="2">
        <f t="shared" si="2"/>
        <v>45693</v>
      </c>
      <c r="E121" s="2">
        <f t="shared" si="3"/>
        <v>45663</v>
      </c>
    </row>
    <row r="122" spans="1:5" x14ac:dyDescent="0.3">
      <c r="A122" s="2">
        <v>45668</v>
      </c>
      <c r="B122" s="1" t="s">
        <v>6</v>
      </c>
      <c r="C122" s="5">
        <v>2299</v>
      </c>
      <c r="D122" s="2">
        <f t="shared" si="2"/>
        <v>45698</v>
      </c>
      <c r="E122" s="2">
        <f t="shared" si="3"/>
        <v>45663</v>
      </c>
    </row>
    <row r="123" spans="1:5" x14ac:dyDescent="0.3">
      <c r="A123" s="2">
        <v>45677</v>
      </c>
      <c r="B123" s="1" t="s">
        <v>7</v>
      </c>
      <c r="C123" s="5">
        <v>2723</v>
      </c>
      <c r="D123" s="2">
        <f t="shared" si="2"/>
        <v>45712</v>
      </c>
      <c r="E123" s="2">
        <f t="shared" si="3"/>
        <v>45677</v>
      </c>
    </row>
    <row r="124" spans="1:5" x14ac:dyDescent="0.3">
      <c r="A124" s="2">
        <v>45677</v>
      </c>
      <c r="B124" s="1" t="s">
        <v>8</v>
      </c>
      <c r="C124" s="5">
        <v>2506</v>
      </c>
      <c r="D124" s="2">
        <f t="shared" si="2"/>
        <v>45682</v>
      </c>
      <c r="E124" s="2">
        <f t="shared" si="3"/>
        <v>45677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562C2-B06E-4D49-A022-1D4E9AB85C39}">
  <dimension ref="A1:B13"/>
  <sheetViews>
    <sheetView workbookViewId="0">
      <selection activeCell="B2" sqref="B2"/>
    </sheetView>
  </sheetViews>
  <sheetFormatPr defaultRowHeight="14.4" x14ac:dyDescent="0.3"/>
  <cols>
    <col min="1" max="1" width="12.44140625" bestFit="1" customWidth="1"/>
    <col min="2" max="2" width="13.109375" bestFit="1" customWidth="1"/>
  </cols>
  <sheetData>
    <row r="1" spans="1:2" x14ac:dyDescent="0.3">
      <c r="A1" s="9" t="s">
        <v>22</v>
      </c>
      <c r="B1" t="s">
        <v>21</v>
      </c>
    </row>
    <row r="2" spans="1:2" x14ac:dyDescent="0.3">
      <c r="A2" s="10">
        <v>45572</v>
      </c>
      <c r="B2" s="5">
        <v>5561</v>
      </c>
    </row>
    <row r="3" spans="1:2" x14ac:dyDescent="0.3">
      <c r="A3" s="10">
        <v>45579</v>
      </c>
      <c r="B3" s="5">
        <v>24209</v>
      </c>
    </row>
    <row r="4" spans="1:2" x14ac:dyDescent="0.3">
      <c r="A4" s="10">
        <v>45593</v>
      </c>
      <c r="B4" s="5">
        <v>2985</v>
      </c>
    </row>
    <row r="5" spans="1:2" x14ac:dyDescent="0.3">
      <c r="A5" s="10">
        <v>45600</v>
      </c>
      <c r="B5" s="5">
        <v>15489</v>
      </c>
    </row>
    <row r="6" spans="1:2" x14ac:dyDescent="0.3">
      <c r="A6" s="10">
        <v>45607</v>
      </c>
      <c r="B6" s="5">
        <v>14281</v>
      </c>
    </row>
    <row r="7" spans="1:2" x14ac:dyDescent="0.3">
      <c r="A7" s="10">
        <v>45614</v>
      </c>
      <c r="B7" s="5">
        <v>54026</v>
      </c>
    </row>
    <row r="8" spans="1:2" x14ac:dyDescent="0.3">
      <c r="A8" s="10">
        <v>45621</v>
      </c>
      <c r="B8" s="5">
        <v>34279</v>
      </c>
    </row>
    <row r="9" spans="1:2" x14ac:dyDescent="0.3">
      <c r="A9" s="10">
        <v>45628</v>
      </c>
      <c r="B9" s="5">
        <v>7429</v>
      </c>
    </row>
    <row r="10" spans="1:2" x14ac:dyDescent="0.3">
      <c r="A10" s="10">
        <v>45656</v>
      </c>
      <c r="B10" s="5">
        <v>15272</v>
      </c>
    </row>
    <row r="11" spans="1:2" x14ac:dyDescent="0.3">
      <c r="A11" s="10">
        <v>45663</v>
      </c>
      <c r="B11" s="5">
        <v>83578</v>
      </c>
    </row>
    <row r="12" spans="1:2" x14ac:dyDescent="0.3">
      <c r="A12" s="10">
        <v>45677</v>
      </c>
      <c r="B12" s="5">
        <v>10658</v>
      </c>
    </row>
    <row r="13" spans="1:2" x14ac:dyDescent="0.3">
      <c r="A13" s="10" t="s">
        <v>23</v>
      </c>
      <c r="B13" s="5">
        <v>267767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3B2B-5F31-4FB0-BFA6-D2479407F1B3}">
  <dimension ref="A1:O21"/>
  <sheetViews>
    <sheetView zoomScale="115" zoomScaleNormal="115" workbookViewId="0">
      <selection activeCell="C23" sqref="C23"/>
    </sheetView>
  </sheetViews>
  <sheetFormatPr defaultRowHeight="14.4" x14ac:dyDescent="0.3"/>
  <cols>
    <col min="1" max="1" width="12.109375" customWidth="1"/>
    <col min="2" max="2" width="22" style="1" customWidth="1"/>
    <col min="3" max="3" width="11.5546875" bestFit="1" customWidth="1"/>
    <col min="4" max="5" width="10.5546875" bestFit="1" customWidth="1"/>
    <col min="14" max="15" width="18" style="1" customWidth="1"/>
  </cols>
  <sheetData>
    <row r="1" spans="1:15" ht="15" thickBot="1" x14ac:dyDescent="0.35">
      <c r="A1" s="3" t="s">
        <v>0</v>
      </c>
      <c r="B1" s="3" t="s">
        <v>10</v>
      </c>
      <c r="C1" s="3" t="s">
        <v>12</v>
      </c>
      <c r="D1" s="11" t="s">
        <v>26</v>
      </c>
      <c r="E1" s="11" t="s">
        <v>25</v>
      </c>
      <c r="N1" s="3" t="s">
        <v>10</v>
      </c>
      <c r="O1" s="3" t="s">
        <v>20</v>
      </c>
    </row>
    <row r="2" spans="1:15" ht="15" thickTop="1" x14ac:dyDescent="0.3">
      <c r="A2" s="8">
        <v>45577</v>
      </c>
      <c r="B2" s="1" t="s">
        <v>13</v>
      </c>
      <c r="C2" s="4">
        <v>10000</v>
      </c>
      <c r="D2" s="2">
        <f>A2+VLOOKUP(B2,$N$2:$O$8,2,FALSE)</f>
        <v>45607</v>
      </c>
      <c r="E2" s="2">
        <f>A2-WEEKDAY(A2,2)+1</f>
        <v>45572</v>
      </c>
      <c r="N2" s="1" t="s">
        <v>13</v>
      </c>
      <c r="O2" s="1">
        <v>30</v>
      </c>
    </row>
    <row r="3" spans="1:15" x14ac:dyDescent="0.3">
      <c r="A3" s="8">
        <v>45578</v>
      </c>
      <c r="B3" s="1" t="s">
        <v>14</v>
      </c>
      <c r="C3" s="4">
        <v>50000</v>
      </c>
      <c r="D3" s="2">
        <f t="shared" ref="D3:D21" si="0">A3+VLOOKUP(B3,$N$2:$O$8,2,FALSE)</f>
        <v>45598</v>
      </c>
      <c r="E3" s="2">
        <f t="shared" ref="E3:E21" si="1">A3-WEEKDAY(A3,2)+1</f>
        <v>45572</v>
      </c>
      <c r="N3" s="1" t="s">
        <v>14</v>
      </c>
      <c r="O3" s="1">
        <v>20</v>
      </c>
    </row>
    <row r="4" spans="1:15" x14ac:dyDescent="0.3">
      <c r="A4" s="8">
        <v>45580</v>
      </c>
      <c r="B4" s="1" t="s">
        <v>15</v>
      </c>
      <c r="C4" s="4">
        <v>6780</v>
      </c>
      <c r="D4" s="2">
        <f t="shared" si="0"/>
        <v>45595</v>
      </c>
      <c r="E4" s="2">
        <f t="shared" si="1"/>
        <v>45579</v>
      </c>
      <c r="N4" s="1" t="s">
        <v>15</v>
      </c>
      <c r="O4" s="1">
        <v>15</v>
      </c>
    </row>
    <row r="5" spans="1:15" x14ac:dyDescent="0.3">
      <c r="A5" s="8">
        <v>45585</v>
      </c>
      <c r="B5" s="1" t="s">
        <v>16</v>
      </c>
      <c r="C5" s="4">
        <v>8000</v>
      </c>
      <c r="D5" s="2">
        <f t="shared" si="0"/>
        <v>45615</v>
      </c>
      <c r="E5" s="2">
        <f t="shared" si="1"/>
        <v>45579</v>
      </c>
      <c r="N5" s="1" t="s">
        <v>16</v>
      </c>
      <c r="O5" s="1">
        <v>30</v>
      </c>
    </row>
    <row r="6" spans="1:15" x14ac:dyDescent="0.3">
      <c r="A6" s="8">
        <v>45594</v>
      </c>
      <c r="B6" s="1" t="s">
        <v>17</v>
      </c>
      <c r="C6" s="4">
        <v>6700</v>
      </c>
      <c r="D6" s="2">
        <f t="shared" si="0"/>
        <v>45619</v>
      </c>
      <c r="E6" s="2">
        <f t="shared" si="1"/>
        <v>45593</v>
      </c>
      <c r="N6" s="1" t="s">
        <v>17</v>
      </c>
      <c r="O6" s="1">
        <v>25</v>
      </c>
    </row>
    <row r="7" spans="1:15" x14ac:dyDescent="0.3">
      <c r="A7" s="8">
        <v>45600</v>
      </c>
      <c r="B7" s="1" t="s">
        <v>18</v>
      </c>
      <c r="C7" s="4">
        <v>23000</v>
      </c>
      <c r="D7" s="2">
        <f t="shared" si="0"/>
        <v>45615</v>
      </c>
      <c r="E7" s="2">
        <f t="shared" si="1"/>
        <v>45600</v>
      </c>
      <c r="N7" s="1" t="s">
        <v>18</v>
      </c>
      <c r="O7" s="1">
        <v>15</v>
      </c>
    </row>
    <row r="8" spans="1:15" x14ac:dyDescent="0.3">
      <c r="A8" s="8">
        <v>45601</v>
      </c>
      <c r="B8" s="1" t="s">
        <v>19</v>
      </c>
      <c r="C8" s="4">
        <v>200</v>
      </c>
      <c r="D8" s="2">
        <f t="shared" si="0"/>
        <v>45601</v>
      </c>
      <c r="E8" s="2">
        <f t="shared" si="1"/>
        <v>45600</v>
      </c>
      <c r="N8" s="1" t="s">
        <v>19</v>
      </c>
      <c r="O8" s="1">
        <v>0</v>
      </c>
    </row>
    <row r="9" spans="1:15" x14ac:dyDescent="0.3">
      <c r="A9" s="8">
        <v>45603</v>
      </c>
      <c r="B9" s="1" t="s">
        <v>13</v>
      </c>
      <c r="C9" s="4">
        <v>4000</v>
      </c>
      <c r="D9" s="2">
        <f t="shared" si="0"/>
        <v>45633</v>
      </c>
      <c r="E9" s="2">
        <f t="shared" si="1"/>
        <v>45600</v>
      </c>
    </row>
    <row r="10" spans="1:15" x14ac:dyDescent="0.3">
      <c r="A10" s="8">
        <v>45608</v>
      </c>
      <c r="B10" s="1" t="s">
        <v>14</v>
      </c>
      <c r="C10" s="4">
        <v>6780</v>
      </c>
      <c r="D10" s="2">
        <f t="shared" si="0"/>
        <v>45628</v>
      </c>
      <c r="E10" s="2">
        <f t="shared" si="1"/>
        <v>45607</v>
      </c>
    </row>
    <row r="11" spans="1:15" x14ac:dyDescent="0.3">
      <c r="A11" s="8">
        <v>45617</v>
      </c>
      <c r="B11" s="1" t="s">
        <v>15</v>
      </c>
      <c r="C11" s="4">
        <v>4320</v>
      </c>
      <c r="D11" s="2">
        <f t="shared" si="0"/>
        <v>45632</v>
      </c>
      <c r="E11" s="2">
        <f t="shared" si="1"/>
        <v>45614</v>
      </c>
    </row>
    <row r="12" spans="1:15" x14ac:dyDescent="0.3">
      <c r="A12" s="8">
        <v>45615</v>
      </c>
      <c r="B12" s="1" t="s">
        <v>16</v>
      </c>
      <c r="C12" s="4">
        <v>6790</v>
      </c>
      <c r="D12" s="2">
        <f t="shared" si="0"/>
        <v>45645</v>
      </c>
      <c r="E12" s="2">
        <f t="shared" si="1"/>
        <v>45614</v>
      </c>
    </row>
    <row r="13" spans="1:15" x14ac:dyDescent="0.3">
      <c r="A13" s="8">
        <v>45616</v>
      </c>
      <c r="B13" s="1" t="s">
        <v>17</v>
      </c>
      <c r="C13" s="4">
        <v>23400</v>
      </c>
      <c r="D13" s="2">
        <f t="shared" si="0"/>
        <v>45641</v>
      </c>
      <c r="E13" s="2">
        <f t="shared" si="1"/>
        <v>45614</v>
      </c>
    </row>
    <row r="14" spans="1:15" x14ac:dyDescent="0.3">
      <c r="A14" s="8">
        <v>45618</v>
      </c>
      <c r="B14" s="1" t="s">
        <v>18</v>
      </c>
      <c r="C14" s="4">
        <v>7780</v>
      </c>
      <c r="D14" s="2">
        <f t="shared" si="0"/>
        <v>45633</v>
      </c>
      <c r="E14" s="2">
        <f t="shared" si="1"/>
        <v>45614</v>
      </c>
    </row>
    <row r="15" spans="1:15" x14ac:dyDescent="0.3">
      <c r="A15" s="8">
        <v>45623</v>
      </c>
      <c r="B15" s="1" t="s">
        <v>19</v>
      </c>
      <c r="C15" s="4">
        <v>3400</v>
      </c>
      <c r="D15" s="2">
        <f t="shared" si="0"/>
        <v>45623</v>
      </c>
      <c r="E15" s="2">
        <f t="shared" si="1"/>
        <v>45621</v>
      </c>
    </row>
    <row r="16" spans="1:15" x14ac:dyDescent="0.3">
      <c r="A16" s="8">
        <v>45632</v>
      </c>
      <c r="B16" s="1" t="s">
        <v>13</v>
      </c>
      <c r="C16" s="4">
        <v>9080</v>
      </c>
      <c r="D16" s="2">
        <f t="shared" si="0"/>
        <v>45662</v>
      </c>
      <c r="E16" s="2">
        <f t="shared" si="1"/>
        <v>45628</v>
      </c>
    </row>
    <row r="17" spans="1:5" x14ac:dyDescent="0.3">
      <c r="A17" s="8">
        <v>45661</v>
      </c>
      <c r="B17" s="1" t="s">
        <v>14</v>
      </c>
      <c r="C17" s="4">
        <v>10000</v>
      </c>
      <c r="D17" s="2">
        <f t="shared" si="0"/>
        <v>45681</v>
      </c>
      <c r="E17" s="2">
        <f t="shared" si="1"/>
        <v>45656</v>
      </c>
    </row>
    <row r="18" spans="1:5" x14ac:dyDescent="0.3">
      <c r="A18" s="8">
        <v>45660</v>
      </c>
      <c r="B18" s="1" t="s">
        <v>15</v>
      </c>
      <c r="C18" s="4">
        <v>4566</v>
      </c>
      <c r="D18" s="2">
        <f t="shared" si="0"/>
        <v>45675</v>
      </c>
      <c r="E18" s="2">
        <f t="shared" si="1"/>
        <v>45656</v>
      </c>
    </row>
    <row r="19" spans="1:5" x14ac:dyDescent="0.3">
      <c r="A19" s="8">
        <v>45663</v>
      </c>
      <c r="B19" s="1" t="s">
        <v>16</v>
      </c>
      <c r="C19" s="4">
        <v>9221</v>
      </c>
      <c r="D19" s="2">
        <f t="shared" si="0"/>
        <v>45693</v>
      </c>
      <c r="E19" s="2">
        <f t="shared" si="1"/>
        <v>45663</v>
      </c>
    </row>
    <row r="20" spans="1:5" x14ac:dyDescent="0.3">
      <c r="A20" s="8">
        <v>45668</v>
      </c>
      <c r="B20" s="1" t="s">
        <v>17</v>
      </c>
      <c r="C20" s="4">
        <v>56789</v>
      </c>
      <c r="D20" s="2">
        <f t="shared" si="0"/>
        <v>45693</v>
      </c>
      <c r="E20" s="2">
        <f t="shared" si="1"/>
        <v>45663</v>
      </c>
    </row>
    <row r="21" spans="1:5" x14ac:dyDescent="0.3">
      <c r="A21" s="8">
        <v>45677</v>
      </c>
      <c r="B21" s="1" t="s">
        <v>18</v>
      </c>
      <c r="C21" s="4">
        <v>4560</v>
      </c>
      <c r="D21" s="2">
        <f t="shared" si="0"/>
        <v>45692</v>
      </c>
      <c r="E21" s="2">
        <f t="shared" si="1"/>
        <v>45677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87B34-CBA0-4697-BCC0-833332781DE5}">
  <dimension ref="A1:B13"/>
  <sheetViews>
    <sheetView workbookViewId="0">
      <selection activeCell="D1" sqref="D1"/>
    </sheetView>
  </sheetViews>
  <sheetFormatPr defaultRowHeight="14.4" x14ac:dyDescent="0.3"/>
  <cols>
    <col min="1" max="1" width="12.44140625" bestFit="1" customWidth="1"/>
    <col min="2" max="2" width="13.5546875" bestFit="1" customWidth="1"/>
  </cols>
  <sheetData>
    <row r="1" spans="1:2" x14ac:dyDescent="0.3">
      <c r="A1" s="9" t="s">
        <v>22</v>
      </c>
      <c r="B1" t="s">
        <v>27</v>
      </c>
    </row>
    <row r="2" spans="1:2" x14ac:dyDescent="0.3">
      <c r="A2" s="10">
        <v>45572</v>
      </c>
      <c r="B2" s="5">
        <v>60000</v>
      </c>
    </row>
    <row r="3" spans="1:2" x14ac:dyDescent="0.3">
      <c r="A3" s="10">
        <v>45579</v>
      </c>
      <c r="B3" s="5">
        <v>14780</v>
      </c>
    </row>
    <row r="4" spans="1:2" x14ac:dyDescent="0.3">
      <c r="A4" s="10">
        <v>45593</v>
      </c>
      <c r="B4" s="5">
        <v>6700</v>
      </c>
    </row>
    <row r="5" spans="1:2" x14ac:dyDescent="0.3">
      <c r="A5" s="10">
        <v>45600</v>
      </c>
      <c r="B5" s="5">
        <v>27200</v>
      </c>
    </row>
    <row r="6" spans="1:2" x14ac:dyDescent="0.3">
      <c r="A6" s="10">
        <v>45607</v>
      </c>
      <c r="B6" s="5">
        <v>6780</v>
      </c>
    </row>
    <row r="7" spans="1:2" x14ac:dyDescent="0.3">
      <c r="A7" s="10">
        <v>45614</v>
      </c>
      <c r="B7" s="5">
        <v>42290</v>
      </c>
    </row>
    <row r="8" spans="1:2" x14ac:dyDescent="0.3">
      <c r="A8" s="10">
        <v>45621</v>
      </c>
      <c r="B8" s="5">
        <v>3400</v>
      </c>
    </row>
    <row r="9" spans="1:2" x14ac:dyDescent="0.3">
      <c r="A9" s="10">
        <v>45628</v>
      </c>
      <c r="B9" s="5">
        <v>9080</v>
      </c>
    </row>
    <row r="10" spans="1:2" x14ac:dyDescent="0.3">
      <c r="A10" s="10">
        <v>45656</v>
      </c>
      <c r="B10" s="5">
        <v>14566</v>
      </c>
    </row>
    <row r="11" spans="1:2" x14ac:dyDescent="0.3">
      <c r="A11" s="10">
        <v>45663</v>
      </c>
      <c r="B11" s="5">
        <v>66010</v>
      </c>
    </row>
    <row r="12" spans="1:2" x14ac:dyDescent="0.3">
      <c r="A12" s="10">
        <v>45677</v>
      </c>
      <c r="B12" s="5">
        <v>4560</v>
      </c>
    </row>
    <row r="13" spans="1:2" x14ac:dyDescent="0.3">
      <c r="A13" s="10" t="s">
        <v>23</v>
      </c>
      <c r="B13" s="5">
        <v>255366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D530-0F3A-46C2-A17A-4BF9ED6A2845}">
  <dimension ref="A1:N12"/>
  <sheetViews>
    <sheetView tabSelected="1" workbookViewId="0">
      <selection activeCell="F18" sqref="F18"/>
    </sheetView>
  </sheetViews>
  <sheetFormatPr defaultRowHeight="14.4" x14ac:dyDescent="0.3"/>
  <cols>
    <col min="1" max="2" width="13.33203125" customWidth="1"/>
    <col min="3" max="3" width="13.88671875" customWidth="1"/>
    <col min="4" max="4" width="11.33203125" customWidth="1"/>
    <col min="5" max="5" width="24.88671875" customWidth="1"/>
    <col min="6" max="6" width="29.21875" customWidth="1"/>
  </cols>
  <sheetData>
    <row r="1" spans="1:14" s="12" customFormat="1" x14ac:dyDescent="0.3">
      <c r="A1" s="14" t="s">
        <v>28</v>
      </c>
      <c r="B1" s="14" t="s">
        <v>29</v>
      </c>
      <c r="C1" s="14" t="s">
        <v>30</v>
      </c>
      <c r="D1" s="14" t="s">
        <v>33</v>
      </c>
      <c r="E1" s="14" t="s">
        <v>34</v>
      </c>
      <c r="F1" s="14" t="s">
        <v>35</v>
      </c>
    </row>
    <row r="2" spans="1:14" x14ac:dyDescent="0.3">
      <c r="A2" s="8">
        <v>45572</v>
      </c>
      <c r="B2" s="1">
        <f>VLOOKUP(A2,w_sales!A2:B14,2,FALSE)</f>
        <v>5561</v>
      </c>
      <c r="C2" s="1">
        <f>VLOOKUP(A2,w_exp!A2:B14,2,FALSE)</f>
        <v>60000</v>
      </c>
      <c r="D2" s="1">
        <f>B2-C2</f>
        <v>-54439</v>
      </c>
      <c r="E2" s="1">
        <f>D2+M6</f>
        <v>945561</v>
      </c>
      <c r="F2" s="1" t="str">
        <f>IF(B2&lt;C2,"Yes","No")</f>
        <v>Yes</v>
      </c>
    </row>
    <row r="3" spans="1:14" x14ac:dyDescent="0.3">
      <c r="A3" s="8">
        <v>45579</v>
      </c>
      <c r="B3" s="1">
        <f>VLOOKUP(A3,w_sales!A3:B15,2,FALSE)</f>
        <v>24209</v>
      </c>
      <c r="C3" s="1">
        <f>VLOOKUP(A3,w_exp!A3:B15,2,FALSE)</f>
        <v>14780</v>
      </c>
      <c r="D3" s="1">
        <f t="shared" ref="D3:D12" si="0">B3-C3</f>
        <v>9429</v>
      </c>
      <c r="E3" s="1">
        <f>D3+M6</f>
        <v>1009429</v>
      </c>
      <c r="F3" s="1" t="str">
        <f t="shared" ref="F3:F12" si="1">IF(B3&lt;C3,"Yes","No")</f>
        <v>No</v>
      </c>
    </row>
    <row r="4" spans="1:14" x14ac:dyDescent="0.3">
      <c r="A4" s="8">
        <v>45593</v>
      </c>
      <c r="B4" s="1">
        <f>VLOOKUP(A4,w_sales!A4:B16,2,FALSE)</f>
        <v>2985</v>
      </c>
      <c r="C4" s="1">
        <f>VLOOKUP(A4,w_exp!A4:B16,2,FALSE)</f>
        <v>6700</v>
      </c>
      <c r="D4" s="1">
        <f t="shared" si="0"/>
        <v>-3715</v>
      </c>
      <c r="E4" s="1">
        <f>D4+M6</f>
        <v>996285</v>
      </c>
      <c r="F4" s="1" t="str">
        <f t="shared" si="1"/>
        <v>Yes</v>
      </c>
    </row>
    <row r="5" spans="1:14" x14ac:dyDescent="0.3">
      <c r="A5" s="8">
        <v>45600</v>
      </c>
      <c r="B5" s="1">
        <f>VLOOKUP(A5,w_sales!A5:B17,2,FALSE)</f>
        <v>15489</v>
      </c>
      <c r="C5" s="1">
        <f>VLOOKUP(A5,w_exp!A5:B17,2,FALSE)</f>
        <v>27200</v>
      </c>
      <c r="D5" s="1">
        <f t="shared" si="0"/>
        <v>-11711</v>
      </c>
      <c r="E5" s="1">
        <f>D5+M6</f>
        <v>988289</v>
      </c>
      <c r="F5" s="1" t="str">
        <f t="shared" si="1"/>
        <v>Yes</v>
      </c>
      <c r="M5" s="13" t="s">
        <v>31</v>
      </c>
      <c r="N5" s="13"/>
    </row>
    <row r="6" spans="1:14" x14ac:dyDescent="0.3">
      <c r="A6" s="8">
        <v>45607</v>
      </c>
      <c r="B6" s="1">
        <f>VLOOKUP(A6,w_sales!A6:B18,2,FALSE)</f>
        <v>14281</v>
      </c>
      <c r="C6" s="1">
        <f>VLOOKUP(A6,w_exp!A6:B18,2,FALSE)</f>
        <v>6780</v>
      </c>
      <c r="D6" s="1">
        <f t="shared" si="0"/>
        <v>7501</v>
      </c>
      <c r="E6" s="1">
        <f>D6+M6</f>
        <v>1007501</v>
      </c>
      <c r="F6" s="1" t="str">
        <f t="shared" si="1"/>
        <v>No</v>
      </c>
      <c r="M6" s="13">
        <v>1000000</v>
      </c>
      <c r="N6" s="13" t="s">
        <v>32</v>
      </c>
    </row>
    <row r="7" spans="1:14" x14ac:dyDescent="0.3">
      <c r="A7" s="8">
        <v>45614</v>
      </c>
      <c r="B7" s="1">
        <f>VLOOKUP(A7,w_sales!A7:B19,2,FALSE)</f>
        <v>54026</v>
      </c>
      <c r="C7" s="1">
        <f>VLOOKUP(A7,w_exp!A7:B19,2,FALSE)</f>
        <v>42290</v>
      </c>
      <c r="D7" s="1">
        <f t="shared" si="0"/>
        <v>11736</v>
      </c>
      <c r="E7" s="1">
        <f>D7+M6</f>
        <v>1011736</v>
      </c>
      <c r="F7" s="1" t="str">
        <f t="shared" si="1"/>
        <v>No</v>
      </c>
    </row>
    <row r="8" spans="1:14" x14ac:dyDescent="0.3">
      <c r="A8" s="8">
        <v>45621</v>
      </c>
      <c r="B8" s="1">
        <f>VLOOKUP(A8,w_sales!A8:B20,2,FALSE)</f>
        <v>34279</v>
      </c>
      <c r="C8" s="1">
        <f>VLOOKUP(A8,w_exp!A8:B20,2,FALSE)</f>
        <v>3400</v>
      </c>
      <c r="D8" s="1">
        <f t="shared" si="0"/>
        <v>30879</v>
      </c>
      <c r="E8" s="1">
        <f>D8+M6</f>
        <v>1030879</v>
      </c>
      <c r="F8" s="1" t="str">
        <f t="shared" si="1"/>
        <v>No</v>
      </c>
    </row>
    <row r="9" spans="1:14" x14ac:dyDescent="0.3">
      <c r="A9" s="8">
        <v>45628</v>
      </c>
      <c r="B9" s="1">
        <f>VLOOKUP(A9,w_sales!A9:B21,2,FALSE)</f>
        <v>7429</v>
      </c>
      <c r="C9" s="1">
        <f>VLOOKUP(A9,w_exp!A9:B21,2,FALSE)</f>
        <v>9080</v>
      </c>
      <c r="D9" s="1">
        <f t="shared" si="0"/>
        <v>-1651</v>
      </c>
      <c r="E9" s="1">
        <f>D9+M6</f>
        <v>998349</v>
      </c>
      <c r="F9" s="1" t="str">
        <f t="shared" si="1"/>
        <v>Yes</v>
      </c>
    </row>
    <row r="10" spans="1:14" x14ac:dyDescent="0.3">
      <c r="A10" s="8">
        <v>45656</v>
      </c>
      <c r="B10" s="1">
        <f>VLOOKUP(A10,w_sales!A10:B22,2,FALSE)</f>
        <v>15272</v>
      </c>
      <c r="C10" s="1">
        <f>VLOOKUP(A10,w_exp!A10:B22,2,FALSE)</f>
        <v>14566</v>
      </c>
      <c r="D10" s="1">
        <f t="shared" si="0"/>
        <v>706</v>
      </c>
      <c r="E10" s="1">
        <f>D10+M6</f>
        <v>1000706</v>
      </c>
      <c r="F10" s="1" t="str">
        <f t="shared" si="1"/>
        <v>No</v>
      </c>
    </row>
    <row r="11" spans="1:14" x14ac:dyDescent="0.3">
      <c r="A11" s="8">
        <v>45663</v>
      </c>
      <c r="B11" s="1">
        <f>VLOOKUP(A11,w_sales!A11:B23,2,FALSE)</f>
        <v>83578</v>
      </c>
      <c r="C11" s="1">
        <f>VLOOKUP(A11,w_exp!A11:B23,2,FALSE)</f>
        <v>66010</v>
      </c>
      <c r="D11" s="1">
        <f t="shared" si="0"/>
        <v>17568</v>
      </c>
      <c r="E11" s="1">
        <f t="shared" ref="E11" si="2">D11+M15</f>
        <v>17568</v>
      </c>
      <c r="F11" s="1" t="str">
        <f t="shared" si="1"/>
        <v>No</v>
      </c>
    </row>
    <row r="12" spans="1:14" x14ac:dyDescent="0.3">
      <c r="A12" s="8">
        <v>45677</v>
      </c>
      <c r="B12" s="1">
        <f>VLOOKUP(A12,w_sales!A12:B24,2,FALSE)</f>
        <v>10658</v>
      </c>
      <c r="C12" s="1">
        <f>VLOOKUP(A12,w_exp!A12:B24,2,FALSE)</f>
        <v>4560</v>
      </c>
      <c r="D12" s="1">
        <f t="shared" si="0"/>
        <v>6098</v>
      </c>
      <c r="E12" s="1">
        <f>D12+M6</f>
        <v>1006098</v>
      </c>
      <c r="F12" s="1" t="str">
        <f t="shared" si="1"/>
        <v>No</v>
      </c>
    </row>
  </sheetData>
  <conditionalFormatting sqref="F2:F12">
    <cfRule type="cellIs" dxfId="4" priority="3" operator="equal">
      <formula>"No"</formula>
    </cfRule>
  </conditionalFormatting>
  <conditionalFormatting sqref="D2:D12">
    <cfRule type="cellIs" dxfId="3" priority="2" operator="lessThan">
      <formula>0</formula>
    </cfRule>
  </conditionalFormatting>
  <conditionalFormatting sqref="E2:E12">
    <cfRule type="cellIs" dxfId="0" priority="1" operator="greaterThan">
      <formula>1000000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</vt:lpstr>
      <vt:lpstr>w_sales</vt:lpstr>
      <vt:lpstr>Expenses</vt:lpstr>
      <vt:lpstr>w_exp</vt:lpstr>
      <vt:lpstr>Cash_Flow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MHL Aviraj Singh</dc:creator>
  <cp:lastModifiedBy>PRITES BERA</cp:lastModifiedBy>
  <dcterms:created xsi:type="dcterms:W3CDTF">2024-10-12T10:25:13Z</dcterms:created>
  <dcterms:modified xsi:type="dcterms:W3CDTF">2025-02-10T19:20:15Z</dcterms:modified>
</cp:coreProperties>
</file>