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<sst xmlns="http://schemas.openxmlformats.org/spreadsheetml/2006/main" count="30" uniqueCount="17">
  <si>
    <t>Year 2013</t>
  </si>
  <si>
    <t>Revenue</t>
  </si>
  <si>
    <t>Revenue %</t>
  </si>
  <si>
    <t>Profit</t>
  </si>
  <si>
    <t>Profit %</t>
  </si>
  <si>
    <t>Capital Emp.</t>
  </si>
  <si>
    <t>ROCE</t>
  </si>
  <si>
    <t>Drum closure</t>
  </si>
  <si>
    <t>Scaffolding</t>
  </si>
  <si>
    <t>Textile</t>
  </si>
  <si>
    <t>Power</t>
  </si>
  <si>
    <t>Subsidiaries</t>
  </si>
  <si>
    <t>Investments</t>
  </si>
  <si>
    <t>Total</t>
  </si>
  <si>
    <t>Year 2010</t>
  </si>
  <si>
    <t>* Capital in Subsidiaries is wrong as does not include undistributed profits</t>
  </si>
  <si>
    <t>** Profits = OP – Dep</t>
  </si>
</sst>
</file>

<file path=xl/styles.xml><?xml version="1.0" encoding="utf-8"?>
<styleSheet xmlns="http://schemas.openxmlformats.org/spreadsheetml/2006/main">
  <numFmts count="3">
    <numFmt formatCode="GENERAL" numFmtId="164"/>
    <numFmt formatCode="0.00%" numFmtId="165"/>
    <numFmt formatCode="0.00" numFmtId="166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roid Sans"/>
      <family val="2"/>
    </font>
    <font>
      <b val="true"/>
      <sz val="11"/>
      <color rgb="FF000000"/>
      <name val="Droid Sans"/>
      <family val="2"/>
    </font>
    <font>
      <b val="true"/>
      <sz val="10"/>
      <name val="Arial"/>
      <family val="2"/>
    </font>
    <font>
      <sz val="8"/>
      <color rgb="FF000000"/>
      <name val="Droid Sans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justify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5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6" xfId="0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5" xfId="0">
      <alignment horizontal="right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6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6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14" activeCellId="0" pane="topLeft" sqref="F14"/>
    </sheetView>
  </sheetViews>
  <sheetFormatPr defaultRowHeight="13.3"/>
  <cols>
    <col collapsed="false" hidden="false" max="2" min="1" style="1" width="13.7959183673469"/>
    <col collapsed="false" hidden="false" max="5" min="3" style="2" width="13.7959183673469"/>
    <col collapsed="false" hidden="false" max="6" min="6" style="2" width="18.1989795918367"/>
    <col collapsed="false" hidden="false" max="7" min="7" style="2" width="8.8265306122449"/>
    <col collapsed="false" hidden="false" max="8" min="8" style="3" width="45.8265306122449"/>
    <col collapsed="false" hidden="false" max="1025" min="9" style="1" width="11.5204081632653"/>
  </cols>
  <sheetData>
    <row collapsed="false" customFormat="true" customHeight="false" hidden="false" ht="14.9" outlineLevel="0" r="1" s="4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/>
    </row>
    <row collapsed="false" customFormat="false" customHeight="false" hidden="false" ht="14.9" outlineLevel="0" r="2">
      <c r="A2" s="6" t="s">
        <v>7</v>
      </c>
      <c r="B2" s="1" t="n">
        <v>208.88</v>
      </c>
      <c r="C2" s="7" t="n">
        <f aca="false">+B2/B$8</f>
        <v>0.253796991567641</v>
      </c>
      <c r="D2" s="8" t="n">
        <v>65.22</v>
      </c>
      <c r="E2" s="7" t="n">
        <f aca="false">+D2/D$8</f>
        <v>0.576657824933687</v>
      </c>
      <c r="F2" s="2" t="n">
        <f aca="false">+104.48-18.64</f>
        <v>85.84</v>
      </c>
      <c r="G2" s="7" t="n">
        <f aca="false">+D2/F2</f>
        <v>0.759785647716682</v>
      </c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collapsed="false" customFormat="false" customHeight="false" hidden="false" ht="13.3" outlineLevel="0" r="3">
      <c r="A3" s="1" t="s">
        <v>8</v>
      </c>
      <c r="B3" s="1" t="n">
        <v>191.74</v>
      </c>
      <c r="C3" s="7" t="n">
        <f aca="false">+B3/B$8</f>
        <v>0.232971252217443</v>
      </c>
      <c r="D3" s="8" t="n">
        <v>14.2</v>
      </c>
      <c r="E3" s="7" t="n">
        <f aca="false">+D3/D$8</f>
        <v>0.125552608311229</v>
      </c>
      <c r="F3" s="2" t="n">
        <f aca="false">+138.01-22.18</f>
        <v>115.83</v>
      </c>
      <c r="G3" s="7" t="n">
        <f aca="false">+D3/F3</f>
        <v>0.122593455926789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collapsed="false" customFormat="false" customHeight="false" hidden="false" ht="13.3" outlineLevel="0" r="4">
      <c r="A4" s="1" t="s">
        <v>9</v>
      </c>
      <c r="B4" s="1" t="n">
        <f aca="false">+182.46+23.12</f>
        <v>205.58</v>
      </c>
      <c r="C4" s="7" t="n">
        <f aca="false">+B4/B$8</f>
        <v>0.249787368472212</v>
      </c>
      <c r="D4" s="8" t="n">
        <f aca="false">+15.18-0.64</f>
        <v>14.54</v>
      </c>
      <c r="E4" s="7" t="n">
        <f aca="false">+D4/D$8</f>
        <v>0.128558797524315</v>
      </c>
      <c r="F4" s="2" t="n">
        <f aca="false">+113.32-8.37+13-1.54</f>
        <v>116.41</v>
      </c>
      <c r="G4" s="7" t="n">
        <f aca="false">+D4/F4</f>
        <v>0.124903358817971</v>
      </c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false" customHeight="false" hidden="false" ht="13.3" outlineLevel="0" r="5">
      <c r="A5" s="1" t="s">
        <v>10</v>
      </c>
      <c r="B5" s="1" t="n">
        <v>35.62</v>
      </c>
      <c r="C5" s="7" t="n">
        <f aca="false">+B5/B$8</f>
        <v>0.0432796286846006</v>
      </c>
      <c r="D5" s="8" t="n">
        <v>-12.47</v>
      </c>
      <c r="E5" s="7" t="n">
        <f aca="false">+D5/D$8</f>
        <v>-0.11025641025641</v>
      </c>
      <c r="F5" s="2" t="n">
        <f aca="false">+37.91-5.33</f>
        <v>32.58</v>
      </c>
      <c r="G5" s="7" t="n">
        <f aca="false">+D5/F5</f>
        <v>-0.382750153468386</v>
      </c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false" customHeight="false" hidden="false" ht="13.3" outlineLevel="0" r="6">
      <c r="A6" s="1" t="s">
        <v>11</v>
      </c>
      <c r="B6" s="1" t="n">
        <f aca="false">808.77-647.96</f>
        <v>160.81</v>
      </c>
      <c r="C6" s="7" t="n">
        <f aca="false">+B6/B$8</f>
        <v>0.195390148477558</v>
      </c>
      <c r="D6" s="8" t="n">
        <f aca="false">122-107.54-(30.89-27.65)</f>
        <v>11.22</v>
      </c>
      <c r="E6" s="7" t="n">
        <f aca="false">+D6/D$8</f>
        <v>0.0992042440318302</v>
      </c>
      <c r="F6" s="2" t="n">
        <f aca="false">468.42+31.53-445.86-31.53</f>
        <v>22.56</v>
      </c>
      <c r="G6" s="7" t="n">
        <f aca="false">+D6/F6</f>
        <v>0.497340425531914</v>
      </c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false" customHeight="false" hidden="false" ht="13.3" outlineLevel="0" r="7">
      <c r="A7" s="1" t="s">
        <v>12</v>
      </c>
      <c r="B7" s="1" t="n">
        <f aca="false">4.28+12.38+3.73</f>
        <v>20.39</v>
      </c>
      <c r="C7" s="7" t="n">
        <f aca="false">+B7/B$8</f>
        <v>0.0247746105805448</v>
      </c>
      <c r="D7" s="8" t="n">
        <f aca="false">+B7</f>
        <v>20.39</v>
      </c>
      <c r="E7" s="7" t="n">
        <f aca="false">+D7/D$8</f>
        <v>0.180282935455349</v>
      </c>
      <c r="F7" s="2" t="n">
        <f aca="false">+87.84+56.17+11.61</f>
        <v>155.62</v>
      </c>
      <c r="G7" s="7" t="n">
        <f aca="false">+D7/F7</f>
        <v>0.131024289937026</v>
      </c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true" customHeight="false" hidden="false" ht="13.3" outlineLevel="0" r="8" s="10">
      <c r="A8" s="9" t="s">
        <v>13</v>
      </c>
      <c r="B8" s="10" t="n">
        <f aca="false">SUM(B2:B7)</f>
        <v>823.02</v>
      </c>
      <c r="C8" s="11" t="n">
        <f aca="false">SUM(C2:C7)</f>
        <v>1</v>
      </c>
      <c r="D8" s="12" t="n">
        <f aca="false">SUM(D2:D7)</f>
        <v>113.1</v>
      </c>
      <c r="E8" s="11" t="n">
        <f aca="false">SUM(E2:E7)</f>
        <v>1</v>
      </c>
      <c r="F8" s="10" t="n">
        <f aca="false">SUM(F2:F7)</f>
        <v>528.84</v>
      </c>
      <c r="G8" s="11" t="n">
        <f aca="false">+D8/F8</f>
        <v>0.213864306784661</v>
      </c>
    </row>
    <row collapsed="false" customFormat="false" customHeight="false" hidden="false" ht="12.1" outlineLevel="0" r="9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collapsed="false" customFormat="false" customHeight="false" hidden="false" ht="12.1" outlineLevel="0" r="10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collapsed="false" customFormat="false" customHeight="false" hidden="false" ht="12.1" outlineLevel="0" r="11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collapsed="false" customFormat="true" customHeight="false" hidden="false" ht="14.9" outlineLevel="0" r="12" s="9">
      <c r="A12" s="9" t="s">
        <v>14</v>
      </c>
      <c r="B12" s="13" t="s">
        <v>1</v>
      </c>
      <c r="C12" s="13" t="s">
        <v>2</v>
      </c>
      <c r="D12" s="5" t="s">
        <v>3</v>
      </c>
      <c r="E12" s="13" t="s">
        <v>4</v>
      </c>
      <c r="F12" s="5" t="s">
        <v>5</v>
      </c>
      <c r="G12" s="13" t="s">
        <v>6</v>
      </c>
      <c r="H12" s="13"/>
    </row>
    <row collapsed="false" customFormat="false" customHeight="false" hidden="false" ht="14.9" outlineLevel="0" r="13">
      <c r="A13" s="6" t="s">
        <v>7</v>
      </c>
      <c r="B13" s="14" t="n">
        <v>141</v>
      </c>
      <c r="C13" s="7" t="n">
        <f aca="false">+B13/B$19</f>
        <v>0.283559577677225</v>
      </c>
      <c r="D13" s="8" t="n">
        <f aca="false">42.16-4.54</f>
        <v>37.62</v>
      </c>
      <c r="E13" s="7" t="n">
        <f aca="false">+D13/D$19</f>
        <v>0.569482288828338</v>
      </c>
      <c r="F13" s="2" t="n">
        <f aca="false">+83.92-14.29</f>
        <v>69.63</v>
      </c>
      <c r="G13" s="7" t="n">
        <f aca="false">+D13/F13</f>
        <v>0.540284360189574</v>
      </c>
    </row>
    <row collapsed="false" customFormat="false" customHeight="false" hidden="false" ht="13.3" outlineLevel="0" r="14">
      <c r="A14" s="1" t="s">
        <v>8</v>
      </c>
      <c r="B14" s="1" t="n">
        <v>94.41</v>
      </c>
      <c r="C14" s="7" t="n">
        <f aca="false">+B14/B$19</f>
        <v>0.189864253393665</v>
      </c>
      <c r="D14" s="8" t="n">
        <f aca="false">8.7-3.88</f>
        <v>4.82</v>
      </c>
      <c r="E14" s="7" t="n">
        <f aca="false">+D14/D$19</f>
        <v>0.0729639721465334</v>
      </c>
      <c r="F14" s="2" t="n">
        <f aca="false">76.18-60.55</f>
        <v>15.63</v>
      </c>
      <c r="G14" s="7" t="n">
        <f aca="false">+D14/F14</f>
        <v>0.308381317978247</v>
      </c>
    </row>
    <row collapsed="false" customFormat="false" customHeight="false" hidden="false" ht="13.3" outlineLevel="0" r="15">
      <c r="A15" s="1" t="s">
        <v>9</v>
      </c>
      <c r="B15" s="1" t="n">
        <f aca="false">+143.69+16.52</f>
        <v>160.21</v>
      </c>
      <c r="C15" s="7" t="n">
        <f aca="false">+B15/B$19</f>
        <v>0.322192056309703</v>
      </c>
      <c r="D15" s="8" t="n">
        <f aca="false">+15.65-0.56-11.89-0.95</f>
        <v>2.25</v>
      </c>
      <c r="E15" s="7" t="n">
        <f aca="false">+D15/D$19</f>
        <v>0.0340599455040872</v>
      </c>
      <c r="F15" s="2" t="n">
        <f aca="false">+154.88-104.54+12.39-4.13</f>
        <v>58.6</v>
      </c>
      <c r="G15" s="7" t="n">
        <f aca="false">+D15/F15</f>
        <v>0.0383959044368601</v>
      </c>
    </row>
    <row collapsed="false" customFormat="false" customHeight="false" hidden="false" ht="13.3" outlineLevel="0" r="16">
      <c r="A16" s="1" t="s">
        <v>10</v>
      </c>
      <c r="B16" s="0"/>
      <c r="C16" s="7"/>
      <c r="D16" s="15"/>
      <c r="E16" s="7"/>
      <c r="F16" s="2" t="n">
        <f aca="false">+59.25-1.96</f>
        <v>57.29</v>
      </c>
      <c r="G16" s="7" t="n">
        <f aca="false">+D16/F16</f>
        <v>0</v>
      </c>
    </row>
    <row collapsed="false" customFormat="false" customHeight="false" hidden="false" ht="13.3" outlineLevel="0" r="17">
      <c r="A17" s="1" t="s">
        <v>11</v>
      </c>
      <c r="B17" s="0" t="n">
        <f aca="false">460.69-379.4</f>
        <v>81.29</v>
      </c>
      <c r="C17" s="7" t="n">
        <f aca="false">+B17/B$19</f>
        <v>0.163479135243841</v>
      </c>
      <c r="D17" s="15" t="n">
        <f aca="false">60.1-44.39 - (22.77 - 21.52)</f>
        <v>14.46</v>
      </c>
      <c r="E17" s="7" t="n">
        <f aca="false">+D17/D$19</f>
        <v>0.2188919164396</v>
      </c>
      <c r="F17" s="0" t="n">
        <v>18.72</v>
      </c>
      <c r="G17" s="7" t="n">
        <f aca="false">+D17/F17</f>
        <v>0.772435897435898</v>
      </c>
    </row>
    <row collapsed="false" customFormat="false" customHeight="false" hidden="false" ht="13.3" outlineLevel="0" r="18">
      <c r="A18" s="1" t="s">
        <v>12</v>
      </c>
      <c r="B18" s="0" t="n">
        <f aca="false">+3.12+1.67+2.01+0.11+13.43</f>
        <v>20.34</v>
      </c>
      <c r="C18" s="7" t="n">
        <f aca="false">+B18/B$19</f>
        <v>0.0409049773755656</v>
      </c>
      <c r="D18" s="15" t="n">
        <f aca="false">+3.12+1.67+2.01+0.11</f>
        <v>6.91</v>
      </c>
      <c r="E18" s="7" t="n">
        <f aca="false">+D18/D$19</f>
        <v>0.104601877081441</v>
      </c>
      <c r="F18" s="2" t="n">
        <f aca="false">+47.82+52.14</f>
        <v>99.96</v>
      </c>
      <c r="G18" s="7" t="n">
        <f aca="false">+D18/F18</f>
        <v>0.0691276510604242</v>
      </c>
    </row>
    <row collapsed="false" customFormat="true" customHeight="false" hidden="false" ht="13.3" outlineLevel="0" r="19" s="9">
      <c r="A19" s="9" t="s">
        <v>13</v>
      </c>
      <c r="B19" s="10" t="n">
        <f aca="false">SUM(B13:B18)</f>
        <v>497.25</v>
      </c>
      <c r="C19" s="11" t="n">
        <f aca="false">+B19/B$19</f>
        <v>1</v>
      </c>
      <c r="D19" s="12" t="n">
        <f aca="false">SUM(D13:D18)</f>
        <v>66.06</v>
      </c>
      <c r="E19" s="11" t="n">
        <f aca="false">+D19/D$19</f>
        <v>1</v>
      </c>
      <c r="F19" s="10" t="n">
        <f aca="false">SUM(F13:F18)</f>
        <v>319.83</v>
      </c>
      <c r="G19" s="11" t="n">
        <f aca="false">+D19/F19</f>
        <v>0.206547228214989</v>
      </c>
      <c r="H19" s="13"/>
    </row>
    <row collapsed="false" customFormat="false" customHeight="false" hidden="false" ht="13.3" outlineLevel="0" r="21">
      <c r="A21" s="16"/>
    </row>
    <row collapsed="false" customFormat="false" customHeight="false" hidden="false" ht="13.3" outlineLevel="0" r="22">
      <c r="A22" s="16" t="s">
        <v>15</v>
      </c>
    </row>
    <row collapsed="false" customFormat="false" customHeight="false" hidden="false" ht="13.3" outlineLevel="0" r="23">
      <c r="A23" s="16" t="s">
        <v>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LibreOffice/4.1.4.2$Linux_X86_64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2014-02-01T14:39:53Z</dcterms:created>
  <dcterms:modified xsi:type="dcterms:W3CDTF">2014-02-01T14:55:50Z</dcterms:modified>
  <cp:revision>0</cp:revision>
</cp:coreProperties>
</file>