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_ELISEEV\Grandis\github\tasks\задача 015 - баланс\март 2025 - возобновляем работу\"/>
    </mc:Choice>
  </mc:AlternateContent>
  <xr:revisionPtr revIDLastSave="0" documentId="13_ncr:1_{CB9DE75F-7657-438C-BC70-014795696C79}" xr6:coauthVersionLast="47" xr6:coauthVersionMax="47" xr10:uidLastSave="{00000000-0000-0000-0000-000000000000}"/>
  <bookViews>
    <workbookView xWindow="1400" yWindow="160" windowWidth="17800" windowHeight="10640" activeTab="1" xr2:uid="{66AB76F9-BE35-45A8-A533-75795B63FAC6}"/>
  </bookViews>
  <sheets>
    <sheet name="ББ" sheetId="1" r:id="rId1"/>
    <sheet name="стр 43 _31 марта 2025" sheetId="2" r:id="rId2"/>
    <sheet name="стр 43_31 декабря 202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J16" i="2"/>
  <c r="J15" i="2"/>
  <c r="J14" i="2"/>
  <c r="J13" i="2"/>
  <c r="J12" i="2"/>
  <c r="J11" i="2"/>
  <c r="J10" i="2"/>
  <c r="J9" i="2"/>
  <c r="L16" i="2"/>
  <c r="L17" i="2"/>
  <c r="L15" i="2"/>
  <c r="L14" i="2"/>
  <c r="L13" i="2"/>
  <c r="L12" i="2"/>
  <c r="L11" i="2"/>
  <c r="L10" i="2"/>
  <c r="L9" i="2"/>
  <c r="L3" i="2"/>
  <c r="L4" i="3"/>
  <c r="G40" i="1"/>
</calcChain>
</file>

<file path=xl/sharedStrings.xml><?xml version="1.0" encoding="utf-8"?>
<sst xmlns="http://schemas.openxmlformats.org/spreadsheetml/2006/main" count="825" uniqueCount="300">
  <si>
    <t>ББ_0420002_2025_ЕНС</t>
  </si>
  <si>
    <t>ООО "ИК "ГРАНДИС КАПИТАЛ"</t>
  </si>
  <si>
    <t>Валюта: руб.</t>
  </si>
  <si>
    <t>Код территории по ОКАТО</t>
  </si>
  <si>
    <t>Код организации</t>
  </si>
  <si>
    <t>по ОКПО</t>
  </si>
  <si>
    <t>ОГРН</t>
  </si>
  <si>
    <t>ИНН</t>
  </si>
  <si>
    <t xml:space="preserve"> 45286560000</t>
  </si>
  <si>
    <t xml:space="preserve"> 82407984</t>
  </si>
  <si>
    <t xml:space="preserve">  1077758757010</t>
  </si>
  <si>
    <t xml:space="preserve"> 7723623472</t>
  </si>
  <si>
    <t>Бухгалтерский баланс организации</t>
  </si>
  <si>
    <t>на 31.03.2025г.</t>
  </si>
  <si>
    <t xml:space="preserve"> Общество с ограниченной ответственностью "ИНВЕСТИЦИОННАЯ КОМПАНИЯ "ГРАНДИС КАПИТАЛ"</t>
  </si>
  <si>
    <t>(полное и (или) сокращенное фирменные наименования)</t>
  </si>
  <si>
    <t xml:space="preserve"> 115054, Москва г, Валовая ул, дом № 35</t>
  </si>
  <si>
    <t>(адрес организации в пределах места нахождения организации)</t>
  </si>
  <si>
    <t>Номер показателя</t>
  </si>
  <si>
    <t>Наименование показателя</t>
  </si>
  <si>
    <t>Номер примечания</t>
  </si>
  <si>
    <t>На 31.03.2025</t>
  </si>
  <si>
    <t>На 31.12.2024</t>
  </si>
  <si>
    <t>На ________ 20 _____ г.</t>
  </si>
  <si>
    <t>1</t>
  </si>
  <si>
    <t>2</t>
  </si>
  <si>
    <t>3</t>
  </si>
  <si>
    <t>4</t>
  </si>
  <si>
    <t>5</t>
  </si>
  <si>
    <t>6</t>
  </si>
  <si>
    <t>Раздел I. Активы</t>
  </si>
  <si>
    <t>Денежные средства</t>
  </si>
  <si>
    <t>Финансовые активы, оцениваемые по справедливой стоимости через прибыль или убыток, в том числе:</t>
  </si>
  <si>
    <t xml:space="preserve">  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</si>
  <si>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  финансовые активы, классифицируемые как оцениваемые по справедливой стоимости через прибыль или убыток по усмотрению организации</t>
  </si>
  <si>
    <t xml:space="preserve"> </t>
  </si>
  <si>
    <t>Финансовые активы, оцениваемые по справедливой стоимости через прочий совокупный доход, в том числе:</t>
  </si>
  <si>
    <t xml:space="preserve">  долговые инструменты</t>
  </si>
  <si>
    <t>7</t>
  </si>
  <si>
    <t xml:space="preserve">  долевые инструменты</t>
  </si>
  <si>
    <t>8</t>
  </si>
  <si>
    <t>Финансовые активы, оцениваемые по амортизированной стоимости, 
в том числе:</t>
  </si>
  <si>
    <t>9</t>
  </si>
  <si>
    <t xml:space="preserve">  средства в кредитных организациях и банках-нерезидентах</t>
  </si>
  <si>
    <t>10</t>
  </si>
  <si>
    <t xml:space="preserve">  займы выданные и прочие размещенные средства</t>
  </si>
  <si>
    <t>11</t>
  </si>
  <si>
    <t xml:space="preserve">  дебиторская задолженность</t>
  </si>
  <si>
    <t>12</t>
  </si>
  <si>
    <t xml:space="preserve">Инвестиции в 
ассоциированные организации </t>
  </si>
  <si>
    <t>13</t>
  </si>
  <si>
    <t xml:space="preserve">Инвестиции в совместные предприятия </t>
  </si>
  <si>
    <t>14</t>
  </si>
  <si>
    <t xml:space="preserve">Инвестиции в дочерние организации </t>
  </si>
  <si>
    <t>15</t>
  </si>
  <si>
    <t>Активы (активы выбывающих групп), классифицированные 
как предназначенные для продажи</t>
  </si>
  <si>
    <t>16</t>
  </si>
  <si>
    <t>Инвестиционное имущество и капитальные вложения в него</t>
  </si>
  <si>
    <t>17</t>
  </si>
  <si>
    <t>Нематериальные активы и капитальные вложения в них</t>
  </si>
  <si>
    <t>18</t>
  </si>
  <si>
    <t>Основные средства и капитальные вложения в них</t>
  </si>
  <si>
    <t>19</t>
  </si>
  <si>
    <t>Требования по текущему 
налогу на прибыль</t>
  </si>
  <si>
    <t>20</t>
  </si>
  <si>
    <t>Отложенные налоговые 
активы</t>
  </si>
  <si>
    <t>21</t>
  </si>
  <si>
    <t>Прочие активы</t>
  </si>
  <si>
    <t>22</t>
  </si>
  <si>
    <t>Итого активов</t>
  </si>
  <si>
    <t>Раздел II. Обязательства</t>
  </si>
  <si>
    <t>23</t>
  </si>
  <si>
    <t>Финансовые обязательства, оцениваемые по справедливой стоимости через прибыль или убыток, в том числе:</t>
  </si>
  <si>
    <t>24</t>
  </si>
  <si>
    <t xml:space="preserve">  финансовые обязательства, в обязательном порядке классифицируемые как оцениваемые по справедливой стоимости через прибыль или убыток</t>
  </si>
  <si>
    <t>25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</si>
  <si>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организации</t>
  </si>
  <si>
    <t>26</t>
  </si>
  <si>
    <t>Финансовые обязательства, оцениваемые по амортизированной стоимости, 
в том числе:</t>
  </si>
  <si>
    <t>27</t>
  </si>
  <si>
    <t xml:space="preserve">  средства клиентов</t>
  </si>
  <si>
    <t>28</t>
  </si>
  <si>
    <t xml:space="preserve">  кредиты, займы и прочие привлеченные средства</t>
  </si>
  <si>
    <t>29</t>
  </si>
  <si>
    <t xml:space="preserve">  выпущенные долговые 
ценные бумаги</t>
  </si>
  <si>
    <t>30</t>
  </si>
  <si>
    <t xml:space="preserve">  кредиторская задолженность</t>
  </si>
  <si>
    <t>31</t>
  </si>
  <si>
    <t>Обязательства выбывающих групп, классифицированных 
как предназначенные для продажи</t>
  </si>
  <si>
    <t>32</t>
  </si>
  <si>
    <t xml:space="preserve">Обязательства по выплате вознаграждений работникам 
по окончании трудовой деятельности, не 
ограниченных фиксируемыми платежами </t>
  </si>
  <si>
    <t>33</t>
  </si>
  <si>
    <t>Обязательство по текущему налогу на прибыль</t>
  </si>
  <si>
    <t>34</t>
  </si>
  <si>
    <t>Отложенные налоговые обязательства</t>
  </si>
  <si>
    <t>35</t>
  </si>
  <si>
    <t>Резервы - оценочные обязательства</t>
  </si>
  <si>
    <t>36</t>
  </si>
  <si>
    <t>Прочие обязательства</t>
  </si>
  <si>
    <t>37</t>
  </si>
  <si>
    <t>Итого обязательств</t>
  </si>
  <si>
    <t>Раздел III. Капитал</t>
  </si>
  <si>
    <t>38</t>
  </si>
  <si>
    <t>Уставный капитал</t>
  </si>
  <si>
    <t>39</t>
  </si>
  <si>
    <t>Добавочный капитал</t>
  </si>
  <si>
    <t>40</t>
  </si>
  <si>
    <t>Резервный капитал</t>
  </si>
  <si>
    <t>41</t>
  </si>
  <si>
    <t xml:space="preserve">Собственные акции (доли), принадлежащие обществу </t>
  </si>
  <si>
    <t>42</t>
  </si>
  <si>
    <t>Резервы</t>
  </si>
  <si>
    <t>43</t>
  </si>
  <si>
    <t>Нераспределенная прибыль (непокрытый убыток)</t>
  </si>
  <si>
    <t>44</t>
  </si>
  <si>
    <t>Итого капитала</t>
  </si>
  <si>
    <t>45</t>
  </si>
  <si>
    <t>Итого капитала и обязательств</t>
  </si>
  <si>
    <t>Генеральный директор</t>
  </si>
  <si>
    <t xml:space="preserve"> Лабушев Владимир Михайлович</t>
  </si>
  <si>
    <t>(должность)</t>
  </si>
  <si>
    <t>(подпись)</t>
  </si>
  <si>
    <t>(фамилия, имя, отчество)</t>
  </si>
  <si>
    <t>Счет, Наименование счета</t>
  </si>
  <si>
    <t>Показа-
тели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</si>
  <si>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</si>
  <si>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</si>
  <si>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</si>
  <si>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</si>
  <si>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</si>
  <si>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108, Нераспределенная прибыль</t>
  </si>
  <si>
    <t>БУ</t>
  </si>
  <si>
    <t>10801, Нераспределенная прибыль</t>
  </si>
  <si>
    <t>710, Процентные доходы</t>
  </si>
  <si>
    <t>71001, Процентные доходы</t>
  </si>
  <si>
    <t>71001.311, Процентные доходы</t>
  </si>
  <si>
    <t>71001.31110, по прочим средствам, предоставленным негосударственным финансовым организациям</t>
  </si>
  <si>
    <t>71001.31111, по прочим средствам, предоставленным негосударственным коммерческим организациям</t>
  </si>
  <si>
    <t>71001.31118, по займам, выданным физическим лицам</t>
  </si>
  <si>
    <t>71001.31122, по депозитам, размещенным в кредитных организациях</t>
  </si>
  <si>
    <t>71001.31126,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</si>
  <si>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71001.31129,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</si>
  <si>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71001.31147, по вложениям в долговые ценные бумаги (кроме векселей), оцениваемые по амортизированной стоимости, Российской Федерации</t>
  </si>
  <si>
    <t>71001.31150, по вложениям в долговые ценные бумаги (кроме векселей), оцениваемые по амортизированной стоимости, прочих резидентов</t>
  </si>
  <si>
    <t>71003, Комиссионные расходы и затраты по сделке, уменьшающие процентные доходы</t>
  </si>
  <si>
    <t>71003.313, Комиссионные расходы и затраты по сделке, уменьшающие процентные доходы</t>
  </si>
  <si>
    <t>71003.31310, по прочим средствам, предоставленным негосударственным финансовым организациям</t>
  </si>
  <si>
    <t>71004, Премии, уменьшающие процентные доходы</t>
  </si>
  <si>
    <t>71004.314, Премии, уменьшающие процентные доходы</t>
  </si>
  <si>
    <t>71004.31443, по вложениям в долговые ценные бумаги (кроме векселей), оцениваемые по амортизированной стоимости, прочих резидентов</t>
  </si>
  <si>
    <t>71005,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</si>
  <si>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71005.315,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</si>
  <si>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71005.31511, по прочим средствам, предоставленным негосударственным коммерческим организациям</t>
  </si>
  <si>
    <t>71005.31545, по вложениям в долговые ценные бумаги (кроме векселей), оцениваемые по амортизированной стоимости, Российской Федерации</t>
  </si>
  <si>
    <t>71005.31548, по вложениям в долговые ценные бумаги (кроме векселей), оцениваемые по амортизированной стоимости, прочих резидентов</t>
  </si>
  <si>
    <t>71006,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</si>
  <si>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71006.316,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</si>
  <si>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71006.31618, по займам, выданным физическим лицам</t>
  </si>
  <si>
    <t>71006.31645, по вложениям в долговые ценные бумаги (кроме векселей), оцениваемые по амортизированной стоимости, Российской Федерации</t>
  </si>
  <si>
    <t>71006.31648, по вложениям в долговые ценные бумаги (кроме векселей), оцениваемые по амортизированной стоимости, прочих резидентов</t>
  </si>
  <si>
    <t>711, Процентные расходы</t>
  </si>
  <si>
    <t>71101, Процентные расходы</t>
  </si>
  <si>
    <t>71101.441, Процентные расходы</t>
  </si>
  <si>
    <t>71101.44112, по привлеченным средствам негосударственных финансовых организаций</t>
  </si>
  <si>
    <t>71101.44113, по привлеченным средствам негосударственных коммерческих организаций</t>
  </si>
  <si>
    <t>71102, Комиссионные расходы и затраты по сделке, увеличивающие процентные расходы</t>
  </si>
  <si>
    <t>71102.442, Комиссионные расходы и затраты по сделке, увеличивающие процентные расходы</t>
  </si>
  <si>
    <t>71102.44216, по привлеченным средствам (кроме кредитов) кредитных организаций</t>
  </si>
  <si>
    <t>712, Доходы от восстановления и расходы по формированию резервов под обесценение по финансовым активам, приносящим процентный доход</t>
  </si>
  <si>
    <t>71201, Доходы от восстановления резервов под обесценение</t>
  </si>
  <si>
    <t>71201.382, По денежным средствам на счетах</t>
  </si>
  <si>
    <t>71201.38201, в кредитных организациях</t>
  </si>
  <si>
    <t>71201.383, По депозитам, размещенным</t>
  </si>
  <si>
    <t>71201.38301, в кредитных организациях</t>
  </si>
  <si>
    <t>71201.386, По вложениям в долговые ценные бумаги (кроме векселей) и цифровые финансовые активы, оцениваемые по амортизированной стоимости</t>
  </si>
  <si>
    <t>71201.38604, прочих резидентов</t>
  </si>
  <si>
    <t>71202, Расходы по формированию резервов под обесценение</t>
  </si>
  <si>
    <t>71202.482, По денежным средствам на счетах</t>
  </si>
  <si>
    <t>71202.48201, в кредитных организациях</t>
  </si>
  <si>
    <t>71202.483, По депозитам, размещенным</t>
  </si>
  <si>
    <t>71202.48301, в кредитных организациях</t>
  </si>
  <si>
    <t>71202.486, По вложениям в долговые ценные бумаги (кроме векселей) и цифровые финансовые активы, оцениваемые по амортизированной стоимости</t>
  </si>
  <si>
    <t>71202.48604, прочих резидентов</t>
  </si>
  <si>
    <t>715, Доходы и расходы (кроме процентных) от операций с финансовыми инструментами и драгоценными металлами</t>
  </si>
  <si>
    <t>71503, Доходы (кроме процентных) от операций с приобретенными долговыми ценными бумагами</t>
  </si>
  <si>
    <t>71503.332, Доходы от операций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</si>
  <si>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71503.33201,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</si>
  <si>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71503.33204,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</si>
  <si>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71503.335, Доходы от операций с приобретенными долговыми ценными бумагами (включая векселя) и цифровыми финансовыми активами, оцениваемыми по амортизированной стоимости</t>
  </si>
  <si>
    <t>71503.33504, по вложениям в долговые ценные бумаги (кроме векселей), оцениваемые по амортизированной стоимости, прочих резидентов</t>
  </si>
  <si>
    <t>71504, Расходы по операциям с приобретенными долговыми ценными бумагами</t>
  </si>
  <si>
    <t>71504.422,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</si>
  <si>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71504.42201,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</si>
  <si>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71504.42204,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</si>
  <si>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71504.425, По операциям с приобретенными долговыми ценными бумагами (включая векселя) и цифровыми финансовыми активами, оцениваемыми по амортизированной стоимости</t>
  </si>
  <si>
    <t>71504.42504, по вложениям в долговые ценные бумаги (кроме векселей), оцениваемые по амортизированной стоимости, прочих резидентов</t>
  </si>
  <si>
    <t>71506, Расходы по операциям с приобретенными долевыми ценными бумагами</t>
  </si>
  <si>
    <t>71506.431, Расходы по операциям с приобретенными долевыми ценными бумагами и цифровыми финансовыми активами, оцениваемыми по справедливой стоимости через прибыль или убыток</t>
  </si>
  <si>
    <t>71506.43102, прочих резидентов</t>
  </si>
  <si>
    <t>71511, Доходы от операций с иностранной валютой</t>
  </si>
  <si>
    <t>71511.371, Доходы от операций купли-продажи иностранной валюты в безналичной форме</t>
  </si>
  <si>
    <t>71511.37106, других валют</t>
  </si>
  <si>
    <t>71511.372, Доходы от переоценки средств в иностранной валюте, кроме приобретенных долевых ценных бумаг</t>
  </si>
  <si>
    <t>71511.37201, в долларах США</t>
  </si>
  <si>
    <t>71511.37202, в евро</t>
  </si>
  <si>
    <t>71511.37206, в других валютах</t>
  </si>
  <si>
    <t>71512, Расходы по операциям с иностранной валютой</t>
  </si>
  <si>
    <t>71512.471, Расходы по операциям купли-продажи иностранной валюты в безналичной форме</t>
  </si>
  <si>
    <t>71512.47101, долларов США</t>
  </si>
  <si>
    <t>71512.47106, других валют</t>
  </si>
  <si>
    <t>71512.472, Расходы по переоценке средств в иностранной валюте, кроме приобретенных долевых ценных бумаг</t>
  </si>
  <si>
    <t>71512.47201, в долларах США</t>
  </si>
  <si>
    <t>71512.47202, в евро</t>
  </si>
  <si>
    <t>71512.47206, в других валютах</t>
  </si>
  <si>
    <t>716, Комиссионные доходы и доходы от оказания услуг</t>
  </si>
  <si>
    <t>71601, Комиссионные и аналогичные доходы</t>
  </si>
  <si>
    <t>71601.111, Комиссионные доходы от брокерской деятельности</t>
  </si>
  <si>
    <t>71601.11101, от клиентских операций на фондовом рынке</t>
  </si>
  <si>
    <t>71601.11102, от клиентских операций на срочном рынке</t>
  </si>
  <si>
    <t>71601.11103, от клиентских операций на валютном рынке</t>
  </si>
  <si>
    <t>71601.11105, от прочих клиентских операций</t>
  </si>
  <si>
    <t>71602, Доходы от оказания услуг</t>
  </si>
  <si>
    <t>71602.131, Выручка от оказания услуг по доверительному управлению</t>
  </si>
  <si>
    <t>71602.13101, ценными бумагами</t>
  </si>
  <si>
    <t>71602.142, Выручка от оказания услуг по проведению операций по счетам депо (за исключением операций по счетам депо номинальных держателей, иностранных номинальных держателей, иностранных уполномоченных держателей)</t>
  </si>
  <si>
    <t>71602.14201, инвентарных операций</t>
  </si>
  <si>
    <t>71602.145, Выручка от оказания сопутствующих услуг по депозитарной деятельности</t>
  </si>
  <si>
    <t>71602.14502, по выплате доходов по ценным бумагам</t>
  </si>
  <si>
    <t>717, Доходы и расходы по другим операциям</t>
  </si>
  <si>
    <t>71701, Доходы по другим операциям</t>
  </si>
  <si>
    <t>71701.522, Доходы от восстановления (уменьшения) сумм резервов под обесценение</t>
  </si>
  <si>
    <t>71701.52204, по другим активам, в том числе требованиям, и прочим операциям, не приносящим процентный доход</t>
  </si>
  <si>
    <t>71702, Расходы по другим операциям</t>
  </si>
  <si>
    <t>71702.211, Расходы по основной деятельности</t>
  </si>
  <si>
    <t>71702.21102, расходы на услуги депозитария</t>
  </si>
  <si>
    <t>71702.21104, комиссии за клиринг</t>
  </si>
  <si>
    <t>71702.21105, биржевые сборы</t>
  </si>
  <si>
    <t>71702.21109, расходы на технические услуги</t>
  </si>
  <si>
    <t>71702.21113, прочие расходы</t>
  </si>
  <si>
    <t>71702.531, Комиссионные и аналогичные расходы</t>
  </si>
  <si>
    <t>71702.53101, расходы по открытию и ведению банковских счетов</t>
  </si>
  <si>
    <t>71702.53102, расходы по расчетному и кассовому обслуживанию</t>
  </si>
  <si>
    <t>71702.53106, другие комиссионные расходы</t>
  </si>
  <si>
    <t>71702.533, Расходы по формированию (доначислению) резервов под обесценение</t>
  </si>
  <si>
    <t>71702.53304, расходы по формированию (доначислению) резервов под обесценение по другим активам, в том числе требованиям, и прочим операциям, не приносящим процентный доход</t>
  </si>
  <si>
    <t>718, Доходы и расходы, связанные с обеспечением деятельности</t>
  </si>
  <si>
    <t>71802, Расходы, связанные с обеспечением деятельности</t>
  </si>
  <si>
    <t>71802.551, Расходы на содержание персонала</t>
  </si>
  <si>
    <t>71802.55101,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</t>
  </si>
  <si>
    <t>71802.55102, 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</si>
  <si>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71802.55103,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</si>
  <si>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71802.55112, расходы по подготовке и переподготовке кадров</t>
  </si>
  <si>
    <t>71802.552, Расходы по операциям с основными средствами и нематериальными активами</t>
  </si>
  <si>
    <t>71802.55202, расходы по выбытию (реализации) нематериальных активов</t>
  </si>
  <si>
    <t>71802.55208, расходы по ремонту основных средств и другого имущества, кроме инвестиционного имущества</t>
  </si>
  <si>
    <t>71802.55209, расходы на содержание основных средств и другого имущества, включая коммунальные расходы, кроме инвестиционного имущества</t>
  </si>
  <si>
    <t>71802.553, Амортизация по основным средствам и нематериальным активам</t>
  </si>
  <si>
    <t>71802.55301, амортизация по основным средствам</t>
  </si>
  <si>
    <t>71802.55302, амортизация по активам в форме права пользования</t>
  </si>
  <si>
    <t>71802.55303, амортизация по нематериальным активам</t>
  </si>
  <si>
    <t>71802.554, Организационные и управленческие расходы</t>
  </si>
  <si>
    <t>71802.55401, арендная плата по краткосрочной аренде и аренде активов, имеющих низкую стоимость</t>
  </si>
  <si>
    <t>71802.55403, плата за право пользования объектами интеллектуальной собственности</t>
  </si>
  <si>
    <t>71802.55404, расходы по списанию стоимости запасов</t>
  </si>
  <si>
    <t>71802.55409, расходы на оплату услуг связи, телекоммуникационных и информационных систем</t>
  </si>
  <si>
    <t>71802.55410, расходы на проведение аудита</t>
  </si>
  <si>
    <t>71802.55415, расходы на оплату юридических и консультационных услуг</t>
  </si>
  <si>
    <t>71802.55416, другие организационные и управленческие расходы</t>
  </si>
  <si>
    <t>71802.556, Прочие расходы, связанные с обеспечением деятельности некредитной финансовой организации</t>
  </si>
  <si>
    <t>71802.55611, другие расходы, относимые к прочим, в том числе носящие разовый, случайный характер</t>
  </si>
  <si>
    <t>719, Налог на прибыль</t>
  </si>
  <si>
    <t>71901, Текущий налог на прибыль</t>
  </si>
  <si>
    <t>71901.611, Текущий налог на прибыль</t>
  </si>
  <si>
    <t>71901.61101, текущий налог на прибыль</t>
  </si>
  <si>
    <t>71902, Увеличение налога на прибыль на отложенный налог на прибыль</t>
  </si>
  <si>
    <t>71902.612, Отложенный налог на прибыль</t>
  </si>
  <si>
    <t>71902.61201, увеличение налога на прибыль на отложенный налог на прибыль</t>
  </si>
  <si>
    <t>71903, Уменьшение налога на прибыль на отложенный налог на прибыль</t>
  </si>
  <si>
    <t>71903.612, Отложенный налог на прибыль</t>
  </si>
  <si>
    <t>71903.61202, уменьшение налога на прибыль на отложенный налог на прибыль</t>
  </si>
  <si>
    <t>Итого</t>
  </si>
  <si>
    <t>Итого строка 43</t>
  </si>
  <si>
    <t>109, Непокрытый убыток</t>
  </si>
  <si>
    <t>10901, Непокрытый убыток</t>
  </si>
  <si>
    <t>708, Прибыль (убыток) прошлого года</t>
  </si>
  <si>
    <t>70801, Прибыль прошлого года</t>
  </si>
  <si>
    <t>71005.31518, по займам, выданным физическим лицам</t>
  </si>
  <si>
    <t>71201.381, По прочим предоставленным средствам, в том числе по прочим приобретенным правам требования</t>
  </si>
  <si>
    <t>71201.38101, финансовым органам субъектов Российской Федерации и органов местного самоуправления</t>
  </si>
  <si>
    <t>71504.421, По вложениям в долговые ценные бумаги (включая векселя) и цифровые финансовые активы, оцениваемые по справедливой стоимости через прибыль или убыток</t>
  </si>
  <si>
    <t>71504.42101,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</si>
  <si>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71511.37101, долларов США</t>
  </si>
  <si>
    <t>71511.37102, евро</t>
  </si>
  <si>
    <t>71512.47102, евро</t>
  </si>
  <si>
    <t>71701.523, Доходы от аренды</t>
  </si>
  <si>
    <t>71701.52301, доходы арендодателя от сдачи имущества в операционную аренду</t>
  </si>
  <si>
    <t>71701.528, Прочие доходы</t>
  </si>
  <si>
    <t>71701.52802, прочие доходы</t>
  </si>
  <si>
    <t>71702.53105, комиссионные расходы по оказанию посреднических услуг по брокерским и аналогичным договорам</t>
  </si>
  <si>
    <t>сформирована неверно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</si>
</sst>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8"/>
      <name val="Arial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Arial"/>
      <family val="2"/>
    </font>
    <font>
      <sz val="10"/>
      <color indexed="21"/>
      <name val="Arial"/>
      <family val="2"/>
      <charset val="204"/>
    </font>
    <font>
      <sz val="9"/>
      <color indexed="21"/>
      <name val="Arial"/>
      <family val="2"/>
      <charset val="204"/>
    </font>
    <font>
      <b/>
      <sz val="10"/>
      <color indexed="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68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center" vertical="top"/>
    </xf>
    <xf numFmtId="4" fontId="0" fillId="0" borderId="0" xfId="0" applyNumberFormat="1"/>
    <xf numFmtId="0" fontId="1" fillId="0" borderId="0" xfId="0" applyFont="1"/>
    <xf numFmtId="4" fontId="0" fillId="2" borderId="2" xfId="0" applyNumberFormat="1" applyFill="1" applyBorder="1" applyAlignment="1">
      <alignment horizontal="right"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/>
    <xf numFmtId="4" fontId="8" fillId="0" borderId="2" xfId="0" applyNumberFormat="1" applyFont="1" applyBorder="1" applyAlignment="1">
      <alignment horizontal="right" vertical="top"/>
    </xf>
    <xf numFmtId="0" fontId="11" fillId="3" borderId="6" xfId="1" applyFont="1" applyFill="1" applyBorder="1" applyAlignment="1">
      <alignment horizontal="center" vertical="top"/>
    </xf>
    <xf numFmtId="0" fontId="10" fillId="3" borderId="8" xfId="1" applyFont="1" applyFill="1" applyBorder="1" applyAlignment="1">
      <alignment vertical="top" wrapText="1"/>
    </xf>
    <xf numFmtId="0" fontId="11" fillId="3" borderId="8" xfId="1" applyFont="1" applyFill="1" applyBorder="1" applyAlignment="1">
      <alignment vertical="top"/>
    </xf>
    <xf numFmtId="0" fontId="11" fillId="3" borderId="8" xfId="1" applyFont="1" applyFill="1" applyBorder="1" applyAlignment="1">
      <alignment horizontal="right" vertical="top" wrapText="1"/>
    </xf>
    <xf numFmtId="4" fontId="11" fillId="3" borderId="8" xfId="1" applyNumberFormat="1" applyFont="1" applyFill="1" applyBorder="1" applyAlignment="1">
      <alignment horizontal="right" vertical="top" wrapText="1"/>
    </xf>
    <xf numFmtId="0" fontId="10" fillId="3" borderId="8" xfId="1" applyFont="1" applyFill="1" applyBorder="1" applyAlignment="1">
      <alignment vertical="top" wrapText="1" indent="1"/>
    </xf>
    <xf numFmtId="0" fontId="10" fillId="3" borderId="8" xfId="1" applyFont="1" applyFill="1" applyBorder="1" applyAlignment="1">
      <alignment vertical="top" wrapText="1" indent="2"/>
    </xf>
    <xf numFmtId="0" fontId="10" fillId="3" borderId="8" xfId="1" applyFont="1" applyFill="1" applyBorder="1" applyAlignment="1">
      <alignment vertical="top" wrapText="1" indent="3"/>
    </xf>
    <xf numFmtId="2" fontId="11" fillId="3" borderId="8" xfId="1" applyNumberFormat="1" applyFont="1" applyFill="1" applyBorder="1" applyAlignment="1">
      <alignment horizontal="right" vertical="top" wrapText="1"/>
    </xf>
    <xf numFmtId="0" fontId="12" fillId="3" borderId="6" xfId="1" applyFont="1" applyFill="1" applyBorder="1" applyAlignment="1">
      <alignment vertical="top"/>
    </xf>
    <xf numFmtId="4" fontId="12" fillId="3" borderId="6" xfId="1" applyNumberFormat="1" applyFont="1" applyFill="1" applyBorder="1" applyAlignment="1">
      <alignment horizontal="right" vertical="top" wrapText="1"/>
    </xf>
    <xf numFmtId="0" fontId="7" fillId="0" borderId="0" xfId="0" applyFont="1"/>
    <xf numFmtId="0" fontId="2" fillId="0" borderId="0" xfId="0" applyFont="1"/>
    <xf numFmtId="4" fontId="2" fillId="0" borderId="0" xfId="0" applyNumberFormat="1" applyFont="1"/>
    <xf numFmtId="0" fontId="11" fillId="3" borderId="6" xfId="2" applyFont="1" applyFill="1" applyBorder="1" applyAlignment="1">
      <alignment horizontal="center" vertical="top"/>
    </xf>
    <xf numFmtId="0" fontId="10" fillId="3" borderId="8" xfId="2" applyFont="1" applyFill="1" applyBorder="1" applyAlignment="1">
      <alignment vertical="top" wrapText="1"/>
    </xf>
    <xf numFmtId="0" fontId="11" fillId="3" borderId="8" xfId="2" applyFont="1" applyFill="1" applyBorder="1" applyAlignment="1">
      <alignment vertical="top"/>
    </xf>
    <xf numFmtId="0" fontId="11" fillId="3" borderId="8" xfId="2" applyFont="1" applyFill="1" applyBorder="1" applyAlignment="1">
      <alignment horizontal="right" vertical="top" wrapText="1"/>
    </xf>
    <xf numFmtId="4" fontId="11" fillId="3" borderId="8" xfId="2" applyNumberFormat="1" applyFont="1" applyFill="1" applyBorder="1" applyAlignment="1">
      <alignment horizontal="right" vertical="top" wrapText="1"/>
    </xf>
    <xf numFmtId="0" fontId="10" fillId="3" borderId="8" xfId="2" applyFont="1" applyFill="1" applyBorder="1" applyAlignment="1">
      <alignment vertical="top" wrapText="1" indent="1"/>
    </xf>
    <xf numFmtId="0" fontId="10" fillId="3" borderId="8" xfId="2" applyFont="1" applyFill="1" applyBorder="1" applyAlignment="1">
      <alignment vertical="top" wrapText="1" indent="2"/>
    </xf>
    <xf numFmtId="0" fontId="10" fillId="3" borderId="8" xfId="2" applyFont="1" applyFill="1" applyBorder="1" applyAlignment="1">
      <alignment vertical="top" wrapText="1" indent="3"/>
    </xf>
    <xf numFmtId="2" fontId="11" fillId="3" borderId="8" xfId="2" applyNumberFormat="1" applyFont="1" applyFill="1" applyBorder="1" applyAlignment="1">
      <alignment horizontal="right" vertical="top" wrapText="1"/>
    </xf>
    <xf numFmtId="0" fontId="12" fillId="3" borderId="6" xfId="2" applyFont="1" applyFill="1" applyBorder="1" applyAlignment="1">
      <alignment vertical="top"/>
    </xf>
    <xf numFmtId="4" fontId="12" fillId="3" borderId="6" xfId="2" applyNumberFormat="1" applyFont="1" applyFill="1" applyBorder="1" applyAlignment="1">
      <alignment horizontal="right" vertical="top" wrapText="1"/>
    </xf>
    <xf numFmtId="0" fontId="6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6" fillId="0" borderId="0" xfId="0" applyFont="1" applyAlignment="1">
      <alignment horizontal="center"/>
    </xf>
    <xf numFmtId="0" fontId="10" fillId="3" borderId="5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1" fillId="3" borderId="5" xfId="1" applyFont="1" applyFill="1" applyBorder="1" applyAlignment="1">
      <alignment horizontal="center" vertical="top" wrapText="1"/>
    </xf>
    <xf numFmtId="0" fontId="11" fillId="3" borderId="7" xfId="1" applyFont="1" applyFill="1" applyBorder="1" applyAlignment="1">
      <alignment horizontal="center" vertical="top"/>
    </xf>
    <xf numFmtId="0" fontId="11" fillId="3" borderId="6" xfId="1" applyFont="1" applyFill="1" applyBorder="1" applyAlignment="1">
      <alignment horizontal="center" vertical="top"/>
    </xf>
    <xf numFmtId="0" fontId="10" fillId="3" borderId="5" xfId="2" applyFont="1" applyFill="1" applyBorder="1" applyAlignment="1">
      <alignment vertical="top" wrapText="1"/>
    </xf>
    <xf numFmtId="0" fontId="10" fillId="3" borderId="7" xfId="2" applyFont="1" applyFill="1" applyBorder="1" applyAlignment="1">
      <alignment vertical="top" wrapText="1"/>
    </xf>
    <xf numFmtId="0" fontId="11" fillId="3" borderId="5" xfId="2" applyFont="1" applyFill="1" applyBorder="1" applyAlignment="1">
      <alignment horizontal="center" vertical="top" wrapText="1"/>
    </xf>
    <xf numFmtId="0" fontId="11" fillId="3" borderId="7" xfId="2" applyFont="1" applyFill="1" applyBorder="1" applyAlignment="1">
      <alignment horizontal="center" vertical="top"/>
    </xf>
    <xf numFmtId="0" fontId="11" fillId="3" borderId="6" xfId="2" applyFont="1" applyFill="1" applyBorder="1" applyAlignment="1">
      <alignment horizontal="center" vertical="top"/>
    </xf>
    <xf numFmtId="2" fontId="0" fillId="0" borderId="0" xfId="0" applyNumberFormat="1"/>
  </cellXfs>
  <cellStyles count="3">
    <cellStyle name="Обычный" xfId="0" builtinId="0"/>
    <cellStyle name="Обычный_стр 43 _31 марта 2025" xfId="1" xr:uid="{07FD9078-AE63-4F24-85A6-B66F4FEEFCD5}"/>
    <cellStyle name="Обычный_стр 43_31 декабря 2024" xfId="2" xr:uid="{D43F6712-BFB8-4E6B-85D1-58A7F09E8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0B9-5748-4CF6-B4C0-FC4958ABF6B8}">
  <dimension ref="B1:S171"/>
  <sheetViews>
    <sheetView topLeftCell="A62" workbookViewId="0">
      <selection activeCell="F74" sqref="F74"/>
    </sheetView>
  </sheetViews>
  <sheetFormatPr defaultRowHeight="14.5" x14ac:dyDescent="0.35"/>
  <cols>
    <col min="1" max="1" width="2" customWidth="1"/>
    <col min="2" max="2" width="1.7265625" customWidth="1"/>
    <col min="3" max="3" width="9" customWidth="1"/>
    <col min="4" max="4" width="22.54296875" customWidth="1"/>
    <col min="5" max="5" width="10.81640625" customWidth="1"/>
    <col min="6" max="8" width="18" customWidth="1"/>
    <col min="9" max="9" width="36.26953125" customWidth="1"/>
    <col min="10" max="10" width="9" customWidth="1"/>
    <col min="11" max="11" width="25" customWidth="1"/>
    <col min="12" max="12" width="30.54296875" customWidth="1"/>
    <col min="13" max="13" width="9" customWidth="1"/>
    <col min="257" max="257" width="2" customWidth="1"/>
    <col min="258" max="258" width="1.7265625" customWidth="1"/>
    <col min="259" max="259" width="9" customWidth="1"/>
    <col min="260" max="260" width="22.54296875" customWidth="1"/>
    <col min="261" max="261" width="10.81640625" customWidth="1"/>
    <col min="262" max="264" width="18" customWidth="1"/>
    <col min="265" max="269" width="9" customWidth="1"/>
    <col min="513" max="513" width="2" customWidth="1"/>
    <col min="514" max="514" width="1.7265625" customWidth="1"/>
    <col min="515" max="515" width="9" customWidth="1"/>
    <col min="516" max="516" width="22.54296875" customWidth="1"/>
    <col min="517" max="517" width="10.81640625" customWidth="1"/>
    <col min="518" max="520" width="18" customWidth="1"/>
    <col min="521" max="525" width="9" customWidth="1"/>
    <col min="769" max="769" width="2" customWidth="1"/>
    <col min="770" max="770" width="1.7265625" customWidth="1"/>
    <col min="771" max="771" width="9" customWidth="1"/>
    <col min="772" max="772" width="22.54296875" customWidth="1"/>
    <col min="773" max="773" width="10.81640625" customWidth="1"/>
    <col min="774" max="776" width="18" customWidth="1"/>
    <col min="777" max="781" width="9" customWidth="1"/>
    <col min="1025" max="1025" width="2" customWidth="1"/>
    <col min="1026" max="1026" width="1.7265625" customWidth="1"/>
    <col min="1027" max="1027" width="9" customWidth="1"/>
    <col min="1028" max="1028" width="22.54296875" customWidth="1"/>
    <col min="1029" max="1029" width="10.81640625" customWidth="1"/>
    <col min="1030" max="1032" width="18" customWidth="1"/>
    <col min="1033" max="1037" width="9" customWidth="1"/>
    <col min="1281" max="1281" width="2" customWidth="1"/>
    <col min="1282" max="1282" width="1.7265625" customWidth="1"/>
    <col min="1283" max="1283" width="9" customWidth="1"/>
    <col min="1284" max="1284" width="22.54296875" customWidth="1"/>
    <col min="1285" max="1285" width="10.81640625" customWidth="1"/>
    <col min="1286" max="1288" width="18" customWidth="1"/>
    <col min="1289" max="1293" width="9" customWidth="1"/>
    <col min="1537" max="1537" width="2" customWidth="1"/>
    <col min="1538" max="1538" width="1.7265625" customWidth="1"/>
    <col min="1539" max="1539" width="9" customWidth="1"/>
    <col min="1540" max="1540" width="22.54296875" customWidth="1"/>
    <col min="1541" max="1541" width="10.81640625" customWidth="1"/>
    <col min="1542" max="1544" width="18" customWidth="1"/>
    <col min="1545" max="1549" width="9" customWidth="1"/>
    <col min="1793" max="1793" width="2" customWidth="1"/>
    <col min="1794" max="1794" width="1.7265625" customWidth="1"/>
    <col min="1795" max="1795" width="9" customWidth="1"/>
    <col min="1796" max="1796" width="22.54296875" customWidth="1"/>
    <col min="1797" max="1797" width="10.81640625" customWidth="1"/>
    <col min="1798" max="1800" width="18" customWidth="1"/>
    <col min="1801" max="1805" width="9" customWidth="1"/>
    <col min="2049" max="2049" width="2" customWidth="1"/>
    <col min="2050" max="2050" width="1.7265625" customWidth="1"/>
    <col min="2051" max="2051" width="9" customWidth="1"/>
    <col min="2052" max="2052" width="22.54296875" customWidth="1"/>
    <col min="2053" max="2053" width="10.81640625" customWidth="1"/>
    <col min="2054" max="2056" width="18" customWidth="1"/>
    <col min="2057" max="2061" width="9" customWidth="1"/>
    <col min="2305" max="2305" width="2" customWidth="1"/>
    <col min="2306" max="2306" width="1.7265625" customWidth="1"/>
    <col min="2307" max="2307" width="9" customWidth="1"/>
    <col min="2308" max="2308" width="22.54296875" customWidth="1"/>
    <col min="2309" max="2309" width="10.81640625" customWidth="1"/>
    <col min="2310" max="2312" width="18" customWidth="1"/>
    <col min="2313" max="2317" width="9" customWidth="1"/>
    <col min="2561" max="2561" width="2" customWidth="1"/>
    <col min="2562" max="2562" width="1.7265625" customWidth="1"/>
    <col min="2563" max="2563" width="9" customWidth="1"/>
    <col min="2564" max="2564" width="22.54296875" customWidth="1"/>
    <col min="2565" max="2565" width="10.81640625" customWidth="1"/>
    <col min="2566" max="2568" width="18" customWidth="1"/>
    <col min="2569" max="2573" width="9" customWidth="1"/>
    <col min="2817" max="2817" width="2" customWidth="1"/>
    <col min="2818" max="2818" width="1.7265625" customWidth="1"/>
    <col min="2819" max="2819" width="9" customWidth="1"/>
    <col min="2820" max="2820" width="22.54296875" customWidth="1"/>
    <col min="2821" max="2821" width="10.81640625" customWidth="1"/>
    <col min="2822" max="2824" width="18" customWidth="1"/>
    <col min="2825" max="2829" width="9" customWidth="1"/>
    <col min="3073" max="3073" width="2" customWidth="1"/>
    <col min="3074" max="3074" width="1.7265625" customWidth="1"/>
    <col min="3075" max="3075" width="9" customWidth="1"/>
    <col min="3076" max="3076" width="22.54296875" customWidth="1"/>
    <col min="3077" max="3077" width="10.81640625" customWidth="1"/>
    <col min="3078" max="3080" width="18" customWidth="1"/>
    <col min="3081" max="3085" width="9" customWidth="1"/>
    <col min="3329" max="3329" width="2" customWidth="1"/>
    <col min="3330" max="3330" width="1.7265625" customWidth="1"/>
    <col min="3331" max="3331" width="9" customWidth="1"/>
    <col min="3332" max="3332" width="22.54296875" customWidth="1"/>
    <col min="3333" max="3333" width="10.81640625" customWidth="1"/>
    <col min="3334" max="3336" width="18" customWidth="1"/>
    <col min="3337" max="3341" width="9" customWidth="1"/>
    <col min="3585" max="3585" width="2" customWidth="1"/>
    <col min="3586" max="3586" width="1.7265625" customWidth="1"/>
    <col min="3587" max="3587" width="9" customWidth="1"/>
    <col min="3588" max="3588" width="22.54296875" customWidth="1"/>
    <col min="3589" max="3589" width="10.81640625" customWidth="1"/>
    <col min="3590" max="3592" width="18" customWidth="1"/>
    <col min="3593" max="3597" width="9" customWidth="1"/>
    <col min="3841" max="3841" width="2" customWidth="1"/>
    <col min="3842" max="3842" width="1.7265625" customWidth="1"/>
    <col min="3843" max="3843" width="9" customWidth="1"/>
    <col min="3844" max="3844" width="22.54296875" customWidth="1"/>
    <col min="3845" max="3845" width="10.81640625" customWidth="1"/>
    <col min="3846" max="3848" width="18" customWidth="1"/>
    <col min="3849" max="3853" width="9" customWidth="1"/>
    <col min="4097" max="4097" width="2" customWidth="1"/>
    <col min="4098" max="4098" width="1.7265625" customWidth="1"/>
    <col min="4099" max="4099" width="9" customWidth="1"/>
    <col min="4100" max="4100" width="22.54296875" customWidth="1"/>
    <col min="4101" max="4101" width="10.81640625" customWidth="1"/>
    <col min="4102" max="4104" width="18" customWidth="1"/>
    <col min="4105" max="4109" width="9" customWidth="1"/>
    <col min="4353" max="4353" width="2" customWidth="1"/>
    <col min="4354" max="4354" width="1.7265625" customWidth="1"/>
    <col min="4355" max="4355" width="9" customWidth="1"/>
    <col min="4356" max="4356" width="22.54296875" customWidth="1"/>
    <col min="4357" max="4357" width="10.81640625" customWidth="1"/>
    <col min="4358" max="4360" width="18" customWidth="1"/>
    <col min="4361" max="4365" width="9" customWidth="1"/>
    <col min="4609" max="4609" width="2" customWidth="1"/>
    <col min="4610" max="4610" width="1.7265625" customWidth="1"/>
    <col min="4611" max="4611" width="9" customWidth="1"/>
    <col min="4612" max="4612" width="22.54296875" customWidth="1"/>
    <col min="4613" max="4613" width="10.81640625" customWidth="1"/>
    <col min="4614" max="4616" width="18" customWidth="1"/>
    <col min="4617" max="4621" width="9" customWidth="1"/>
    <col min="4865" max="4865" width="2" customWidth="1"/>
    <col min="4866" max="4866" width="1.7265625" customWidth="1"/>
    <col min="4867" max="4867" width="9" customWidth="1"/>
    <col min="4868" max="4868" width="22.54296875" customWidth="1"/>
    <col min="4869" max="4869" width="10.81640625" customWidth="1"/>
    <col min="4870" max="4872" width="18" customWidth="1"/>
    <col min="4873" max="4877" width="9" customWidth="1"/>
    <col min="5121" max="5121" width="2" customWidth="1"/>
    <col min="5122" max="5122" width="1.7265625" customWidth="1"/>
    <col min="5123" max="5123" width="9" customWidth="1"/>
    <col min="5124" max="5124" width="22.54296875" customWidth="1"/>
    <col min="5125" max="5125" width="10.81640625" customWidth="1"/>
    <col min="5126" max="5128" width="18" customWidth="1"/>
    <col min="5129" max="5133" width="9" customWidth="1"/>
    <col min="5377" max="5377" width="2" customWidth="1"/>
    <col min="5378" max="5378" width="1.7265625" customWidth="1"/>
    <col min="5379" max="5379" width="9" customWidth="1"/>
    <col min="5380" max="5380" width="22.54296875" customWidth="1"/>
    <col min="5381" max="5381" width="10.81640625" customWidth="1"/>
    <col min="5382" max="5384" width="18" customWidth="1"/>
    <col min="5385" max="5389" width="9" customWidth="1"/>
    <col min="5633" max="5633" width="2" customWidth="1"/>
    <col min="5634" max="5634" width="1.7265625" customWidth="1"/>
    <col min="5635" max="5635" width="9" customWidth="1"/>
    <col min="5636" max="5636" width="22.54296875" customWidth="1"/>
    <col min="5637" max="5637" width="10.81640625" customWidth="1"/>
    <col min="5638" max="5640" width="18" customWidth="1"/>
    <col min="5641" max="5645" width="9" customWidth="1"/>
    <col min="5889" max="5889" width="2" customWidth="1"/>
    <col min="5890" max="5890" width="1.7265625" customWidth="1"/>
    <col min="5891" max="5891" width="9" customWidth="1"/>
    <col min="5892" max="5892" width="22.54296875" customWidth="1"/>
    <col min="5893" max="5893" width="10.81640625" customWidth="1"/>
    <col min="5894" max="5896" width="18" customWidth="1"/>
    <col min="5897" max="5901" width="9" customWidth="1"/>
    <col min="6145" max="6145" width="2" customWidth="1"/>
    <col min="6146" max="6146" width="1.7265625" customWidth="1"/>
    <col min="6147" max="6147" width="9" customWidth="1"/>
    <col min="6148" max="6148" width="22.54296875" customWidth="1"/>
    <col min="6149" max="6149" width="10.81640625" customWidth="1"/>
    <col min="6150" max="6152" width="18" customWidth="1"/>
    <col min="6153" max="6157" width="9" customWidth="1"/>
    <col min="6401" max="6401" width="2" customWidth="1"/>
    <col min="6402" max="6402" width="1.7265625" customWidth="1"/>
    <col min="6403" max="6403" width="9" customWidth="1"/>
    <col min="6404" max="6404" width="22.54296875" customWidth="1"/>
    <col min="6405" max="6405" width="10.81640625" customWidth="1"/>
    <col min="6406" max="6408" width="18" customWidth="1"/>
    <col min="6409" max="6413" width="9" customWidth="1"/>
    <col min="6657" max="6657" width="2" customWidth="1"/>
    <col min="6658" max="6658" width="1.7265625" customWidth="1"/>
    <col min="6659" max="6659" width="9" customWidth="1"/>
    <col min="6660" max="6660" width="22.54296875" customWidth="1"/>
    <col min="6661" max="6661" width="10.81640625" customWidth="1"/>
    <col min="6662" max="6664" width="18" customWidth="1"/>
    <col min="6665" max="6669" width="9" customWidth="1"/>
    <col min="6913" max="6913" width="2" customWidth="1"/>
    <col min="6914" max="6914" width="1.7265625" customWidth="1"/>
    <col min="6915" max="6915" width="9" customWidth="1"/>
    <col min="6916" max="6916" width="22.54296875" customWidth="1"/>
    <col min="6917" max="6917" width="10.81640625" customWidth="1"/>
    <col min="6918" max="6920" width="18" customWidth="1"/>
    <col min="6921" max="6925" width="9" customWidth="1"/>
    <col min="7169" max="7169" width="2" customWidth="1"/>
    <col min="7170" max="7170" width="1.7265625" customWidth="1"/>
    <col min="7171" max="7171" width="9" customWidth="1"/>
    <col min="7172" max="7172" width="22.54296875" customWidth="1"/>
    <col min="7173" max="7173" width="10.81640625" customWidth="1"/>
    <col min="7174" max="7176" width="18" customWidth="1"/>
    <col min="7177" max="7181" width="9" customWidth="1"/>
    <col min="7425" max="7425" width="2" customWidth="1"/>
    <col min="7426" max="7426" width="1.7265625" customWidth="1"/>
    <col min="7427" max="7427" width="9" customWidth="1"/>
    <col min="7428" max="7428" width="22.54296875" customWidth="1"/>
    <col min="7429" max="7429" width="10.81640625" customWidth="1"/>
    <col min="7430" max="7432" width="18" customWidth="1"/>
    <col min="7433" max="7437" width="9" customWidth="1"/>
    <col min="7681" max="7681" width="2" customWidth="1"/>
    <col min="7682" max="7682" width="1.7265625" customWidth="1"/>
    <col min="7683" max="7683" width="9" customWidth="1"/>
    <col min="7684" max="7684" width="22.54296875" customWidth="1"/>
    <col min="7685" max="7685" width="10.81640625" customWidth="1"/>
    <col min="7686" max="7688" width="18" customWidth="1"/>
    <col min="7689" max="7693" width="9" customWidth="1"/>
    <col min="7937" max="7937" width="2" customWidth="1"/>
    <col min="7938" max="7938" width="1.7265625" customWidth="1"/>
    <col min="7939" max="7939" width="9" customWidth="1"/>
    <col min="7940" max="7940" width="22.54296875" customWidth="1"/>
    <col min="7941" max="7941" width="10.81640625" customWidth="1"/>
    <col min="7942" max="7944" width="18" customWidth="1"/>
    <col min="7945" max="7949" width="9" customWidth="1"/>
    <col min="8193" max="8193" width="2" customWidth="1"/>
    <col min="8194" max="8194" width="1.7265625" customWidth="1"/>
    <col min="8195" max="8195" width="9" customWidth="1"/>
    <col min="8196" max="8196" width="22.54296875" customWidth="1"/>
    <col min="8197" max="8197" width="10.81640625" customWidth="1"/>
    <col min="8198" max="8200" width="18" customWidth="1"/>
    <col min="8201" max="8205" width="9" customWidth="1"/>
    <col min="8449" max="8449" width="2" customWidth="1"/>
    <col min="8450" max="8450" width="1.7265625" customWidth="1"/>
    <col min="8451" max="8451" width="9" customWidth="1"/>
    <col min="8452" max="8452" width="22.54296875" customWidth="1"/>
    <col min="8453" max="8453" width="10.81640625" customWidth="1"/>
    <col min="8454" max="8456" width="18" customWidth="1"/>
    <col min="8457" max="8461" width="9" customWidth="1"/>
    <col min="8705" max="8705" width="2" customWidth="1"/>
    <col min="8706" max="8706" width="1.7265625" customWidth="1"/>
    <col min="8707" max="8707" width="9" customWidth="1"/>
    <col min="8708" max="8708" width="22.54296875" customWidth="1"/>
    <col min="8709" max="8709" width="10.81640625" customWidth="1"/>
    <col min="8710" max="8712" width="18" customWidth="1"/>
    <col min="8713" max="8717" width="9" customWidth="1"/>
    <col min="8961" max="8961" width="2" customWidth="1"/>
    <col min="8962" max="8962" width="1.7265625" customWidth="1"/>
    <col min="8963" max="8963" width="9" customWidth="1"/>
    <col min="8964" max="8964" width="22.54296875" customWidth="1"/>
    <col min="8965" max="8965" width="10.81640625" customWidth="1"/>
    <col min="8966" max="8968" width="18" customWidth="1"/>
    <col min="8969" max="8973" width="9" customWidth="1"/>
    <col min="9217" max="9217" width="2" customWidth="1"/>
    <col min="9218" max="9218" width="1.7265625" customWidth="1"/>
    <col min="9219" max="9219" width="9" customWidth="1"/>
    <col min="9220" max="9220" width="22.54296875" customWidth="1"/>
    <col min="9221" max="9221" width="10.81640625" customWidth="1"/>
    <col min="9222" max="9224" width="18" customWidth="1"/>
    <col min="9225" max="9229" width="9" customWidth="1"/>
    <col min="9473" max="9473" width="2" customWidth="1"/>
    <col min="9474" max="9474" width="1.7265625" customWidth="1"/>
    <col min="9475" max="9475" width="9" customWidth="1"/>
    <col min="9476" max="9476" width="22.54296875" customWidth="1"/>
    <col min="9477" max="9477" width="10.81640625" customWidth="1"/>
    <col min="9478" max="9480" width="18" customWidth="1"/>
    <col min="9481" max="9485" width="9" customWidth="1"/>
    <col min="9729" max="9729" width="2" customWidth="1"/>
    <col min="9730" max="9730" width="1.7265625" customWidth="1"/>
    <col min="9731" max="9731" width="9" customWidth="1"/>
    <col min="9732" max="9732" width="22.54296875" customWidth="1"/>
    <col min="9733" max="9733" width="10.81640625" customWidth="1"/>
    <col min="9734" max="9736" width="18" customWidth="1"/>
    <col min="9737" max="9741" width="9" customWidth="1"/>
    <col min="9985" max="9985" width="2" customWidth="1"/>
    <col min="9986" max="9986" width="1.7265625" customWidth="1"/>
    <col min="9987" max="9987" width="9" customWidth="1"/>
    <col min="9988" max="9988" width="22.54296875" customWidth="1"/>
    <col min="9989" max="9989" width="10.81640625" customWidth="1"/>
    <col min="9990" max="9992" width="18" customWidth="1"/>
    <col min="9993" max="9997" width="9" customWidth="1"/>
    <col min="10241" max="10241" width="2" customWidth="1"/>
    <col min="10242" max="10242" width="1.7265625" customWidth="1"/>
    <col min="10243" max="10243" width="9" customWidth="1"/>
    <col min="10244" max="10244" width="22.54296875" customWidth="1"/>
    <col min="10245" max="10245" width="10.81640625" customWidth="1"/>
    <col min="10246" max="10248" width="18" customWidth="1"/>
    <col min="10249" max="10253" width="9" customWidth="1"/>
    <col min="10497" max="10497" width="2" customWidth="1"/>
    <col min="10498" max="10498" width="1.7265625" customWidth="1"/>
    <col min="10499" max="10499" width="9" customWidth="1"/>
    <col min="10500" max="10500" width="22.54296875" customWidth="1"/>
    <col min="10501" max="10501" width="10.81640625" customWidth="1"/>
    <col min="10502" max="10504" width="18" customWidth="1"/>
    <col min="10505" max="10509" width="9" customWidth="1"/>
    <col min="10753" max="10753" width="2" customWidth="1"/>
    <col min="10754" max="10754" width="1.7265625" customWidth="1"/>
    <col min="10755" max="10755" width="9" customWidth="1"/>
    <col min="10756" max="10756" width="22.54296875" customWidth="1"/>
    <col min="10757" max="10757" width="10.81640625" customWidth="1"/>
    <col min="10758" max="10760" width="18" customWidth="1"/>
    <col min="10761" max="10765" width="9" customWidth="1"/>
    <col min="11009" max="11009" width="2" customWidth="1"/>
    <col min="11010" max="11010" width="1.7265625" customWidth="1"/>
    <col min="11011" max="11011" width="9" customWidth="1"/>
    <col min="11012" max="11012" width="22.54296875" customWidth="1"/>
    <col min="11013" max="11013" width="10.81640625" customWidth="1"/>
    <col min="11014" max="11016" width="18" customWidth="1"/>
    <col min="11017" max="11021" width="9" customWidth="1"/>
    <col min="11265" max="11265" width="2" customWidth="1"/>
    <col min="11266" max="11266" width="1.7265625" customWidth="1"/>
    <col min="11267" max="11267" width="9" customWidth="1"/>
    <col min="11268" max="11268" width="22.54296875" customWidth="1"/>
    <col min="11269" max="11269" width="10.81640625" customWidth="1"/>
    <col min="11270" max="11272" width="18" customWidth="1"/>
    <col min="11273" max="11277" width="9" customWidth="1"/>
    <col min="11521" max="11521" width="2" customWidth="1"/>
    <col min="11522" max="11522" width="1.7265625" customWidth="1"/>
    <col min="11523" max="11523" width="9" customWidth="1"/>
    <col min="11524" max="11524" width="22.54296875" customWidth="1"/>
    <col min="11525" max="11525" width="10.81640625" customWidth="1"/>
    <col min="11526" max="11528" width="18" customWidth="1"/>
    <col min="11529" max="11533" width="9" customWidth="1"/>
    <col min="11777" max="11777" width="2" customWidth="1"/>
    <col min="11778" max="11778" width="1.7265625" customWidth="1"/>
    <col min="11779" max="11779" width="9" customWidth="1"/>
    <col min="11780" max="11780" width="22.54296875" customWidth="1"/>
    <col min="11781" max="11781" width="10.81640625" customWidth="1"/>
    <col min="11782" max="11784" width="18" customWidth="1"/>
    <col min="11785" max="11789" width="9" customWidth="1"/>
    <col min="12033" max="12033" width="2" customWidth="1"/>
    <col min="12034" max="12034" width="1.7265625" customWidth="1"/>
    <col min="12035" max="12035" width="9" customWidth="1"/>
    <col min="12036" max="12036" width="22.54296875" customWidth="1"/>
    <col min="12037" max="12037" width="10.81640625" customWidth="1"/>
    <col min="12038" max="12040" width="18" customWidth="1"/>
    <col min="12041" max="12045" width="9" customWidth="1"/>
    <col min="12289" max="12289" width="2" customWidth="1"/>
    <col min="12290" max="12290" width="1.7265625" customWidth="1"/>
    <col min="12291" max="12291" width="9" customWidth="1"/>
    <col min="12292" max="12292" width="22.54296875" customWidth="1"/>
    <col min="12293" max="12293" width="10.81640625" customWidth="1"/>
    <col min="12294" max="12296" width="18" customWidth="1"/>
    <col min="12297" max="12301" width="9" customWidth="1"/>
    <col min="12545" max="12545" width="2" customWidth="1"/>
    <col min="12546" max="12546" width="1.7265625" customWidth="1"/>
    <col min="12547" max="12547" width="9" customWidth="1"/>
    <col min="12548" max="12548" width="22.54296875" customWidth="1"/>
    <col min="12549" max="12549" width="10.81640625" customWidth="1"/>
    <col min="12550" max="12552" width="18" customWidth="1"/>
    <col min="12553" max="12557" width="9" customWidth="1"/>
    <col min="12801" max="12801" width="2" customWidth="1"/>
    <col min="12802" max="12802" width="1.7265625" customWidth="1"/>
    <col min="12803" max="12803" width="9" customWidth="1"/>
    <col min="12804" max="12804" width="22.54296875" customWidth="1"/>
    <col min="12805" max="12805" width="10.81640625" customWidth="1"/>
    <col min="12806" max="12808" width="18" customWidth="1"/>
    <col min="12809" max="12813" width="9" customWidth="1"/>
    <col min="13057" max="13057" width="2" customWidth="1"/>
    <col min="13058" max="13058" width="1.7265625" customWidth="1"/>
    <col min="13059" max="13059" width="9" customWidth="1"/>
    <col min="13060" max="13060" width="22.54296875" customWidth="1"/>
    <col min="13061" max="13061" width="10.81640625" customWidth="1"/>
    <col min="13062" max="13064" width="18" customWidth="1"/>
    <col min="13065" max="13069" width="9" customWidth="1"/>
    <col min="13313" max="13313" width="2" customWidth="1"/>
    <col min="13314" max="13314" width="1.7265625" customWidth="1"/>
    <col min="13315" max="13315" width="9" customWidth="1"/>
    <col min="13316" max="13316" width="22.54296875" customWidth="1"/>
    <col min="13317" max="13317" width="10.81640625" customWidth="1"/>
    <col min="13318" max="13320" width="18" customWidth="1"/>
    <col min="13321" max="13325" width="9" customWidth="1"/>
    <col min="13569" max="13569" width="2" customWidth="1"/>
    <col min="13570" max="13570" width="1.7265625" customWidth="1"/>
    <col min="13571" max="13571" width="9" customWidth="1"/>
    <col min="13572" max="13572" width="22.54296875" customWidth="1"/>
    <col min="13573" max="13573" width="10.81640625" customWidth="1"/>
    <col min="13574" max="13576" width="18" customWidth="1"/>
    <col min="13577" max="13581" width="9" customWidth="1"/>
    <col min="13825" max="13825" width="2" customWidth="1"/>
    <col min="13826" max="13826" width="1.7265625" customWidth="1"/>
    <col min="13827" max="13827" width="9" customWidth="1"/>
    <col min="13828" max="13828" width="22.54296875" customWidth="1"/>
    <col min="13829" max="13829" width="10.81640625" customWidth="1"/>
    <col min="13830" max="13832" width="18" customWidth="1"/>
    <col min="13833" max="13837" width="9" customWidth="1"/>
    <col min="14081" max="14081" width="2" customWidth="1"/>
    <col min="14082" max="14082" width="1.7265625" customWidth="1"/>
    <col min="14083" max="14083" width="9" customWidth="1"/>
    <col min="14084" max="14084" width="22.54296875" customWidth="1"/>
    <col min="14085" max="14085" width="10.81640625" customWidth="1"/>
    <col min="14086" max="14088" width="18" customWidth="1"/>
    <col min="14089" max="14093" width="9" customWidth="1"/>
    <col min="14337" max="14337" width="2" customWidth="1"/>
    <col min="14338" max="14338" width="1.7265625" customWidth="1"/>
    <col min="14339" max="14339" width="9" customWidth="1"/>
    <col min="14340" max="14340" width="22.54296875" customWidth="1"/>
    <col min="14341" max="14341" width="10.81640625" customWidth="1"/>
    <col min="14342" max="14344" width="18" customWidth="1"/>
    <col min="14345" max="14349" width="9" customWidth="1"/>
    <col min="14593" max="14593" width="2" customWidth="1"/>
    <col min="14594" max="14594" width="1.7265625" customWidth="1"/>
    <col min="14595" max="14595" width="9" customWidth="1"/>
    <col min="14596" max="14596" width="22.54296875" customWidth="1"/>
    <col min="14597" max="14597" width="10.81640625" customWidth="1"/>
    <col min="14598" max="14600" width="18" customWidth="1"/>
    <col min="14601" max="14605" width="9" customWidth="1"/>
    <col min="14849" max="14849" width="2" customWidth="1"/>
    <col min="14850" max="14850" width="1.7265625" customWidth="1"/>
    <col min="14851" max="14851" width="9" customWidth="1"/>
    <col min="14852" max="14852" width="22.54296875" customWidth="1"/>
    <col min="14853" max="14853" width="10.81640625" customWidth="1"/>
    <col min="14854" max="14856" width="18" customWidth="1"/>
    <col min="14857" max="14861" width="9" customWidth="1"/>
    <col min="15105" max="15105" width="2" customWidth="1"/>
    <col min="15106" max="15106" width="1.7265625" customWidth="1"/>
    <col min="15107" max="15107" width="9" customWidth="1"/>
    <col min="15108" max="15108" width="22.54296875" customWidth="1"/>
    <col min="15109" max="15109" width="10.81640625" customWidth="1"/>
    <col min="15110" max="15112" width="18" customWidth="1"/>
    <col min="15113" max="15117" width="9" customWidth="1"/>
    <col min="15361" max="15361" width="2" customWidth="1"/>
    <col min="15362" max="15362" width="1.7265625" customWidth="1"/>
    <col min="15363" max="15363" width="9" customWidth="1"/>
    <col min="15364" max="15364" width="22.54296875" customWidth="1"/>
    <col min="15365" max="15365" width="10.81640625" customWidth="1"/>
    <col min="15366" max="15368" width="18" customWidth="1"/>
    <col min="15369" max="15373" width="9" customWidth="1"/>
    <col min="15617" max="15617" width="2" customWidth="1"/>
    <col min="15618" max="15618" width="1.7265625" customWidth="1"/>
    <col min="15619" max="15619" width="9" customWidth="1"/>
    <col min="15620" max="15620" width="22.54296875" customWidth="1"/>
    <col min="15621" max="15621" width="10.81640625" customWidth="1"/>
    <col min="15622" max="15624" width="18" customWidth="1"/>
    <col min="15625" max="15629" width="9" customWidth="1"/>
    <col min="15873" max="15873" width="2" customWidth="1"/>
    <col min="15874" max="15874" width="1.7265625" customWidth="1"/>
    <col min="15875" max="15875" width="9" customWidth="1"/>
    <col min="15876" max="15876" width="22.54296875" customWidth="1"/>
    <col min="15877" max="15877" width="10.81640625" customWidth="1"/>
    <col min="15878" max="15880" width="18" customWidth="1"/>
    <col min="15881" max="15885" width="9" customWidth="1"/>
    <col min="16129" max="16129" width="2" customWidth="1"/>
    <col min="16130" max="16130" width="1.7265625" customWidth="1"/>
    <col min="16131" max="16131" width="9" customWidth="1"/>
    <col min="16132" max="16132" width="22.54296875" customWidth="1"/>
    <col min="16133" max="16133" width="10.81640625" customWidth="1"/>
    <col min="16134" max="16136" width="18" customWidth="1"/>
    <col min="16137" max="16141" width="9" customWidth="1"/>
  </cols>
  <sheetData>
    <row r="1" spans="2:13" ht="11.25" customHeight="1" x14ac:dyDescent="0.35"/>
    <row r="2" spans="2:13" ht="15.75" customHeight="1" x14ac:dyDescent="0.35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2:13" ht="11.25" customHeight="1" x14ac:dyDescent="0.3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2:13" ht="6" customHeight="1" x14ac:dyDescent="0.3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2:13" ht="11.25" customHeight="1" x14ac:dyDescent="0.35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2:13" ht="12.75" customHeight="1" x14ac:dyDescent="0.35">
      <c r="B6" s="52" t="s">
        <v>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2:13" ht="12.75" customHeight="1" x14ac:dyDescent="0.35"/>
    <row r="8" spans="2:13" ht="11.25" customHeight="1" x14ac:dyDescent="0.35"/>
    <row r="9" spans="2:13" ht="11.25" customHeight="1" x14ac:dyDescent="0.35"/>
    <row r="10" spans="2:13" ht="11.25" customHeight="1" x14ac:dyDescent="0.35"/>
    <row r="11" spans="2:13" ht="17.149999999999999" customHeight="1" x14ac:dyDescent="0.35">
      <c r="E11" s="53" t="s">
        <v>3</v>
      </c>
      <c r="F11" s="55" t="s">
        <v>4</v>
      </c>
      <c r="G11" s="55"/>
      <c r="H11" s="55"/>
    </row>
    <row r="12" spans="2:13" ht="16.75" customHeight="1" x14ac:dyDescent="0.35">
      <c r="E12" s="54"/>
      <c r="F12" s="1" t="s">
        <v>5</v>
      </c>
      <c r="G12" s="1" t="s">
        <v>6</v>
      </c>
      <c r="H12" s="1" t="s">
        <v>7</v>
      </c>
    </row>
    <row r="13" spans="2:13" ht="11.25" customHeight="1" x14ac:dyDescent="0.35">
      <c r="E13" s="1" t="s">
        <v>8</v>
      </c>
      <c r="F13" s="1" t="s">
        <v>9</v>
      </c>
      <c r="G13" s="1" t="s">
        <v>10</v>
      </c>
      <c r="H13" s="1" t="s">
        <v>11</v>
      </c>
    </row>
    <row r="14" spans="2:13" ht="11.25" customHeight="1" x14ac:dyDescent="0.35"/>
    <row r="15" spans="2:13" ht="11.25" customHeight="1" x14ac:dyDescent="0.35"/>
    <row r="16" spans="2:13" ht="11.25" customHeight="1" x14ac:dyDescent="0.35">
      <c r="C16" s="56" t="s">
        <v>12</v>
      </c>
      <c r="D16" s="56"/>
      <c r="E16" s="56"/>
      <c r="F16" s="56"/>
      <c r="G16" s="56"/>
      <c r="H16" s="56"/>
    </row>
    <row r="17" spans="3:8" ht="11.25" customHeight="1" x14ac:dyDescent="0.35">
      <c r="C17" s="47" t="s">
        <v>13</v>
      </c>
      <c r="D17" s="47"/>
      <c r="E17" s="47"/>
      <c r="F17" s="47"/>
      <c r="G17" s="47"/>
      <c r="H17" s="47"/>
    </row>
    <row r="18" spans="3:8" ht="11.25" customHeight="1" x14ac:dyDescent="0.35"/>
    <row r="19" spans="3:8" ht="11.25" customHeight="1" x14ac:dyDescent="0.35">
      <c r="C19" s="47" t="s">
        <v>14</v>
      </c>
      <c r="D19" s="47"/>
      <c r="E19" s="47"/>
      <c r="F19" s="47"/>
      <c r="G19" s="47"/>
      <c r="H19" s="47"/>
    </row>
    <row r="20" spans="3:8" ht="11.25" customHeight="1" x14ac:dyDescent="0.35">
      <c r="C20" s="48" t="s">
        <v>15</v>
      </c>
      <c r="D20" s="48"/>
      <c r="E20" s="48"/>
      <c r="F20" s="48"/>
      <c r="G20" s="48"/>
      <c r="H20" s="48"/>
    </row>
    <row r="21" spans="3:8" ht="11.25" customHeight="1" x14ac:dyDescent="0.35"/>
    <row r="22" spans="3:8" ht="11.25" customHeight="1" x14ac:dyDescent="0.35">
      <c r="C22" s="47" t="s">
        <v>16</v>
      </c>
      <c r="D22" s="47"/>
      <c r="E22" s="47"/>
      <c r="F22" s="47"/>
      <c r="G22" s="47"/>
      <c r="H22" s="47"/>
    </row>
    <row r="23" spans="3:8" ht="11.25" customHeight="1" x14ac:dyDescent="0.35">
      <c r="C23" s="48" t="s">
        <v>17</v>
      </c>
      <c r="D23" s="48"/>
      <c r="E23" s="48"/>
      <c r="F23" s="48"/>
      <c r="G23" s="48"/>
      <c r="H23" s="48"/>
    </row>
    <row r="24" spans="3:8" ht="11.25" customHeight="1" x14ac:dyDescent="0.35"/>
    <row r="25" spans="3:8" ht="11.25" customHeight="1" x14ac:dyDescent="0.35"/>
    <row r="26" spans="3:8" ht="11.25" customHeight="1" x14ac:dyDescent="0.35"/>
    <row r="27" spans="3:8" ht="33.75" customHeight="1" x14ac:dyDescent="0.35"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</row>
    <row r="28" spans="3:8" ht="11.25" customHeight="1" x14ac:dyDescent="0.35">
      <c r="C28" s="3" t="s">
        <v>24</v>
      </c>
      <c r="D28" s="3" t="s">
        <v>25</v>
      </c>
      <c r="E28" s="3" t="s">
        <v>26</v>
      </c>
      <c r="F28" s="3" t="s">
        <v>27</v>
      </c>
      <c r="G28" s="3" t="s">
        <v>28</v>
      </c>
      <c r="H28" s="3" t="s">
        <v>29</v>
      </c>
    </row>
    <row r="29" spans="3:8" ht="11.25" customHeight="1" x14ac:dyDescent="0.35">
      <c r="C29" s="49" t="s">
        <v>30</v>
      </c>
      <c r="D29" s="49"/>
      <c r="E29" s="49"/>
      <c r="F29" s="49"/>
      <c r="G29" s="49"/>
      <c r="H29" s="49"/>
    </row>
    <row r="30" spans="3:8" ht="61.5" customHeight="1" x14ac:dyDescent="0.35">
      <c r="C30" s="1" t="s">
        <v>24</v>
      </c>
      <c r="D30" s="4" t="s">
        <v>31</v>
      </c>
      <c r="E30" s="5"/>
      <c r="F30" s="6">
        <v>111014716.75</v>
      </c>
      <c r="G30" s="6">
        <v>103353829.59</v>
      </c>
      <c r="H30" s="7"/>
    </row>
    <row r="31" spans="3:8" ht="87" customHeight="1" x14ac:dyDescent="0.35">
      <c r="C31" s="1" t="s">
        <v>25</v>
      </c>
      <c r="D31" s="4" t="s">
        <v>32</v>
      </c>
      <c r="E31" s="5"/>
      <c r="F31" s="6">
        <v>301673435.56</v>
      </c>
      <c r="G31" s="6">
        <v>296050660.76999998</v>
      </c>
      <c r="H31" s="7"/>
    </row>
    <row r="32" spans="3:8" ht="67.5" customHeight="1" x14ac:dyDescent="0.35">
      <c r="C32" s="1" t="s">
        <v>26</v>
      </c>
      <c r="D32" s="4" t="s">
        <v>33</v>
      </c>
      <c r="E32" s="5"/>
      <c r="F32" s="6">
        <v>301673435.56</v>
      </c>
      <c r="G32" s="6">
        <v>296050660.76999998</v>
      </c>
      <c r="H32" s="7"/>
    </row>
    <row r="33" spans="3:19" ht="67.5" customHeight="1" x14ac:dyDescent="0.35">
      <c r="C33" s="1" t="s">
        <v>27</v>
      </c>
      <c r="D33" s="4" t="s">
        <v>34</v>
      </c>
      <c r="E33" s="5"/>
      <c r="F33" s="8" t="s">
        <v>35</v>
      </c>
      <c r="G33" s="8" t="s">
        <v>35</v>
      </c>
      <c r="H33" s="7"/>
    </row>
    <row r="34" spans="3:19" ht="56.25" customHeight="1" x14ac:dyDescent="0.35">
      <c r="C34" s="1" t="s">
        <v>28</v>
      </c>
      <c r="D34" s="4" t="s">
        <v>36</v>
      </c>
      <c r="E34" s="5"/>
      <c r="F34" s="8" t="s">
        <v>35</v>
      </c>
      <c r="G34" s="8" t="s">
        <v>35</v>
      </c>
      <c r="H34" s="7"/>
    </row>
    <row r="35" spans="3:19" ht="11.25" customHeight="1" x14ac:dyDescent="0.35">
      <c r="C35" s="1" t="s">
        <v>29</v>
      </c>
      <c r="D35" s="4" t="s">
        <v>37</v>
      </c>
      <c r="E35" s="5"/>
      <c r="F35" s="8" t="s">
        <v>35</v>
      </c>
      <c r="G35" s="8" t="s">
        <v>35</v>
      </c>
      <c r="H35" s="7"/>
    </row>
    <row r="36" spans="3:19" ht="11.25" customHeight="1" x14ac:dyDescent="0.35">
      <c r="C36" s="1" t="s">
        <v>38</v>
      </c>
      <c r="D36" s="4" t="s">
        <v>39</v>
      </c>
      <c r="E36" s="5"/>
      <c r="F36" s="8" t="s">
        <v>35</v>
      </c>
      <c r="G36" s="8" t="s">
        <v>35</v>
      </c>
      <c r="H36" s="7"/>
    </row>
    <row r="37" spans="3:19" ht="56.25" customHeight="1" x14ac:dyDescent="0.35">
      <c r="C37" s="1" t="s">
        <v>40</v>
      </c>
      <c r="D37" s="4" t="s">
        <v>41</v>
      </c>
      <c r="E37" s="5"/>
      <c r="F37" s="6">
        <v>23766790507.32</v>
      </c>
      <c r="G37" s="6">
        <v>2062628412.2099998</v>
      </c>
      <c r="H37" s="7"/>
      <c r="L37" s="11"/>
    </row>
    <row r="38" spans="3:19" ht="57" customHeight="1" x14ac:dyDescent="0.35">
      <c r="C38" s="1" t="s">
        <v>42</v>
      </c>
      <c r="D38" s="4" t="s">
        <v>43</v>
      </c>
      <c r="E38" s="5"/>
      <c r="F38" s="6">
        <v>7129748.3600000003</v>
      </c>
      <c r="G38" s="6">
        <v>37322240.159999996</v>
      </c>
      <c r="H38" s="7"/>
    </row>
    <row r="39" spans="3:19" ht="22.5" customHeight="1" x14ac:dyDescent="0.35">
      <c r="C39" s="1" t="s">
        <v>44</v>
      </c>
      <c r="D39" s="4" t="s">
        <v>45</v>
      </c>
      <c r="E39" s="5"/>
      <c r="F39" s="6">
        <v>22941723209.170002</v>
      </c>
      <c r="G39" s="6">
        <v>1387855982.8199999</v>
      </c>
      <c r="H39" s="7"/>
    </row>
    <row r="40" spans="3:19" ht="47.25" customHeight="1" x14ac:dyDescent="0.35">
      <c r="C40" s="1" t="s">
        <v>46</v>
      </c>
      <c r="D40" s="4" t="s">
        <v>47</v>
      </c>
      <c r="E40" s="5"/>
      <c r="F40" s="6">
        <v>817937549.78999996</v>
      </c>
      <c r="G40" s="6">
        <f>637450189.23</f>
        <v>637450189.23000002</v>
      </c>
      <c r="H40" s="7"/>
      <c r="L40" s="11"/>
      <c r="M40" s="12"/>
      <c r="N40" s="12"/>
      <c r="O40" s="12"/>
      <c r="P40" s="12"/>
      <c r="Q40" s="12"/>
      <c r="R40" s="12"/>
      <c r="S40" s="12"/>
    </row>
    <row r="41" spans="3:19" ht="47.25" customHeight="1" x14ac:dyDescent="0.35">
      <c r="C41" s="1" t="s">
        <v>48</v>
      </c>
      <c r="D41" s="4" t="s">
        <v>49</v>
      </c>
      <c r="E41" s="5"/>
      <c r="F41" s="8" t="s">
        <v>35</v>
      </c>
      <c r="G41" s="8" t="s">
        <v>35</v>
      </c>
      <c r="H41" s="7"/>
    </row>
    <row r="42" spans="3:19" ht="22.5" customHeight="1" x14ac:dyDescent="0.35">
      <c r="C42" s="1" t="s">
        <v>50</v>
      </c>
      <c r="D42" s="4" t="s">
        <v>51</v>
      </c>
      <c r="E42" s="5"/>
      <c r="F42" s="8" t="s">
        <v>35</v>
      </c>
      <c r="G42" s="8" t="s">
        <v>35</v>
      </c>
      <c r="H42" s="7"/>
    </row>
    <row r="43" spans="3:19" ht="22.5" customHeight="1" x14ac:dyDescent="0.35">
      <c r="C43" s="1" t="s">
        <v>52</v>
      </c>
      <c r="D43" s="4" t="s">
        <v>53</v>
      </c>
      <c r="E43" s="5"/>
      <c r="F43" s="8" t="s">
        <v>35</v>
      </c>
      <c r="G43" s="8" t="s">
        <v>35</v>
      </c>
      <c r="H43" s="7"/>
    </row>
    <row r="44" spans="3:19" ht="56.25" customHeight="1" x14ac:dyDescent="0.35">
      <c r="C44" s="1" t="s">
        <v>54</v>
      </c>
      <c r="D44" s="4" t="s">
        <v>55</v>
      </c>
      <c r="E44" s="5"/>
      <c r="F44" s="8" t="s">
        <v>35</v>
      </c>
      <c r="G44" s="8" t="s">
        <v>35</v>
      </c>
      <c r="H44" s="7"/>
    </row>
    <row r="45" spans="3:19" ht="33.75" customHeight="1" x14ac:dyDescent="0.35">
      <c r="C45" s="1" t="s">
        <v>56</v>
      </c>
      <c r="D45" s="4" t="s">
        <v>57</v>
      </c>
      <c r="E45" s="5"/>
      <c r="F45" s="8" t="s">
        <v>35</v>
      </c>
      <c r="G45" s="8" t="s">
        <v>35</v>
      </c>
      <c r="H45" s="7"/>
    </row>
    <row r="46" spans="3:19" ht="22.5" customHeight="1" x14ac:dyDescent="0.35">
      <c r="C46" s="1" t="s">
        <v>58</v>
      </c>
      <c r="D46" s="4" t="s">
        <v>59</v>
      </c>
      <c r="E46" s="5"/>
      <c r="F46" s="6">
        <v>1621590.65</v>
      </c>
      <c r="G46" s="6">
        <v>1766960.97</v>
      </c>
      <c r="H46" s="7"/>
    </row>
    <row r="47" spans="3:19" ht="22.5" customHeight="1" x14ac:dyDescent="0.35">
      <c r="C47" s="1" t="s">
        <v>60</v>
      </c>
      <c r="D47" s="4" t="s">
        <v>61</v>
      </c>
      <c r="E47" s="5"/>
      <c r="F47" s="6">
        <v>34112569.649999999</v>
      </c>
      <c r="G47" s="6">
        <v>29391802.120000001</v>
      </c>
      <c r="H47" s="7"/>
    </row>
    <row r="48" spans="3:19" ht="22.5" customHeight="1" x14ac:dyDescent="0.35">
      <c r="C48" s="1" t="s">
        <v>62</v>
      </c>
      <c r="D48" s="4" t="s">
        <v>63</v>
      </c>
      <c r="E48" s="5"/>
      <c r="F48" s="6">
        <v>4628075</v>
      </c>
      <c r="G48" s="6">
        <v>4628075</v>
      </c>
      <c r="H48" s="7"/>
    </row>
    <row r="49" spans="3:19" ht="51.75" customHeight="1" x14ac:dyDescent="0.35">
      <c r="C49" s="1" t="s">
        <v>64</v>
      </c>
      <c r="D49" s="4" t="s">
        <v>65</v>
      </c>
      <c r="E49" s="5"/>
      <c r="F49" s="6">
        <v>19915488.07</v>
      </c>
      <c r="G49" s="18">
        <v>17603805</v>
      </c>
      <c r="H49" s="7"/>
      <c r="L49" s="12"/>
      <c r="M49" s="12"/>
      <c r="N49" s="12"/>
      <c r="O49" s="12"/>
      <c r="P49" s="12"/>
      <c r="Q49" s="12"/>
    </row>
    <row r="50" spans="3:19" ht="39.75" customHeight="1" x14ac:dyDescent="0.35">
      <c r="C50" s="1" t="s">
        <v>66</v>
      </c>
      <c r="D50" s="4" t="s">
        <v>67</v>
      </c>
      <c r="E50" s="5"/>
      <c r="F50" s="6">
        <v>55880013.68</v>
      </c>
      <c r="G50" s="6">
        <v>69828717.930000007</v>
      </c>
      <c r="H50" s="7"/>
      <c r="L50" s="11"/>
      <c r="M50" s="12"/>
      <c r="N50" s="12"/>
      <c r="O50" s="12"/>
      <c r="P50" s="12"/>
      <c r="Q50" s="12"/>
      <c r="R50" s="12"/>
      <c r="S50" s="12"/>
    </row>
    <row r="51" spans="3:19" ht="11.25" customHeight="1" x14ac:dyDescent="0.35">
      <c r="C51" s="1" t="s">
        <v>68</v>
      </c>
      <c r="D51" s="4" t="s">
        <v>69</v>
      </c>
      <c r="E51" s="5"/>
      <c r="F51" s="6">
        <v>24295636396.680004</v>
      </c>
      <c r="G51" s="9">
        <v>2585252263.5900002</v>
      </c>
      <c r="H51" s="7"/>
    </row>
    <row r="52" spans="3:19" ht="11.25" customHeight="1" x14ac:dyDescent="0.35">
      <c r="C52" s="44" t="s">
        <v>70</v>
      </c>
      <c r="D52" s="44"/>
      <c r="E52" s="44"/>
      <c r="F52" s="44"/>
      <c r="G52" s="44"/>
      <c r="H52" s="44"/>
    </row>
    <row r="53" spans="3:19" ht="56.25" customHeight="1" x14ac:dyDescent="0.35">
      <c r="C53" s="1" t="s">
        <v>71</v>
      </c>
      <c r="D53" s="4" t="s">
        <v>72</v>
      </c>
      <c r="E53" s="5"/>
      <c r="F53" s="8" t="s">
        <v>35</v>
      </c>
      <c r="G53" s="8" t="s">
        <v>35</v>
      </c>
      <c r="H53" s="7"/>
    </row>
    <row r="54" spans="3:19" ht="78.75" customHeight="1" x14ac:dyDescent="0.35">
      <c r="C54" s="1" t="s">
        <v>73</v>
      </c>
      <c r="D54" s="4" t="s">
        <v>74</v>
      </c>
      <c r="E54" s="5"/>
      <c r="F54" s="8" t="s">
        <v>35</v>
      </c>
      <c r="G54" s="8" t="s">
        <v>35</v>
      </c>
      <c r="H54" s="7"/>
    </row>
    <row r="55" spans="3:19" ht="78.75" customHeight="1" x14ac:dyDescent="0.35">
      <c r="C55" s="1" t="s">
        <v>75</v>
      </c>
      <c r="D55" s="4" t="s">
        <v>76</v>
      </c>
      <c r="E55" s="5"/>
      <c r="F55" s="8" t="s">
        <v>35</v>
      </c>
      <c r="G55" s="8" t="s">
        <v>35</v>
      </c>
      <c r="H55" s="7"/>
    </row>
    <row r="56" spans="3:19" ht="56.25" customHeight="1" x14ac:dyDescent="0.35">
      <c r="C56" s="1" t="s">
        <v>77</v>
      </c>
      <c r="D56" s="4" t="s">
        <v>78</v>
      </c>
      <c r="E56" s="5"/>
      <c r="F56" s="6">
        <v>23235439945.59</v>
      </c>
      <c r="G56" s="6">
        <v>1190851154.9000001</v>
      </c>
      <c r="H56" s="7"/>
    </row>
    <row r="57" spans="3:19" ht="43.5" customHeight="1" x14ac:dyDescent="0.35">
      <c r="C57" s="1" t="s">
        <v>79</v>
      </c>
      <c r="D57" s="4" t="s">
        <v>80</v>
      </c>
      <c r="E57" s="5"/>
      <c r="F57" s="6">
        <v>23209018907.200001</v>
      </c>
      <c r="G57" s="6">
        <v>1164510332.5900002</v>
      </c>
      <c r="H57" s="7"/>
    </row>
    <row r="58" spans="3:19" ht="22.5" customHeight="1" x14ac:dyDescent="0.35">
      <c r="C58" s="1" t="s">
        <v>81</v>
      </c>
      <c r="D58" s="4" t="s">
        <v>82</v>
      </c>
      <c r="E58" s="5"/>
      <c r="F58" s="6">
        <v>20865329.370000001</v>
      </c>
      <c r="G58" s="6">
        <v>23902222.640000001</v>
      </c>
      <c r="H58" s="7"/>
    </row>
    <row r="59" spans="3:19" ht="22.5" customHeight="1" x14ac:dyDescent="0.35">
      <c r="C59" s="1" t="s">
        <v>83</v>
      </c>
      <c r="D59" s="4" t="s">
        <v>84</v>
      </c>
      <c r="E59" s="5"/>
      <c r="F59" s="8" t="s">
        <v>35</v>
      </c>
      <c r="G59" s="8" t="s">
        <v>35</v>
      </c>
      <c r="H59" s="7"/>
    </row>
    <row r="60" spans="3:19" ht="22.5" customHeight="1" x14ac:dyDescent="0.35">
      <c r="C60" s="1" t="s">
        <v>85</v>
      </c>
      <c r="D60" s="4" t="s">
        <v>86</v>
      </c>
      <c r="E60" s="5"/>
      <c r="F60" s="6">
        <v>5555709.0199999996</v>
      </c>
      <c r="G60" s="6">
        <v>2438599.67</v>
      </c>
      <c r="H60" s="7"/>
    </row>
    <row r="61" spans="3:19" ht="45" customHeight="1" x14ac:dyDescent="0.35">
      <c r="C61" s="1" t="s">
        <v>87</v>
      </c>
      <c r="D61" s="4" t="s">
        <v>88</v>
      </c>
      <c r="E61" s="5"/>
      <c r="F61" s="8" t="s">
        <v>35</v>
      </c>
      <c r="G61" s="8" t="s">
        <v>35</v>
      </c>
      <c r="H61" s="7"/>
    </row>
    <row r="62" spans="3:19" ht="67.5" customHeight="1" x14ac:dyDescent="0.35">
      <c r="C62" s="1" t="s">
        <v>89</v>
      </c>
      <c r="D62" s="4" t="s">
        <v>90</v>
      </c>
      <c r="E62" s="5"/>
      <c r="F62" s="8" t="s">
        <v>35</v>
      </c>
      <c r="G62" s="8" t="s">
        <v>35</v>
      </c>
      <c r="H62" s="7"/>
    </row>
    <row r="63" spans="3:19" ht="22.5" customHeight="1" x14ac:dyDescent="0.35">
      <c r="C63" s="1" t="s">
        <v>91</v>
      </c>
      <c r="D63" s="4" t="s">
        <v>92</v>
      </c>
      <c r="E63" s="5"/>
      <c r="F63" s="6">
        <v>61819093</v>
      </c>
      <c r="G63" s="6">
        <v>135697090</v>
      </c>
      <c r="H63" s="7"/>
    </row>
    <row r="64" spans="3:19" ht="22.5" customHeight="1" x14ac:dyDescent="0.35">
      <c r="C64" s="1" t="s">
        <v>93</v>
      </c>
      <c r="D64" s="4" t="s">
        <v>94</v>
      </c>
      <c r="E64" s="5"/>
      <c r="F64" s="6">
        <v>8917338.4600000009</v>
      </c>
      <c r="G64" s="6">
        <v>14244662.08</v>
      </c>
      <c r="H64" s="7"/>
    </row>
    <row r="65" spans="3:12" ht="22.5" customHeight="1" x14ac:dyDescent="0.35">
      <c r="C65" s="1" t="s">
        <v>95</v>
      </c>
      <c r="D65" s="4" t="s">
        <v>96</v>
      </c>
      <c r="E65" s="5"/>
      <c r="F65" s="8" t="s">
        <v>35</v>
      </c>
      <c r="G65" s="8" t="s">
        <v>35</v>
      </c>
      <c r="H65" s="7"/>
    </row>
    <row r="66" spans="3:12" ht="27.75" customHeight="1" x14ac:dyDescent="0.35">
      <c r="C66" s="1" t="s">
        <v>97</v>
      </c>
      <c r="D66" s="4" t="s">
        <v>98</v>
      </c>
      <c r="E66" s="5"/>
      <c r="F66" s="6">
        <v>99424639.319999993</v>
      </c>
      <c r="G66" s="6">
        <v>19492582.949999999</v>
      </c>
      <c r="H66" s="7"/>
    </row>
    <row r="67" spans="3:12" ht="11.25" customHeight="1" x14ac:dyDescent="0.35">
      <c r="C67" s="1" t="s">
        <v>99</v>
      </c>
      <c r="D67" s="4" t="s">
        <v>100</v>
      </c>
      <c r="E67" s="5"/>
      <c r="F67" s="6">
        <v>23405601016.369999</v>
      </c>
      <c r="G67" s="6">
        <v>1360285489.9299998</v>
      </c>
      <c r="H67" s="7"/>
    </row>
    <row r="68" spans="3:12" ht="11.25" customHeight="1" x14ac:dyDescent="0.35">
      <c r="C68" s="44" t="s">
        <v>101</v>
      </c>
      <c r="D68" s="44"/>
      <c r="E68" s="44"/>
      <c r="F68" s="44"/>
      <c r="G68" s="44"/>
      <c r="H68" s="44"/>
    </row>
    <row r="69" spans="3:12" ht="11.25" customHeight="1" x14ac:dyDescent="0.35">
      <c r="C69" s="1" t="s">
        <v>102</v>
      </c>
      <c r="D69" s="4" t="s">
        <v>103</v>
      </c>
      <c r="E69" s="5"/>
      <c r="F69" s="6">
        <v>60010000</v>
      </c>
      <c r="G69" s="6">
        <v>60010000</v>
      </c>
      <c r="H69" s="7"/>
    </row>
    <row r="70" spans="3:12" ht="11.25" customHeight="1" x14ac:dyDescent="0.35">
      <c r="C70" s="1" t="s">
        <v>104</v>
      </c>
      <c r="D70" s="4" t="s">
        <v>105</v>
      </c>
      <c r="E70" s="5"/>
      <c r="F70" s="6">
        <v>11589790</v>
      </c>
      <c r="G70" s="6">
        <v>11589790</v>
      </c>
      <c r="H70" s="7"/>
    </row>
    <row r="71" spans="3:12" ht="11.25" customHeight="1" x14ac:dyDescent="0.35">
      <c r="C71" s="1" t="s">
        <v>106</v>
      </c>
      <c r="D71" s="4" t="s">
        <v>107</v>
      </c>
      <c r="E71" s="5"/>
      <c r="F71" s="8" t="s">
        <v>35</v>
      </c>
      <c r="G71" s="8" t="s">
        <v>35</v>
      </c>
      <c r="H71" s="7"/>
    </row>
    <row r="72" spans="3:12" ht="22.5" customHeight="1" x14ac:dyDescent="0.35">
      <c r="C72" s="1" t="s">
        <v>108</v>
      </c>
      <c r="D72" s="4" t="s">
        <v>109</v>
      </c>
      <c r="E72" s="5"/>
      <c r="F72" s="8" t="s">
        <v>35</v>
      </c>
      <c r="G72" s="8" t="s">
        <v>35</v>
      </c>
      <c r="H72" s="7"/>
    </row>
    <row r="73" spans="3:12" ht="11.25" customHeight="1" x14ac:dyDescent="0.35">
      <c r="C73" s="1" t="s">
        <v>110</v>
      </c>
      <c r="D73" s="4" t="s">
        <v>111</v>
      </c>
      <c r="E73" s="5"/>
      <c r="F73" s="8" t="s">
        <v>35</v>
      </c>
      <c r="G73" s="8" t="s">
        <v>35</v>
      </c>
      <c r="H73" s="7"/>
    </row>
    <row r="74" spans="3:12" ht="35.25" customHeight="1" x14ac:dyDescent="0.35">
      <c r="C74" s="14" t="s">
        <v>112</v>
      </c>
      <c r="D74" s="15" t="s">
        <v>113</v>
      </c>
      <c r="E74" s="16"/>
      <c r="F74" s="13">
        <v>953942983.49000001</v>
      </c>
      <c r="G74" s="13">
        <v>1265430316.0599999</v>
      </c>
      <c r="H74" s="17"/>
      <c r="I74" s="12" t="s">
        <v>299</v>
      </c>
      <c r="L74" s="11"/>
    </row>
    <row r="75" spans="3:12" ht="31.5" customHeight="1" x14ac:dyDescent="0.35">
      <c r="C75" s="1" t="s">
        <v>114</v>
      </c>
      <c r="D75" s="4" t="s">
        <v>115</v>
      </c>
      <c r="E75" s="5"/>
      <c r="F75" s="6">
        <v>1025542773.49</v>
      </c>
      <c r="G75" s="6">
        <v>1337030106.0599999</v>
      </c>
      <c r="H75" s="7"/>
      <c r="K75" s="11"/>
      <c r="L75" s="11"/>
    </row>
    <row r="76" spans="3:12" ht="22.5" customHeight="1" x14ac:dyDescent="0.35">
      <c r="C76" s="1" t="s">
        <v>116</v>
      </c>
      <c r="D76" s="4" t="s">
        <v>117</v>
      </c>
      <c r="E76" s="5"/>
      <c r="F76" s="6">
        <v>24431143789.860001</v>
      </c>
      <c r="G76" s="6">
        <v>2697315595.9900002</v>
      </c>
      <c r="H76" s="7"/>
    </row>
    <row r="77" spans="3:12" ht="11.25" customHeight="1" x14ac:dyDescent="0.35">
      <c r="L77" s="11"/>
    </row>
    <row r="78" spans="3:12" ht="11.25" customHeight="1" x14ac:dyDescent="0.35"/>
    <row r="79" spans="3:12" ht="11.25" customHeight="1" x14ac:dyDescent="0.35">
      <c r="L79" s="11"/>
    </row>
    <row r="80" spans="3:12" ht="11.25" customHeight="1" x14ac:dyDescent="0.35"/>
    <row r="81" spans="3:12" ht="11.25" customHeight="1" x14ac:dyDescent="0.35">
      <c r="C81" s="45" t="s">
        <v>118</v>
      </c>
      <c r="D81" s="45"/>
      <c r="F81" s="45" t="s">
        <v>119</v>
      </c>
      <c r="G81" s="45"/>
      <c r="H81" s="45"/>
    </row>
    <row r="82" spans="3:12" ht="11.25" customHeight="1" x14ac:dyDescent="0.35">
      <c r="C82" s="46" t="s">
        <v>120</v>
      </c>
      <c r="D82" s="46"/>
      <c r="E82" s="10" t="s">
        <v>121</v>
      </c>
      <c r="F82" s="46" t="s">
        <v>122</v>
      </c>
      <c r="G82" s="46"/>
      <c r="H82" s="46"/>
      <c r="L82" s="11"/>
    </row>
    <row r="83" spans="3:12" ht="11.25" customHeight="1" x14ac:dyDescent="0.35"/>
    <row r="84" spans="3:12" ht="11.25" customHeight="1" x14ac:dyDescent="0.35">
      <c r="L84" s="11"/>
    </row>
    <row r="85" spans="3:12" ht="11.25" customHeight="1" x14ac:dyDescent="0.35"/>
    <row r="86" spans="3:12" ht="11.25" customHeight="1" x14ac:dyDescent="0.35"/>
    <row r="87" spans="3:12" ht="11.25" customHeight="1" x14ac:dyDescent="0.35"/>
    <row r="88" spans="3:12" ht="11.25" customHeight="1" x14ac:dyDescent="0.35"/>
    <row r="89" spans="3:12" ht="11.25" customHeight="1" x14ac:dyDescent="0.35"/>
    <row r="90" spans="3:12" ht="11.25" customHeight="1" x14ac:dyDescent="0.35"/>
    <row r="91" spans="3:12" ht="11.25" customHeight="1" x14ac:dyDescent="0.35"/>
    <row r="92" spans="3:12" ht="11.25" customHeight="1" x14ac:dyDescent="0.35"/>
    <row r="93" spans="3:12" ht="11.25" customHeight="1" x14ac:dyDescent="0.35"/>
    <row r="94" spans="3:12" ht="11.25" customHeight="1" x14ac:dyDescent="0.35"/>
    <row r="95" spans="3:12" ht="11.25" customHeight="1" x14ac:dyDescent="0.35"/>
    <row r="96" spans="3:12" ht="11.25" customHeight="1" x14ac:dyDescent="0.35"/>
    <row r="97" ht="11.25" customHeight="1" x14ac:dyDescent="0.35"/>
    <row r="98" ht="11.25" customHeight="1" x14ac:dyDescent="0.35"/>
    <row r="99" ht="11.25" customHeight="1" x14ac:dyDescent="0.35"/>
    <row r="100" ht="11.25" customHeight="1" x14ac:dyDescent="0.35"/>
    <row r="101" ht="11.25" customHeight="1" x14ac:dyDescent="0.35"/>
    <row r="102" ht="11.25" customHeight="1" x14ac:dyDescent="0.35"/>
    <row r="103" ht="11.25" customHeight="1" x14ac:dyDescent="0.35"/>
    <row r="104" ht="11.25" customHeight="1" x14ac:dyDescent="0.35"/>
    <row r="105" ht="11.25" customHeight="1" x14ac:dyDescent="0.35"/>
    <row r="106" ht="11.25" customHeight="1" x14ac:dyDescent="0.35"/>
    <row r="107" ht="11.25" customHeight="1" x14ac:dyDescent="0.35"/>
    <row r="108" ht="11.25" customHeight="1" x14ac:dyDescent="0.35"/>
    <row r="109" ht="11.25" customHeight="1" x14ac:dyDescent="0.35"/>
    <row r="110" ht="11.25" customHeight="1" x14ac:dyDescent="0.35"/>
    <row r="111" ht="11.25" customHeight="1" x14ac:dyDescent="0.35"/>
    <row r="112" ht="11.25" customHeight="1" x14ac:dyDescent="0.35"/>
    <row r="113" ht="11.25" customHeight="1" x14ac:dyDescent="0.35"/>
    <row r="114" ht="11.25" customHeight="1" x14ac:dyDescent="0.35"/>
    <row r="115" ht="11.25" customHeight="1" x14ac:dyDescent="0.35"/>
    <row r="116" ht="11.25" customHeight="1" x14ac:dyDescent="0.35"/>
    <row r="117" ht="11.25" customHeight="1" x14ac:dyDescent="0.35"/>
    <row r="118" ht="11.25" customHeight="1" x14ac:dyDescent="0.35"/>
    <row r="119" ht="11.25" customHeight="1" x14ac:dyDescent="0.35"/>
    <row r="120" ht="11.25" customHeight="1" x14ac:dyDescent="0.35"/>
    <row r="121" ht="11.25" customHeight="1" x14ac:dyDescent="0.35"/>
    <row r="122" ht="11.25" customHeight="1" x14ac:dyDescent="0.35"/>
    <row r="123" ht="11.25" customHeight="1" x14ac:dyDescent="0.35"/>
    <row r="124" ht="11.25" customHeight="1" x14ac:dyDescent="0.35"/>
    <row r="125" ht="11.25" customHeight="1" x14ac:dyDescent="0.35"/>
    <row r="126" ht="11.25" customHeight="1" x14ac:dyDescent="0.35"/>
    <row r="127" ht="11.25" customHeight="1" x14ac:dyDescent="0.35"/>
    <row r="128" ht="11.25" customHeight="1" x14ac:dyDescent="0.35"/>
    <row r="129" ht="11.25" customHeight="1" x14ac:dyDescent="0.35"/>
    <row r="130" ht="11.25" customHeight="1" x14ac:dyDescent="0.35"/>
    <row r="131" ht="11.25" customHeight="1" x14ac:dyDescent="0.35"/>
    <row r="132" ht="11.25" customHeight="1" x14ac:dyDescent="0.35"/>
    <row r="133" ht="11.25" customHeight="1" x14ac:dyDescent="0.35"/>
    <row r="134" ht="11.25" customHeight="1" x14ac:dyDescent="0.35"/>
    <row r="135" ht="11.25" customHeight="1" x14ac:dyDescent="0.35"/>
    <row r="136" ht="11.25" customHeight="1" x14ac:dyDescent="0.35"/>
    <row r="137" ht="11.25" customHeight="1" x14ac:dyDescent="0.35"/>
    <row r="138" ht="11.25" customHeight="1" x14ac:dyDescent="0.35"/>
    <row r="139" ht="11.25" customHeight="1" x14ac:dyDescent="0.35"/>
    <row r="140" ht="11.25" customHeight="1" x14ac:dyDescent="0.35"/>
    <row r="141" ht="11.25" customHeight="1" x14ac:dyDescent="0.35"/>
    <row r="142" ht="11.25" customHeight="1" x14ac:dyDescent="0.35"/>
    <row r="143" ht="11.25" customHeight="1" x14ac:dyDescent="0.35"/>
    <row r="144" ht="11.25" customHeight="1" x14ac:dyDescent="0.35"/>
    <row r="145" ht="11.25" customHeight="1" x14ac:dyDescent="0.35"/>
    <row r="146" ht="11.25" customHeight="1" x14ac:dyDescent="0.35"/>
    <row r="147" ht="11.25" customHeight="1" x14ac:dyDescent="0.35"/>
    <row r="148" ht="11.25" customHeight="1" x14ac:dyDescent="0.35"/>
    <row r="149" ht="11.25" customHeight="1" x14ac:dyDescent="0.35"/>
    <row r="150" ht="11.25" customHeight="1" x14ac:dyDescent="0.35"/>
    <row r="151" ht="11.25" customHeight="1" x14ac:dyDescent="0.35"/>
    <row r="152" ht="11.25" customHeight="1" x14ac:dyDescent="0.35"/>
    <row r="153" ht="11.25" customHeight="1" x14ac:dyDescent="0.35"/>
    <row r="154" ht="11.25" customHeight="1" x14ac:dyDescent="0.35"/>
    <row r="155" ht="11.25" customHeight="1" x14ac:dyDescent="0.35"/>
    <row r="156" ht="11.25" customHeight="1" x14ac:dyDescent="0.35"/>
    <row r="157" ht="11.25" customHeight="1" x14ac:dyDescent="0.35"/>
    <row r="158" ht="11.25" customHeight="1" x14ac:dyDescent="0.35"/>
    <row r="159" ht="11.25" customHeight="1" x14ac:dyDescent="0.35"/>
    <row r="160" ht="11.25" customHeight="1" x14ac:dyDescent="0.35"/>
    <row r="161" ht="11.25" customHeight="1" x14ac:dyDescent="0.35"/>
    <row r="162" ht="11.25" customHeight="1" x14ac:dyDescent="0.35"/>
    <row r="163" ht="11.25" customHeight="1" x14ac:dyDescent="0.35"/>
    <row r="164" ht="11.25" customHeight="1" x14ac:dyDescent="0.35"/>
    <row r="165" ht="11.25" customHeight="1" x14ac:dyDescent="0.35"/>
    <row r="166" ht="11.25" customHeight="1" x14ac:dyDescent="0.35"/>
    <row r="167" ht="11.25" customHeight="1" x14ac:dyDescent="0.35"/>
    <row r="168" ht="11.25" customHeight="1" x14ac:dyDescent="0.35"/>
    <row r="169" ht="11.25" customHeight="1" x14ac:dyDescent="0.35"/>
    <row r="170" ht="11.25" customHeight="1" x14ac:dyDescent="0.35"/>
    <row r="171" ht="11.25" customHeight="1" x14ac:dyDescent="0.35"/>
  </sheetData>
  <mergeCells count="18">
    <mergeCell ref="C29:H29"/>
    <mergeCell ref="B2:M3"/>
    <mergeCell ref="B4:M5"/>
    <mergeCell ref="B6:M6"/>
    <mergeCell ref="E11:E12"/>
    <mergeCell ref="F11:H11"/>
    <mergeCell ref="C16:H16"/>
    <mergeCell ref="C17:H17"/>
    <mergeCell ref="C19:H19"/>
    <mergeCell ref="C20:H20"/>
    <mergeCell ref="C22:H22"/>
    <mergeCell ref="C23:H23"/>
    <mergeCell ref="C52:H52"/>
    <mergeCell ref="C68:H68"/>
    <mergeCell ref="C81:D81"/>
    <mergeCell ref="F81:H81"/>
    <mergeCell ref="C82:D82"/>
    <mergeCell ref="F82:H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12D-CFFF-4254-BD8A-A56DBA9E77EE}">
  <dimension ref="A1:L156"/>
  <sheetViews>
    <sheetView tabSelected="1" zoomScale="85" zoomScaleNormal="85" workbookViewId="0">
      <selection activeCell="H90" sqref="H90"/>
    </sheetView>
  </sheetViews>
  <sheetFormatPr defaultRowHeight="14.5" x14ac:dyDescent="0.35"/>
  <cols>
    <col min="1" max="1" width="42.54296875" customWidth="1"/>
    <col min="2" max="2" width="7.54296875" bestFit="1" customWidth="1"/>
    <col min="3" max="3" width="11.7265625" bestFit="1" customWidth="1"/>
    <col min="4" max="5" width="13.81640625" bestFit="1" customWidth="1"/>
    <col min="6" max="6" width="15.453125" bestFit="1" customWidth="1"/>
    <col min="7" max="7" width="13.81640625" bestFit="1" customWidth="1"/>
    <col min="8" max="8" width="15.453125" bestFit="1" customWidth="1"/>
    <col min="12" max="12" width="14.81640625" bestFit="1" customWidth="1"/>
  </cols>
  <sheetData>
    <row r="1" spans="1:12" ht="15" customHeight="1" x14ac:dyDescent="0.35">
      <c r="A1" s="57" t="s">
        <v>123</v>
      </c>
      <c r="B1" s="59" t="s">
        <v>124</v>
      </c>
      <c r="C1" s="61" t="s">
        <v>125</v>
      </c>
      <c r="D1" s="61"/>
      <c r="E1" s="61" t="s">
        <v>126</v>
      </c>
      <c r="F1" s="61"/>
      <c r="G1" s="61" t="s">
        <v>127</v>
      </c>
      <c r="H1" s="61"/>
    </row>
    <row r="2" spans="1:12" x14ac:dyDescent="0.35">
      <c r="A2" s="58"/>
      <c r="B2" s="60"/>
      <c r="C2" s="19" t="s">
        <v>128</v>
      </c>
      <c r="D2" s="19" t="s">
        <v>129</v>
      </c>
      <c r="E2" s="19" t="s">
        <v>128</v>
      </c>
      <c r="F2" s="19" t="s">
        <v>129</v>
      </c>
      <c r="G2" s="19" t="s">
        <v>128</v>
      </c>
      <c r="H2" s="19" t="s">
        <v>129</v>
      </c>
    </row>
    <row r="3" spans="1:12" x14ac:dyDescent="0.35">
      <c r="A3" s="20" t="s">
        <v>130</v>
      </c>
      <c r="B3" s="21" t="s">
        <v>131</v>
      </c>
      <c r="C3" s="22"/>
      <c r="D3" s="23">
        <v>429285730.30000001</v>
      </c>
      <c r="E3" s="23">
        <v>588819585.37</v>
      </c>
      <c r="F3" s="23">
        <v>727900838.73000002</v>
      </c>
      <c r="G3" s="22"/>
      <c r="H3" s="23">
        <v>568366983.65999997</v>
      </c>
      <c r="J3" s="30" t="s">
        <v>281</v>
      </c>
      <c r="K3" s="31"/>
      <c r="L3" s="32">
        <f>H3+H9-G36+H44-G59+H90-G104-G121-G146</f>
        <v>821167928.8900001</v>
      </c>
    </row>
    <row r="4" spans="1:12" x14ac:dyDescent="0.35">
      <c r="A4" s="24" t="s">
        <v>132</v>
      </c>
      <c r="B4" s="21" t="s">
        <v>131</v>
      </c>
      <c r="C4" s="22"/>
      <c r="D4" s="23">
        <v>429285730.30000001</v>
      </c>
      <c r="E4" s="23">
        <v>588819585.37</v>
      </c>
      <c r="F4" s="23">
        <v>727900838.73000002</v>
      </c>
      <c r="G4" s="22"/>
      <c r="H4" s="23">
        <v>568366983.65999997</v>
      </c>
    </row>
    <row r="5" spans="1:12" x14ac:dyDescent="0.35">
      <c r="A5" s="20" t="s">
        <v>282</v>
      </c>
      <c r="B5" s="21" t="s">
        <v>131</v>
      </c>
      <c r="C5" s="23">
        <v>3819585.37</v>
      </c>
      <c r="D5" s="22"/>
      <c r="E5" s="22"/>
      <c r="F5" s="23">
        <v>3819585.37</v>
      </c>
      <c r="G5" s="22"/>
      <c r="H5" s="22"/>
    </row>
    <row r="6" spans="1:12" x14ac:dyDescent="0.35">
      <c r="A6" s="24" t="s">
        <v>283</v>
      </c>
      <c r="B6" s="21" t="s">
        <v>131</v>
      </c>
      <c r="C6" s="23">
        <v>3819585.37</v>
      </c>
      <c r="D6" s="22"/>
      <c r="E6" s="22"/>
      <c r="F6" s="23">
        <v>3819585.37</v>
      </c>
      <c r="G6" s="22"/>
      <c r="H6" s="22"/>
      <c r="L6">
        <v>996222720</v>
      </c>
    </row>
    <row r="7" spans="1:12" x14ac:dyDescent="0.35">
      <c r="A7" s="20" t="s">
        <v>284</v>
      </c>
      <c r="B7" s="21" t="s">
        <v>131</v>
      </c>
      <c r="C7" s="22"/>
      <c r="D7" s="23">
        <v>727900838.73000002</v>
      </c>
      <c r="E7" s="23">
        <v>727900838.73000002</v>
      </c>
      <c r="F7" s="22"/>
      <c r="G7" s="22"/>
      <c r="H7" s="22"/>
      <c r="L7">
        <v>-97893878</v>
      </c>
    </row>
    <row r="8" spans="1:12" x14ac:dyDescent="0.35">
      <c r="A8" s="24" t="s">
        <v>285</v>
      </c>
      <c r="B8" s="21" t="s">
        <v>131</v>
      </c>
      <c r="C8" s="22"/>
      <c r="D8" s="23">
        <v>727900838.73000002</v>
      </c>
      <c r="E8" s="23">
        <v>727900838.73000002</v>
      </c>
      <c r="F8" s="22"/>
      <c r="G8" s="22"/>
      <c r="H8" s="22"/>
    </row>
    <row r="9" spans="1:12" x14ac:dyDescent="0.35">
      <c r="A9" s="20" t="s">
        <v>133</v>
      </c>
      <c r="B9" s="21" t="s">
        <v>131</v>
      </c>
      <c r="C9" s="22"/>
      <c r="D9" s="22"/>
      <c r="E9" s="23">
        <v>499960</v>
      </c>
      <c r="F9" s="23">
        <v>79859486.510000005</v>
      </c>
      <c r="G9" s="22"/>
      <c r="H9" s="23">
        <v>79359526.510000005</v>
      </c>
      <c r="J9" s="11" t="str">
        <f>A3</f>
        <v>108, Нераспределенная прибыль</v>
      </c>
      <c r="L9" s="11">
        <f>H3</f>
        <v>568366983.65999997</v>
      </c>
    </row>
    <row r="10" spans="1:12" x14ac:dyDescent="0.35">
      <c r="A10" s="24" t="s">
        <v>134</v>
      </c>
      <c r="B10" s="21" t="s">
        <v>131</v>
      </c>
      <c r="C10" s="22"/>
      <c r="D10" s="22"/>
      <c r="E10" s="22"/>
      <c r="F10" s="23">
        <v>79788920.890000001</v>
      </c>
      <c r="G10" s="22"/>
      <c r="H10" s="23">
        <v>79788920.890000001</v>
      </c>
      <c r="J10" t="str">
        <f>A9</f>
        <v>710, Процентные доходы</v>
      </c>
      <c r="L10" s="11">
        <f>H9</f>
        <v>79359526.510000005</v>
      </c>
    </row>
    <row r="11" spans="1:12" x14ac:dyDescent="0.35">
      <c r="A11" s="25" t="s">
        <v>135</v>
      </c>
      <c r="B11" s="21" t="s">
        <v>131</v>
      </c>
      <c r="C11" s="22"/>
      <c r="D11" s="22"/>
      <c r="E11" s="22"/>
      <c r="F11" s="23">
        <v>79788920.890000001</v>
      </c>
      <c r="G11" s="22"/>
      <c r="H11" s="23">
        <v>79788920.890000001</v>
      </c>
      <c r="J11" t="str">
        <f>A36</f>
        <v>711, Процентные расходы</v>
      </c>
      <c r="L11" s="11">
        <f>-G36</f>
        <v>-514474.06</v>
      </c>
    </row>
    <row r="12" spans="1:12" ht="37.5" x14ac:dyDescent="0.35">
      <c r="A12" s="26" t="s">
        <v>136</v>
      </c>
      <c r="B12" s="21" t="s">
        <v>131</v>
      </c>
      <c r="C12" s="22"/>
      <c r="D12" s="22"/>
      <c r="E12" s="22"/>
      <c r="F12" s="23">
        <v>69146826.540000007</v>
      </c>
      <c r="G12" s="22"/>
      <c r="H12" s="23">
        <v>69146826.540000007</v>
      </c>
      <c r="J12" t="str">
        <f>A44</f>
        <v>712, Доходы от восстановления и расходы по формированию резервов под обесценение по финансовым активам, приносящим процентный доход</v>
      </c>
      <c r="L12" s="67">
        <f>H44</f>
        <v>891.25</v>
      </c>
    </row>
    <row r="13" spans="1:12" ht="37.5" x14ac:dyDescent="0.35">
      <c r="A13" s="26" t="s">
        <v>137</v>
      </c>
      <c r="B13" s="21" t="s">
        <v>131</v>
      </c>
      <c r="C13" s="22"/>
      <c r="D13" s="22"/>
      <c r="E13" s="22"/>
      <c r="F13" s="23">
        <v>53180.55</v>
      </c>
      <c r="G13" s="22"/>
      <c r="H13" s="23">
        <v>53180.55</v>
      </c>
      <c r="J13" t="str">
        <f>A59</f>
        <v>715, Доходы и расходы (кроме процентных) от операций с финансовыми инструментами и драгоценными металлами</v>
      </c>
      <c r="L13" s="11">
        <f>-G59</f>
        <v>-32352913.129999999</v>
      </c>
    </row>
    <row r="14" spans="1:12" ht="25" x14ac:dyDescent="0.35">
      <c r="A14" s="26" t="s">
        <v>138</v>
      </c>
      <c r="B14" s="21" t="s">
        <v>131</v>
      </c>
      <c r="C14" s="22"/>
      <c r="D14" s="22"/>
      <c r="E14" s="22"/>
      <c r="F14" s="22"/>
      <c r="G14" s="22"/>
      <c r="H14" s="22"/>
      <c r="J14" t="str">
        <f>A90</f>
        <v>716, Комиссионные доходы и доходы от оказания услуг</v>
      </c>
      <c r="L14" s="11">
        <f>+H90</f>
        <v>427855736.49000001</v>
      </c>
    </row>
    <row r="15" spans="1:12" ht="25" x14ac:dyDescent="0.35">
      <c r="A15" s="26" t="s">
        <v>139</v>
      </c>
      <c r="B15" s="21" t="s">
        <v>131</v>
      </c>
      <c r="C15" s="22"/>
      <c r="D15" s="22"/>
      <c r="E15" s="22"/>
      <c r="F15" s="22"/>
      <c r="G15" s="22"/>
      <c r="H15" s="22"/>
      <c r="J15" t="str">
        <f>A104</f>
        <v>717, Доходы и расходы по другим операциям</v>
      </c>
      <c r="L15" s="11">
        <f>-G104</f>
        <v>-7290956.0199999996</v>
      </c>
    </row>
    <row r="16" spans="1:12" ht="50" x14ac:dyDescent="0.35">
      <c r="A16" s="26" t="s">
        <v>140</v>
      </c>
      <c r="B16" s="21" t="s">
        <v>131</v>
      </c>
      <c r="C16" s="22"/>
      <c r="D16" s="22"/>
      <c r="E16" s="22"/>
      <c r="F16" s="23">
        <v>5235021.6100000003</v>
      </c>
      <c r="G16" s="22"/>
      <c r="H16" s="23">
        <v>5235021.6100000003</v>
      </c>
      <c r="J16" t="str">
        <f>A121</f>
        <v>718, Доходы и расходы, связанные с обеспечением деятельности</v>
      </c>
      <c r="L16" s="11">
        <f>-G121</f>
        <v>-116796877.5</v>
      </c>
    </row>
    <row r="17" spans="1:12" ht="50" x14ac:dyDescent="0.35">
      <c r="A17" s="26" t="s">
        <v>141</v>
      </c>
      <c r="B17" s="21" t="s">
        <v>131</v>
      </c>
      <c r="C17" s="22"/>
      <c r="D17" s="22"/>
      <c r="E17" s="22"/>
      <c r="F17" s="23">
        <v>3577869.93</v>
      </c>
      <c r="G17" s="22"/>
      <c r="H17" s="23">
        <v>3577869.93</v>
      </c>
      <c r="J17" t="str">
        <f>A146</f>
        <v>719, Налог на прибыль</v>
      </c>
      <c r="L17" s="11">
        <f>-G146</f>
        <v>-97459988.310000002</v>
      </c>
    </row>
    <row r="18" spans="1:12" ht="50" x14ac:dyDescent="0.35">
      <c r="A18" s="26" t="s">
        <v>142</v>
      </c>
      <c r="B18" s="21" t="s">
        <v>131</v>
      </c>
      <c r="C18" s="22"/>
      <c r="D18" s="22"/>
      <c r="E18" s="22"/>
      <c r="F18" s="23">
        <v>605481.88</v>
      </c>
      <c r="G18" s="22"/>
      <c r="H18" s="23">
        <v>605481.88</v>
      </c>
    </row>
    <row r="19" spans="1:12" ht="37.5" x14ac:dyDescent="0.35">
      <c r="A19" s="26" t="s">
        <v>143</v>
      </c>
      <c r="B19" s="21" t="s">
        <v>131</v>
      </c>
      <c r="C19" s="22"/>
      <c r="D19" s="22"/>
      <c r="E19" s="22"/>
      <c r="F19" s="23">
        <v>1170540.3799999999</v>
      </c>
      <c r="G19" s="22"/>
      <c r="H19" s="23">
        <v>1170540.3799999999</v>
      </c>
    </row>
    <row r="20" spans="1:12" ht="25" x14ac:dyDescent="0.35">
      <c r="A20" s="24" t="s">
        <v>144</v>
      </c>
      <c r="B20" s="21" t="s">
        <v>131</v>
      </c>
      <c r="C20" s="22"/>
      <c r="D20" s="22"/>
      <c r="E20" s="23">
        <v>376711.34</v>
      </c>
      <c r="F20" s="22"/>
      <c r="G20" s="23">
        <v>376711.34</v>
      </c>
      <c r="H20" s="22"/>
    </row>
    <row r="21" spans="1:12" ht="25" x14ac:dyDescent="0.35">
      <c r="A21" s="25" t="s">
        <v>145</v>
      </c>
      <c r="B21" s="21" t="s">
        <v>131</v>
      </c>
      <c r="C21" s="22"/>
      <c r="D21" s="22"/>
      <c r="E21" s="23">
        <v>376711.34</v>
      </c>
      <c r="F21" s="22"/>
      <c r="G21" s="23">
        <v>376711.34</v>
      </c>
      <c r="H21" s="22"/>
    </row>
    <row r="22" spans="1:12" ht="37.5" x14ac:dyDescent="0.35">
      <c r="A22" s="26" t="s">
        <v>146</v>
      </c>
      <c r="B22" s="21" t="s">
        <v>131</v>
      </c>
      <c r="C22" s="22"/>
      <c r="D22" s="22"/>
      <c r="E22" s="23">
        <v>376711.34</v>
      </c>
      <c r="F22" s="22"/>
      <c r="G22" s="23">
        <v>376711.34</v>
      </c>
      <c r="H22" s="22"/>
    </row>
    <row r="23" spans="1:12" x14ac:dyDescent="0.35">
      <c r="A23" s="24" t="s">
        <v>147</v>
      </c>
      <c r="B23" s="21" t="s">
        <v>131</v>
      </c>
      <c r="C23" s="22"/>
      <c r="D23" s="22"/>
      <c r="E23" s="23">
        <v>5721.88</v>
      </c>
      <c r="F23" s="22"/>
      <c r="G23" s="23">
        <v>5721.88</v>
      </c>
      <c r="H23" s="22"/>
    </row>
    <row r="24" spans="1:12" ht="25" x14ac:dyDescent="0.35">
      <c r="A24" s="25" t="s">
        <v>148</v>
      </c>
      <c r="B24" s="21" t="s">
        <v>131</v>
      </c>
      <c r="C24" s="22"/>
      <c r="D24" s="22"/>
      <c r="E24" s="23">
        <v>5721.88</v>
      </c>
      <c r="F24" s="22"/>
      <c r="G24" s="23">
        <v>5721.88</v>
      </c>
      <c r="H24" s="22"/>
    </row>
    <row r="25" spans="1:12" ht="37.5" x14ac:dyDescent="0.35">
      <c r="A25" s="26" t="s">
        <v>149</v>
      </c>
      <c r="B25" s="21" t="s">
        <v>131</v>
      </c>
      <c r="C25" s="22"/>
      <c r="D25" s="22"/>
      <c r="E25" s="23">
        <v>5721.88</v>
      </c>
      <c r="F25" s="22"/>
      <c r="G25" s="23">
        <v>5721.88</v>
      </c>
      <c r="H25" s="22"/>
    </row>
    <row r="26" spans="1:12" ht="62.5" x14ac:dyDescent="0.35">
      <c r="A26" s="24" t="s">
        <v>150</v>
      </c>
      <c r="B26" s="21" t="s">
        <v>131</v>
      </c>
      <c r="C26" s="22"/>
      <c r="D26" s="22"/>
      <c r="E26" s="23">
        <v>7369.04</v>
      </c>
      <c r="F26" s="23">
        <v>63196.58</v>
      </c>
      <c r="G26" s="22"/>
      <c r="H26" s="23">
        <v>55827.54</v>
      </c>
    </row>
    <row r="27" spans="1:12" ht="75" x14ac:dyDescent="0.35">
      <c r="A27" s="25" t="s">
        <v>151</v>
      </c>
      <c r="B27" s="21" t="s">
        <v>131</v>
      </c>
      <c r="C27" s="22"/>
      <c r="D27" s="22"/>
      <c r="E27" s="23">
        <v>7369.04</v>
      </c>
      <c r="F27" s="23">
        <v>63196.58</v>
      </c>
      <c r="G27" s="22"/>
      <c r="H27" s="23">
        <v>55827.54</v>
      </c>
    </row>
    <row r="28" spans="1:12" ht="37.5" x14ac:dyDescent="0.35">
      <c r="A28" s="26" t="s">
        <v>152</v>
      </c>
      <c r="B28" s="21" t="s">
        <v>131</v>
      </c>
      <c r="C28" s="22"/>
      <c r="D28" s="22"/>
      <c r="E28" s="22"/>
      <c r="F28" s="22"/>
      <c r="G28" s="22"/>
      <c r="H28" s="22"/>
    </row>
    <row r="29" spans="1:12" ht="50" x14ac:dyDescent="0.35">
      <c r="A29" s="26" t="s">
        <v>153</v>
      </c>
      <c r="B29" s="21" t="s">
        <v>131</v>
      </c>
      <c r="C29" s="22"/>
      <c r="D29" s="22"/>
      <c r="E29" s="27">
        <v>402.81</v>
      </c>
      <c r="F29" s="27">
        <v>402.81</v>
      </c>
      <c r="G29" s="22"/>
      <c r="H29" s="22"/>
    </row>
    <row r="30" spans="1:12" ht="37.5" x14ac:dyDescent="0.35">
      <c r="A30" s="26" t="s">
        <v>154</v>
      </c>
      <c r="B30" s="21" t="s">
        <v>131</v>
      </c>
      <c r="C30" s="22"/>
      <c r="D30" s="22"/>
      <c r="E30" s="23">
        <v>6966.23</v>
      </c>
      <c r="F30" s="23">
        <v>62793.77</v>
      </c>
      <c r="G30" s="22"/>
      <c r="H30" s="23">
        <v>55827.54</v>
      </c>
    </row>
    <row r="31" spans="1:12" ht="62.5" x14ac:dyDescent="0.35">
      <c r="A31" s="24" t="s">
        <v>155</v>
      </c>
      <c r="B31" s="21" t="s">
        <v>131</v>
      </c>
      <c r="C31" s="22"/>
      <c r="D31" s="22"/>
      <c r="E31" s="23">
        <v>110157.74</v>
      </c>
      <c r="F31" s="23">
        <v>7369.04</v>
      </c>
      <c r="G31" s="23">
        <v>102788.7</v>
      </c>
      <c r="H31" s="22"/>
    </row>
    <row r="32" spans="1:12" ht="75" x14ac:dyDescent="0.35">
      <c r="A32" s="25" t="s">
        <v>156</v>
      </c>
      <c r="B32" s="21" t="s">
        <v>131</v>
      </c>
      <c r="C32" s="22"/>
      <c r="D32" s="22"/>
      <c r="E32" s="23">
        <v>110157.74</v>
      </c>
      <c r="F32" s="23">
        <v>7369.04</v>
      </c>
      <c r="G32" s="23">
        <v>102788.7</v>
      </c>
      <c r="H32" s="22"/>
    </row>
    <row r="33" spans="1:8" ht="25" x14ac:dyDescent="0.35">
      <c r="A33" s="26" t="s">
        <v>157</v>
      </c>
      <c r="B33" s="21" t="s">
        <v>131</v>
      </c>
      <c r="C33" s="22"/>
      <c r="D33" s="22"/>
      <c r="E33" s="22"/>
      <c r="F33" s="22"/>
      <c r="G33" s="22"/>
      <c r="H33" s="22"/>
    </row>
    <row r="34" spans="1:8" ht="50" x14ac:dyDescent="0.35">
      <c r="A34" s="26" t="s">
        <v>158</v>
      </c>
      <c r="B34" s="21" t="s">
        <v>131</v>
      </c>
      <c r="C34" s="22"/>
      <c r="D34" s="22"/>
      <c r="E34" s="23">
        <v>16895.45</v>
      </c>
      <c r="F34" s="27">
        <v>402.81</v>
      </c>
      <c r="G34" s="23">
        <v>16492.64</v>
      </c>
      <c r="H34" s="22"/>
    </row>
    <row r="35" spans="1:8" ht="37.5" x14ac:dyDescent="0.35">
      <c r="A35" s="26" t="s">
        <v>159</v>
      </c>
      <c r="B35" s="21" t="s">
        <v>131</v>
      </c>
      <c r="C35" s="22"/>
      <c r="D35" s="22"/>
      <c r="E35" s="23">
        <v>93262.29</v>
      </c>
      <c r="F35" s="23">
        <v>6966.23</v>
      </c>
      <c r="G35" s="23">
        <v>86296.06</v>
      </c>
      <c r="H35" s="22"/>
    </row>
    <row r="36" spans="1:8" x14ac:dyDescent="0.35">
      <c r="A36" s="20" t="s">
        <v>160</v>
      </c>
      <c r="B36" s="21" t="s">
        <v>131</v>
      </c>
      <c r="C36" s="22"/>
      <c r="D36" s="22"/>
      <c r="E36" s="23">
        <v>514474.06</v>
      </c>
      <c r="F36" s="22"/>
      <c r="G36" s="23">
        <v>514474.06</v>
      </c>
      <c r="H36" s="22"/>
    </row>
    <row r="37" spans="1:8" x14ac:dyDescent="0.35">
      <c r="A37" s="24" t="s">
        <v>161</v>
      </c>
      <c r="B37" s="21" t="s">
        <v>131</v>
      </c>
      <c r="C37" s="22"/>
      <c r="D37" s="22"/>
      <c r="E37" s="23">
        <v>514468.34</v>
      </c>
      <c r="F37" s="22"/>
      <c r="G37" s="23">
        <v>514468.34</v>
      </c>
      <c r="H37" s="22"/>
    </row>
    <row r="38" spans="1:8" x14ac:dyDescent="0.35">
      <c r="A38" s="25" t="s">
        <v>162</v>
      </c>
      <c r="B38" s="21" t="s">
        <v>131</v>
      </c>
      <c r="C38" s="22"/>
      <c r="D38" s="22"/>
      <c r="E38" s="23">
        <v>514468.34</v>
      </c>
      <c r="F38" s="22"/>
      <c r="G38" s="23">
        <v>514468.34</v>
      </c>
      <c r="H38" s="22"/>
    </row>
    <row r="39" spans="1:8" ht="25" x14ac:dyDescent="0.35">
      <c r="A39" s="26" t="s">
        <v>163</v>
      </c>
      <c r="B39" s="21" t="s">
        <v>131</v>
      </c>
      <c r="C39" s="22"/>
      <c r="D39" s="22"/>
      <c r="E39" s="23">
        <v>1128.22</v>
      </c>
      <c r="F39" s="22"/>
      <c r="G39" s="23">
        <v>1128.22</v>
      </c>
      <c r="H39" s="22"/>
    </row>
    <row r="40" spans="1:8" ht="25" x14ac:dyDescent="0.35">
      <c r="A40" s="26" t="s">
        <v>164</v>
      </c>
      <c r="B40" s="21" t="s">
        <v>131</v>
      </c>
      <c r="C40" s="22"/>
      <c r="D40" s="22"/>
      <c r="E40" s="23">
        <v>513340.12</v>
      </c>
      <c r="F40" s="22"/>
      <c r="G40" s="23">
        <v>513340.12</v>
      </c>
      <c r="H40" s="22"/>
    </row>
    <row r="41" spans="1:8" ht="25" x14ac:dyDescent="0.35">
      <c r="A41" s="24" t="s">
        <v>165</v>
      </c>
      <c r="B41" s="21" t="s">
        <v>131</v>
      </c>
      <c r="C41" s="22"/>
      <c r="D41" s="22"/>
      <c r="E41" s="27">
        <v>5.72</v>
      </c>
      <c r="F41" s="22"/>
      <c r="G41" s="27">
        <v>5.72</v>
      </c>
      <c r="H41" s="22"/>
    </row>
    <row r="42" spans="1:8" ht="25" x14ac:dyDescent="0.35">
      <c r="A42" s="25" t="s">
        <v>166</v>
      </c>
      <c r="B42" s="21" t="s">
        <v>131</v>
      </c>
      <c r="C42" s="22"/>
      <c r="D42" s="22"/>
      <c r="E42" s="27">
        <v>5.72</v>
      </c>
      <c r="F42" s="22"/>
      <c r="G42" s="27">
        <v>5.72</v>
      </c>
      <c r="H42" s="22"/>
    </row>
    <row r="43" spans="1:8" ht="25" x14ac:dyDescent="0.35">
      <c r="A43" s="26" t="s">
        <v>167</v>
      </c>
      <c r="B43" s="21" t="s">
        <v>131</v>
      </c>
      <c r="C43" s="22"/>
      <c r="D43" s="22"/>
      <c r="E43" s="27">
        <v>5.72</v>
      </c>
      <c r="F43" s="22"/>
      <c r="G43" s="27">
        <v>5.72</v>
      </c>
      <c r="H43" s="22"/>
    </row>
    <row r="44" spans="1:8" ht="37.5" x14ac:dyDescent="0.35">
      <c r="A44" s="20" t="s">
        <v>168</v>
      </c>
      <c r="B44" s="21" t="s">
        <v>131</v>
      </c>
      <c r="C44" s="22"/>
      <c r="D44" s="22"/>
      <c r="E44" s="22"/>
      <c r="F44" s="27">
        <v>891.25</v>
      </c>
      <c r="G44" s="22"/>
      <c r="H44" s="27">
        <v>891.25</v>
      </c>
    </row>
    <row r="45" spans="1:8" ht="25" x14ac:dyDescent="0.35">
      <c r="A45" s="24" t="s">
        <v>169</v>
      </c>
      <c r="B45" s="21" t="s">
        <v>131</v>
      </c>
      <c r="C45" s="22"/>
      <c r="D45" s="22"/>
      <c r="E45" s="22"/>
      <c r="F45" s="27">
        <v>891.25</v>
      </c>
      <c r="G45" s="22"/>
      <c r="H45" s="27">
        <v>891.25</v>
      </c>
    </row>
    <row r="46" spans="1:8" x14ac:dyDescent="0.35">
      <c r="A46" s="25" t="s">
        <v>170</v>
      </c>
      <c r="B46" s="21" t="s">
        <v>131</v>
      </c>
      <c r="C46" s="22"/>
      <c r="D46" s="22"/>
      <c r="E46" s="22"/>
      <c r="F46" s="27">
        <v>891.25</v>
      </c>
      <c r="G46" s="22"/>
      <c r="H46" s="27">
        <v>891.25</v>
      </c>
    </row>
    <row r="47" spans="1:8" x14ac:dyDescent="0.35">
      <c r="A47" s="26" t="s">
        <v>171</v>
      </c>
      <c r="B47" s="21" t="s">
        <v>131</v>
      </c>
      <c r="C47" s="22"/>
      <c r="D47" s="22"/>
      <c r="E47" s="22"/>
      <c r="F47" s="27">
        <v>891.25</v>
      </c>
      <c r="G47" s="22"/>
      <c r="H47" s="27">
        <v>891.25</v>
      </c>
    </row>
    <row r="48" spans="1:8" x14ac:dyDescent="0.35">
      <c r="A48" s="25" t="s">
        <v>172</v>
      </c>
      <c r="B48" s="21" t="s">
        <v>131</v>
      </c>
      <c r="C48" s="22"/>
      <c r="D48" s="22"/>
      <c r="E48" s="22"/>
      <c r="F48" s="22"/>
      <c r="G48" s="22"/>
      <c r="H48" s="22"/>
    </row>
    <row r="49" spans="1:8" x14ac:dyDescent="0.35">
      <c r="A49" s="26" t="s">
        <v>173</v>
      </c>
      <c r="B49" s="21" t="s">
        <v>131</v>
      </c>
      <c r="C49" s="22"/>
      <c r="D49" s="22"/>
      <c r="E49" s="22"/>
      <c r="F49" s="22"/>
      <c r="G49" s="22"/>
      <c r="H49" s="22"/>
    </row>
    <row r="50" spans="1:8" ht="37.5" x14ac:dyDescent="0.35">
      <c r="A50" s="25" t="s">
        <v>174</v>
      </c>
      <c r="B50" s="21" t="s">
        <v>131</v>
      </c>
      <c r="C50" s="22"/>
      <c r="D50" s="22"/>
      <c r="E50" s="22"/>
      <c r="F50" s="22"/>
      <c r="G50" s="22"/>
      <c r="H50" s="22"/>
    </row>
    <row r="51" spans="1:8" x14ac:dyDescent="0.35">
      <c r="A51" s="26" t="s">
        <v>175</v>
      </c>
      <c r="B51" s="21" t="s">
        <v>131</v>
      </c>
      <c r="C51" s="22"/>
      <c r="D51" s="22"/>
      <c r="E51" s="22"/>
      <c r="F51" s="22"/>
      <c r="G51" s="22"/>
      <c r="H51" s="22"/>
    </row>
    <row r="52" spans="1:8" ht="25" x14ac:dyDescent="0.35">
      <c r="A52" s="24" t="s">
        <v>176</v>
      </c>
      <c r="B52" s="21" t="s">
        <v>131</v>
      </c>
      <c r="C52" s="22"/>
      <c r="D52" s="22"/>
      <c r="E52" s="22"/>
      <c r="F52" s="22"/>
      <c r="G52" s="22"/>
      <c r="H52" s="22"/>
    </row>
    <row r="53" spans="1:8" x14ac:dyDescent="0.35">
      <c r="A53" s="25" t="s">
        <v>177</v>
      </c>
      <c r="B53" s="21" t="s">
        <v>131</v>
      </c>
      <c r="C53" s="22"/>
      <c r="D53" s="22"/>
      <c r="E53" s="22"/>
      <c r="F53" s="22"/>
      <c r="G53" s="22"/>
      <c r="H53" s="22"/>
    </row>
    <row r="54" spans="1:8" x14ac:dyDescent="0.35">
      <c r="A54" s="26" t="s">
        <v>178</v>
      </c>
      <c r="B54" s="21" t="s">
        <v>131</v>
      </c>
      <c r="C54" s="22"/>
      <c r="D54" s="22"/>
      <c r="E54" s="22"/>
      <c r="F54" s="22"/>
      <c r="G54" s="22"/>
      <c r="H54" s="22"/>
    </row>
    <row r="55" spans="1:8" x14ac:dyDescent="0.35">
      <c r="A55" s="25" t="s">
        <v>179</v>
      </c>
      <c r="B55" s="21" t="s">
        <v>131</v>
      </c>
      <c r="C55" s="22"/>
      <c r="D55" s="22"/>
      <c r="E55" s="22"/>
      <c r="F55" s="22"/>
      <c r="G55" s="22"/>
      <c r="H55" s="22"/>
    </row>
    <row r="56" spans="1:8" x14ac:dyDescent="0.35">
      <c r="A56" s="26" t="s">
        <v>180</v>
      </c>
      <c r="B56" s="21" t="s">
        <v>131</v>
      </c>
      <c r="C56" s="22"/>
      <c r="D56" s="22"/>
      <c r="E56" s="22"/>
      <c r="F56" s="22"/>
      <c r="G56" s="22"/>
      <c r="H56" s="22"/>
    </row>
    <row r="57" spans="1:8" ht="37.5" x14ac:dyDescent="0.35">
      <c r="A57" s="25" t="s">
        <v>181</v>
      </c>
      <c r="B57" s="21" t="s">
        <v>131</v>
      </c>
      <c r="C57" s="22"/>
      <c r="D57" s="22"/>
      <c r="E57" s="22"/>
      <c r="F57" s="22"/>
      <c r="G57" s="22"/>
      <c r="H57" s="22"/>
    </row>
    <row r="58" spans="1:8" x14ac:dyDescent="0.35">
      <c r="A58" s="26" t="s">
        <v>182</v>
      </c>
      <c r="B58" s="21" t="s">
        <v>131</v>
      </c>
      <c r="C58" s="22"/>
      <c r="D58" s="22"/>
      <c r="E58" s="22"/>
      <c r="F58" s="22"/>
      <c r="G58" s="22"/>
      <c r="H58" s="22"/>
    </row>
    <row r="59" spans="1:8" ht="37.5" x14ac:dyDescent="0.35">
      <c r="A59" s="20" t="s">
        <v>183</v>
      </c>
      <c r="B59" s="21" t="s">
        <v>131</v>
      </c>
      <c r="C59" s="22"/>
      <c r="D59" s="22"/>
      <c r="E59" s="23">
        <v>54100865.640000001</v>
      </c>
      <c r="F59" s="23">
        <v>21747952.510000002</v>
      </c>
      <c r="G59" s="23">
        <v>32352913.129999999</v>
      </c>
      <c r="H59" s="22"/>
    </row>
    <row r="60" spans="1:8" ht="25" x14ac:dyDescent="0.35">
      <c r="A60" s="24" t="s">
        <v>184</v>
      </c>
      <c r="B60" s="21" t="s">
        <v>131</v>
      </c>
      <c r="C60" s="22"/>
      <c r="D60" s="22"/>
      <c r="E60" s="22"/>
      <c r="F60" s="23">
        <v>19686740.300000001</v>
      </c>
      <c r="G60" s="22"/>
      <c r="H60" s="23">
        <v>19686740.300000001</v>
      </c>
    </row>
    <row r="61" spans="1:8" ht="62.5" x14ac:dyDescent="0.35">
      <c r="A61" s="25" t="s">
        <v>185</v>
      </c>
      <c r="B61" s="21" t="s">
        <v>131</v>
      </c>
      <c r="C61" s="22"/>
      <c r="D61" s="22"/>
      <c r="E61" s="22"/>
      <c r="F61" s="23">
        <v>19686740.300000001</v>
      </c>
      <c r="G61" s="22"/>
      <c r="H61" s="23">
        <v>19686740.300000001</v>
      </c>
    </row>
    <row r="62" spans="1:8" ht="50" x14ac:dyDescent="0.35">
      <c r="A62" s="26" t="s">
        <v>186</v>
      </c>
      <c r="B62" s="21" t="s">
        <v>131</v>
      </c>
      <c r="C62" s="22"/>
      <c r="D62" s="22"/>
      <c r="E62" s="22"/>
      <c r="F62" s="23">
        <v>8927757.4900000002</v>
      </c>
      <c r="G62" s="22"/>
      <c r="H62" s="23">
        <v>8927757.4900000002</v>
      </c>
    </row>
    <row r="63" spans="1:8" ht="50" x14ac:dyDescent="0.35">
      <c r="A63" s="26" t="s">
        <v>187</v>
      </c>
      <c r="B63" s="21" t="s">
        <v>131</v>
      </c>
      <c r="C63" s="22"/>
      <c r="D63" s="22"/>
      <c r="E63" s="22"/>
      <c r="F63" s="23">
        <v>10758982.810000001</v>
      </c>
      <c r="G63" s="22"/>
      <c r="H63" s="23">
        <v>10758982.810000001</v>
      </c>
    </row>
    <row r="64" spans="1:8" ht="50" x14ac:dyDescent="0.35">
      <c r="A64" s="25" t="s">
        <v>188</v>
      </c>
      <c r="B64" s="21" t="s">
        <v>131</v>
      </c>
      <c r="C64" s="22"/>
      <c r="D64" s="22"/>
      <c r="E64" s="22"/>
      <c r="F64" s="22"/>
      <c r="G64" s="22"/>
      <c r="H64" s="22"/>
    </row>
    <row r="65" spans="1:8" ht="37.5" x14ac:dyDescent="0.35">
      <c r="A65" s="26" t="s">
        <v>189</v>
      </c>
      <c r="B65" s="21" t="s">
        <v>131</v>
      </c>
      <c r="C65" s="22"/>
      <c r="D65" s="22"/>
      <c r="E65" s="22"/>
      <c r="F65" s="22"/>
      <c r="G65" s="22"/>
      <c r="H65" s="22"/>
    </row>
    <row r="66" spans="1:8" ht="25" x14ac:dyDescent="0.35">
      <c r="A66" s="24" t="s">
        <v>190</v>
      </c>
      <c r="B66" s="21" t="s">
        <v>131</v>
      </c>
      <c r="C66" s="22"/>
      <c r="D66" s="22"/>
      <c r="E66" s="23">
        <v>5098458.17</v>
      </c>
      <c r="F66" s="22"/>
      <c r="G66" s="23">
        <v>5098458.17</v>
      </c>
      <c r="H66" s="22"/>
    </row>
    <row r="67" spans="1:8" ht="50" x14ac:dyDescent="0.35">
      <c r="A67" s="25" t="s">
        <v>191</v>
      </c>
      <c r="B67" s="21" t="s">
        <v>131</v>
      </c>
      <c r="C67" s="22"/>
      <c r="D67" s="22"/>
      <c r="E67" s="23">
        <v>5098458.17</v>
      </c>
      <c r="F67" s="22"/>
      <c r="G67" s="23">
        <v>5098458.17</v>
      </c>
      <c r="H67" s="22"/>
    </row>
    <row r="68" spans="1:8" ht="50" x14ac:dyDescent="0.35">
      <c r="A68" s="26" t="s">
        <v>192</v>
      </c>
      <c r="B68" s="21" t="s">
        <v>131</v>
      </c>
      <c r="C68" s="22"/>
      <c r="D68" s="22"/>
      <c r="E68" s="23">
        <v>5098458.17</v>
      </c>
      <c r="F68" s="22"/>
      <c r="G68" s="23">
        <v>5098458.17</v>
      </c>
      <c r="H68" s="22"/>
    </row>
    <row r="69" spans="1:8" ht="50" x14ac:dyDescent="0.35">
      <c r="A69" s="26" t="s">
        <v>193</v>
      </c>
      <c r="B69" s="21" t="s">
        <v>131</v>
      </c>
      <c r="C69" s="22"/>
      <c r="D69" s="22"/>
      <c r="E69" s="22"/>
      <c r="F69" s="22"/>
      <c r="G69" s="22"/>
      <c r="H69" s="22"/>
    </row>
    <row r="70" spans="1:8" ht="50" x14ac:dyDescent="0.35">
      <c r="A70" s="25" t="s">
        <v>194</v>
      </c>
      <c r="B70" s="21" t="s">
        <v>131</v>
      </c>
      <c r="C70" s="22"/>
      <c r="D70" s="22"/>
      <c r="E70" s="22"/>
      <c r="F70" s="22"/>
      <c r="G70" s="22"/>
      <c r="H70" s="22"/>
    </row>
    <row r="71" spans="1:8" ht="37.5" x14ac:dyDescent="0.35">
      <c r="A71" s="26" t="s">
        <v>195</v>
      </c>
      <c r="B71" s="21" t="s">
        <v>131</v>
      </c>
      <c r="C71" s="22"/>
      <c r="D71" s="22"/>
      <c r="E71" s="22"/>
      <c r="F71" s="22"/>
      <c r="G71" s="22"/>
      <c r="H71" s="22"/>
    </row>
    <row r="72" spans="1:8" ht="25" x14ac:dyDescent="0.35">
      <c r="A72" s="24" t="s">
        <v>196</v>
      </c>
      <c r="B72" s="21" t="s">
        <v>131</v>
      </c>
      <c r="C72" s="22"/>
      <c r="D72" s="22"/>
      <c r="E72" s="23">
        <v>1791.97</v>
      </c>
      <c r="F72" s="22"/>
      <c r="G72" s="23">
        <v>1791.97</v>
      </c>
      <c r="H72" s="22"/>
    </row>
    <row r="73" spans="1:8" ht="50" x14ac:dyDescent="0.35">
      <c r="A73" s="25" t="s">
        <v>197</v>
      </c>
      <c r="B73" s="21" t="s">
        <v>131</v>
      </c>
      <c r="C73" s="22"/>
      <c r="D73" s="22"/>
      <c r="E73" s="23">
        <v>1791.97</v>
      </c>
      <c r="F73" s="22"/>
      <c r="G73" s="23">
        <v>1791.97</v>
      </c>
      <c r="H73" s="22"/>
    </row>
    <row r="74" spans="1:8" x14ac:dyDescent="0.35">
      <c r="A74" s="26" t="s">
        <v>198</v>
      </c>
      <c r="B74" s="21" t="s">
        <v>131</v>
      </c>
      <c r="C74" s="22"/>
      <c r="D74" s="22"/>
      <c r="E74" s="23">
        <v>1791.97</v>
      </c>
      <c r="F74" s="22"/>
      <c r="G74" s="23">
        <v>1791.97</v>
      </c>
      <c r="H74" s="22"/>
    </row>
    <row r="75" spans="1:8" x14ac:dyDescent="0.35">
      <c r="A75" s="24" t="s">
        <v>199</v>
      </c>
      <c r="B75" s="21" t="s">
        <v>131</v>
      </c>
      <c r="C75" s="22"/>
      <c r="D75" s="22"/>
      <c r="E75" s="22"/>
      <c r="F75" s="23">
        <v>2061212.21</v>
      </c>
      <c r="G75" s="22"/>
      <c r="H75" s="23">
        <v>2061212.21</v>
      </c>
    </row>
    <row r="76" spans="1:8" ht="25" x14ac:dyDescent="0.35">
      <c r="A76" s="25" t="s">
        <v>200</v>
      </c>
      <c r="B76" s="21" t="s">
        <v>131</v>
      </c>
      <c r="C76" s="22"/>
      <c r="D76" s="22"/>
      <c r="E76" s="22"/>
      <c r="F76" s="23">
        <v>19758.12</v>
      </c>
      <c r="G76" s="22"/>
      <c r="H76" s="23">
        <v>19758.12</v>
      </c>
    </row>
    <row r="77" spans="1:8" x14ac:dyDescent="0.35">
      <c r="A77" s="26" t="s">
        <v>201</v>
      </c>
      <c r="B77" s="21" t="s">
        <v>131</v>
      </c>
      <c r="C77" s="22"/>
      <c r="D77" s="22"/>
      <c r="E77" s="22"/>
      <c r="F77" s="23">
        <v>19758.12</v>
      </c>
      <c r="G77" s="22"/>
      <c r="H77" s="23">
        <v>19758.12</v>
      </c>
    </row>
    <row r="78" spans="1:8" ht="37.5" x14ac:dyDescent="0.35">
      <c r="A78" s="25" t="s">
        <v>202</v>
      </c>
      <c r="B78" s="21" t="s">
        <v>131</v>
      </c>
      <c r="C78" s="22"/>
      <c r="D78" s="22"/>
      <c r="E78" s="22"/>
      <c r="F78" s="23">
        <v>2041454.09</v>
      </c>
      <c r="G78" s="22"/>
      <c r="H78" s="23">
        <v>2041454.09</v>
      </c>
    </row>
    <row r="79" spans="1:8" x14ac:dyDescent="0.35">
      <c r="A79" s="26" t="s">
        <v>203</v>
      </c>
      <c r="B79" s="21" t="s">
        <v>131</v>
      </c>
      <c r="C79" s="22"/>
      <c r="D79" s="22"/>
      <c r="E79" s="22"/>
      <c r="F79" s="23">
        <v>353247.69</v>
      </c>
      <c r="G79" s="22"/>
      <c r="H79" s="23">
        <v>353247.69</v>
      </c>
    </row>
    <row r="80" spans="1:8" x14ac:dyDescent="0.35">
      <c r="A80" s="26" t="s">
        <v>204</v>
      </c>
      <c r="B80" s="21" t="s">
        <v>131</v>
      </c>
      <c r="C80" s="22"/>
      <c r="D80" s="22"/>
      <c r="E80" s="22"/>
      <c r="F80" s="23">
        <v>1638.97</v>
      </c>
      <c r="G80" s="22"/>
      <c r="H80" s="23">
        <v>1638.97</v>
      </c>
    </row>
    <row r="81" spans="1:8" x14ac:dyDescent="0.35">
      <c r="A81" s="26" t="s">
        <v>205</v>
      </c>
      <c r="B81" s="21" t="s">
        <v>131</v>
      </c>
      <c r="C81" s="22"/>
      <c r="D81" s="22"/>
      <c r="E81" s="22"/>
      <c r="F81" s="23">
        <v>1686567.43</v>
      </c>
      <c r="G81" s="22"/>
      <c r="H81" s="23">
        <v>1686567.43</v>
      </c>
    </row>
    <row r="82" spans="1:8" x14ac:dyDescent="0.35">
      <c r="A82" s="24" t="s">
        <v>206</v>
      </c>
      <c r="B82" s="21" t="s">
        <v>131</v>
      </c>
      <c r="C82" s="22"/>
      <c r="D82" s="22"/>
      <c r="E82" s="23">
        <v>49000615.5</v>
      </c>
      <c r="F82" s="22"/>
      <c r="G82" s="23">
        <v>49000615.5</v>
      </c>
      <c r="H82" s="22"/>
    </row>
    <row r="83" spans="1:8" ht="25" x14ac:dyDescent="0.35">
      <c r="A83" s="25" t="s">
        <v>207</v>
      </c>
      <c r="B83" s="21" t="s">
        <v>131</v>
      </c>
      <c r="C83" s="22"/>
      <c r="D83" s="22"/>
      <c r="E83" s="22"/>
      <c r="F83" s="22"/>
      <c r="G83" s="22"/>
      <c r="H83" s="22"/>
    </row>
    <row r="84" spans="1:8" x14ac:dyDescent="0.35">
      <c r="A84" s="26" t="s">
        <v>208</v>
      </c>
      <c r="B84" s="21" t="s">
        <v>131</v>
      </c>
      <c r="C84" s="22"/>
      <c r="D84" s="22"/>
      <c r="E84" s="22"/>
      <c r="F84" s="22"/>
      <c r="G84" s="22"/>
      <c r="H84" s="22"/>
    </row>
    <row r="85" spans="1:8" x14ac:dyDescent="0.35">
      <c r="A85" s="26" t="s">
        <v>209</v>
      </c>
      <c r="B85" s="21" t="s">
        <v>131</v>
      </c>
      <c r="C85" s="22"/>
      <c r="D85" s="22"/>
      <c r="E85" s="22"/>
      <c r="F85" s="22"/>
      <c r="G85" s="22"/>
      <c r="H85" s="22"/>
    </row>
    <row r="86" spans="1:8" ht="37.5" x14ac:dyDescent="0.35">
      <c r="A86" s="25" t="s">
        <v>210</v>
      </c>
      <c r="B86" s="21" t="s">
        <v>131</v>
      </c>
      <c r="C86" s="22"/>
      <c r="D86" s="22"/>
      <c r="E86" s="23">
        <v>49000615.5</v>
      </c>
      <c r="F86" s="22"/>
      <c r="G86" s="23">
        <v>49000615.5</v>
      </c>
      <c r="H86" s="22"/>
    </row>
    <row r="87" spans="1:8" x14ac:dyDescent="0.35">
      <c r="A87" s="26" t="s">
        <v>211</v>
      </c>
      <c r="B87" s="21" t="s">
        <v>131</v>
      </c>
      <c r="C87" s="22"/>
      <c r="D87" s="22"/>
      <c r="E87" s="23">
        <v>16820781.109999999</v>
      </c>
      <c r="F87" s="22"/>
      <c r="G87" s="23">
        <v>16820781.109999999</v>
      </c>
      <c r="H87" s="22"/>
    </row>
    <row r="88" spans="1:8" x14ac:dyDescent="0.35">
      <c r="A88" s="26" t="s">
        <v>212</v>
      </c>
      <c r="B88" s="21" t="s">
        <v>131</v>
      </c>
      <c r="C88" s="22"/>
      <c r="D88" s="22"/>
      <c r="E88" s="23">
        <v>3346553.01</v>
      </c>
      <c r="F88" s="22"/>
      <c r="G88" s="23">
        <v>3346553.01</v>
      </c>
      <c r="H88" s="22"/>
    </row>
    <row r="89" spans="1:8" x14ac:dyDescent="0.35">
      <c r="A89" s="26" t="s">
        <v>213</v>
      </c>
      <c r="B89" s="21" t="s">
        <v>131</v>
      </c>
      <c r="C89" s="22"/>
      <c r="D89" s="22"/>
      <c r="E89" s="23">
        <v>28833281.379999999</v>
      </c>
      <c r="F89" s="22"/>
      <c r="G89" s="23">
        <v>28833281.379999999</v>
      </c>
      <c r="H89" s="22"/>
    </row>
    <row r="90" spans="1:8" x14ac:dyDescent="0.35">
      <c r="A90" s="20" t="s">
        <v>214</v>
      </c>
      <c r="B90" s="21" t="s">
        <v>131</v>
      </c>
      <c r="C90" s="22"/>
      <c r="D90" s="22"/>
      <c r="E90" s="23">
        <v>46000</v>
      </c>
      <c r="F90" s="23">
        <v>427901736.49000001</v>
      </c>
      <c r="G90" s="22"/>
      <c r="H90" s="23">
        <v>427855736.49000001</v>
      </c>
    </row>
    <row r="91" spans="1:8" x14ac:dyDescent="0.35">
      <c r="A91" s="24" t="s">
        <v>215</v>
      </c>
      <c r="B91" s="21" t="s">
        <v>131</v>
      </c>
      <c r="C91" s="22"/>
      <c r="D91" s="22"/>
      <c r="E91" s="22"/>
      <c r="F91" s="23">
        <v>274462654.63</v>
      </c>
      <c r="G91" s="22"/>
      <c r="H91" s="23">
        <v>274462654.63</v>
      </c>
    </row>
    <row r="92" spans="1:8" ht="25" x14ac:dyDescent="0.35">
      <c r="A92" s="25" t="s">
        <v>216</v>
      </c>
      <c r="B92" s="21" t="s">
        <v>131</v>
      </c>
      <c r="C92" s="22"/>
      <c r="D92" s="22"/>
      <c r="E92" s="22"/>
      <c r="F92" s="23">
        <v>274462654.63</v>
      </c>
      <c r="G92" s="22"/>
      <c r="H92" s="23">
        <v>274462654.63</v>
      </c>
    </row>
    <row r="93" spans="1:8" ht="25" x14ac:dyDescent="0.35">
      <c r="A93" s="26" t="s">
        <v>217</v>
      </c>
      <c r="B93" s="21" t="s">
        <v>131</v>
      </c>
      <c r="C93" s="22"/>
      <c r="D93" s="22"/>
      <c r="E93" s="22"/>
      <c r="F93" s="23">
        <v>79299121.299999997</v>
      </c>
      <c r="G93" s="22"/>
      <c r="H93" s="23">
        <v>79299121.299999997</v>
      </c>
    </row>
    <row r="94" spans="1:8" ht="25" x14ac:dyDescent="0.35">
      <c r="A94" s="26" t="s">
        <v>218</v>
      </c>
      <c r="B94" s="21" t="s">
        <v>131</v>
      </c>
      <c r="C94" s="22"/>
      <c r="D94" s="22"/>
      <c r="E94" s="22"/>
      <c r="F94" s="27">
        <v>2</v>
      </c>
      <c r="G94" s="22"/>
      <c r="H94" s="27">
        <v>2</v>
      </c>
    </row>
    <row r="95" spans="1:8" ht="25" x14ac:dyDescent="0.35">
      <c r="A95" s="26" t="s">
        <v>219</v>
      </c>
      <c r="B95" s="21" t="s">
        <v>131</v>
      </c>
      <c r="C95" s="22"/>
      <c r="D95" s="22"/>
      <c r="E95" s="22"/>
      <c r="F95" s="22"/>
      <c r="G95" s="22"/>
      <c r="H95" s="22"/>
    </row>
    <row r="96" spans="1:8" x14ac:dyDescent="0.35">
      <c r="A96" s="26" t="s">
        <v>220</v>
      </c>
      <c r="B96" s="21" t="s">
        <v>131</v>
      </c>
      <c r="C96" s="22"/>
      <c r="D96" s="22"/>
      <c r="E96" s="22"/>
      <c r="F96" s="23">
        <v>195163531.33000001</v>
      </c>
      <c r="G96" s="22"/>
      <c r="H96" s="23">
        <v>195163531.33000001</v>
      </c>
    </row>
    <row r="97" spans="1:8" x14ac:dyDescent="0.35">
      <c r="A97" s="24" t="s">
        <v>221</v>
      </c>
      <c r="B97" s="21" t="s">
        <v>131</v>
      </c>
      <c r="C97" s="22"/>
      <c r="D97" s="22"/>
      <c r="E97" s="23">
        <v>46000</v>
      </c>
      <c r="F97" s="23">
        <v>153439081.86000001</v>
      </c>
      <c r="G97" s="22"/>
      <c r="H97" s="23">
        <v>153393081.86000001</v>
      </c>
    </row>
    <row r="98" spans="1:8" ht="25" x14ac:dyDescent="0.35">
      <c r="A98" s="25" t="s">
        <v>222</v>
      </c>
      <c r="B98" s="21" t="s">
        <v>131</v>
      </c>
      <c r="C98" s="22"/>
      <c r="D98" s="22"/>
      <c r="E98" s="22"/>
      <c r="F98" s="23">
        <v>139646006.63</v>
      </c>
      <c r="G98" s="22"/>
      <c r="H98" s="23">
        <v>139646006.63</v>
      </c>
    </row>
    <row r="99" spans="1:8" x14ac:dyDescent="0.35">
      <c r="A99" s="26" t="s">
        <v>223</v>
      </c>
      <c r="B99" s="21" t="s">
        <v>131</v>
      </c>
      <c r="C99" s="22"/>
      <c r="D99" s="22"/>
      <c r="E99" s="22"/>
      <c r="F99" s="23">
        <v>139646006.63</v>
      </c>
      <c r="G99" s="22"/>
      <c r="H99" s="23">
        <v>139646006.63</v>
      </c>
    </row>
    <row r="100" spans="1:8" ht="62.5" x14ac:dyDescent="0.35">
      <c r="A100" s="25" t="s">
        <v>224</v>
      </c>
      <c r="B100" s="21" t="s">
        <v>131</v>
      </c>
      <c r="C100" s="22"/>
      <c r="D100" s="22"/>
      <c r="E100" s="23">
        <v>46000</v>
      </c>
      <c r="F100" s="23">
        <v>11829611.75</v>
      </c>
      <c r="G100" s="22"/>
      <c r="H100" s="23">
        <v>11783611.75</v>
      </c>
    </row>
    <row r="101" spans="1:8" x14ac:dyDescent="0.35">
      <c r="A101" s="26" t="s">
        <v>225</v>
      </c>
      <c r="B101" s="21" t="s">
        <v>131</v>
      </c>
      <c r="C101" s="22"/>
      <c r="D101" s="22"/>
      <c r="E101" s="23">
        <v>46000</v>
      </c>
      <c r="F101" s="23">
        <v>11829611.75</v>
      </c>
      <c r="G101" s="22"/>
      <c r="H101" s="23">
        <v>11783611.75</v>
      </c>
    </row>
    <row r="102" spans="1:8" ht="25" x14ac:dyDescent="0.35">
      <c r="A102" s="25" t="s">
        <v>226</v>
      </c>
      <c r="B102" s="21" t="s">
        <v>131</v>
      </c>
      <c r="C102" s="22"/>
      <c r="D102" s="22"/>
      <c r="E102" s="22"/>
      <c r="F102" s="23">
        <v>1963463.48</v>
      </c>
      <c r="G102" s="22"/>
      <c r="H102" s="23">
        <v>1963463.48</v>
      </c>
    </row>
    <row r="103" spans="1:8" ht="25" x14ac:dyDescent="0.35">
      <c r="A103" s="26" t="s">
        <v>227</v>
      </c>
      <c r="B103" s="21" t="s">
        <v>131</v>
      </c>
      <c r="C103" s="22"/>
      <c r="D103" s="22"/>
      <c r="E103" s="22"/>
      <c r="F103" s="23">
        <v>1963463.48</v>
      </c>
      <c r="G103" s="22"/>
      <c r="H103" s="23">
        <v>1963463.48</v>
      </c>
    </row>
    <row r="104" spans="1:8" x14ac:dyDescent="0.35">
      <c r="A104" s="20" t="s">
        <v>228</v>
      </c>
      <c r="B104" s="21" t="s">
        <v>131</v>
      </c>
      <c r="C104" s="22"/>
      <c r="D104" s="22"/>
      <c r="E104" s="23">
        <v>7291200.2999999998</v>
      </c>
      <c r="F104" s="27">
        <v>244.28</v>
      </c>
      <c r="G104" s="23">
        <v>7290956.0199999996</v>
      </c>
      <c r="H104" s="22"/>
    </row>
    <row r="105" spans="1:8" x14ac:dyDescent="0.35">
      <c r="A105" s="24" t="s">
        <v>229</v>
      </c>
      <c r="B105" s="21" t="s">
        <v>131</v>
      </c>
      <c r="C105" s="22"/>
      <c r="D105" s="22"/>
      <c r="E105" s="22"/>
      <c r="F105" s="27">
        <v>244.28</v>
      </c>
      <c r="G105" s="22"/>
      <c r="H105" s="27">
        <v>244.28</v>
      </c>
    </row>
    <row r="106" spans="1:8" ht="25" x14ac:dyDescent="0.35">
      <c r="A106" s="25" t="s">
        <v>230</v>
      </c>
      <c r="B106" s="21" t="s">
        <v>131</v>
      </c>
      <c r="C106" s="22"/>
      <c r="D106" s="22"/>
      <c r="E106" s="22"/>
      <c r="F106" s="27">
        <v>244.28</v>
      </c>
      <c r="G106" s="22"/>
      <c r="H106" s="27">
        <v>244.28</v>
      </c>
    </row>
    <row r="107" spans="1:8" ht="37.5" x14ac:dyDescent="0.35">
      <c r="A107" s="26" t="s">
        <v>231</v>
      </c>
      <c r="B107" s="21" t="s">
        <v>131</v>
      </c>
      <c r="C107" s="22"/>
      <c r="D107" s="22"/>
      <c r="E107" s="22"/>
      <c r="F107" s="27">
        <v>244.28</v>
      </c>
      <c r="G107" s="22"/>
      <c r="H107" s="27">
        <v>244.28</v>
      </c>
    </row>
    <row r="108" spans="1:8" x14ac:dyDescent="0.35">
      <c r="A108" s="24" t="s">
        <v>232</v>
      </c>
      <c r="B108" s="21" t="s">
        <v>131</v>
      </c>
      <c r="C108" s="22"/>
      <c r="D108" s="22"/>
      <c r="E108" s="23">
        <v>7291200.2999999998</v>
      </c>
      <c r="F108" s="22"/>
      <c r="G108" s="23">
        <v>7291200.2999999998</v>
      </c>
      <c r="H108" s="22"/>
    </row>
    <row r="109" spans="1:8" x14ac:dyDescent="0.35">
      <c r="A109" s="25" t="s">
        <v>233</v>
      </c>
      <c r="B109" s="21" t="s">
        <v>131</v>
      </c>
      <c r="C109" s="22"/>
      <c r="D109" s="22"/>
      <c r="E109" s="23">
        <v>7142038.2999999998</v>
      </c>
      <c r="F109" s="22"/>
      <c r="G109" s="23">
        <v>7142038.2999999998</v>
      </c>
      <c r="H109" s="22"/>
    </row>
    <row r="110" spans="1:8" x14ac:dyDescent="0.35">
      <c r="A110" s="26" t="s">
        <v>234</v>
      </c>
      <c r="B110" s="21" t="s">
        <v>131</v>
      </c>
      <c r="C110" s="22"/>
      <c r="D110" s="22"/>
      <c r="E110" s="23">
        <v>106170.35</v>
      </c>
      <c r="F110" s="22"/>
      <c r="G110" s="23">
        <v>106170.35</v>
      </c>
      <c r="H110" s="22"/>
    </row>
    <row r="111" spans="1:8" x14ac:dyDescent="0.35">
      <c r="A111" s="26" t="s">
        <v>235</v>
      </c>
      <c r="B111" s="21" t="s">
        <v>131</v>
      </c>
      <c r="C111" s="22"/>
      <c r="D111" s="22"/>
      <c r="E111" s="23">
        <v>1000</v>
      </c>
      <c r="F111" s="22"/>
      <c r="G111" s="23">
        <v>1000</v>
      </c>
      <c r="H111" s="22"/>
    </row>
    <row r="112" spans="1:8" x14ac:dyDescent="0.35">
      <c r="A112" s="26" t="s">
        <v>236</v>
      </c>
      <c r="B112" s="21" t="s">
        <v>131</v>
      </c>
      <c r="C112" s="22"/>
      <c r="D112" s="22"/>
      <c r="E112" s="23">
        <v>6500000</v>
      </c>
      <c r="F112" s="22"/>
      <c r="G112" s="23">
        <v>6500000</v>
      </c>
      <c r="H112" s="22"/>
    </row>
    <row r="113" spans="1:8" x14ac:dyDescent="0.35">
      <c r="A113" s="26" t="s">
        <v>237</v>
      </c>
      <c r="B113" s="21" t="s">
        <v>131</v>
      </c>
      <c r="C113" s="22"/>
      <c r="D113" s="22"/>
      <c r="E113" s="23">
        <v>532184.63</v>
      </c>
      <c r="F113" s="22"/>
      <c r="G113" s="23">
        <v>532184.63</v>
      </c>
      <c r="H113" s="22"/>
    </row>
    <row r="114" spans="1:8" x14ac:dyDescent="0.35">
      <c r="A114" s="26" t="s">
        <v>238</v>
      </c>
      <c r="B114" s="21" t="s">
        <v>131</v>
      </c>
      <c r="C114" s="22"/>
      <c r="D114" s="22"/>
      <c r="E114" s="23">
        <v>2683.32</v>
      </c>
      <c r="F114" s="22"/>
      <c r="G114" s="23">
        <v>2683.32</v>
      </c>
      <c r="H114" s="22"/>
    </row>
    <row r="115" spans="1:8" x14ac:dyDescent="0.35">
      <c r="A115" s="25" t="s">
        <v>239</v>
      </c>
      <c r="B115" s="21" t="s">
        <v>131</v>
      </c>
      <c r="C115" s="22"/>
      <c r="D115" s="22"/>
      <c r="E115" s="23">
        <v>149162</v>
      </c>
      <c r="F115" s="22"/>
      <c r="G115" s="23">
        <v>149162</v>
      </c>
      <c r="H115" s="22"/>
    </row>
    <row r="116" spans="1:8" ht="25" x14ac:dyDescent="0.35">
      <c r="A116" s="26" t="s">
        <v>240</v>
      </c>
      <c r="B116" s="21" t="s">
        <v>131</v>
      </c>
      <c r="C116" s="22"/>
      <c r="D116" s="22"/>
      <c r="E116" s="23">
        <v>38852</v>
      </c>
      <c r="F116" s="22"/>
      <c r="G116" s="23">
        <v>38852</v>
      </c>
      <c r="H116" s="22"/>
    </row>
    <row r="117" spans="1:8" ht="25" x14ac:dyDescent="0.35">
      <c r="A117" s="26" t="s">
        <v>241</v>
      </c>
      <c r="B117" s="21" t="s">
        <v>131</v>
      </c>
      <c r="C117" s="22"/>
      <c r="D117" s="22"/>
      <c r="E117" s="23">
        <v>109310</v>
      </c>
      <c r="F117" s="22"/>
      <c r="G117" s="23">
        <v>109310</v>
      </c>
      <c r="H117" s="22"/>
    </row>
    <row r="118" spans="1:8" x14ac:dyDescent="0.35">
      <c r="A118" s="26" t="s">
        <v>242</v>
      </c>
      <c r="B118" s="21" t="s">
        <v>131</v>
      </c>
      <c r="C118" s="22"/>
      <c r="D118" s="22"/>
      <c r="E118" s="23">
        <v>1000</v>
      </c>
      <c r="F118" s="22"/>
      <c r="G118" s="23">
        <v>1000</v>
      </c>
      <c r="H118" s="22"/>
    </row>
    <row r="119" spans="1:8" ht="25" x14ac:dyDescent="0.35">
      <c r="A119" s="25" t="s">
        <v>243</v>
      </c>
      <c r="B119" s="21" t="s">
        <v>131</v>
      </c>
      <c r="C119" s="22"/>
      <c r="D119" s="22"/>
      <c r="E119" s="22"/>
      <c r="F119" s="22"/>
      <c r="G119" s="22"/>
      <c r="H119" s="22"/>
    </row>
    <row r="120" spans="1:8" ht="50" x14ac:dyDescent="0.35">
      <c r="A120" s="26" t="s">
        <v>244</v>
      </c>
      <c r="B120" s="21" t="s">
        <v>131</v>
      </c>
      <c r="C120" s="22"/>
      <c r="D120" s="22"/>
      <c r="E120" s="22"/>
      <c r="F120" s="22"/>
      <c r="G120" s="22"/>
      <c r="H120" s="22"/>
    </row>
    <row r="121" spans="1:8" ht="25" x14ac:dyDescent="0.35">
      <c r="A121" s="20" t="s">
        <v>245</v>
      </c>
      <c r="B121" s="21" t="s">
        <v>131</v>
      </c>
      <c r="C121" s="22"/>
      <c r="D121" s="22"/>
      <c r="E121" s="23">
        <v>116796877.5</v>
      </c>
      <c r="F121" s="22"/>
      <c r="G121" s="23">
        <v>116796877.5</v>
      </c>
      <c r="H121" s="22"/>
    </row>
    <row r="122" spans="1:8" ht="25" x14ac:dyDescent="0.35">
      <c r="A122" s="24" t="s">
        <v>246</v>
      </c>
      <c r="B122" s="21" t="s">
        <v>131</v>
      </c>
      <c r="C122" s="22"/>
      <c r="D122" s="22"/>
      <c r="E122" s="23">
        <v>116796877.5</v>
      </c>
      <c r="F122" s="22"/>
      <c r="G122" s="23">
        <v>116796877.5</v>
      </c>
      <c r="H122" s="22"/>
    </row>
    <row r="123" spans="1:8" x14ac:dyDescent="0.35">
      <c r="A123" s="25" t="s">
        <v>247</v>
      </c>
      <c r="B123" s="21" t="s">
        <v>131</v>
      </c>
      <c r="C123" s="22"/>
      <c r="D123" s="22"/>
      <c r="E123" s="23">
        <v>104284433.16</v>
      </c>
      <c r="F123" s="22"/>
      <c r="G123" s="23">
        <v>104284433.16</v>
      </c>
      <c r="H123" s="22"/>
    </row>
    <row r="124" spans="1:8" ht="62.5" x14ac:dyDescent="0.35">
      <c r="A124" s="26" t="s">
        <v>248</v>
      </c>
      <c r="B124" s="21" t="s">
        <v>131</v>
      </c>
      <c r="C124" s="22"/>
      <c r="D124" s="22"/>
      <c r="E124" s="23">
        <v>89761402.480000004</v>
      </c>
      <c r="F124" s="22"/>
      <c r="G124" s="23">
        <v>89761402.480000004</v>
      </c>
      <c r="H124" s="22"/>
    </row>
    <row r="125" spans="1:8" ht="62.5" x14ac:dyDescent="0.35">
      <c r="A125" s="26" t="s">
        <v>249</v>
      </c>
      <c r="B125" s="21" t="s">
        <v>131</v>
      </c>
      <c r="C125" s="22"/>
      <c r="D125" s="22"/>
      <c r="E125" s="23">
        <v>402429.49</v>
      </c>
      <c r="F125" s="22"/>
      <c r="G125" s="23">
        <v>402429.49</v>
      </c>
      <c r="H125" s="22"/>
    </row>
    <row r="126" spans="1:8" ht="62.5" x14ac:dyDescent="0.35">
      <c r="A126" s="26" t="s">
        <v>250</v>
      </c>
      <c r="B126" s="21" t="s">
        <v>131</v>
      </c>
      <c r="C126" s="22"/>
      <c r="D126" s="22"/>
      <c r="E126" s="23">
        <v>14076821.189999999</v>
      </c>
      <c r="F126" s="22"/>
      <c r="G126" s="23">
        <v>14076821.189999999</v>
      </c>
      <c r="H126" s="22"/>
    </row>
    <row r="127" spans="1:8" ht="25" x14ac:dyDescent="0.35">
      <c r="A127" s="26" t="s">
        <v>251</v>
      </c>
      <c r="B127" s="21" t="s">
        <v>131</v>
      </c>
      <c r="C127" s="22"/>
      <c r="D127" s="22"/>
      <c r="E127" s="23">
        <v>43780</v>
      </c>
      <c r="F127" s="22"/>
      <c r="G127" s="23">
        <v>43780</v>
      </c>
      <c r="H127" s="22"/>
    </row>
    <row r="128" spans="1:8" ht="25" x14ac:dyDescent="0.35">
      <c r="A128" s="25" t="s">
        <v>252</v>
      </c>
      <c r="B128" s="21" t="s">
        <v>131</v>
      </c>
      <c r="C128" s="22"/>
      <c r="D128" s="22"/>
      <c r="E128" s="23">
        <v>1934501.03</v>
      </c>
      <c r="F128" s="22"/>
      <c r="G128" s="23">
        <v>1934501.03</v>
      </c>
      <c r="H128" s="22"/>
    </row>
    <row r="129" spans="1:8" ht="25" x14ac:dyDescent="0.35">
      <c r="A129" s="26" t="s">
        <v>253</v>
      </c>
      <c r="B129" s="21" t="s">
        <v>131</v>
      </c>
      <c r="C129" s="22"/>
      <c r="D129" s="22"/>
      <c r="E129" s="22"/>
      <c r="F129" s="22"/>
      <c r="G129" s="22"/>
      <c r="H129" s="22"/>
    </row>
    <row r="130" spans="1:8" ht="37.5" x14ac:dyDescent="0.35">
      <c r="A130" s="26" t="s">
        <v>254</v>
      </c>
      <c r="B130" s="21" t="s">
        <v>131</v>
      </c>
      <c r="C130" s="22"/>
      <c r="D130" s="22"/>
      <c r="E130" s="22"/>
      <c r="F130" s="22"/>
      <c r="G130" s="22"/>
      <c r="H130" s="22"/>
    </row>
    <row r="131" spans="1:8" ht="50" x14ac:dyDescent="0.35">
      <c r="A131" s="26" t="s">
        <v>255</v>
      </c>
      <c r="B131" s="21" t="s">
        <v>131</v>
      </c>
      <c r="C131" s="22"/>
      <c r="D131" s="22"/>
      <c r="E131" s="23">
        <v>1934501.03</v>
      </c>
      <c r="F131" s="22"/>
      <c r="G131" s="23">
        <v>1934501.03</v>
      </c>
      <c r="H131" s="22"/>
    </row>
    <row r="132" spans="1:8" ht="25" x14ac:dyDescent="0.35">
      <c r="A132" s="25" t="s">
        <v>256</v>
      </c>
      <c r="B132" s="21" t="s">
        <v>131</v>
      </c>
      <c r="C132" s="22"/>
      <c r="D132" s="22"/>
      <c r="E132" s="23">
        <v>3639526.84</v>
      </c>
      <c r="F132" s="22"/>
      <c r="G132" s="23">
        <v>3639526.84</v>
      </c>
      <c r="H132" s="22"/>
    </row>
    <row r="133" spans="1:8" x14ac:dyDescent="0.35">
      <c r="A133" s="26" t="s">
        <v>257</v>
      </c>
      <c r="B133" s="21" t="s">
        <v>131</v>
      </c>
      <c r="C133" s="22"/>
      <c r="D133" s="22"/>
      <c r="E133" s="23">
        <v>607661.54</v>
      </c>
      <c r="F133" s="22"/>
      <c r="G133" s="23">
        <v>607661.54</v>
      </c>
      <c r="H133" s="22"/>
    </row>
    <row r="134" spans="1:8" ht="25" x14ac:dyDescent="0.35">
      <c r="A134" s="26" t="s">
        <v>258</v>
      </c>
      <c r="B134" s="21" t="s">
        <v>131</v>
      </c>
      <c r="C134" s="22"/>
      <c r="D134" s="22"/>
      <c r="E134" s="23">
        <v>2886494.98</v>
      </c>
      <c r="F134" s="22"/>
      <c r="G134" s="23">
        <v>2886494.98</v>
      </c>
      <c r="H134" s="22"/>
    </row>
    <row r="135" spans="1:8" ht="25" x14ac:dyDescent="0.35">
      <c r="A135" s="26" t="s">
        <v>259</v>
      </c>
      <c r="B135" s="21" t="s">
        <v>131</v>
      </c>
      <c r="C135" s="22"/>
      <c r="D135" s="22"/>
      <c r="E135" s="23">
        <v>145370.32</v>
      </c>
      <c r="F135" s="22"/>
      <c r="G135" s="23">
        <v>145370.32</v>
      </c>
      <c r="H135" s="22"/>
    </row>
    <row r="136" spans="1:8" ht="25" x14ac:dyDescent="0.35">
      <c r="A136" s="25" t="s">
        <v>260</v>
      </c>
      <c r="B136" s="21" t="s">
        <v>131</v>
      </c>
      <c r="C136" s="22"/>
      <c r="D136" s="22"/>
      <c r="E136" s="23">
        <v>6807353.9699999997</v>
      </c>
      <c r="F136" s="22"/>
      <c r="G136" s="23">
        <v>6807353.9699999997</v>
      </c>
      <c r="H136" s="22"/>
    </row>
    <row r="137" spans="1:8" ht="37.5" x14ac:dyDescent="0.35">
      <c r="A137" s="26" t="s">
        <v>261</v>
      </c>
      <c r="B137" s="21" t="s">
        <v>131</v>
      </c>
      <c r="C137" s="22"/>
      <c r="D137" s="22"/>
      <c r="E137" s="23">
        <v>783000</v>
      </c>
      <c r="F137" s="22"/>
      <c r="G137" s="23">
        <v>783000</v>
      </c>
      <c r="H137" s="22"/>
    </row>
    <row r="138" spans="1:8" ht="25" x14ac:dyDescent="0.35">
      <c r="A138" s="26" t="s">
        <v>262</v>
      </c>
      <c r="B138" s="21" t="s">
        <v>131</v>
      </c>
      <c r="C138" s="22"/>
      <c r="D138" s="22"/>
      <c r="E138" s="23">
        <v>107017.87</v>
      </c>
      <c r="F138" s="22"/>
      <c r="G138" s="23">
        <v>107017.87</v>
      </c>
      <c r="H138" s="22"/>
    </row>
    <row r="139" spans="1:8" ht="25" x14ac:dyDescent="0.35">
      <c r="A139" s="26" t="s">
        <v>263</v>
      </c>
      <c r="B139" s="21" t="s">
        <v>131</v>
      </c>
      <c r="C139" s="22"/>
      <c r="D139" s="22"/>
      <c r="E139" s="23">
        <v>76088.59</v>
      </c>
      <c r="F139" s="22"/>
      <c r="G139" s="23">
        <v>76088.59</v>
      </c>
      <c r="H139" s="22"/>
    </row>
    <row r="140" spans="1:8" ht="25" x14ac:dyDescent="0.35">
      <c r="A140" s="26" t="s">
        <v>264</v>
      </c>
      <c r="B140" s="21" t="s">
        <v>131</v>
      </c>
      <c r="C140" s="22"/>
      <c r="D140" s="22"/>
      <c r="E140" s="23">
        <v>3003385.87</v>
      </c>
      <c r="F140" s="22"/>
      <c r="G140" s="23">
        <v>3003385.87</v>
      </c>
      <c r="H140" s="22"/>
    </row>
    <row r="141" spans="1:8" x14ac:dyDescent="0.35">
      <c r="A141" s="26" t="s">
        <v>265</v>
      </c>
      <c r="B141" s="21" t="s">
        <v>131</v>
      </c>
      <c r="C141" s="22"/>
      <c r="D141" s="22"/>
      <c r="E141" s="23">
        <v>240000</v>
      </c>
      <c r="F141" s="22"/>
      <c r="G141" s="23">
        <v>240000</v>
      </c>
      <c r="H141" s="22"/>
    </row>
    <row r="142" spans="1:8" ht="25" x14ac:dyDescent="0.35">
      <c r="A142" s="26" t="s">
        <v>266</v>
      </c>
      <c r="B142" s="21" t="s">
        <v>131</v>
      </c>
      <c r="C142" s="22"/>
      <c r="D142" s="22"/>
      <c r="E142" s="23">
        <v>245861.64</v>
      </c>
      <c r="F142" s="22"/>
      <c r="G142" s="23">
        <v>245861.64</v>
      </c>
      <c r="H142" s="22"/>
    </row>
    <row r="143" spans="1:8" ht="25" x14ac:dyDescent="0.35">
      <c r="A143" s="26" t="s">
        <v>267</v>
      </c>
      <c r="B143" s="21" t="s">
        <v>131</v>
      </c>
      <c r="C143" s="22"/>
      <c r="D143" s="22"/>
      <c r="E143" s="23">
        <v>2352000</v>
      </c>
      <c r="F143" s="22"/>
      <c r="G143" s="23">
        <v>2352000</v>
      </c>
      <c r="H143" s="22"/>
    </row>
    <row r="144" spans="1:8" ht="37.5" x14ac:dyDescent="0.35">
      <c r="A144" s="25" t="s">
        <v>268</v>
      </c>
      <c r="B144" s="21" t="s">
        <v>131</v>
      </c>
      <c r="C144" s="22"/>
      <c r="D144" s="22"/>
      <c r="E144" s="23">
        <v>131062.5</v>
      </c>
      <c r="F144" s="22"/>
      <c r="G144" s="23">
        <v>131062.5</v>
      </c>
      <c r="H144" s="22"/>
    </row>
    <row r="145" spans="1:8" ht="25" x14ac:dyDescent="0.35">
      <c r="A145" s="26" t="s">
        <v>269</v>
      </c>
      <c r="B145" s="21" t="s">
        <v>131</v>
      </c>
      <c r="C145" s="22"/>
      <c r="D145" s="22"/>
      <c r="E145" s="23">
        <v>131062.5</v>
      </c>
      <c r="F145" s="22"/>
      <c r="G145" s="23">
        <v>131062.5</v>
      </c>
      <c r="H145" s="22"/>
    </row>
    <row r="146" spans="1:8" x14ac:dyDescent="0.35">
      <c r="A146" s="20" t="s">
        <v>270</v>
      </c>
      <c r="B146" s="21" t="s">
        <v>131</v>
      </c>
      <c r="C146" s="22"/>
      <c r="D146" s="22"/>
      <c r="E146" s="23">
        <v>112292289.79000001</v>
      </c>
      <c r="F146" s="23">
        <v>14832301.48</v>
      </c>
      <c r="G146" s="23">
        <v>97459988.310000002</v>
      </c>
      <c r="H146" s="22"/>
    </row>
    <row r="147" spans="1:8" x14ac:dyDescent="0.35">
      <c r="A147" s="24" t="s">
        <v>271</v>
      </c>
      <c r="B147" s="21" t="s">
        <v>131</v>
      </c>
      <c r="C147" s="22"/>
      <c r="D147" s="22"/>
      <c r="E147" s="23">
        <v>105098995</v>
      </c>
      <c r="F147" s="22"/>
      <c r="G147" s="23">
        <v>105098995</v>
      </c>
      <c r="H147" s="22"/>
    </row>
    <row r="148" spans="1:8" x14ac:dyDescent="0.35">
      <c r="A148" s="25" t="s">
        <v>272</v>
      </c>
      <c r="B148" s="21" t="s">
        <v>131</v>
      </c>
      <c r="C148" s="22"/>
      <c r="D148" s="22"/>
      <c r="E148" s="23">
        <v>105098995</v>
      </c>
      <c r="F148" s="22"/>
      <c r="G148" s="23">
        <v>105098995</v>
      </c>
      <c r="H148" s="22"/>
    </row>
    <row r="149" spans="1:8" x14ac:dyDescent="0.35">
      <c r="A149" s="26" t="s">
        <v>273</v>
      </c>
      <c r="B149" s="21" t="s">
        <v>131</v>
      </c>
      <c r="C149" s="22"/>
      <c r="D149" s="22"/>
      <c r="E149" s="23">
        <v>105098995</v>
      </c>
      <c r="F149" s="22"/>
      <c r="G149" s="23">
        <v>105098995</v>
      </c>
      <c r="H149" s="22"/>
    </row>
    <row r="150" spans="1:8" ht="25" x14ac:dyDescent="0.35">
      <c r="A150" s="24" t="s">
        <v>274</v>
      </c>
      <c r="B150" s="21" t="s">
        <v>131</v>
      </c>
      <c r="C150" s="22"/>
      <c r="D150" s="22"/>
      <c r="E150" s="23">
        <v>4991185.37</v>
      </c>
      <c r="F150" s="23">
        <v>2202109.42</v>
      </c>
      <c r="G150" s="23">
        <v>2789075.95</v>
      </c>
      <c r="H150" s="22"/>
    </row>
    <row r="151" spans="1:8" x14ac:dyDescent="0.35">
      <c r="A151" s="25" t="s">
        <v>275</v>
      </c>
      <c r="B151" s="21" t="s">
        <v>131</v>
      </c>
      <c r="C151" s="22"/>
      <c r="D151" s="22"/>
      <c r="E151" s="23">
        <v>4991185.37</v>
      </c>
      <c r="F151" s="23">
        <v>2202109.42</v>
      </c>
      <c r="G151" s="23">
        <v>2789075.95</v>
      </c>
      <c r="H151" s="22"/>
    </row>
    <row r="152" spans="1:8" ht="25" x14ac:dyDescent="0.35">
      <c r="A152" s="26" t="s">
        <v>276</v>
      </c>
      <c r="B152" s="21" t="s">
        <v>131</v>
      </c>
      <c r="C152" s="22"/>
      <c r="D152" s="22"/>
      <c r="E152" s="23">
        <v>4991185.37</v>
      </c>
      <c r="F152" s="23">
        <v>2202109.42</v>
      </c>
      <c r="G152" s="23">
        <v>2789075.95</v>
      </c>
      <c r="H152" s="22"/>
    </row>
    <row r="153" spans="1:8" ht="25" x14ac:dyDescent="0.35">
      <c r="A153" s="24" t="s">
        <v>277</v>
      </c>
      <c r="B153" s="21" t="s">
        <v>131</v>
      </c>
      <c r="C153" s="22"/>
      <c r="D153" s="22"/>
      <c r="E153" s="23">
        <v>2202109.42</v>
      </c>
      <c r="F153" s="23">
        <v>12630192.060000001</v>
      </c>
      <c r="G153" s="22"/>
      <c r="H153" s="23">
        <v>10428082.640000001</v>
      </c>
    </row>
    <row r="154" spans="1:8" x14ac:dyDescent="0.35">
      <c r="A154" s="25" t="s">
        <v>278</v>
      </c>
      <c r="B154" s="21" t="s">
        <v>131</v>
      </c>
      <c r="C154" s="22"/>
      <c r="D154" s="22"/>
      <c r="E154" s="23">
        <v>2202109.42</v>
      </c>
      <c r="F154" s="23">
        <v>12630192.060000001</v>
      </c>
      <c r="G154" s="22"/>
      <c r="H154" s="23">
        <v>10428082.640000001</v>
      </c>
    </row>
    <row r="155" spans="1:8" ht="25" x14ac:dyDescent="0.35">
      <c r="A155" s="26" t="s">
        <v>279</v>
      </c>
      <c r="B155" s="21" t="s">
        <v>131</v>
      </c>
      <c r="C155" s="22"/>
      <c r="D155" s="22"/>
      <c r="E155" s="23">
        <v>2202109.42</v>
      </c>
      <c r="F155" s="23">
        <v>12630192.060000001</v>
      </c>
      <c r="G155" s="22"/>
      <c r="H155" s="23">
        <v>10428082.640000001</v>
      </c>
    </row>
    <row r="156" spans="1:8" x14ac:dyDescent="0.35">
      <c r="A156" s="28" t="s">
        <v>280</v>
      </c>
      <c r="B156" s="28" t="s">
        <v>131</v>
      </c>
      <c r="C156" s="29">
        <v>3819585.37</v>
      </c>
      <c r="D156" s="29">
        <v>1157186569.0300002</v>
      </c>
      <c r="E156" s="29">
        <v>1608262091.3900001</v>
      </c>
      <c r="F156" s="29">
        <v>1276063036.6199999</v>
      </c>
      <c r="G156" s="29">
        <v>254415209.02000001</v>
      </c>
      <c r="H156" s="29">
        <v>1075583137.9100001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14DE-A7A6-44AF-9D23-696771144506}">
  <dimension ref="A1:L165"/>
  <sheetViews>
    <sheetView zoomScale="90" zoomScaleNormal="90" workbookViewId="0">
      <selection activeCell="N14" sqref="N14"/>
    </sheetView>
  </sheetViews>
  <sheetFormatPr defaultRowHeight="14.5" x14ac:dyDescent="0.35"/>
  <cols>
    <col min="1" max="1" width="31.1796875" customWidth="1"/>
    <col min="3" max="3" width="11.7265625" bestFit="1" customWidth="1"/>
    <col min="4" max="4" width="13.81640625" bestFit="1" customWidth="1"/>
    <col min="5" max="6" width="15.453125" bestFit="1" customWidth="1"/>
    <col min="7" max="7" width="11.7265625" bestFit="1" customWidth="1"/>
    <col min="8" max="8" width="15.453125" bestFit="1" customWidth="1"/>
    <col min="12" max="12" width="15" bestFit="1" customWidth="1"/>
  </cols>
  <sheetData>
    <row r="1" spans="1:12" x14ac:dyDescent="0.35">
      <c r="A1" s="62" t="s">
        <v>123</v>
      </c>
      <c r="B1" s="64" t="s">
        <v>124</v>
      </c>
      <c r="C1" s="66" t="s">
        <v>125</v>
      </c>
      <c r="D1" s="66"/>
      <c r="E1" s="66" t="s">
        <v>126</v>
      </c>
      <c r="F1" s="66"/>
      <c r="G1" s="66" t="s">
        <v>127</v>
      </c>
      <c r="H1" s="66"/>
    </row>
    <row r="2" spans="1:12" x14ac:dyDescent="0.35">
      <c r="A2" s="63"/>
      <c r="B2" s="65"/>
      <c r="C2" s="33" t="s">
        <v>128</v>
      </c>
      <c r="D2" s="33" t="s">
        <v>129</v>
      </c>
      <c r="E2" s="33" t="s">
        <v>128</v>
      </c>
      <c r="F2" s="33" t="s">
        <v>129</v>
      </c>
      <c r="G2" s="33" t="s">
        <v>128</v>
      </c>
      <c r="H2" s="33" t="s">
        <v>129</v>
      </c>
    </row>
    <row r="3" spans="1:12" x14ac:dyDescent="0.35">
      <c r="A3" s="34" t="s">
        <v>130</v>
      </c>
      <c r="B3" s="35" t="s">
        <v>131</v>
      </c>
      <c r="C3" s="36"/>
      <c r="D3" s="37">
        <v>301101211</v>
      </c>
      <c r="E3" s="37">
        <v>50000000</v>
      </c>
      <c r="F3" s="37">
        <v>178184519.30000001</v>
      </c>
      <c r="G3" s="36"/>
      <c r="H3" s="37">
        <v>429285730.30000001</v>
      </c>
    </row>
    <row r="4" spans="1:12" x14ac:dyDescent="0.35">
      <c r="A4" s="38" t="s">
        <v>132</v>
      </c>
      <c r="B4" s="35" t="s">
        <v>131</v>
      </c>
      <c r="C4" s="36"/>
      <c r="D4" s="37">
        <v>301101211</v>
      </c>
      <c r="E4" s="37">
        <v>50000000</v>
      </c>
      <c r="F4" s="37">
        <v>178184519.30000001</v>
      </c>
      <c r="G4" s="36"/>
      <c r="H4" s="37">
        <v>429285730.30000001</v>
      </c>
      <c r="J4" s="30" t="s">
        <v>281</v>
      </c>
      <c r="K4" s="31"/>
      <c r="L4" s="32">
        <f>H3+H7-G5</f>
        <v>1153366983.6600001</v>
      </c>
    </row>
    <row r="5" spans="1:12" x14ac:dyDescent="0.35">
      <c r="A5" s="34" t="s">
        <v>282</v>
      </c>
      <c r="B5" s="35" t="s">
        <v>131</v>
      </c>
      <c r="C5" s="37">
        <v>3819585.37</v>
      </c>
      <c r="D5" s="36"/>
      <c r="E5" s="36"/>
      <c r="F5" s="36"/>
      <c r="G5" s="37">
        <v>3819585.37</v>
      </c>
      <c r="H5" s="36"/>
    </row>
    <row r="6" spans="1:12" x14ac:dyDescent="0.35">
      <c r="A6" s="38" t="s">
        <v>283</v>
      </c>
      <c r="B6" s="35" t="s">
        <v>131</v>
      </c>
      <c r="C6" s="37">
        <v>3819585.37</v>
      </c>
      <c r="D6" s="36"/>
      <c r="E6" s="36"/>
      <c r="F6" s="36"/>
      <c r="G6" s="37">
        <v>3819585.37</v>
      </c>
      <c r="H6" s="36"/>
    </row>
    <row r="7" spans="1:12" x14ac:dyDescent="0.35">
      <c r="A7" s="34" t="s">
        <v>284</v>
      </c>
      <c r="B7" s="35" t="s">
        <v>131</v>
      </c>
      <c r="C7" s="36"/>
      <c r="D7" s="37">
        <v>178184519.30000001</v>
      </c>
      <c r="E7" s="37">
        <v>876682573.85000002</v>
      </c>
      <c r="F7" s="37">
        <v>1426398893.28</v>
      </c>
      <c r="G7" s="36"/>
      <c r="H7" s="37">
        <v>727900838.73000002</v>
      </c>
    </row>
    <row r="8" spans="1:12" x14ac:dyDescent="0.35">
      <c r="A8" s="38" t="s">
        <v>285</v>
      </c>
      <c r="B8" s="35" t="s">
        <v>131</v>
      </c>
      <c r="C8" s="36"/>
      <c r="D8" s="37">
        <v>178184519.30000001</v>
      </c>
      <c r="E8" s="37">
        <v>876682573.85000002</v>
      </c>
      <c r="F8" s="37">
        <v>1426398893.28</v>
      </c>
      <c r="G8" s="36"/>
      <c r="H8" s="37">
        <v>727900838.73000002</v>
      </c>
    </row>
    <row r="9" spans="1:12" x14ac:dyDescent="0.35">
      <c r="A9" s="34" t="s">
        <v>133</v>
      </c>
      <c r="B9" s="35" t="s">
        <v>131</v>
      </c>
      <c r="C9" s="36"/>
      <c r="D9" s="36"/>
      <c r="E9" s="37">
        <v>145408741.34999999</v>
      </c>
      <c r="F9" s="37">
        <v>145408741.34999999</v>
      </c>
      <c r="G9" s="36"/>
      <c r="H9" s="36"/>
    </row>
    <row r="10" spans="1:12" x14ac:dyDescent="0.35">
      <c r="A10" s="38" t="s">
        <v>134</v>
      </c>
      <c r="B10" s="35" t="s">
        <v>131</v>
      </c>
      <c r="C10" s="36"/>
      <c r="D10" s="36"/>
      <c r="E10" s="37">
        <v>143224731.81</v>
      </c>
      <c r="F10" s="37">
        <v>143224731.81</v>
      </c>
      <c r="G10" s="36"/>
      <c r="H10" s="36"/>
    </row>
    <row r="11" spans="1:12" x14ac:dyDescent="0.35">
      <c r="A11" s="39" t="s">
        <v>135</v>
      </c>
      <c r="B11" s="35" t="s">
        <v>131</v>
      </c>
      <c r="C11" s="36"/>
      <c r="D11" s="36"/>
      <c r="E11" s="37">
        <v>143224731.81</v>
      </c>
      <c r="F11" s="37">
        <v>143224731.81</v>
      </c>
      <c r="G11" s="36"/>
      <c r="H11" s="36"/>
    </row>
    <row r="12" spans="1:12" ht="37.5" x14ac:dyDescent="0.35">
      <c r="A12" s="40" t="s">
        <v>136</v>
      </c>
      <c r="B12" s="35" t="s">
        <v>131</v>
      </c>
      <c r="C12" s="36"/>
      <c r="D12" s="36"/>
      <c r="E12" s="37">
        <v>102472372.64</v>
      </c>
      <c r="F12" s="37">
        <v>102472372.64</v>
      </c>
      <c r="G12" s="36"/>
      <c r="H12" s="36"/>
    </row>
    <row r="13" spans="1:12" ht="37.5" x14ac:dyDescent="0.35">
      <c r="A13" s="40" t="s">
        <v>137</v>
      </c>
      <c r="B13" s="35" t="s">
        <v>131</v>
      </c>
      <c r="C13" s="36"/>
      <c r="D13" s="36"/>
      <c r="E13" s="37">
        <v>233684.8</v>
      </c>
      <c r="F13" s="37">
        <v>233684.8</v>
      </c>
      <c r="G13" s="36"/>
      <c r="H13" s="36"/>
    </row>
    <row r="14" spans="1:12" ht="25" x14ac:dyDescent="0.35">
      <c r="A14" s="40" t="s">
        <v>138</v>
      </c>
      <c r="B14" s="35" t="s">
        <v>131</v>
      </c>
      <c r="C14" s="36"/>
      <c r="D14" s="36"/>
      <c r="E14" s="37">
        <v>25612.13</v>
      </c>
      <c r="F14" s="37">
        <v>25612.13</v>
      </c>
      <c r="G14" s="36"/>
      <c r="H14" s="36"/>
    </row>
    <row r="15" spans="1:12" ht="25" x14ac:dyDescent="0.35">
      <c r="A15" s="40" t="s">
        <v>139</v>
      </c>
      <c r="B15" s="35" t="s">
        <v>131</v>
      </c>
      <c r="C15" s="36"/>
      <c r="D15" s="36"/>
      <c r="E15" s="37">
        <v>20991183.890000001</v>
      </c>
      <c r="F15" s="37">
        <v>20991183.890000001</v>
      </c>
      <c r="G15" s="36"/>
      <c r="H15" s="36"/>
    </row>
    <row r="16" spans="1:12" ht="62.5" x14ac:dyDescent="0.35">
      <c r="A16" s="40" t="s">
        <v>140</v>
      </c>
      <c r="B16" s="35" t="s">
        <v>131</v>
      </c>
      <c r="C16" s="36"/>
      <c r="D16" s="36"/>
      <c r="E16" s="37">
        <v>7463060.0499999998</v>
      </c>
      <c r="F16" s="37">
        <v>7463060.0499999998</v>
      </c>
      <c r="G16" s="36"/>
      <c r="H16" s="36"/>
    </row>
    <row r="17" spans="1:8" ht="50" x14ac:dyDescent="0.35">
      <c r="A17" s="40" t="s">
        <v>141</v>
      </c>
      <c r="B17" s="35" t="s">
        <v>131</v>
      </c>
      <c r="C17" s="36"/>
      <c r="D17" s="36"/>
      <c r="E17" s="37">
        <v>7060504.75</v>
      </c>
      <c r="F17" s="37">
        <v>7060504.75</v>
      </c>
      <c r="G17" s="36"/>
      <c r="H17" s="36"/>
    </row>
    <row r="18" spans="1:8" ht="50" x14ac:dyDescent="0.35">
      <c r="A18" s="40" t="s">
        <v>143</v>
      </c>
      <c r="B18" s="35" t="s">
        <v>131</v>
      </c>
      <c r="C18" s="36"/>
      <c r="D18" s="36"/>
      <c r="E18" s="37">
        <v>4978313.55</v>
      </c>
      <c r="F18" s="37">
        <v>4978313.55</v>
      </c>
      <c r="G18" s="36"/>
      <c r="H18" s="36"/>
    </row>
    <row r="19" spans="1:8" ht="25" x14ac:dyDescent="0.35">
      <c r="A19" s="38" t="s">
        <v>144</v>
      </c>
      <c r="B19" s="35" t="s">
        <v>131</v>
      </c>
      <c r="C19" s="36"/>
      <c r="D19" s="36"/>
      <c r="E19" s="37">
        <v>958594.71</v>
      </c>
      <c r="F19" s="37">
        <v>958594.71</v>
      </c>
      <c r="G19" s="36"/>
      <c r="H19" s="36"/>
    </row>
    <row r="20" spans="1:8" ht="25" x14ac:dyDescent="0.35">
      <c r="A20" s="39" t="s">
        <v>145</v>
      </c>
      <c r="B20" s="35" t="s">
        <v>131</v>
      </c>
      <c r="C20" s="36"/>
      <c r="D20" s="36"/>
      <c r="E20" s="37">
        <v>958594.71</v>
      </c>
      <c r="F20" s="37">
        <v>958594.71</v>
      </c>
      <c r="G20" s="36"/>
      <c r="H20" s="36"/>
    </row>
    <row r="21" spans="1:8" ht="37.5" x14ac:dyDescent="0.35">
      <c r="A21" s="40" t="s">
        <v>146</v>
      </c>
      <c r="B21" s="35" t="s">
        <v>131</v>
      </c>
      <c r="C21" s="36"/>
      <c r="D21" s="36"/>
      <c r="E21" s="37">
        <v>958594.71</v>
      </c>
      <c r="F21" s="37">
        <v>958594.71</v>
      </c>
      <c r="G21" s="36"/>
      <c r="H21" s="36"/>
    </row>
    <row r="22" spans="1:8" ht="25" x14ac:dyDescent="0.35">
      <c r="A22" s="38" t="s">
        <v>147</v>
      </c>
      <c r="B22" s="35" t="s">
        <v>131</v>
      </c>
      <c r="C22" s="36"/>
      <c r="D22" s="36"/>
      <c r="E22" s="37">
        <v>12541.24</v>
      </c>
      <c r="F22" s="37">
        <v>12541.24</v>
      </c>
      <c r="G22" s="36"/>
      <c r="H22" s="36"/>
    </row>
    <row r="23" spans="1:8" ht="25" x14ac:dyDescent="0.35">
      <c r="A23" s="39" t="s">
        <v>148</v>
      </c>
      <c r="B23" s="35" t="s">
        <v>131</v>
      </c>
      <c r="C23" s="36"/>
      <c r="D23" s="36"/>
      <c r="E23" s="37">
        <v>12541.24</v>
      </c>
      <c r="F23" s="37">
        <v>12541.24</v>
      </c>
      <c r="G23" s="36"/>
      <c r="H23" s="36"/>
    </row>
    <row r="24" spans="1:8" ht="50" x14ac:dyDescent="0.35">
      <c r="A24" s="40" t="s">
        <v>149</v>
      </c>
      <c r="B24" s="35" t="s">
        <v>131</v>
      </c>
      <c r="C24" s="36"/>
      <c r="D24" s="36"/>
      <c r="E24" s="37">
        <v>12541.24</v>
      </c>
      <c r="F24" s="37">
        <v>12541.24</v>
      </c>
      <c r="G24" s="36"/>
      <c r="H24" s="36"/>
    </row>
    <row r="25" spans="1:8" ht="87.5" x14ac:dyDescent="0.35">
      <c r="A25" s="38" t="s">
        <v>150</v>
      </c>
      <c r="B25" s="35" t="s">
        <v>131</v>
      </c>
      <c r="C25" s="36"/>
      <c r="D25" s="36"/>
      <c r="E25" s="37">
        <v>685953.13</v>
      </c>
      <c r="F25" s="37">
        <v>685953.13</v>
      </c>
      <c r="G25" s="36"/>
      <c r="H25" s="36"/>
    </row>
    <row r="26" spans="1:8" ht="87.5" x14ac:dyDescent="0.35">
      <c r="A26" s="39" t="s">
        <v>151</v>
      </c>
      <c r="B26" s="35" t="s">
        <v>131</v>
      </c>
      <c r="C26" s="36"/>
      <c r="D26" s="36"/>
      <c r="E26" s="37">
        <v>685953.13</v>
      </c>
      <c r="F26" s="37">
        <v>685953.13</v>
      </c>
      <c r="G26" s="36"/>
      <c r="H26" s="36"/>
    </row>
    <row r="27" spans="1:8" ht="37.5" x14ac:dyDescent="0.35">
      <c r="A27" s="40" t="s">
        <v>152</v>
      </c>
      <c r="B27" s="35" t="s">
        <v>131</v>
      </c>
      <c r="C27" s="36"/>
      <c r="D27" s="36"/>
      <c r="E27" s="37">
        <v>34498.019999999997</v>
      </c>
      <c r="F27" s="37">
        <v>34498.019999999997</v>
      </c>
      <c r="G27" s="36"/>
      <c r="H27" s="36"/>
    </row>
    <row r="28" spans="1:8" ht="25" x14ac:dyDescent="0.35">
      <c r="A28" s="40" t="s">
        <v>286</v>
      </c>
      <c r="B28" s="35" t="s">
        <v>131</v>
      </c>
      <c r="C28" s="36"/>
      <c r="D28" s="36"/>
      <c r="E28" s="41">
        <v>172.48</v>
      </c>
      <c r="F28" s="41">
        <v>172.48</v>
      </c>
      <c r="G28" s="36"/>
      <c r="H28" s="36"/>
    </row>
    <row r="29" spans="1:8" ht="50" x14ac:dyDescent="0.35">
      <c r="A29" s="40" t="s">
        <v>154</v>
      </c>
      <c r="B29" s="35" t="s">
        <v>131</v>
      </c>
      <c r="C29" s="36"/>
      <c r="D29" s="36"/>
      <c r="E29" s="37">
        <v>651282.63</v>
      </c>
      <c r="F29" s="37">
        <v>651282.63</v>
      </c>
      <c r="G29" s="36"/>
      <c r="H29" s="36"/>
    </row>
    <row r="30" spans="1:8" ht="87.5" x14ac:dyDescent="0.35">
      <c r="A30" s="38" t="s">
        <v>155</v>
      </c>
      <c r="B30" s="35" t="s">
        <v>131</v>
      </c>
      <c r="C30" s="36"/>
      <c r="D30" s="36"/>
      <c r="E30" s="37">
        <v>526920.46</v>
      </c>
      <c r="F30" s="37">
        <v>526920.46</v>
      </c>
      <c r="G30" s="36"/>
      <c r="H30" s="36"/>
    </row>
    <row r="31" spans="1:8" ht="87.5" x14ac:dyDescent="0.35">
      <c r="A31" s="39" t="s">
        <v>156</v>
      </c>
      <c r="B31" s="35" t="s">
        <v>131</v>
      </c>
      <c r="C31" s="36"/>
      <c r="D31" s="36"/>
      <c r="E31" s="37">
        <v>526920.46</v>
      </c>
      <c r="F31" s="37">
        <v>526920.46</v>
      </c>
      <c r="G31" s="36"/>
      <c r="H31" s="36"/>
    </row>
    <row r="32" spans="1:8" ht="25" x14ac:dyDescent="0.35">
      <c r="A32" s="40" t="s">
        <v>157</v>
      </c>
      <c r="B32" s="35" t="s">
        <v>131</v>
      </c>
      <c r="C32" s="36"/>
      <c r="D32" s="36"/>
      <c r="E32" s="37">
        <v>6071.68</v>
      </c>
      <c r="F32" s="37">
        <v>6071.68</v>
      </c>
      <c r="G32" s="36"/>
      <c r="H32" s="36"/>
    </row>
    <row r="33" spans="1:8" ht="50" x14ac:dyDescent="0.35">
      <c r="A33" s="40" t="s">
        <v>159</v>
      </c>
      <c r="B33" s="35" t="s">
        <v>131</v>
      </c>
      <c r="C33" s="36"/>
      <c r="D33" s="36"/>
      <c r="E33" s="37">
        <v>520848.78</v>
      </c>
      <c r="F33" s="37">
        <v>520848.78</v>
      </c>
      <c r="G33" s="36"/>
      <c r="H33" s="36"/>
    </row>
    <row r="34" spans="1:8" x14ac:dyDescent="0.35">
      <c r="A34" s="34" t="s">
        <v>160</v>
      </c>
      <c r="B34" s="35" t="s">
        <v>131</v>
      </c>
      <c r="C34" s="36"/>
      <c r="D34" s="36"/>
      <c r="E34" s="37">
        <v>1195618.8999999999</v>
      </c>
      <c r="F34" s="37">
        <v>1195618.8999999999</v>
      </c>
      <c r="G34" s="36"/>
      <c r="H34" s="36"/>
    </row>
    <row r="35" spans="1:8" x14ac:dyDescent="0.35">
      <c r="A35" s="38" t="s">
        <v>161</v>
      </c>
      <c r="B35" s="35" t="s">
        <v>131</v>
      </c>
      <c r="C35" s="36"/>
      <c r="D35" s="36"/>
      <c r="E35" s="37">
        <v>1195319.44</v>
      </c>
      <c r="F35" s="37">
        <v>1195319.44</v>
      </c>
      <c r="G35" s="36"/>
      <c r="H35" s="36"/>
    </row>
    <row r="36" spans="1:8" x14ac:dyDescent="0.35">
      <c r="A36" s="39" t="s">
        <v>162</v>
      </c>
      <c r="B36" s="35" t="s">
        <v>131</v>
      </c>
      <c r="C36" s="36"/>
      <c r="D36" s="36"/>
      <c r="E36" s="37">
        <v>1195319.44</v>
      </c>
      <c r="F36" s="37">
        <v>1195319.44</v>
      </c>
      <c r="G36" s="36"/>
      <c r="H36" s="36"/>
    </row>
    <row r="37" spans="1:8" ht="25" x14ac:dyDescent="0.35">
      <c r="A37" s="40" t="s">
        <v>163</v>
      </c>
      <c r="B37" s="35" t="s">
        <v>131</v>
      </c>
      <c r="C37" s="36"/>
      <c r="D37" s="36"/>
      <c r="E37" s="37">
        <v>23387.3</v>
      </c>
      <c r="F37" s="37">
        <v>23387.3</v>
      </c>
      <c r="G37" s="36"/>
      <c r="H37" s="36"/>
    </row>
    <row r="38" spans="1:8" ht="37.5" x14ac:dyDescent="0.35">
      <c r="A38" s="40" t="s">
        <v>164</v>
      </c>
      <c r="B38" s="35" t="s">
        <v>131</v>
      </c>
      <c r="C38" s="36"/>
      <c r="D38" s="36"/>
      <c r="E38" s="37">
        <v>1171932.1399999999</v>
      </c>
      <c r="F38" s="37">
        <v>1171932.1399999999</v>
      </c>
      <c r="G38" s="36"/>
      <c r="H38" s="36"/>
    </row>
    <row r="39" spans="1:8" ht="25" x14ac:dyDescent="0.35">
      <c r="A39" s="38" t="s">
        <v>165</v>
      </c>
      <c r="B39" s="35" t="s">
        <v>131</v>
      </c>
      <c r="C39" s="36"/>
      <c r="D39" s="36"/>
      <c r="E39" s="41">
        <v>299.45999999999998</v>
      </c>
      <c r="F39" s="41">
        <v>299.45999999999998</v>
      </c>
      <c r="G39" s="36"/>
      <c r="H39" s="36"/>
    </row>
    <row r="40" spans="1:8" ht="37.5" x14ac:dyDescent="0.35">
      <c r="A40" s="39" t="s">
        <v>166</v>
      </c>
      <c r="B40" s="35" t="s">
        <v>131</v>
      </c>
      <c r="C40" s="36"/>
      <c r="D40" s="36"/>
      <c r="E40" s="41">
        <v>299.45999999999998</v>
      </c>
      <c r="F40" s="41">
        <v>299.45999999999998</v>
      </c>
      <c r="G40" s="36"/>
      <c r="H40" s="36"/>
    </row>
    <row r="41" spans="1:8" ht="25" x14ac:dyDescent="0.35">
      <c r="A41" s="40" t="s">
        <v>167</v>
      </c>
      <c r="B41" s="35" t="s">
        <v>131</v>
      </c>
      <c r="C41" s="36"/>
      <c r="D41" s="36"/>
      <c r="E41" s="41">
        <v>299.45999999999998</v>
      </c>
      <c r="F41" s="41">
        <v>299.45999999999998</v>
      </c>
      <c r="G41" s="36"/>
      <c r="H41" s="36"/>
    </row>
    <row r="42" spans="1:8" ht="50" x14ac:dyDescent="0.35">
      <c r="A42" s="34" t="s">
        <v>168</v>
      </c>
      <c r="B42" s="35" t="s">
        <v>131</v>
      </c>
      <c r="C42" s="36"/>
      <c r="D42" s="36"/>
      <c r="E42" s="37">
        <v>6796554.5999999996</v>
      </c>
      <c r="F42" s="37">
        <v>6796554.5999999996</v>
      </c>
      <c r="G42" s="36"/>
      <c r="H42" s="36"/>
    </row>
    <row r="43" spans="1:8" ht="25" x14ac:dyDescent="0.35">
      <c r="A43" s="38" t="s">
        <v>169</v>
      </c>
      <c r="B43" s="35" t="s">
        <v>131</v>
      </c>
      <c r="C43" s="36"/>
      <c r="D43" s="36"/>
      <c r="E43" s="37">
        <v>3704892.4</v>
      </c>
      <c r="F43" s="37">
        <v>3704892.4</v>
      </c>
      <c r="G43" s="36"/>
      <c r="H43" s="36"/>
    </row>
    <row r="44" spans="1:8" ht="37.5" x14ac:dyDescent="0.35">
      <c r="A44" s="39" t="s">
        <v>287</v>
      </c>
      <c r="B44" s="35" t="s">
        <v>131</v>
      </c>
      <c r="C44" s="36"/>
      <c r="D44" s="36"/>
      <c r="E44" s="36"/>
      <c r="F44" s="36"/>
      <c r="G44" s="36"/>
      <c r="H44" s="36"/>
    </row>
    <row r="45" spans="1:8" ht="37.5" x14ac:dyDescent="0.35">
      <c r="A45" s="40" t="s">
        <v>288</v>
      </c>
      <c r="B45" s="35" t="s">
        <v>131</v>
      </c>
      <c r="C45" s="36"/>
      <c r="D45" s="36"/>
      <c r="E45" s="36"/>
      <c r="F45" s="36"/>
      <c r="G45" s="36"/>
      <c r="H45" s="36"/>
    </row>
    <row r="46" spans="1:8" x14ac:dyDescent="0.35">
      <c r="A46" s="39" t="s">
        <v>170</v>
      </c>
      <c r="B46" s="35" t="s">
        <v>131</v>
      </c>
      <c r="C46" s="36"/>
      <c r="D46" s="36"/>
      <c r="E46" s="37">
        <v>1008920.19</v>
      </c>
      <c r="F46" s="37">
        <v>1008920.19</v>
      </c>
      <c r="G46" s="36"/>
      <c r="H46" s="36"/>
    </row>
    <row r="47" spans="1:8" x14ac:dyDescent="0.35">
      <c r="A47" s="40" t="s">
        <v>171</v>
      </c>
      <c r="B47" s="35" t="s">
        <v>131</v>
      </c>
      <c r="C47" s="36"/>
      <c r="D47" s="36"/>
      <c r="E47" s="37">
        <v>1008920.19</v>
      </c>
      <c r="F47" s="37">
        <v>1008920.19</v>
      </c>
      <c r="G47" s="36"/>
      <c r="H47" s="36"/>
    </row>
    <row r="48" spans="1:8" x14ac:dyDescent="0.35">
      <c r="A48" s="39" t="s">
        <v>172</v>
      </c>
      <c r="B48" s="35" t="s">
        <v>131</v>
      </c>
      <c r="C48" s="36"/>
      <c r="D48" s="36"/>
      <c r="E48" s="37">
        <v>2616901.09</v>
      </c>
      <c r="F48" s="37">
        <v>2616901.09</v>
      </c>
      <c r="G48" s="36"/>
      <c r="H48" s="36"/>
    </row>
    <row r="49" spans="1:8" x14ac:dyDescent="0.35">
      <c r="A49" s="40" t="s">
        <v>173</v>
      </c>
      <c r="B49" s="35" t="s">
        <v>131</v>
      </c>
      <c r="C49" s="36"/>
      <c r="D49" s="36"/>
      <c r="E49" s="37">
        <v>2616901.09</v>
      </c>
      <c r="F49" s="37">
        <v>2616901.09</v>
      </c>
      <c r="G49" s="36"/>
      <c r="H49" s="36"/>
    </row>
    <row r="50" spans="1:8" ht="50" x14ac:dyDescent="0.35">
      <c r="A50" s="39" t="s">
        <v>174</v>
      </c>
      <c r="B50" s="35" t="s">
        <v>131</v>
      </c>
      <c r="C50" s="36"/>
      <c r="D50" s="36"/>
      <c r="E50" s="37">
        <v>79071.12</v>
      </c>
      <c r="F50" s="37">
        <v>79071.12</v>
      </c>
      <c r="G50" s="36"/>
      <c r="H50" s="36"/>
    </row>
    <row r="51" spans="1:8" x14ac:dyDescent="0.35">
      <c r="A51" s="40" t="s">
        <v>175</v>
      </c>
      <c r="B51" s="35" t="s">
        <v>131</v>
      </c>
      <c r="C51" s="36"/>
      <c r="D51" s="36"/>
      <c r="E51" s="37">
        <v>79071.12</v>
      </c>
      <c r="F51" s="37">
        <v>79071.12</v>
      </c>
      <c r="G51" s="36"/>
      <c r="H51" s="36"/>
    </row>
    <row r="52" spans="1:8" ht="25" x14ac:dyDescent="0.35">
      <c r="A52" s="38" t="s">
        <v>176</v>
      </c>
      <c r="B52" s="35" t="s">
        <v>131</v>
      </c>
      <c r="C52" s="36"/>
      <c r="D52" s="36"/>
      <c r="E52" s="37">
        <v>3091662.2</v>
      </c>
      <c r="F52" s="37">
        <v>3091662.2</v>
      </c>
      <c r="G52" s="36"/>
      <c r="H52" s="36"/>
    </row>
    <row r="53" spans="1:8" x14ac:dyDescent="0.35">
      <c r="A53" s="39" t="s">
        <v>177</v>
      </c>
      <c r="B53" s="35" t="s">
        <v>131</v>
      </c>
      <c r="C53" s="36"/>
      <c r="D53" s="36"/>
      <c r="E53" s="37">
        <v>754876.48</v>
      </c>
      <c r="F53" s="37">
        <v>754876.48</v>
      </c>
      <c r="G53" s="36"/>
      <c r="H53" s="36"/>
    </row>
    <row r="54" spans="1:8" x14ac:dyDescent="0.35">
      <c r="A54" s="40" t="s">
        <v>178</v>
      </c>
      <c r="B54" s="35" t="s">
        <v>131</v>
      </c>
      <c r="C54" s="36"/>
      <c r="D54" s="36"/>
      <c r="E54" s="37">
        <v>754876.48</v>
      </c>
      <c r="F54" s="37">
        <v>754876.48</v>
      </c>
      <c r="G54" s="36"/>
      <c r="H54" s="36"/>
    </row>
    <row r="55" spans="1:8" x14ac:dyDescent="0.35">
      <c r="A55" s="39" t="s">
        <v>179</v>
      </c>
      <c r="B55" s="35" t="s">
        <v>131</v>
      </c>
      <c r="C55" s="36"/>
      <c r="D55" s="36"/>
      <c r="E55" s="37">
        <v>2191449.25</v>
      </c>
      <c r="F55" s="37">
        <v>2191449.25</v>
      </c>
      <c r="G55" s="36"/>
      <c r="H55" s="36"/>
    </row>
    <row r="56" spans="1:8" x14ac:dyDescent="0.35">
      <c r="A56" s="40" t="s">
        <v>180</v>
      </c>
      <c r="B56" s="35" t="s">
        <v>131</v>
      </c>
      <c r="C56" s="36"/>
      <c r="D56" s="36"/>
      <c r="E56" s="37">
        <v>2191449.25</v>
      </c>
      <c r="F56" s="37">
        <v>2191449.25</v>
      </c>
      <c r="G56" s="36"/>
      <c r="H56" s="36"/>
    </row>
    <row r="57" spans="1:8" ht="50" x14ac:dyDescent="0.35">
      <c r="A57" s="39" t="s">
        <v>181</v>
      </c>
      <c r="B57" s="35" t="s">
        <v>131</v>
      </c>
      <c r="C57" s="36"/>
      <c r="D57" s="36"/>
      <c r="E57" s="37">
        <v>145336.47</v>
      </c>
      <c r="F57" s="37">
        <v>145336.47</v>
      </c>
      <c r="G57" s="36"/>
      <c r="H57" s="36"/>
    </row>
    <row r="58" spans="1:8" x14ac:dyDescent="0.35">
      <c r="A58" s="40" t="s">
        <v>182</v>
      </c>
      <c r="B58" s="35" t="s">
        <v>131</v>
      </c>
      <c r="C58" s="36"/>
      <c r="D58" s="36"/>
      <c r="E58" s="37">
        <v>145336.47</v>
      </c>
      <c r="F58" s="37">
        <v>145336.47</v>
      </c>
      <c r="G58" s="36"/>
      <c r="H58" s="36"/>
    </row>
    <row r="59" spans="1:8" ht="37.5" x14ac:dyDescent="0.35">
      <c r="A59" s="34" t="s">
        <v>183</v>
      </c>
      <c r="B59" s="35" t="s">
        <v>131</v>
      </c>
      <c r="C59" s="36"/>
      <c r="D59" s="36"/>
      <c r="E59" s="37">
        <v>658431831.20000005</v>
      </c>
      <c r="F59" s="37">
        <v>658431831.20000005</v>
      </c>
      <c r="G59" s="36"/>
      <c r="H59" s="36"/>
    </row>
    <row r="60" spans="1:8" ht="25" x14ac:dyDescent="0.35">
      <c r="A60" s="38" t="s">
        <v>184</v>
      </c>
      <c r="B60" s="35" t="s">
        <v>131</v>
      </c>
      <c r="C60" s="36"/>
      <c r="D60" s="36"/>
      <c r="E60" s="37">
        <v>39479332.079999998</v>
      </c>
      <c r="F60" s="37">
        <v>39479332.079999998</v>
      </c>
      <c r="G60" s="36"/>
      <c r="H60" s="36"/>
    </row>
    <row r="61" spans="1:8" ht="62.5" x14ac:dyDescent="0.35">
      <c r="A61" s="39" t="s">
        <v>185</v>
      </c>
      <c r="B61" s="35" t="s">
        <v>131</v>
      </c>
      <c r="C61" s="36"/>
      <c r="D61" s="36"/>
      <c r="E61" s="37">
        <v>39479329.200000003</v>
      </c>
      <c r="F61" s="37">
        <v>39479329.200000003</v>
      </c>
      <c r="G61" s="36"/>
      <c r="H61" s="36"/>
    </row>
    <row r="62" spans="1:8" ht="62.5" x14ac:dyDescent="0.35">
      <c r="A62" s="40" t="s">
        <v>186</v>
      </c>
      <c r="B62" s="35" t="s">
        <v>131</v>
      </c>
      <c r="C62" s="36"/>
      <c r="D62" s="36"/>
      <c r="E62" s="37">
        <v>7335803.71</v>
      </c>
      <c r="F62" s="37">
        <v>7335803.71</v>
      </c>
      <c r="G62" s="36"/>
      <c r="H62" s="36"/>
    </row>
    <row r="63" spans="1:8" ht="50" x14ac:dyDescent="0.35">
      <c r="A63" s="40" t="s">
        <v>187</v>
      </c>
      <c r="B63" s="35" t="s">
        <v>131</v>
      </c>
      <c r="C63" s="36"/>
      <c r="D63" s="36"/>
      <c r="E63" s="37">
        <v>32143525.489999998</v>
      </c>
      <c r="F63" s="37">
        <v>32143525.489999998</v>
      </c>
      <c r="G63" s="36"/>
      <c r="H63" s="36"/>
    </row>
    <row r="64" spans="1:8" ht="62.5" x14ac:dyDescent="0.35">
      <c r="A64" s="39" t="s">
        <v>188</v>
      </c>
      <c r="B64" s="35" t="s">
        <v>131</v>
      </c>
      <c r="C64" s="36"/>
      <c r="D64" s="36"/>
      <c r="E64" s="41">
        <v>2.88</v>
      </c>
      <c r="F64" s="41">
        <v>2.88</v>
      </c>
      <c r="G64" s="36"/>
      <c r="H64" s="36"/>
    </row>
    <row r="65" spans="1:8" ht="50" x14ac:dyDescent="0.35">
      <c r="A65" s="40" t="s">
        <v>189</v>
      </c>
      <c r="B65" s="35" t="s">
        <v>131</v>
      </c>
      <c r="C65" s="36"/>
      <c r="D65" s="36"/>
      <c r="E65" s="41">
        <v>2.88</v>
      </c>
      <c r="F65" s="41">
        <v>2.88</v>
      </c>
      <c r="G65" s="36"/>
      <c r="H65" s="36"/>
    </row>
    <row r="66" spans="1:8" ht="25" x14ac:dyDescent="0.35">
      <c r="A66" s="38" t="s">
        <v>190</v>
      </c>
      <c r="B66" s="35" t="s">
        <v>131</v>
      </c>
      <c r="C66" s="36"/>
      <c r="D66" s="36"/>
      <c r="E66" s="37">
        <v>40587258.799999997</v>
      </c>
      <c r="F66" s="37">
        <v>40587258.799999997</v>
      </c>
      <c r="G66" s="36"/>
      <c r="H66" s="36"/>
    </row>
    <row r="67" spans="1:8" ht="62.5" x14ac:dyDescent="0.35">
      <c r="A67" s="39" t="s">
        <v>289</v>
      </c>
      <c r="B67" s="35" t="s">
        <v>131</v>
      </c>
      <c r="C67" s="36"/>
      <c r="D67" s="36"/>
      <c r="E67" s="36"/>
      <c r="F67" s="36"/>
      <c r="G67" s="36"/>
      <c r="H67" s="36"/>
    </row>
    <row r="68" spans="1:8" ht="62.5" x14ac:dyDescent="0.35">
      <c r="A68" s="40" t="s">
        <v>290</v>
      </c>
      <c r="B68" s="35" t="s">
        <v>131</v>
      </c>
      <c r="C68" s="36"/>
      <c r="D68" s="36"/>
      <c r="E68" s="36"/>
      <c r="F68" s="36"/>
      <c r="G68" s="36"/>
      <c r="H68" s="36"/>
    </row>
    <row r="69" spans="1:8" ht="62.5" x14ac:dyDescent="0.35">
      <c r="A69" s="39" t="s">
        <v>191</v>
      </c>
      <c r="B69" s="35" t="s">
        <v>131</v>
      </c>
      <c r="C69" s="36"/>
      <c r="D69" s="36"/>
      <c r="E69" s="37">
        <v>40587258.770000003</v>
      </c>
      <c r="F69" s="37">
        <v>40587258.770000003</v>
      </c>
      <c r="G69" s="36"/>
      <c r="H69" s="36"/>
    </row>
    <row r="70" spans="1:8" ht="62.5" x14ac:dyDescent="0.35">
      <c r="A70" s="40" t="s">
        <v>192</v>
      </c>
      <c r="B70" s="35" t="s">
        <v>131</v>
      </c>
      <c r="C70" s="36"/>
      <c r="D70" s="36"/>
      <c r="E70" s="37">
        <v>9982652.4000000004</v>
      </c>
      <c r="F70" s="37">
        <v>9982652.4000000004</v>
      </c>
      <c r="G70" s="36"/>
      <c r="H70" s="36"/>
    </row>
    <row r="71" spans="1:8" ht="50" x14ac:dyDescent="0.35">
      <c r="A71" s="40" t="s">
        <v>193</v>
      </c>
      <c r="B71" s="35" t="s">
        <v>131</v>
      </c>
      <c r="C71" s="36"/>
      <c r="D71" s="36"/>
      <c r="E71" s="37">
        <v>30604606.370000001</v>
      </c>
      <c r="F71" s="37">
        <v>30604606.370000001</v>
      </c>
      <c r="G71" s="36"/>
      <c r="H71" s="36"/>
    </row>
    <row r="72" spans="1:8" ht="50" x14ac:dyDescent="0.35">
      <c r="A72" s="39" t="s">
        <v>194</v>
      </c>
      <c r="B72" s="35" t="s">
        <v>131</v>
      </c>
      <c r="C72" s="36"/>
      <c r="D72" s="36"/>
      <c r="E72" s="41">
        <v>0.03</v>
      </c>
      <c r="F72" s="41">
        <v>0.03</v>
      </c>
      <c r="G72" s="36"/>
      <c r="H72" s="36"/>
    </row>
    <row r="73" spans="1:8" ht="50" x14ac:dyDescent="0.35">
      <c r="A73" s="40" t="s">
        <v>195</v>
      </c>
      <c r="B73" s="35" t="s">
        <v>131</v>
      </c>
      <c r="C73" s="36"/>
      <c r="D73" s="36"/>
      <c r="E73" s="41">
        <v>0.03</v>
      </c>
      <c r="F73" s="41">
        <v>0.03</v>
      </c>
      <c r="G73" s="36"/>
      <c r="H73" s="36"/>
    </row>
    <row r="74" spans="1:8" ht="25" x14ac:dyDescent="0.35">
      <c r="A74" s="38" t="s">
        <v>196</v>
      </c>
      <c r="B74" s="35" t="s">
        <v>131</v>
      </c>
      <c r="C74" s="36"/>
      <c r="D74" s="36"/>
      <c r="E74" s="37">
        <v>41065.78</v>
      </c>
      <c r="F74" s="37">
        <v>41065.78</v>
      </c>
      <c r="G74" s="36"/>
      <c r="H74" s="36"/>
    </row>
    <row r="75" spans="1:8" ht="62.5" x14ac:dyDescent="0.35">
      <c r="A75" s="39" t="s">
        <v>197</v>
      </c>
      <c r="B75" s="35" t="s">
        <v>131</v>
      </c>
      <c r="C75" s="36"/>
      <c r="D75" s="36"/>
      <c r="E75" s="37">
        <v>41065.78</v>
      </c>
      <c r="F75" s="37">
        <v>41065.78</v>
      </c>
      <c r="G75" s="36"/>
      <c r="H75" s="36"/>
    </row>
    <row r="76" spans="1:8" x14ac:dyDescent="0.35">
      <c r="A76" s="40" t="s">
        <v>198</v>
      </c>
      <c r="B76" s="35" t="s">
        <v>131</v>
      </c>
      <c r="C76" s="36"/>
      <c r="D76" s="36"/>
      <c r="E76" s="37">
        <v>41065.78</v>
      </c>
      <c r="F76" s="37">
        <v>41065.78</v>
      </c>
      <c r="G76" s="36"/>
      <c r="H76" s="36"/>
    </row>
    <row r="77" spans="1:8" ht="25" x14ac:dyDescent="0.35">
      <c r="A77" s="38" t="s">
        <v>199</v>
      </c>
      <c r="B77" s="35" t="s">
        <v>131</v>
      </c>
      <c r="C77" s="36"/>
      <c r="D77" s="36"/>
      <c r="E77" s="37">
        <v>298880974.32999998</v>
      </c>
      <c r="F77" s="37">
        <v>298880974.32999998</v>
      </c>
      <c r="G77" s="36"/>
      <c r="H77" s="36"/>
    </row>
    <row r="78" spans="1:8" ht="25" x14ac:dyDescent="0.35">
      <c r="A78" s="39" t="s">
        <v>200</v>
      </c>
      <c r="B78" s="35" t="s">
        <v>131</v>
      </c>
      <c r="C78" s="36"/>
      <c r="D78" s="36"/>
      <c r="E78" s="41">
        <v>160.1</v>
      </c>
      <c r="F78" s="41">
        <v>160.1</v>
      </c>
      <c r="G78" s="36"/>
      <c r="H78" s="36"/>
    </row>
    <row r="79" spans="1:8" x14ac:dyDescent="0.35">
      <c r="A79" s="40" t="s">
        <v>291</v>
      </c>
      <c r="B79" s="35" t="s">
        <v>131</v>
      </c>
      <c r="C79" s="36"/>
      <c r="D79" s="36"/>
      <c r="E79" s="36"/>
      <c r="F79" s="36"/>
      <c r="G79" s="36"/>
      <c r="H79" s="36"/>
    </row>
    <row r="80" spans="1:8" x14ac:dyDescent="0.35">
      <c r="A80" s="40" t="s">
        <v>292</v>
      </c>
      <c r="B80" s="35" t="s">
        <v>131</v>
      </c>
      <c r="C80" s="36"/>
      <c r="D80" s="36"/>
      <c r="E80" s="36"/>
      <c r="F80" s="36"/>
      <c r="G80" s="36"/>
      <c r="H80" s="36"/>
    </row>
    <row r="81" spans="1:8" x14ac:dyDescent="0.35">
      <c r="A81" s="40" t="s">
        <v>201</v>
      </c>
      <c r="B81" s="35" t="s">
        <v>131</v>
      </c>
      <c r="C81" s="36"/>
      <c r="D81" s="36"/>
      <c r="E81" s="41">
        <v>160.1</v>
      </c>
      <c r="F81" s="41">
        <v>160.1</v>
      </c>
      <c r="G81" s="36"/>
      <c r="H81" s="36"/>
    </row>
    <row r="82" spans="1:8" ht="37.5" x14ac:dyDescent="0.35">
      <c r="A82" s="39" t="s">
        <v>202</v>
      </c>
      <c r="B82" s="35" t="s">
        <v>131</v>
      </c>
      <c r="C82" s="36"/>
      <c r="D82" s="36"/>
      <c r="E82" s="37">
        <v>298880814.23000002</v>
      </c>
      <c r="F82" s="37">
        <v>298880814.23000002</v>
      </c>
      <c r="G82" s="36"/>
      <c r="H82" s="36"/>
    </row>
    <row r="83" spans="1:8" x14ac:dyDescent="0.35">
      <c r="A83" s="40" t="s">
        <v>203</v>
      </c>
      <c r="B83" s="35" t="s">
        <v>131</v>
      </c>
      <c r="C83" s="36"/>
      <c r="D83" s="36"/>
      <c r="E83" s="37">
        <v>20459478.59</v>
      </c>
      <c r="F83" s="37">
        <v>20459478.59</v>
      </c>
      <c r="G83" s="36"/>
      <c r="H83" s="36"/>
    </row>
    <row r="84" spans="1:8" x14ac:dyDescent="0.35">
      <c r="A84" s="40" t="s">
        <v>204</v>
      </c>
      <c r="B84" s="35" t="s">
        <v>131</v>
      </c>
      <c r="C84" s="36"/>
      <c r="D84" s="36"/>
      <c r="E84" s="37">
        <v>11059114.57</v>
      </c>
      <c r="F84" s="37">
        <v>11059114.57</v>
      </c>
      <c r="G84" s="36"/>
      <c r="H84" s="36"/>
    </row>
    <row r="85" spans="1:8" x14ac:dyDescent="0.35">
      <c r="A85" s="40" t="s">
        <v>205</v>
      </c>
      <c r="B85" s="35" t="s">
        <v>131</v>
      </c>
      <c r="C85" s="36"/>
      <c r="D85" s="36"/>
      <c r="E85" s="37">
        <v>267362221.06999999</v>
      </c>
      <c r="F85" s="37">
        <v>267362221.06999999</v>
      </c>
      <c r="G85" s="36"/>
      <c r="H85" s="36"/>
    </row>
    <row r="86" spans="1:8" ht="25" x14ac:dyDescent="0.35">
      <c r="A86" s="38" t="s">
        <v>206</v>
      </c>
      <c r="B86" s="35" t="s">
        <v>131</v>
      </c>
      <c r="C86" s="36"/>
      <c r="D86" s="36"/>
      <c r="E86" s="37">
        <v>279443200.20999998</v>
      </c>
      <c r="F86" s="37">
        <v>279443200.20999998</v>
      </c>
      <c r="G86" s="36"/>
      <c r="H86" s="36"/>
    </row>
    <row r="87" spans="1:8" ht="37.5" x14ac:dyDescent="0.35">
      <c r="A87" s="39" t="s">
        <v>207</v>
      </c>
      <c r="B87" s="35" t="s">
        <v>131</v>
      </c>
      <c r="C87" s="36"/>
      <c r="D87" s="36"/>
      <c r="E87" s="37">
        <v>702892.39</v>
      </c>
      <c r="F87" s="37">
        <v>702892.39</v>
      </c>
      <c r="G87" s="36"/>
      <c r="H87" s="36"/>
    </row>
    <row r="88" spans="1:8" x14ac:dyDescent="0.35">
      <c r="A88" s="40" t="s">
        <v>208</v>
      </c>
      <c r="B88" s="35" t="s">
        <v>131</v>
      </c>
      <c r="C88" s="36"/>
      <c r="D88" s="36"/>
      <c r="E88" s="37">
        <v>215354.49</v>
      </c>
      <c r="F88" s="37">
        <v>215354.49</v>
      </c>
      <c r="G88" s="36"/>
      <c r="H88" s="36"/>
    </row>
    <row r="89" spans="1:8" x14ac:dyDescent="0.35">
      <c r="A89" s="40" t="s">
        <v>293</v>
      </c>
      <c r="B89" s="35" t="s">
        <v>131</v>
      </c>
      <c r="C89" s="36"/>
      <c r="D89" s="36"/>
      <c r="E89" s="36"/>
      <c r="F89" s="36"/>
      <c r="G89" s="36"/>
      <c r="H89" s="36"/>
    </row>
    <row r="90" spans="1:8" x14ac:dyDescent="0.35">
      <c r="A90" s="40" t="s">
        <v>209</v>
      </c>
      <c r="B90" s="35" t="s">
        <v>131</v>
      </c>
      <c r="C90" s="36"/>
      <c r="D90" s="36"/>
      <c r="E90" s="37">
        <v>487537.9</v>
      </c>
      <c r="F90" s="37">
        <v>487537.9</v>
      </c>
      <c r="G90" s="36"/>
      <c r="H90" s="36"/>
    </row>
    <row r="91" spans="1:8" ht="37.5" x14ac:dyDescent="0.35">
      <c r="A91" s="39" t="s">
        <v>210</v>
      </c>
      <c r="B91" s="35" t="s">
        <v>131</v>
      </c>
      <c r="C91" s="36"/>
      <c r="D91" s="36"/>
      <c r="E91" s="37">
        <v>278740307.81999999</v>
      </c>
      <c r="F91" s="37">
        <v>278740307.81999999</v>
      </c>
      <c r="G91" s="36"/>
      <c r="H91" s="36"/>
    </row>
    <row r="92" spans="1:8" x14ac:dyDescent="0.35">
      <c r="A92" s="40" t="s">
        <v>211</v>
      </c>
      <c r="B92" s="35" t="s">
        <v>131</v>
      </c>
      <c r="C92" s="36"/>
      <c r="D92" s="36"/>
      <c r="E92" s="37">
        <v>14082857.73</v>
      </c>
      <c r="F92" s="37">
        <v>14082857.73</v>
      </c>
      <c r="G92" s="36"/>
      <c r="H92" s="36"/>
    </row>
    <row r="93" spans="1:8" x14ac:dyDescent="0.35">
      <c r="A93" s="40" t="s">
        <v>212</v>
      </c>
      <c r="B93" s="35" t="s">
        <v>131</v>
      </c>
      <c r="C93" s="36"/>
      <c r="D93" s="36"/>
      <c r="E93" s="37">
        <v>5570883.79</v>
      </c>
      <c r="F93" s="37">
        <v>5570883.79</v>
      </c>
      <c r="G93" s="36"/>
      <c r="H93" s="36"/>
    </row>
    <row r="94" spans="1:8" x14ac:dyDescent="0.35">
      <c r="A94" s="40" t="s">
        <v>213</v>
      </c>
      <c r="B94" s="35" t="s">
        <v>131</v>
      </c>
      <c r="C94" s="36"/>
      <c r="D94" s="36"/>
      <c r="E94" s="37">
        <v>259086566.30000001</v>
      </c>
      <c r="F94" s="37">
        <v>259086566.30000001</v>
      </c>
      <c r="G94" s="36"/>
      <c r="H94" s="36"/>
    </row>
    <row r="95" spans="1:8" ht="25" x14ac:dyDescent="0.35">
      <c r="A95" s="34" t="s">
        <v>214</v>
      </c>
      <c r="B95" s="35" t="s">
        <v>131</v>
      </c>
      <c r="C95" s="36"/>
      <c r="D95" s="36"/>
      <c r="E95" s="37">
        <v>940616481.20000005</v>
      </c>
      <c r="F95" s="37">
        <v>940616481.20000005</v>
      </c>
      <c r="G95" s="36"/>
      <c r="H95" s="36"/>
    </row>
    <row r="96" spans="1:8" x14ac:dyDescent="0.35">
      <c r="A96" s="38" t="s">
        <v>215</v>
      </c>
      <c r="B96" s="35" t="s">
        <v>131</v>
      </c>
      <c r="C96" s="36"/>
      <c r="D96" s="36"/>
      <c r="E96" s="37">
        <v>716075829.59000003</v>
      </c>
      <c r="F96" s="37">
        <v>716075829.59000003</v>
      </c>
      <c r="G96" s="36"/>
      <c r="H96" s="36"/>
    </row>
    <row r="97" spans="1:8" ht="25" x14ac:dyDescent="0.35">
      <c r="A97" s="39" t="s">
        <v>216</v>
      </c>
      <c r="B97" s="35" t="s">
        <v>131</v>
      </c>
      <c r="C97" s="36"/>
      <c r="D97" s="36"/>
      <c r="E97" s="37">
        <v>716075829.59000003</v>
      </c>
      <c r="F97" s="37">
        <v>716075829.59000003</v>
      </c>
      <c r="G97" s="36"/>
      <c r="H97" s="36"/>
    </row>
    <row r="98" spans="1:8" ht="25" x14ac:dyDescent="0.35">
      <c r="A98" s="40" t="s">
        <v>217</v>
      </c>
      <c r="B98" s="35" t="s">
        <v>131</v>
      </c>
      <c r="C98" s="36"/>
      <c r="D98" s="36"/>
      <c r="E98" s="37">
        <v>714154634.84000003</v>
      </c>
      <c r="F98" s="37">
        <v>714154634.84000003</v>
      </c>
      <c r="G98" s="36"/>
      <c r="H98" s="36"/>
    </row>
    <row r="99" spans="1:8" ht="25" x14ac:dyDescent="0.35">
      <c r="A99" s="40" t="s">
        <v>218</v>
      </c>
      <c r="B99" s="35" t="s">
        <v>131</v>
      </c>
      <c r="C99" s="36"/>
      <c r="D99" s="36"/>
      <c r="E99" s="41">
        <v>2</v>
      </c>
      <c r="F99" s="41">
        <v>2</v>
      </c>
      <c r="G99" s="36"/>
      <c r="H99" s="36"/>
    </row>
    <row r="100" spans="1:8" ht="25" x14ac:dyDescent="0.35">
      <c r="A100" s="40" t="s">
        <v>219</v>
      </c>
      <c r="B100" s="35" t="s">
        <v>131</v>
      </c>
      <c r="C100" s="36"/>
      <c r="D100" s="36"/>
      <c r="E100" s="37">
        <v>25928.15</v>
      </c>
      <c r="F100" s="37">
        <v>25928.15</v>
      </c>
      <c r="G100" s="36"/>
      <c r="H100" s="36"/>
    </row>
    <row r="101" spans="1:8" x14ac:dyDescent="0.35">
      <c r="A101" s="40" t="s">
        <v>220</v>
      </c>
      <c r="B101" s="35" t="s">
        <v>131</v>
      </c>
      <c r="C101" s="36"/>
      <c r="D101" s="36"/>
      <c r="E101" s="37">
        <v>1895264.6</v>
      </c>
      <c r="F101" s="37">
        <v>1895264.6</v>
      </c>
      <c r="G101" s="36"/>
      <c r="H101" s="36"/>
    </row>
    <row r="102" spans="1:8" x14ac:dyDescent="0.35">
      <c r="A102" s="38" t="s">
        <v>221</v>
      </c>
      <c r="B102" s="35" t="s">
        <v>131</v>
      </c>
      <c r="C102" s="36"/>
      <c r="D102" s="36"/>
      <c r="E102" s="37">
        <v>224540651.61000001</v>
      </c>
      <c r="F102" s="37">
        <v>224540651.61000001</v>
      </c>
      <c r="G102" s="36"/>
      <c r="H102" s="36"/>
    </row>
    <row r="103" spans="1:8" ht="25" x14ac:dyDescent="0.35">
      <c r="A103" s="39" t="s">
        <v>222</v>
      </c>
      <c r="B103" s="35" t="s">
        <v>131</v>
      </c>
      <c r="C103" s="36"/>
      <c r="D103" s="36"/>
      <c r="E103" s="37">
        <v>150843655.18000001</v>
      </c>
      <c r="F103" s="37">
        <v>150843655.18000001</v>
      </c>
      <c r="G103" s="36"/>
      <c r="H103" s="36"/>
    </row>
    <row r="104" spans="1:8" x14ac:dyDescent="0.35">
      <c r="A104" s="40" t="s">
        <v>223</v>
      </c>
      <c r="B104" s="35" t="s">
        <v>131</v>
      </c>
      <c r="C104" s="36"/>
      <c r="D104" s="36"/>
      <c r="E104" s="37">
        <v>150843655.18000001</v>
      </c>
      <c r="F104" s="37">
        <v>150843655.18000001</v>
      </c>
      <c r="G104" s="36"/>
      <c r="H104" s="36"/>
    </row>
    <row r="105" spans="1:8" ht="75" x14ac:dyDescent="0.35">
      <c r="A105" s="39" t="s">
        <v>224</v>
      </c>
      <c r="B105" s="35" t="s">
        <v>131</v>
      </c>
      <c r="C105" s="36"/>
      <c r="D105" s="36"/>
      <c r="E105" s="37">
        <v>53067873.93</v>
      </c>
      <c r="F105" s="37">
        <v>53067873.93</v>
      </c>
      <c r="G105" s="36"/>
      <c r="H105" s="36"/>
    </row>
    <row r="106" spans="1:8" x14ac:dyDescent="0.35">
      <c r="A106" s="40" t="s">
        <v>225</v>
      </c>
      <c r="B106" s="35" t="s">
        <v>131</v>
      </c>
      <c r="C106" s="36"/>
      <c r="D106" s="36"/>
      <c r="E106" s="37">
        <v>53067873.93</v>
      </c>
      <c r="F106" s="37">
        <v>53067873.93</v>
      </c>
      <c r="G106" s="36"/>
      <c r="H106" s="36"/>
    </row>
    <row r="107" spans="1:8" ht="37.5" x14ac:dyDescent="0.35">
      <c r="A107" s="39" t="s">
        <v>226</v>
      </c>
      <c r="B107" s="35" t="s">
        <v>131</v>
      </c>
      <c r="C107" s="36"/>
      <c r="D107" s="36"/>
      <c r="E107" s="37">
        <v>20629122.5</v>
      </c>
      <c r="F107" s="37">
        <v>20629122.5</v>
      </c>
      <c r="G107" s="36"/>
      <c r="H107" s="36"/>
    </row>
    <row r="108" spans="1:8" ht="25" x14ac:dyDescent="0.35">
      <c r="A108" s="40" t="s">
        <v>227</v>
      </c>
      <c r="B108" s="35" t="s">
        <v>131</v>
      </c>
      <c r="C108" s="36"/>
      <c r="D108" s="36"/>
      <c r="E108" s="37">
        <v>20629122.5</v>
      </c>
      <c r="F108" s="37">
        <v>20629122.5</v>
      </c>
      <c r="G108" s="36"/>
      <c r="H108" s="36"/>
    </row>
    <row r="109" spans="1:8" x14ac:dyDescent="0.35">
      <c r="A109" s="34" t="s">
        <v>228</v>
      </c>
      <c r="B109" s="35" t="s">
        <v>131</v>
      </c>
      <c r="C109" s="36"/>
      <c r="D109" s="36"/>
      <c r="E109" s="37">
        <v>3688658.67</v>
      </c>
      <c r="F109" s="37">
        <v>3688658.67</v>
      </c>
      <c r="G109" s="36"/>
      <c r="H109" s="36"/>
    </row>
    <row r="110" spans="1:8" x14ac:dyDescent="0.35">
      <c r="A110" s="38" t="s">
        <v>229</v>
      </c>
      <c r="B110" s="35" t="s">
        <v>131</v>
      </c>
      <c r="C110" s="36"/>
      <c r="D110" s="36"/>
      <c r="E110" s="37">
        <v>319001.56</v>
      </c>
      <c r="F110" s="37">
        <v>319001.56</v>
      </c>
      <c r="G110" s="36"/>
      <c r="H110" s="36"/>
    </row>
    <row r="111" spans="1:8" ht="25" x14ac:dyDescent="0.35">
      <c r="A111" s="39" t="s">
        <v>230</v>
      </c>
      <c r="B111" s="35" t="s">
        <v>131</v>
      </c>
      <c r="C111" s="36"/>
      <c r="D111" s="36"/>
      <c r="E111" s="37">
        <v>319001.56</v>
      </c>
      <c r="F111" s="37">
        <v>319001.56</v>
      </c>
      <c r="G111" s="36"/>
      <c r="H111" s="36"/>
    </row>
    <row r="112" spans="1:8" ht="37.5" x14ac:dyDescent="0.35">
      <c r="A112" s="40" t="s">
        <v>231</v>
      </c>
      <c r="B112" s="35" t="s">
        <v>131</v>
      </c>
      <c r="C112" s="36"/>
      <c r="D112" s="36"/>
      <c r="E112" s="37">
        <v>319001.56</v>
      </c>
      <c r="F112" s="37">
        <v>319001.56</v>
      </c>
      <c r="G112" s="36"/>
      <c r="H112" s="36"/>
    </row>
    <row r="113" spans="1:8" x14ac:dyDescent="0.35">
      <c r="A113" s="39" t="s">
        <v>294</v>
      </c>
      <c r="B113" s="35" t="s">
        <v>131</v>
      </c>
      <c r="C113" s="36"/>
      <c r="D113" s="36"/>
      <c r="E113" s="36"/>
      <c r="F113" s="36"/>
      <c r="G113" s="36"/>
      <c r="H113" s="36"/>
    </row>
    <row r="114" spans="1:8" ht="25" x14ac:dyDescent="0.35">
      <c r="A114" s="40" t="s">
        <v>295</v>
      </c>
      <c r="B114" s="35" t="s">
        <v>131</v>
      </c>
      <c r="C114" s="36"/>
      <c r="D114" s="36"/>
      <c r="E114" s="36"/>
      <c r="F114" s="36"/>
      <c r="G114" s="36"/>
      <c r="H114" s="36"/>
    </row>
    <row r="115" spans="1:8" x14ac:dyDescent="0.35">
      <c r="A115" s="39" t="s">
        <v>296</v>
      </c>
      <c r="B115" s="35" t="s">
        <v>131</v>
      </c>
      <c r="C115" s="36"/>
      <c r="D115" s="36"/>
      <c r="E115" s="36"/>
      <c r="F115" s="36"/>
      <c r="G115" s="36"/>
      <c r="H115" s="36"/>
    </row>
    <row r="116" spans="1:8" x14ac:dyDescent="0.35">
      <c r="A116" s="40" t="s">
        <v>297</v>
      </c>
      <c r="B116" s="35" t="s">
        <v>131</v>
      </c>
      <c r="C116" s="36"/>
      <c r="D116" s="36"/>
      <c r="E116" s="36"/>
      <c r="F116" s="36"/>
      <c r="G116" s="36"/>
      <c r="H116" s="36"/>
    </row>
    <row r="117" spans="1:8" x14ac:dyDescent="0.35">
      <c r="A117" s="38" t="s">
        <v>232</v>
      </c>
      <c r="B117" s="35" t="s">
        <v>131</v>
      </c>
      <c r="C117" s="36"/>
      <c r="D117" s="36"/>
      <c r="E117" s="37">
        <v>3369657.11</v>
      </c>
      <c r="F117" s="37">
        <v>3369657.11</v>
      </c>
      <c r="G117" s="36"/>
      <c r="H117" s="36"/>
    </row>
    <row r="118" spans="1:8" x14ac:dyDescent="0.35">
      <c r="A118" s="39" t="s">
        <v>233</v>
      </c>
      <c r="B118" s="35" t="s">
        <v>131</v>
      </c>
      <c r="C118" s="36"/>
      <c r="D118" s="36"/>
      <c r="E118" s="37">
        <v>2545899.2999999998</v>
      </c>
      <c r="F118" s="37">
        <v>2545899.2999999998</v>
      </c>
      <c r="G118" s="36"/>
      <c r="H118" s="36"/>
    </row>
    <row r="119" spans="1:8" x14ac:dyDescent="0.35">
      <c r="A119" s="40" t="s">
        <v>234</v>
      </c>
      <c r="B119" s="35" t="s">
        <v>131</v>
      </c>
      <c r="C119" s="36"/>
      <c r="D119" s="36"/>
      <c r="E119" s="37">
        <v>442491.54</v>
      </c>
      <c r="F119" s="37">
        <v>442491.54</v>
      </c>
      <c r="G119" s="36"/>
      <c r="H119" s="36"/>
    </row>
    <row r="120" spans="1:8" x14ac:dyDescent="0.35">
      <c r="A120" s="40" t="s">
        <v>235</v>
      </c>
      <c r="B120" s="35" t="s">
        <v>131</v>
      </c>
      <c r="C120" s="36"/>
      <c r="D120" s="36"/>
      <c r="E120" s="37">
        <v>121015.55</v>
      </c>
      <c r="F120" s="37">
        <v>121015.55</v>
      </c>
      <c r="G120" s="36"/>
      <c r="H120" s="36"/>
    </row>
    <row r="121" spans="1:8" x14ac:dyDescent="0.35">
      <c r="A121" s="40" t="s">
        <v>236</v>
      </c>
      <c r="B121" s="35" t="s">
        <v>131</v>
      </c>
      <c r="C121" s="36"/>
      <c r="D121" s="36"/>
      <c r="E121" s="37">
        <v>1000000</v>
      </c>
      <c r="F121" s="37">
        <v>1000000</v>
      </c>
      <c r="G121" s="36"/>
      <c r="H121" s="36"/>
    </row>
    <row r="122" spans="1:8" x14ac:dyDescent="0.35">
      <c r="A122" s="40" t="s">
        <v>237</v>
      </c>
      <c r="B122" s="35" t="s">
        <v>131</v>
      </c>
      <c r="C122" s="36"/>
      <c r="D122" s="36"/>
      <c r="E122" s="37">
        <v>953083.32</v>
      </c>
      <c r="F122" s="37">
        <v>953083.32</v>
      </c>
      <c r="G122" s="36"/>
      <c r="H122" s="36"/>
    </row>
    <row r="123" spans="1:8" x14ac:dyDescent="0.35">
      <c r="A123" s="40" t="s">
        <v>238</v>
      </c>
      <c r="B123" s="35" t="s">
        <v>131</v>
      </c>
      <c r="C123" s="36"/>
      <c r="D123" s="36"/>
      <c r="E123" s="37">
        <v>29308.89</v>
      </c>
      <c r="F123" s="37">
        <v>29308.89</v>
      </c>
      <c r="G123" s="36"/>
      <c r="H123" s="36"/>
    </row>
    <row r="124" spans="1:8" ht="25" x14ac:dyDescent="0.35">
      <c r="A124" s="39" t="s">
        <v>239</v>
      </c>
      <c r="B124" s="35" t="s">
        <v>131</v>
      </c>
      <c r="C124" s="36"/>
      <c r="D124" s="36"/>
      <c r="E124" s="37">
        <v>663546.68000000005</v>
      </c>
      <c r="F124" s="37">
        <v>663546.68000000005</v>
      </c>
      <c r="G124" s="36"/>
      <c r="H124" s="36"/>
    </row>
    <row r="125" spans="1:8" ht="25" x14ac:dyDescent="0.35">
      <c r="A125" s="40" t="s">
        <v>240</v>
      </c>
      <c r="B125" s="35" t="s">
        <v>131</v>
      </c>
      <c r="C125" s="36"/>
      <c r="D125" s="36"/>
      <c r="E125" s="37">
        <v>191389.39</v>
      </c>
      <c r="F125" s="37">
        <v>191389.39</v>
      </c>
      <c r="G125" s="36"/>
      <c r="H125" s="36"/>
    </row>
    <row r="126" spans="1:8" ht="25" x14ac:dyDescent="0.35">
      <c r="A126" s="40" t="s">
        <v>241</v>
      </c>
      <c r="B126" s="35" t="s">
        <v>131</v>
      </c>
      <c r="C126" s="36"/>
      <c r="D126" s="36"/>
      <c r="E126" s="37">
        <v>472157.29</v>
      </c>
      <c r="F126" s="37">
        <v>472157.29</v>
      </c>
      <c r="G126" s="36"/>
      <c r="H126" s="36"/>
    </row>
    <row r="127" spans="1:8" ht="37.5" x14ac:dyDescent="0.35">
      <c r="A127" s="40" t="s">
        <v>298</v>
      </c>
      <c r="B127" s="35" t="s">
        <v>131</v>
      </c>
      <c r="C127" s="36"/>
      <c r="D127" s="36"/>
      <c r="E127" s="36"/>
      <c r="F127" s="36"/>
      <c r="G127" s="36"/>
      <c r="H127" s="36"/>
    </row>
    <row r="128" spans="1:8" ht="25" x14ac:dyDescent="0.35">
      <c r="A128" s="39" t="s">
        <v>243</v>
      </c>
      <c r="B128" s="35" t="s">
        <v>131</v>
      </c>
      <c r="C128" s="36"/>
      <c r="D128" s="36"/>
      <c r="E128" s="37">
        <v>160211.13</v>
      </c>
      <c r="F128" s="37">
        <v>160211.13</v>
      </c>
      <c r="G128" s="36"/>
      <c r="H128" s="36"/>
    </row>
    <row r="129" spans="1:8" ht="62.5" x14ac:dyDescent="0.35">
      <c r="A129" s="40" t="s">
        <v>244</v>
      </c>
      <c r="B129" s="35" t="s">
        <v>131</v>
      </c>
      <c r="C129" s="36"/>
      <c r="D129" s="36"/>
      <c r="E129" s="37">
        <v>160211.13</v>
      </c>
      <c r="F129" s="37">
        <v>160211.13</v>
      </c>
      <c r="G129" s="36"/>
      <c r="H129" s="36"/>
    </row>
    <row r="130" spans="1:8" ht="25" x14ac:dyDescent="0.35">
      <c r="A130" s="34" t="s">
        <v>245</v>
      </c>
      <c r="B130" s="35" t="s">
        <v>131</v>
      </c>
      <c r="C130" s="36"/>
      <c r="D130" s="36"/>
      <c r="E130" s="37">
        <v>219532112.16999999</v>
      </c>
      <c r="F130" s="37">
        <v>219532112.16999999</v>
      </c>
      <c r="G130" s="36"/>
      <c r="H130" s="36"/>
    </row>
    <row r="131" spans="1:8" ht="25" x14ac:dyDescent="0.35">
      <c r="A131" s="38" t="s">
        <v>246</v>
      </c>
      <c r="B131" s="35" t="s">
        <v>131</v>
      </c>
      <c r="C131" s="36"/>
      <c r="D131" s="36"/>
      <c r="E131" s="37">
        <v>219532112.16999999</v>
      </c>
      <c r="F131" s="37">
        <v>219532112.16999999</v>
      </c>
      <c r="G131" s="36"/>
      <c r="H131" s="36"/>
    </row>
    <row r="132" spans="1:8" x14ac:dyDescent="0.35">
      <c r="A132" s="39" t="s">
        <v>247</v>
      </c>
      <c r="B132" s="35" t="s">
        <v>131</v>
      </c>
      <c r="C132" s="36"/>
      <c r="D132" s="36"/>
      <c r="E132" s="37">
        <v>171279776.53999999</v>
      </c>
      <c r="F132" s="37">
        <v>171279776.53999999</v>
      </c>
      <c r="G132" s="36"/>
      <c r="H132" s="36"/>
    </row>
    <row r="133" spans="1:8" ht="75" x14ac:dyDescent="0.35">
      <c r="A133" s="40" t="s">
        <v>248</v>
      </c>
      <c r="B133" s="35" t="s">
        <v>131</v>
      </c>
      <c r="C133" s="36"/>
      <c r="D133" s="36"/>
      <c r="E133" s="37">
        <v>141413586.86000001</v>
      </c>
      <c r="F133" s="37">
        <v>141413586.86000001</v>
      </c>
      <c r="G133" s="36"/>
      <c r="H133" s="36"/>
    </row>
    <row r="134" spans="1:8" ht="62.5" x14ac:dyDescent="0.35">
      <c r="A134" s="40" t="s">
        <v>249</v>
      </c>
      <c r="B134" s="35" t="s">
        <v>131</v>
      </c>
      <c r="C134" s="36"/>
      <c r="D134" s="36"/>
      <c r="E134" s="37">
        <v>1641643.26</v>
      </c>
      <c r="F134" s="37">
        <v>1641643.26</v>
      </c>
      <c r="G134" s="36"/>
      <c r="H134" s="36"/>
    </row>
    <row r="135" spans="1:8" ht="62.5" x14ac:dyDescent="0.35">
      <c r="A135" s="40" t="s">
        <v>250</v>
      </c>
      <c r="B135" s="35" t="s">
        <v>131</v>
      </c>
      <c r="C135" s="36"/>
      <c r="D135" s="36"/>
      <c r="E135" s="37">
        <v>28055983.420000002</v>
      </c>
      <c r="F135" s="37">
        <v>28055983.420000002</v>
      </c>
      <c r="G135" s="36"/>
      <c r="H135" s="36"/>
    </row>
    <row r="136" spans="1:8" ht="25" x14ac:dyDescent="0.35">
      <c r="A136" s="40" t="s">
        <v>251</v>
      </c>
      <c r="B136" s="35" t="s">
        <v>131</v>
      </c>
      <c r="C136" s="36"/>
      <c r="D136" s="36"/>
      <c r="E136" s="37">
        <v>168563</v>
      </c>
      <c r="F136" s="37">
        <v>168563</v>
      </c>
      <c r="G136" s="36"/>
      <c r="H136" s="36"/>
    </row>
    <row r="137" spans="1:8" ht="25" x14ac:dyDescent="0.35">
      <c r="A137" s="39" t="s">
        <v>252</v>
      </c>
      <c r="B137" s="35" t="s">
        <v>131</v>
      </c>
      <c r="C137" s="36"/>
      <c r="D137" s="36"/>
      <c r="E137" s="37">
        <v>7493796.8300000001</v>
      </c>
      <c r="F137" s="37">
        <v>7493796.8300000001</v>
      </c>
      <c r="G137" s="36"/>
      <c r="H137" s="36"/>
    </row>
    <row r="138" spans="1:8" ht="25" x14ac:dyDescent="0.35">
      <c r="A138" s="40" t="s">
        <v>253</v>
      </c>
      <c r="B138" s="35" t="s">
        <v>131</v>
      </c>
      <c r="C138" s="36"/>
      <c r="D138" s="36"/>
      <c r="E138" s="37">
        <v>75884.63</v>
      </c>
      <c r="F138" s="37">
        <v>75884.63</v>
      </c>
      <c r="G138" s="36"/>
      <c r="H138" s="36"/>
    </row>
    <row r="139" spans="1:8" ht="37.5" x14ac:dyDescent="0.35">
      <c r="A139" s="40" t="s">
        <v>254</v>
      </c>
      <c r="B139" s="35" t="s">
        <v>131</v>
      </c>
      <c r="C139" s="36"/>
      <c r="D139" s="36"/>
      <c r="E139" s="37">
        <v>40000</v>
      </c>
      <c r="F139" s="37">
        <v>40000</v>
      </c>
      <c r="G139" s="36"/>
      <c r="H139" s="36"/>
    </row>
    <row r="140" spans="1:8" ht="50" x14ac:dyDescent="0.35">
      <c r="A140" s="40" t="s">
        <v>255</v>
      </c>
      <c r="B140" s="35" t="s">
        <v>131</v>
      </c>
      <c r="C140" s="36"/>
      <c r="D140" s="36"/>
      <c r="E140" s="37">
        <v>7377912.2000000002</v>
      </c>
      <c r="F140" s="37">
        <v>7377912.2000000002</v>
      </c>
      <c r="G140" s="36"/>
      <c r="H140" s="36"/>
    </row>
    <row r="141" spans="1:8" ht="25" x14ac:dyDescent="0.35">
      <c r="A141" s="39" t="s">
        <v>256</v>
      </c>
      <c r="B141" s="35" t="s">
        <v>131</v>
      </c>
      <c r="C141" s="36"/>
      <c r="D141" s="36"/>
      <c r="E141" s="37">
        <v>14226457.92</v>
      </c>
      <c r="F141" s="37">
        <v>14226457.92</v>
      </c>
      <c r="G141" s="36"/>
      <c r="H141" s="36"/>
    </row>
    <row r="142" spans="1:8" ht="25" x14ac:dyDescent="0.35">
      <c r="A142" s="40" t="s">
        <v>257</v>
      </c>
      <c r="B142" s="35" t="s">
        <v>131</v>
      </c>
      <c r="C142" s="36"/>
      <c r="D142" s="36"/>
      <c r="E142" s="37">
        <v>2087898.04</v>
      </c>
      <c r="F142" s="37">
        <v>2087898.04</v>
      </c>
      <c r="G142" s="36"/>
      <c r="H142" s="36"/>
    </row>
    <row r="143" spans="1:8" ht="25" x14ac:dyDescent="0.35">
      <c r="A143" s="40" t="s">
        <v>258</v>
      </c>
      <c r="B143" s="35" t="s">
        <v>131</v>
      </c>
      <c r="C143" s="36"/>
      <c r="D143" s="36"/>
      <c r="E143" s="37">
        <v>11537639.029999999</v>
      </c>
      <c r="F143" s="37">
        <v>11537639.029999999</v>
      </c>
      <c r="G143" s="36"/>
      <c r="H143" s="36"/>
    </row>
    <row r="144" spans="1:8" ht="25" x14ac:dyDescent="0.35">
      <c r="A144" s="40" t="s">
        <v>259</v>
      </c>
      <c r="B144" s="35" t="s">
        <v>131</v>
      </c>
      <c r="C144" s="36"/>
      <c r="D144" s="36"/>
      <c r="E144" s="37">
        <v>600920.85</v>
      </c>
      <c r="F144" s="37">
        <v>600920.85</v>
      </c>
      <c r="G144" s="36"/>
      <c r="H144" s="36"/>
    </row>
    <row r="145" spans="1:8" ht="25" x14ac:dyDescent="0.35">
      <c r="A145" s="39" t="s">
        <v>260</v>
      </c>
      <c r="B145" s="35" t="s">
        <v>131</v>
      </c>
      <c r="C145" s="36"/>
      <c r="D145" s="36"/>
      <c r="E145" s="37">
        <v>26190280.879999999</v>
      </c>
      <c r="F145" s="37">
        <v>26190280.879999999</v>
      </c>
      <c r="G145" s="36"/>
      <c r="H145" s="36"/>
    </row>
    <row r="146" spans="1:8" ht="37.5" x14ac:dyDescent="0.35">
      <c r="A146" s="40" t="s">
        <v>261</v>
      </c>
      <c r="B146" s="35" t="s">
        <v>131</v>
      </c>
      <c r="C146" s="36"/>
      <c r="D146" s="36"/>
      <c r="E146" s="37">
        <v>2745774.19</v>
      </c>
      <c r="F146" s="37">
        <v>2745774.19</v>
      </c>
      <c r="G146" s="36"/>
      <c r="H146" s="36"/>
    </row>
    <row r="147" spans="1:8" ht="25" x14ac:dyDescent="0.35">
      <c r="A147" s="40" t="s">
        <v>262</v>
      </c>
      <c r="B147" s="35" t="s">
        <v>131</v>
      </c>
      <c r="C147" s="36"/>
      <c r="D147" s="36"/>
      <c r="E147" s="37">
        <v>1189468.67</v>
      </c>
      <c r="F147" s="37">
        <v>1189468.67</v>
      </c>
      <c r="G147" s="36"/>
      <c r="H147" s="36"/>
    </row>
    <row r="148" spans="1:8" ht="25" x14ac:dyDescent="0.35">
      <c r="A148" s="40" t="s">
        <v>263</v>
      </c>
      <c r="B148" s="35" t="s">
        <v>131</v>
      </c>
      <c r="C148" s="36"/>
      <c r="D148" s="36"/>
      <c r="E148" s="37">
        <v>640165.11</v>
      </c>
      <c r="F148" s="37">
        <v>640165.11</v>
      </c>
      <c r="G148" s="36"/>
      <c r="H148" s="36"/>
    </row>
    <row r="149" spans="1:8" ht="37.5" x14ac:dyDescent="0.35">
      <c r="A149" s="40" t="s">
        <v>264</v>
      </c>
      <c r="B149" s="35" t="s">
        <v>131</v>
      </c>
      <c r="C149" s="36"/>
      <c r="D149" s="36"/>
      <c r="E149" s="37">
        <v>9265588.2200000007</v>
      </c>
      <c r="F149" s="37">
        <v>9265588.2200000007</v>
      </c>
      <c r="G149" s="36"/>
      <c r="H149" s="36"/>
    </row>
    <row r="150" spans="1:8" x14ac:dyDescent="0.35">
      <c r="A150" s="40" t="s">
        <v>265</v>
      </c>
      <c r="B150" s="35" t="s">
        <v>131</v>
      </c>
      <c r="C150" s="36"/>
      <c r="D150" s="36"/>
      <c r="E150" s="37">
        <v>390000</v>
      </c>
      <c r="F150" s="37">
        <v>390000</v>
      </c>
      <c r="G150" s="36"/>
      <c r="H150" s="36"/>
    </row>
    <row r="151" spans="1:8" ht="25" x14ac:dyDescent="0.35">
      <c r="A151" s="40" t="s">
        <v>266</v>
      </c>
      <c r="B151" s="35" t="s">
        <v>131</v>
      </c>
      <c r="C151" s="36"/>
      <c r="D151" s="36"/>
      <c r="E151" s="37">
        <v>1359908.26</v>
      </c>
      <c r="F151" s="37">
        <v>1359908.26</v>
      </c>
      <c r="G151" s="36"/>
      <c r="H151" s="36"/>
    </row>
    <row r="152" spans="1:8" ht="25" x14ac:dyDescent="0.35">
      <c r="A152" s="40" t="s">
        <v>267</v>
      </c>
      <c r="B152" s="35" t="s">
        <v>131</v>
      </c>
      <c r="C152" s="36"/>
      <c r="D152" s="36"/>
      <c r="E152" s="37">
        <v>10599376.43</v>
      </c>
      <c r="F152" s="37">
        <v>10599376.43</v>
      </c>
      <c r="G152" s="36"/>
      <c r="H152" s="36"/>
    </row>
    <row r="153" spans="1:8" ht="37.5" x14ac:dyDescent="0.35">
      <c r="A153" s="39" t="s">
        <v>268</v>
      </c>
      <c r="B153" s="35" t="s">
        <v>131</v>
      </c>
      <c r="C153" s="36"/>
      <c r="D153" s="36"/>
      <c r="E153" s="37">
        <v>341800</v>
      </c>
      <c r="F153" s="37">
        <v>341800</v>
      </c>
      <c r="G153" s="36"/>
      <c r="H153" s="36"/>
    </row>
    <row r="154" spans="1:8" ht="37.5" x14ac:dyDescent="0.35">
      <c r="A154" s="40" t="s">
        <v>269</v>
      </c>
      <c r="B154" s="35" t="s">
        <v>131</v>
      </c>
      <c r="C154" s="36"/>
      <c r="D154" s="36"/>
      <c r="E154" s="37">
        <v>341800</v>
      </c>
      <c r="F154" s="37">
        <v>341800</v>
      </c>
      <c r="G154" s="36"/>
      <c r="H154" s="36"/>
    </row>
    <row r="155" spans="1:8" x14ac:dyDescent="0.35">
      <c r="A155" s="34" t="s">
        <v>270</v>
      </c>
      <c r="B155" s="35" t="s">
        <v>131</v>
      </c>
      <c r="C155" s="36"/>
      <c r="D155" s="36"/>
      <c r="E155" s="37">
        <v>153152168.31999999</v>
      </c>
      <c r="F155" s="37">
        <v>153152168.31999999</v>
      </c>
      <c r="G155" s="36"/>
      <c r="H155" s="36"/>
    </row>
    <row r="156" spans="1:8" x14ac:dyDescent="0.35">
      <c r="A156" s="38" t="s">
        <v>271</v>
      </c>
      <c r="B156" s="35" t="s">
        <v>131</v>
      </c>
      <c r="C156" s="36"/>
      <c r="D156" s="36"/>
      <c r="E156" s="37">
        <v>121369344</v>
      </c>
      <c r="F156" s="37">
        <v>121369344</v>
      </c>
      <c r="G156" s="36"/>
      <c r="H156" s="36"/>
    </row>
    <row r="157" spans="1:8" x14ac:dyDescent="0.35">
      <c r="A157" s="39" t="s">
        <v>272</v>
      </c>
      <c r="B157" s="35" t="s">
        <v>131</v>
      </c>
      <c r="C157" s="36"/>
      <c r="D157" s="36"/>
      <c r="E157" s="37">
        <v>121369344</v>
      </c>
      <c r="F157" s="37">
        <v>121369344</v>
      </c>
      <c r="G157" s="36"/>
      <c r="H157" s="36"/>
    </row>
    <row r="158" spans="1:8" x14ac:dyDescent="0.35">
      <c r="A158" s="40" t="s">
        <v>273</v>
      </c>
      <c r="B158" s="35" t="s">
        <v>131</v>
      </c>
      <c r="C158" s="36"/>
      <c r="D158" s="36"/>
      <c r="E158" s="37">
        <v>121369344</v>
      </c>
      <c r="F158" s="37">
        <v>121369344</v>
      </c>
      <c r="G158" s="36"/>
      <c r="H158" s="36"/>
    </row>
    <row r="159" spans="1:8" ht="25" x14ac:dyDescent="0.35">
      <c r="A159" s="38" t="s">
        <v>274</v>
      </c>
      <c r="B159" s="35" t="s">
        <v>131</v>
      </c>
      <c r="C159" s="36"/>
      <c r="D159" s="36"/>
      <c r="E159" s="37">
        <v>23386840.550000001</v>
      </c>
      <c r="F159" s="37">
        <v>23386840.550000001</v>
      </c>
      <c r="G159" s="36"/>
      <c r="H159" s="36"/>
    </row>
    <row r="160" spans="1:8" x14ac:dyDescent="0.35">
      <c r="A160" s="39" t="s">
        <v>275</v>
      </c>
      <c r="B160" s="35" t="s">
        <v>131</v>
      </c>
      <c r="C160" s="36"/>
      <c r="D160" s="36"/>
      <c r="E160" s="37">
        <v>23386840.550000001</v>
      </c>
      <c r="F160" s="37">
        <v>23386840.550000001</v>
      </c>
      <c r="G160" s="36"/>
      <c r="H160" s="36"/>
    </row>
    <row r="161" spans="1:8" ht="25" x14ac:dyDescent="0.35">
      <c r="A161" s="40" t="s">
        <v>276</v>
      </c>
      <c r="B161" s="35" t="s">
        <v>131</v>
      </c>
      <c r="C161" s="36"/>
      <c r="D161" s="36"/>
      <c r="E161" s="37">
        <v>23386840.550000001</v>
      </c>
      <c r="F161" s="37">
        <v>23386840.550000001</v>
      </c>
      <c r="G161" s="36"/>
      <c r="H161" s="36"/>
    </row>
    <row r="162" spans="1:8" ht="25" x14ac:dyDescent="0.35">
      <c r="A162" s="38" t="s">
        <v>277</v>
      </c>
      <c r="B162" s="35" t="s">
        <v>131</v>
      </c>
      <c r="C162" s="36"/>
      <c r="D162" s="36"/>
      <c r="E162" s="37">
        <v>8395983.7699999996</v>
      </c>
      <c r="F162" s="37">
        <v>8395983.7699999996</v>
      </c>
      <c r="G162" s="36"/>
      <c r="H162" s="36"/>
    </row>
    <row r="163" spans="1:8" x14ac:dyDescent="0.35">
      <c r="A163" s="39" t="s">
        <v>278</v>
      </c>
      <c r="B163" s="35" t="s">
        <v>131</v>
      </c>
      <c r="C163" s="36"/>
      <c r="D163" s="36"/>
      <c r="E163" s="37">
        <v>8395983.7699999996</v>
      </c>
      <c r="F163" s="37">
        <v>8395983.7699999996</v>
      </c>
      <c r="G163" s="36"/>
      <c r="H163" s="36"/>
    </row>
    <row r="164" spans="1:8" ht="25" x14ac:dyDescent="0.35">
      <c r="A164" s="40" t="s">
        <v>279</v>
      </c>
      <c r="B164" s="35" t="s">
        <v>131</v>
      </c>
      <c r="C164" s="36"/>
      <c r="D164" s="36"/>
      <c r="E164" s="37">
        <v>8395983.7699999996</v>
      </c>
      <c r="F164" s="37">
        <v>8395983.7699999996</v>
      </c>
      <c r="G164" s="36"/>
      <c r="H164" s="36"/>
    </row>
    <row r="165" spans="1:8" x14ac:dyDescent="0.35">
      <c r="A165" s="42" t="s">
        <v>280</v>
      </c>
      <c r="B165" s="42" t="s">
        <v>131</v>
      </c>
      <c r="C165" s="43">
        <v>3819585.37</v>
      </c>
      <c r="D165" s="43">
        <v>479285730.30000001</v>
      </c>
      <c r="E165" s="43">
        <v>3055504740.2599998</v>
      </c>
      <c r="F165" s="43">
        <v>3733405578.9900002</v>
      </c>
      <c r="G165" s="43">
        <v>3819585.37</v>
      </c>
      <c r="H165" s="43">
        <v>1157186569.0300002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ББ</vt:lpstr>
      <vt:lpstr>стр 43 _31 марта 2025</vt:lpstr>
      <vt:lpstr>стр 43_31 декабря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Христова Екатерина</dc:creator>
  <cp:lastModifiedBy>- -</cp:lastModifiedBy>
  <dcterms:created xsi:type="dcterms:W3CDTF">2025-04-14T14:46:40Z</dcterms:created>
  <dcterms:modified xsi:type="dcterms:W3CDTF">2025-04-20T12:11:52Z</dcterms:modified>
</cp:coreProperties>
</file>