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P_ELISEEV\Grandis\github\tasks\задача 015 - баланс\март 2025 - возобновляем работу\"/>
    </mc:Choice>
  </mc:AlternateContent>
  <xr:revisionPtr revIDLastSave="0" documentId="13_ncr:1_{4D2405C5-DB95-4B97-9A2C-E9A42068A719}" xr6:coauthVersionLast="47" xr6:coauthVersionMax="47" xr10:uidLastSave="{00000000-0000-0000-0000-000000000000}"/>
  <bookViews>
    <workbookView xWindow="1290" yWindow="-110" windowWidth="18020" windowHeight="11020" tabRatio="698" firstSheet="2" activeTab="9" xr2:uid="{0E865F08-3DA0-41FF-94E8-03B42E2711FE}"/>
  </bookViews>
  <sheets>
    <sheet name="ББ" sheetId="1" r:id="rId1"/>
    <sheet name="так должно быть" sheetId="3" r:id="rId2"/>
    <sheet name="стр 1-ok" sheetId="2" r:id="rId3"/>
    <sheet name="стр 9-ok" sheetId="5" r:id="rId4"/>
    <sheet name="стр 10-ok" sheetId="6" r:id="rId5"/>
    <sheet name="стр 11-ok" sheetId="9" r:id="rId6"/>
    <sheet name="стр 16-ok" sheetId="7" r:id="rId7"/>
    <sheet name="стр 19-ok" sheetId="10" r:id="rId8"/>
    <sheet name="стр 20-ok" sheetId="11" r:id="rId9"/>
    <sheet name="стр 21-WARN" sheetId="12" r:id="rId10"/>
    <sheet name="стр 30" sheetId="14" r:id="rId11"/>
    <sheet name="стр 33" sheetId="15" r:id="rId12"/>
    <sheet name="стр 34" sheetId="16" r:id="rId13"/>
    <sheet name="стр 43" sheetId="17" r:id="rId1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2" l="1"/>
  <c r="G76" i="3"/>
  <c r="F76" i="3"/>
  <c r="G75" i="3"/>
  <c r="F75" i="3"/>
  <c r="G74" i="3"/>
  <c r="F74" i="3"/>
  <c r="L9" i="17"/>
  <c r="L8" i="17"/>
  <c r="F67" i="3"/>
  <c r="G67" i="3"/>
  <c r="G56" i="3"/>
  <c r="F56" i="3"/>
  <c r="G64" i="3"/>
  <c r="G63" i="3"/>
  <c r="F63" i="3"/>
  <c r="F60" i="3"/>
  <c r="G60" i="3"/>
  <c r="F38" i="3"/>
  <c r="G38" i="3"/>
  <c r="G37" i="3" s="1"/>
  <c r="G51" i="3" s="1"/>
  <c r="G50" i="3"/>
  <c r="F50" i="3"/>
  <c r="G49" i="3"/>
  <c r="F48" i="3"/>
  <c r="G48" i="3"/>
  <c r="F39" i="3"/>
  <c r="G39" i="3"/>
  <c r="F37" i="3"/>
  <c r="F51" i="3" s="1"/>
  <c r="F30" i="3"/>
  <c r="G30" i="3"/>
</calcChain>
</file>

<file path=xl/sharedStrings.xml><?xml version="1.0" encoding="utf-8"?>
<sst xmlns="http://schemas.openxmlformats.org/spreadsheetml/2006/main" count="1358" uniqueCount="539">
  <si>
    <t>ББ_0420002_2025_ЕНС</t>
  </si>
  <si>
    <t>ООО "ИК "ГРАНДИС КАПИТАЛ"</t>
  </si>
  <si>
    <t>Валюта: руб.</t>
  </si>
  <si>
    <t>Код территории по ОКАТО</t>
  </si>
  <si>
    <t>Код организации</t>
  </si>
  <si>
    <t>по ОКПО</t>
  </si>
  <si>
    <t>ОГРН</t>
  </si>
  <si>
    <t>ИНН</t>
  </si>
  <si>
    <t xml:space="preserve"> 45286560000</t>
  </si>
  <si>
    <t xml:space="preserve"> 82407984</t>
  </si>
  <si>
    <t xml:space="preserve">  1077758757010</t>
  </si>
  <si>
    <t xml:space="preserve"> 7723623472</t>
  </si>
  <si>
    <t>Бухгалтерский баланс организации</t>
  </si>
  <si>
    <t>на 31.01.2025г.</t>
  </si>
  <si>
    <t xml:space="preserve"> Общество с ограниченной ответственностью "ИНВЕСТИЦИОННАЯ КОМПАНИЯ "ГРАНДИС КАПИТАЛ"</t>
  </si>
  <si>
    <t>(полное и (или) сокращенное фирменные наименования)</t>
  </si>
  <si>
    <t xml:space="preserve"> 115054, Москва г, Валовая ул, дом № 35</t>
  </si>
  <si>
    <t>(адрес организации в пределах места нахождения организации)</t>
  </si>
  <si>
    <t>Номер показателя</t>
  </si>
  <si>
    <t>Наименование показателя</t>
  </si>
  <si>
    <t>Номер примечания</t>
  </si>
  <si>
    <t>На 31.01.2025</t>
  </si>
  <si>
    <t>На 31.12.2024</t>
  </si>
  <si>
    <t>На ________ 20 _____ г.</t>
  </si>
  <si>
    <t>1</t>
  </si>
  <si>
    <t>2</t>
  </si>
  <si>
    <t>3</t>
  </si>
  <si>
    <t>4</t>
  </si>
  <si>
    <t>5</t>
  </si>
  <si>
    <t>6</t>
  </si>
  <si>
    <t>Раздел I. Активы</t>
  </si>
  <si>
    <t>Денежные средства</t>
  </si>
  <si>
    <t>Финансовые активы, оцениваемые по справедливой стоимости через прибыль или убыток, в том числе:</t>
  </si>
  <si>
    <t xml:space="preserve">  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</si>
  <si>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  финансовые активы, классифицируемые как оцениваемые по справедливой стоимости через прибыль или убыток по усмотрению организации</t>
  </si>
  <si>
    <t xml:space="preserve"> </t>
  </si>
  <si>
    <t>Финансовые активы, оцениваемые по справедливой стоимости через прочий совокупный доход, в том числе:</t>
  </si>
  <si>
    <t xml:space="preserve">  долговые инструменты</t>
  </si>
  <si>
    <t>7</t>
  </si>
  <si>
    <t xml:space="preserve">  долевые инструменты</t>
  </si>
  <si>
    <t>8</t>
  </si>
  <si>
    <t>Финансовые активы, оцениваемые по амортизированной стоимости, 
в том числе:</t>
  </si>
  <si>
    <t>9</t>
  </si>
  <si>
    <t xml:space="preserve">  средства в кредитных организациях и банках-нерезидентах</t>
  </si>
  <si>
    <t>10</t>
  </si>
  <si>
    <t xml:space="preserve">  займы выданные и прочие размещенные средства</t>
  </si>
  <si>
    <t>11</t>
  </si>
  <si>
    <t xml:space="preserve">  дебиторская задолженность</t>
  </si>
  <si>
    <t>12</t>
  </si>
  <si>
    <t xml:space="preserve">Инвестиции в 
ассоциированные организации </t>
  </si>
  <si>
    <t>13</t>
  </si>
  <si>
    <t xml:space="preserve">Инвестиции в совместные предприятия </t>
  </si>
  <si>
    <t>14</t>
  </si>
  <si>
    <t xml:space="preserve">Инвестиции в дочерние организации </t>
  </si>
  <si>
    <t>15</t>
  </si>
  <si>
    <t>Активы (активы выбывающих групп), классифицированные 
как предназначенные для продажи</t>
  </si>
  <si>
    <t>16</t>
  </si>
  <si>
    <t>Инвестиционное имущество и капитальные вложения в него</t>
  </si>
  <si>
    <t>17</t>
  </si>
  <si>
    <t>Нематериальные активы и капитальные вложения в них</t>
  </si>
  <si>
    <t>18</t>
  </si>
  <si>
    <t>Основные средства и капитальные вложения в них</t>
  </si>
  <si>
    <t>19</t>
  </si>
  <si>
    <t>Требования по текущему 
налогу на прибыль</t>
  </si>
  <si>
    <t>20</t>
  </si>
  <si>
    <t>Отложенные налоговые 
активы</t>
  </si>
  <si>
    <t>21</t>
  </si>
  <si>
    <t>Прочие активы</t>
  </si>
  <si>
    <t>22</t>
  </si>
  <si>
    <t>Итого активов</t>
  </si>
  <si>
    <t>Раздел II. Обязательства</t>
  </si>
  <si>
    <t>23</t>
  </si>
  <si>
    <t>Финансовые обязательства, оцениваемые по справедливой стоимости через прибыль или убыток, в том числе:</t>
  </si>
  <si>
    <t>24</t>
  </si>
  <si>
    <t xml:space="preserve">  финансовые обязательства, в обязательном порядке классифицируемые как оцениваемые по справедливой стоимости через прибыль или убыток</t>
  </si>
  <si>
    <t>25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</si>
  <si>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организации</t>
  </si>
  <si>
    <t>26</t>
  </si>
  <si>
    <t>Финансовые обязательства, оцениваемые по амортизированной стоимости, 
в том числе:</t>
  </si>
  <si>
    <t>27</t>
  </si>
  <si>
    <t xml:space="preserve">  средства клиентов</t>
  </si>
  <si>
    <t>28</t>
  </si>
  <si>
    <t xml:space="preserve">  кредиты, займы и прочие привлеченные средства</t>
  </si>
  <si>
    <t>29</t>
  </si>
  <si>
    <t xml:space="preserve">  выпущенные долговые 
ценные бумаги</t>
  </si>
  <si>
    <t>30</t>
  </si>
  <si>
    <t xml:space="preserve">  кредиторская задолженность</t>
  </si>
  <si>
    <t>31</t>
  </si>
  <si>
    <t>Обязательства выбывающих групп, классифицированных 
как предназначенные для продажи</t>
  </si>
  <si>
    <t>32</t>
  </si>
  <si>
    <t xml:space="preserve">Обязательства по выплате вознаграждений работникам 
по окончании трудовой деятельности, не 
ограниченных фиксируемыми платежами </t>
  </si>
  <si>
    <t>33</t>
  </si>
  <si>
    <t>Обязательство по текущему налогу на прибыль</t>
  </si>
  <si>
    <t>34</t>
  </si>
  <si>
    <t>Отложенные налоговые обязательства</t>
  </si>
  <si>
    <t>35</t>
  </si>
  <si>
    <t>Резервы - оценочные обязательства</t>
  </si>
  <si>
    <t>36</t>
  </si>
  <si>
    <t>Прочие обязательства</t>
  </si>
  <si>
    <t>37</t>
  </si>
  <si>
    <t>Итого обязательств</t>
  </si>
  <si>
    <t>Раздел III. Капитал</t>
  </si>
  <si>
    <t>38</t>
  </si>
  <si>
    <t>Уставный капитал</t>
  </si>
  <si>
    <t>39</t>
  </si>
  <si>
    <t>Добавочный капитал</t>
  </si>
  <si>
    <t>40</t>
  </si>
  <si>
    <t>Резервный капитал</t>
  </si>
  <si>
    <t>41</t>
  </si>
  <si>
    <t xml:space="preserve">Собственные акции (доли), принадлежащие обществу </t>
  </si>
  <si>
    <t>42</t>
  </si>
  <si>
    <t>Резервы</t>
  </si>
  <si>
    <t>43</t>
  </si>
  <si>
    <t>Нераспределенная прибыль (непокрытый убыток)</t>
  </si>
  <si>
    <t>44</t>
  </si>
  <si>
    <t>Итого капитала</t>
  </si>
  <si>
    <t>45</t>
  </si>
  <si>
    <t>Итого капитала и обязательств</t>
  </si>
  <si>
    <t>Генеральный директор</t>
  </si>
  <si>
    <t xml:space="preserve"> Лабушев Владимир Михайлович</t>
  </si>
  <si>
    <t>(должность)</t>
  </si>
  <si>
    <t>(подпись)</t>
  </si>
  <si>
    <t>(фамилия, имя, отчество)</t>
  </si>
  <si>
    <t>20202 + 20203 + 20209 + 20501 + 20502 - 20505 - 20506 + 20507 + 20508 + 20701 + 20801 + 20802 + часть 20803 - часть 20805 + часть 20806 + часть 47901 - часть 47904 + часть 47911</t>
  </si>
  <si>
    <t>Группировка 843-П Приложение № 6</t>
  </si>
  <si>
    <t>Счет, Наименование счета</t>
  </si>
  <si>
    <t>Показа-
тели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</si>
  <si>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</si>
  <si>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</si>
  <si>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</si>
  <si>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</si>
  <si>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</si>
  <si>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205, Расчетные счета в кредитных организациях и банках-нерезидентах</t>
  </si>
  <si>
    <t>БУ</t>
  </si>
  <si>
    <t>20501, Расчетные счета в кредитных организациях</t>
  </si>
  <si>
    <t>руб.</t>
  </si>
  <si>
    <t>Вал.</t>
  </si>
  <si>
    <t>20505, Резервы под обесценение по денежным средствам на расчетных счетах в кредитных организациях</t>
  </si>
  <si>
    <t>20505.БС, Резервы под обесценение по денежным средствам на расчетных счетах в кредитных организациях (БС)</t>
  </si>
  <si>
    <t>208, Специальные счета</t>
  </si>
  <si>
    <t>20803, Специальные банковские счета</t>
  </si>
  <si>
    <t>20805, Резервы под обесценение</t>
  </si>
  <si>
    <t>20807, Специальные брокерские счета типа "С"</t>
  </si>
  <si>
    <t>Итого</t>
  </si>
  <si>
    <t>По данной строке необходимо добавить счет 20807 ( в типовой группировке счет отсутствует, он включен в другую строку, но я написала запрос в Банк России)</t>
  </si>
  <si>
    <t>средства в кредитных организациях и банках-нерезидентах</t>
  </si>
  <si>
    <t>часть 20315 + часть 20316 - часть 20321 + часть 20322 + часть 20323 + часть 20324 - часть 20325 + часть 20326 - часть 20327 + часть 20601 + часть 20602 + часть 20603 + часть 20604 - часть 20605 - часть 20606 + часть 20607 + часть 20608 + часть 20609 + часть 20610 - часть 20611 - часть 20612 - часть 20613 - часть 20614 - 20615 - 20616 + часть 46410 + часть 46411 - часть 46417 - часть 46418 + часть 46419 + часть 46420 - часть 46421 - часть 46422 + часть 46710 + часть 46711 - часть 46717 - часть 46718 + часть 46719 + часть 46720 - часть 46721 - часть 46722 + часть 47010 + часть 47011 - часть 47017 - часть 47018 + часть 47019 + часть 47020 - часть 47021 - часть 47022 + часть 47310 + часть 47311 - часть 47317 - часть 47318 + часть 47319 + часть 47320 - часть 47321 - часть 47322 + 50413 + 50416 + часть 50418 - 50421 - 50424 - часть 50426 + 50454 - 50455 + 50460 - 50461 + часть 50464 - часть 50465 + 51513 + 51516 - 51520 - 51523 + 51554 - 51555 + 51560 - 51561 + 30416 + 30418 + часть 30424 + часть 30425 + 30427 + 30602 + 30611 - 30607 + часть 20803 - часть 20805 + часть 47901 - часть 47904 + часть 20806 - часть 30410 + 20807 + часть 47911 + часть 53301 + часть 53302 + часть 53304 + часть 53306 + часть 53317 - часть 53318 - часть 53319</t>
  </si>
  <si>
    <t>Написала запрос в Банк России, поэтому по данной строке возможно дополнительные корректирвоки.</t>
  </si>
  <si>
    <t>304, Счета для осуществления клиринга</t>
  </si>
  <si>
    <t>30410, Резервы под обесценение</t>
  </si>
  <si>
    <t>30410.ГФ, Резервы под обесценение средств в клиринговых организациях, предназначенные для коллективного клирингового обеспечения (гарантийный фонд)</t>
  </si>
  <si>
    <t>30410.Д, Резервы под обесценение средств в клиринговых организациях, учитываемых по клиринговым договорам</t>
  </si>
  <si>
    <t>30424,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</si>
  <si>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30424.Д, Средства в клиринговых организациях по клиринговым договорам, предназначенные для исполнения обязательств, допущенных к клирингу, и индивидуального клирингового обеспечения</t>
  </si>
  <si>
    <t>CNY</t>
  </si>
  <si>
    <t>30425, Средства в клиринговых организациях, предназначенные для коллективного клирингового обеспечения (гарантийный фонд)</t>
  </si>
  <si>
    <t>30425.Д, Средства в клиринговых организациях по клиринговым договорам, предназначенные для коллективного клирингового обеспечения (гарантийный фонд)</t>
  </si>
  <si>
    <t>306, Расчеты по брокерским операциям</t>
  </si>
  <si>
    <t>30602, Расчеты некредитных финансовых организаций - доверителей (комитентов) по брокерским операциям с финансовыми и другими активами</t>
  </si>
  <si>
    <t>займы выданные и прочие размещенные средства</t>
  </si>
  <si>
    <t>45510 + 45511 - 45517 - 45518 + 45519 + 45520 - 45521 - 45522 + 45709 + 45711 - 45717 - 45718 + 45719 + 45720 - 45721 - 45722 + 46010 + 46011 - 46017 - 46018 + 46019 + 46020 - 46021 - 46022 + 46110 + 46111 - 46117 - 46118 + 46119 + 46120 - 46121 - 46122 + 46210 + 46211 - 46217 - 46218 + 46219 + 46220 - 46221 - 46222 + 46310 + 46311 - 46317 - 46318 + 46319 + 46320 - 46321 - 46322 + часть 46410 + часть 46411 - часть 46417 - часть 46418 + часть 46419 + часть 46420 - часть 46421 - часть 46422 + 46510 + 46511 - 46517 - 46518 + 46519 + 46520 - 46521 - 46522 + 46610 + 46611 - 46617 - 46618 + 46619 + 46620 - 46621 - 46622 + часть 46710 + часть 46711 - часть 46717 - часть 46718 + часть 46719 + часть 46720 - часть 46721 - часть 46722 + 46810 + 46811 - 46817 - 46818 + 46819 + 46820 - 46821 - 46822 + 46910 + 46911 - 46917 - 46918 + 46919 + 46920 - 46921 - 46922 + часть 47010 + часть 47011 - часть 47017 - часть 47018 + часть 47019 + часть 47020 - часть 47021 - часть 47022 + 47110 + 47111 - 47117 - 47118 + 47119 + 47120 - 47121 - 47122 + 47210 + 47211 - 47217 - 47218 + 47219 + 47220 - 47221 - 47222 + часть 47310 + часть 47311 - часть 47317 - часть 47318 + часть 47319 + часть 47320 - часть 47321 - часть 47322 + часть 47423 - часть 47425 + часть 48501 + часть 48502 + часть 48503 - часть 48504 - часть 48505 + часть 48506 + часть 48507 - часть 48508 - часть 48509 - 48510 + часть 48601 + часть 48602 + часть 48603 - часть 48604 - часть 48605 + часть 48606 + часть 48607 - часть 48608 - часть 48609 - 48610 + часть 48901 + часть 48902 + часть 48903 - часть 48904 - часть 48905 + часть 48906 + часть 48907 - часть 48908 - часть 48909 - 48910 + часть 49001 + часть 49002 + часть 49003 - часть 49004 - часть 49005 + часть 49006 + часть 49007 - часть 49008 - часть 49009 - 49010 + часть 49301 + часть 49302 + часть 49303 - часть 49304 - часть 49305 + часть 49306 + часть 49307 - часть 49308 - часть 49309 - 49310 + 50411 + 50412 + 50414 + 50415 + 50417 + часть 50418 - 50419 - 50420 - 50422 - 50423 - 50425 - часть 50426 + 50450 - 50451 + 50452 - 50453 + 50456 - 50457 + 50458 - 50459 + 50462 - 50463 + часть 50464 - часть 50465 + 51511 + 51512 + 51514 + 51515 + 51517 - 51518 - 51519 - 51521 - 51522 - 51524 + 51550 - 51551 + 51552 - 51553 + 51556 - 51557 + 51558 - 51559 + 51562 - 51563 + часть 30424 + часть 30425 - часть 30410 + часть 53301 + часть 53302 + часть 53304 + часть 53306 + часть 53317 - часть 53318 - часть 53319</t>
  </si>
  <si>
    <t>Все исключенные счета из данной строки нашли свое отражение по другим строкам Баланса.</t>
  </si>
  <si>
    <t>На текущий момент при формировани данной строки и учитывая опцию "часть счета" необходимо из группировки исключить вследующие счета 304 (полностью со своми счетами второго порядка),47422,47423,47425</t>
  </si>
  <si>
    <t>470, Прочие средства, предоставленные негосударственным финансовым организациям</t>
  </si>
  <si>
    <t>47010, Прочие средства, предоставленные негосударственным финансовым организациям</t>
  </si>
  <si>
    <t>47011, Начисленные проценты (к получению) по прочим средствам, предоставленным негосударственным финансовым организациям</t>
  </si>
  <si>
    <t>47018, Начисленные расходы, связанные с предоставлением прочих средств негосударственным финансовым организациям</t>
  </si>
  <si>
    <t>471, Прочие средства, предоставленные негосударственным коммерческим организациям</t>
  </si>
  <si>
    <t>47110, Прочие средства, предоставленные негосударственным коммерческим организациям</t>
  </si>
  <si>
    <t>47111, Начисленные проценты (к получению) по прочим средствам, предоставленным негосударственным коммерческим организациям</t>
  </si>
  <si>
    <t>47117, Резервы под обесценение по прочим средствам, предоставленным негосударственным коммерческим организациям</t>
  </si>
  <si>
    <t>47121, Корректировки, уменьшающие стоимость прочих средств, предоставленных негосударственным коммерческим организациям</t>
  </si>
  <si>
    <t>504,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</si>
  <si>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50411, Долговые ценные бумаги (кроме векселей) Российской Федерации</t>
  </si>
  <si>
    <t>USD</t>
  </si>
  <si>
    <t>50414, Долговые ценные бумаги (кроме векселей) прочих резидентов</t>
  </si>
  <si>
    <t>EUR</t>
  </si>
  <si>
    <t>50422, Резервы под обесценение долговых ценных бумаг (кроме векселей) прочих резидентов</t>
  </si>
  <si>
    <t>50450, Корректировки, увеличивающие стоимость долговых ценных бумаг (кроме векселей) Российской Федерации</t>
  </si>
  <si>
    <t>50456, Корректировки, увеличивающие стоимость долговых ценных бумаг (кроме векселей) прочих резидентов</t>
  </si>
  <si>
    <t>50457, Корректировки, уменьшающие стоимость долговых ценных бумаг (кроме векселей) прочих резидентов</t>
  </si>
  <si>
    <t>61901 + 61902 + 61903 + 61904 + 61905 + 61906 + 61907 + 61908 - 61909 - 61910 + 61911 + часть 60804 - часть 60805 + часть 60807 - 61913 - часть 60808</t>
  </si>
  <si>
    <t>Исключи, пожалуйста, все счета из данной строки.</t>
  </si>
  <si>
    <t>У нас нет инвестиционного имущества и не планируется, поэтому несмотря на предлагаемую группировку счетов, для Грандиса эта строка всегда будет нулевой.</t>
  </si>
  <si>
    <t>дебиторская задолженность</t>
  </si>
  <si>
    <t>60347 + 60332 - часть 60324 + 47404 + часть 47423 - часть 47425 + 47408 + 47701 - 47702 + 60323 + 47902 - 47905 + 50905 + 50906 - 50907 - 50908 + 60315 + 47471 + часть 53301 + часть 53304 + часть 53306 + часть 53317 - часть 53318 - часть 53319 + 60330</t>
  </si>
  <si>
    <t>474, Расчеты по отдельным операциям</t>
  </si>
  <si>
    <t>47408, 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</si>
  <si>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47423, Требования по прочим финансовым операциям</t>
  </si>
  <si>
    <t>479, Активы, переданные в доверительное управление</t>
  </si>
  <si>
    <t>47902, Дебиторская задолженность по операциям доверительного управления</t>
  </si>
  <si>
    <t>509, Прочие счета по операциям с приобретенными ценными бумагами</t>
  </si>
  <si>
    <t>50905, Предварительные затраты по приобретению и выбытию (реализации) ценных бумаг</t>
  </si>
  <si>
    <t>603, Расчеты с дебиторами и кредиторами</t>
  </si>
  <si>
    <t>60324, Резервы под обесценение</t>
  </si>
  <si>
    <t>60324.ПСТ, Резервы под обесценение по ДЗ поставщиков и подрядчиков</t>
  </si>
  <si>
    <t>60332, Расчеты с покупателями и клиентами</t>
  </si>
  <si>
    <t>60323, Расчеты с прочими дебиторами</t>
  </si>
  <si>
    <t>60323.ПРР, Прочие расчеты с разными дебиторами и кредиторами</t>
  </si>
  <si>
    <t>Требования по текущему налогу на прибыль</t>
  </si>
  <si>
    <t>60329 + часть 60302</t>
  </si>
  <si>
    <t>Исключи, пожалуйста, счет 60302 из данной строки, т.к. я в учете налог на прибыль не переношу на 60302,на этом счете аккамулируются у меня иные налоги</t>
  </si>
  <si>
    <t>Счет</t>
  </si>
  <si>
    <t>Субконто1</t>
  </si>
  <si>
    <t>Субконто2</t>
  </si>
  <si>
    <t>Субконто3</t>
  </si>
  <si>
    <t>60329</t>
  </si>
  <si>
    <t>Налог (взносы): начислено / уплачено</t>
  </si>
  <si>
    <t>Федеральный бюджет</t>
  </si>
  <si>
    <t>ФНС 7705 КПП 770501001 (Общество с ограниченной ответственностью "ИНВЕСТИЦИОННАЯ КОМПАНИЯ "ГРАНДИС КАПИТАЛ")</t>
  </si>
  <si>
    <t>Региональный бюджет</t>
  </si>
  <si>
    <t>Отложенные налоговые активы</t>
  </si>
  <si>
    <t>61702 + 61703</t>
  </si>
  <si>
    <t>617, Отложенные налоговые обязательства и отложенные налоговые активы</t>
  </si>
  <si>
    <t>61701, Отложенное налоговое обязательство</t>
  </si>
  <si>
    <t>61702, Отложенный налоговый актив по вычитаемым временным разницам</t>
  </si>
  <si>
    <t>20302 + 20303 + 20305 + 20308 + 20401 + 20403 + 20804 - часть 20805 + часть 60302 + 60306 + 60308 + 60310 + 60312 + 60314 + 60336 - часть 60324 + 61002 + 61003 + 61008 + 61009 + 61010 + 61013 + 61015 + 62101 + 62102 + 61014 + 52802 - 52801 + 47417 - часть 47425 + 31001 + часть 42319 + часть 42619 + часть 42719 + часть 42819 + часть 42919 + часть 43019 + часть 43119 + часть 43219 + часть 43319 + часть 43419 + часть 43519 + часть 43619 + часть 43719 + часть 43819 + часть 43919 + часть 44019 + часть 52019 + часть 52319 - 61016 - 31003 + часть 53721 + 624</t>
  </si>
  <si>
    <t>60302, Расчеты по налогам и сборам</t>
  </si>
  <si>
    <t>60302.ЕНС, Единый налоговый счет</t>
  </si>
  <si>
    <t>60302.НИ, Налог на имущество</t>
  </si>
  <si>
    <t>60306, Требования по выплате краткосрочных вознаграждений работникам</t>
  </si>
  <si>
    <t>60306.ОТ, Требования по выплате краткосрочных вознаграждений работникам, расчеты с персоналом по оплате труда</t>
  </si>
  <si>
    <t>60310, Налог на добавленную стоимость, уплаченный</t>
  </si>
  <si>
    <t>60312, Расчеты с поставщиками и подрядчиками</t>
  </si>
  <si>
    <t>60312.ОСН, Расчеты с поставщиками и подрядчиками. Счет основного учета</t>
  </si>
  <si>
    <t>60312.РБП, Расчеты с поставщиками и подрядчиками. Расходы будущих периодов</t>
  </si>
  <si>
    <t>610, Запасы</t>
  </si>
  <si>
    <t>61003, Бланки строгой отчетности</t>
  </si>
  <si>
    <t>по данной строке необходимо исключить следующие счета 60324, 47425, 20805</t>
  </si>
  <si>
    <t>30607, Резервы под обесценение</t>
  </si>
  <si>
    <t>кредиторская задолженность</t>
  </si>
  <si>
    <t>60311 + 60313 + часть 60331 + 31002 + 47407 + 47403 + 60322 + 47903 + часть 47422</t>
  </si>
  <si>
    <t>По данной строке исклчюить счет 47422</t>
  </si>
  <si>
    <t>47407, 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</si>
  <si>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60311, Расчеты с поставщиками и подрядчиками</t>
  </si>
  <si>
    <t>60311.ОСН, Расчеты с поставщиками и подрядчиками.  Счет основного учета</t>
  </si>
  <si>
    <t>60322, Расчеты с прочими кредиторами</t>
  </si>
  <si>
    <t>60322.РИЛ, Расчеты по исполнительным документам работников</t>
  </si>
  <si>
    <t>60331, Расчеты с покупателями и клиентами</t>
  </si>
  <si>
    <t>самое важное замечание! В Бухгалтерском балансе не может быть отрицательных величин, все данные в Разделе 2 и 3 должны быть отражены без знака "минус"</t>
  </si>
  <si>
    <t>Обязательства по текущему налогу на прибыль</t>
  </si>
  <si>
    <t>60328 + часть 60302</t>
  </si>
  <si>
    <t>60328, Расчеты по налогу на прибыль</t>
  </si>
  <si>
    <t>60328.ОСН, Расчеты с бюджетом по налогу на прибыль по основной ставке</t>
  </si>
  <si>
    <t>60328.СПЦ, Налог на прибыль с доходов по ценным бумагам по ставкам, отличным от основной</t>
  </si>
  <si>
    <t>60328.СПЦ.С13, Налог на прибыль с доходов по ценным бумагам по ставке 13%</t>
  </si>
  <si>
    <t>60328.СПЦ.С15Г, Налог на прибыль с доходов по государственным ценным бумагам по ставке 15%</t>
  </si>
  <si>
    <t>60328.СПЦ.С20К, Налог на прибыль с доходов по корпоративным ценным бумагам по ставке 20%</t>
  </si>
  <si>
    <t>60328.ЮРЛ, Налог на доходы иностранных юридических лиц</t>
  </si>
  <si>
    <t>10801 - 10901 - 11101 + 708 (П - А) + 710 (П - А) + 711 (П - А) + 712 (П - А) + 715 (П - А) + 716 + 717 (П - А) + 718 (П - А) + 719 (П - А) + 720 (П - А) + 721 (П - А) + 722 (П - А) + 725 (П - А) + 726 + 727 (П - А) + 728 (П - А) + 729 (П - А)</t>
  </si>
  <si>
    <t>108, Нераспределенная прибыль</t>
  </si>
  <si>
    <t>10801, Нераспределенная прибыль</t>
  </si>
  <si>
    <t>109, Непокрытый убыток</t>
  </si>
  <si>
    <t>10901, Непокрытый убыток</t>
  </si>
  <si>
    <t>708, Прибыль (убыток) прошлого года</t>
  </si>
  <si>
    <t>70801, Прибыль прошлого года</t>
  </si>
  <si>
    <t>710, Процентные доходы</t>
  </si>
  <si>
    <t>71001, Процентные доходы</t>
  </si>
  <si>
    <t>71001.311, Процентные доходы</t>
  </si>
  <si>
    <t>71001.31110, по прочим средствам, предоставленным негосударственным финансовым организациям</t>
  </si>
  <si>
    <t>71001.31111, по прочим средствам, предоставленным негосударственным коммерческим организациям</t>
  </si>
  <si>
    <t>71001.31118, по займам, выданным физическим лицам</t>
  </si>
  <si>
    <t>71001.31122, по депозитам, размещенным в кредитных организациях</t>
  </si>
  <si>
    <t>71001.31126,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</si>
  <si>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71001.31129,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</si>
  <si>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71001.31147,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Российской Федерации</t>
  </si>
  <si>
    <t>71001.31150,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</si>
  <si>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71003, Комиссионные расходы и затраты по сделке, уменьшающие процентные доходы</t>
  </si>
  <si>
    <t>71003.313, Комиссионные расходы и затраты по сделке, уменьшающие процентные доходы</t>
  </si>
  <si>
    <t>71003.31310, по прочим средствам, предоставленным негосударственным финансовым организациям</t>
  </si>
  <si>
    <t>71004, Премии, уменьшающие процентные доходы</t>
  </si>
  <si>
    <t>71004.314, Премии, уменьшающие процентные доходы</t>
  </si>
  <si>
    <t>71004.31443,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</si>
  <si>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71005, 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</si>
  <si>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71005.315, 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</si>
  <si>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71005.31511, по прочим средствам, предоставленным негосударственным коммерческим организациям</t>
  </si>
  <si>
    <t>71005.31545,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Российской Федерации</t>
  </si>
  <si>
    <t>71005.31548,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</si>
  <si>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71006, 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</si>
  <si>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71006.316, 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</si>
  <si>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71006.31618, по займам, выданным физическим лицам</t>
  </si>
  <si>
    <t>71006.31648,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</si>
  <si>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711, Процентные расходы</t>
  </si>
  <si>
    <t>71101, Процентные расходы</t>
  </si>
  <si>
    <t>71101.441, Процентные расходы</t>
  </si>
  <si>
    <t>71101.44112, по привлеченным средствам негосударственных финансовых организаций</t>
  </si>
  <si>
    <t>71101.44113, по привлеченным средствам негосударственных коммерческих организаций</t>
  </si>
  <si>
    <t>71102, Комиссионные расходы и затраты по сделке, увеличивающие процентные расходы</t>
  </si>
  <si>
    <t>71102.442, Комиссионные расходы и затраты по сделке, увеличивающие процентные расходы</t>
  </si>
  <si>
    <t>71102.44216, по привлеченным средствам (кроме кредитов) кредитных организаций</t>
  </si>
  <si>
    <t>712, Доходы от восстановления и расходы по формированию резервов под обесценение по финансовым активам, приносящим процентный доход</t>
  </si>
  <si>
    <t>71201, Доходы от восстановления резервов под обесценение</t>
  </si>
  <si>
    <t>71201.382, По денежным средствам на счетах</t>
  </si>
  <si>
    <t>71201.38201, в кредитных организациях</t>
  </si>
  <si>
    <t>71201.383, По депозитам, размещенным</t>
  </si>
  <si>
    <t>71201.38301, в кредитных организациях</t>
  </si>
  <si>
    <t>71201.386, По вложениям в долговые ценные бумаги (кроме векселей) и цифровые финансовые активы,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</si>
  <si>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71201.38604, прочих резидентов</t>
  </si>
  <si>
    <t>71202, Расходы по формированию резервов под обесценение</t>
  </si>
  <si>
    <t>71202.482, По денежным средствам на счетах</t>
  </si>
  <si>
    <t>71202.48201, в кредитных организациях</t>
  </si>
  <si>
    <t>71202.483, По депозитам, размещенным</t>
  </si>
  <si>
    <t>71202.48301, в кредитных организациях</t>
  </si>
  <si>
    <t>71202.486, По вложениям в долговые ценные бумаги (кроме векселей) и цифровые финансовые активы,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</si>
  <si>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71202.48604, прочих резидентов</t>
  </si>
  <si>
    <t>715, Доходы и расходы (кроме процентных) от операций с финансовыми инструментами и драгоценными металлами</t>
  </si>
  <si>
    <t>71503, Доходы (кроме процентных) от операций с приобретенными долговыми ценными бумагами и цифровыми финансовыми активами</t>
  </si>
  <si>
    <t>71503.332, Доходы от операций по переоценке приобретенных долговых ценных бумаг (включая векселя) и цифровых финансовых активов, оцениваемых по справедливой стоимости через прибыль или убыток</t>
  </si>
  <si>
    <t>71503.33201,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</si>
  <si>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71503.33204,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</si>
  <si>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71503.335, Доходы от операций с приобретенными долговыми ценными бумагами (включая векселя) и цифровыми финансовыми активами, учитываемыми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</si>
  <si>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71503.33504,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</si>
  <si>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71504, Расходы (кроме процентных) по операциям с приобретенными долговыми ценными бумагами и цифровыми финансовыми активами</t>
  </si>
  <si>
    <t>71504.422, По переоценке приобретенных долговых ценных бумаг (включая векселя) и цифровых финансовых активов, оцениваемых по справедливой стоимости через прибыль или убыток</t>
  </si>
  <si>
    <t>71504.42201,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</si>
  <si>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71504.42204,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</si>
  <si>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71504.425, По операциям с приобретенными долговыми ценными бумагами (включая векселя) и цифровыми финансовыми активами, учитываемыми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</si>
  <si>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71504.42504,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</si>
  <si>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71506, Расходы по операциям с приобретенными долевыми ценными бумагами и цифровыми финансовыми активами</t>
  </si>
  <si>
    <t>71506.431, Расходы по операциям с приобретенными долевыми ценными бумагами и цифровыми финансовыми активами, оцениваемыми по справедливой стоимости через прибыль или убыток</t>
  </si>
  <si>
    <t>71506.43102, прочих резидентов</t>
  </si>
  <si>
    <t>71511, Доходы от операций с иностранной валютой</t>
  </si>
  <si>
    <t>71511.371, Доходы от операций купли-продажи иностранной валюты в безналичной форме</t>
  </si>
  <si>
    <t>71511.37106, другие валюты</t>
  </si>
  <si>
    <t>71511.372, Доходы от переоценки средств в иностранной валюте, кроме приобретенных долевых ценных бумаг</t>
  </si>
  <si>
    <t>71511.37201, доллары США</t>
  </si>
  <si>
    <t>71511.37202, евро</t>
  </si>
  <si>
    <t>71511.37206, другие валюты</t>
  </si>
  <si>
    <t>71512, Расходы по операциям с иностранной валютой</t>
  </si>
  <si>
    <t>71512.471, Расходы по операциям купли-продажи иностранной валюты в безналичной форме</t>
  </si>
  <si>
    <t>71512.47101, доллары США</t>
  </si>
  <si>
    <t>71512.47106, другие валюты</t>
  </si>
  <si>
    <t>71512.472, Расходы по переоценке средств в иностранной валюте, кроме приобретенных долевых ценных бумаг</t>
  </si>
  <si>
    <t>71512.47201, доллары США</t>
  </si>
  <si>
    <t>71512.47202, евро</t>
  </si>
  <si>
    <t>71512.47206, другие валюты</t>
  </si>
  <si>
    <t>716, Комиссионные доходы и доходы от оказания услуг</t>
  </si>
  <si>
    <t>71601, Комиссионные и аналогичные доходы</t>
  </si>
  <si>
    <t>71601.111, Комиссионные доходы от брокерской деятельности</t>
  </si>
  <si>
    <t>71601.11101, от клиентских операций на фондовом рынке</t>
  </si>
  <si>
    <t>71601.11102, от клиентских операций на срочном рынке</t>
  </si>
  <si>
    <t>71601.11103, от клиентских операций на валютном рынке</t>
  </si>
  <si>
    <t>71601.11105, от прочих клиентских операций</t>
  </si>
  <si>
    <t>71602, Доходы от оказания услуг</t>
  </si>
  <si>
    <t>71602.131, Выручка от оказания услуг по доверительному управлению</t>
  </si>
  <si>
    <t>71602.13101, ценными бумагами</t>
  </si>
  <si>
    <t>71602.142, Выручка от оказания услуг по проведению операций по счетам депо (за исключением операций по счетам депо номинальных держателей, иностранных номинальных держателей, иностранных уполномоченных держателей)</t>
  </si>
  <si>
    <t>71602.14201, инвентарных операций</t>
  </si>
  <si>
    <t>71602.145, Выручка от оказания сопутствующих услуг по депозитарной деятельности</t>
  </si>
  <si>
    <t>71602.14502, по выплате доходов по ценным бумагам</t>
  </si>
  <si>
    <t>717, Доходы и расходы по другим операциям</t>
  </si>
  <si>
    <t>71701, Доходы по другим операциям</t>
  </si>
  <si>
    <t>71701.522, Доходы от восстановления (уменьшения) сумм резервов под обесценение</t>
  </si>
  <si>
    <t>71701.52204, по другим активам, в том числе требованиям, и прочим операциям, не приносящим процентный доход</t>
  </si>
  <si>
    <t>71702, Расходы по другим операциям</t>
  </si>
  <si>
    <t>71702.211, Расходы по основной деятельности</t>
  </si>
  <si>
    <t>71702.21102, расходы на услуги депозитария</t>
  </si>
  <si>
    <t>71702.21104, комиссии за клиринг</t>
  </si>
  <si>
    <t>71702.21105, биржевые сборы</t>
  </si>
  <si>
    <t>71702.21109, расходы на технические услуги</t>
  </si>
  <si>
    <t>71702.21113, прочие расходы</t>
  </si>
  <si>
    <t>71702.531, Комиссионные и аналогичные расходы</t>
  </si>
  <si>
    <t>71702.53101, расходы по открытию и ведению банковских счетов</t>
  </si>
  <si>
    <t>71702.53102, расходы по расчетному и кассовому обслуживанию</t>
  </si>
  <si>
    <t>71702.533, Расходы по формированию (доначислению) резервов под обесценение</t>
  </si>
  <si>
    <t>71702.53304, расходы по формированию (доначислению) резервов под обесценение по другим активам, в том числе требованиям, и прочим операциям, не приносящим процентный доход</t>
  </si>
  <si>
    <t>718, Доходы и расходы, связанные с обеспечением деятельности</t>
  </si>
  <si>
    <t>71802, Расходы, связанные с обеспечением деятельности</t>
  </si>
  <si>
    <t>71802.551, Расходы на содержание персонала</t>
  </si>
  <si>
    <t>71802.55101,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</t>
  </si>
  <si>
    <t>71802.55102, 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</si>
  <si>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71802.55103,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</si>
  <si>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71802.55112, расходы по подготовке и переподготовке кадров</t>
  </si>
  <si>
    <t>71802.552, Расходы по операциям с основными средствами и нематериальными активами</t>
  </si>
  <si>
    <t>71802.55202, расходы по выбытию (реализации) нематериальных активов</t>
  </si>
  <si>
    <t>71802.55208, расходы по ремонту основных средств и другого имущества, кроме инвестиционного имущества</t>
  </si>
  <si>
    <t>71802.55209, расходы на содержание основных средств и другого имущества, включая коммунальные расходы, кроме инвестиционного имущества</t>
  </si>
  <si>
    <t>71802.553, Амортизация по основным средствам и нематериальным активам</t>
  </si>
  <si>
    <t>71802.55301, амортизация по основным средствам</t>
  </si>
  <si>
    <t>71802.55302, амортизация по активам в форме права пользования</t>
  </si>
  <si>
    <t>71802.55303, амортизация по нематериальным активам</t>
  </si>
  <si>
    <t>71802.554, Организационные и управленческие расходы</t>
  </si>
  <si>
    <t>71802.55401, арендная плата по краткосрочной аренде и аренде активов, имеющих низкую стоимость</t>
  </si>
  <si>
    <t>71802.55403, плата за право пользования объектами интеллектуальной собственности</t>
  </si>
  <si>
    <t>71802.55404, расходы по списанию стоимости запасов</t>
  </si>
  <si>
    <t>71802.55409, расходы на оплату услуг связи, телекоммуникационных и информационных систем</t>
  </si>
  <si>
    <t>71802.55410, расходы на проведение аудита</t>
  </si>
  <si>
    <t>71802.55415, расходы на оплату юридических и консультационных услуг</t>
  </si>
  <si>
    <t>71802.55416, другие организационные и управленческие расходы</t>
  </si>
  <si>
    <t>71802.556, Прочие расходы, связанные с обеспечением деятельности некредитной финансовой организации</t>
  </si>
  <si>
    <t>71802.55611, другие расходы, относимые к прочим, в том числе носящие разовый, случайный характер</t>
  </si>
  <si>
    <t>719, Налог на прибыль</t>
  </si>
  <si>
    <t>71901, Текущий налог на прибыль</t>
  </si>
  <si>
    <t>71901.611, Текущий налог на прибыль</t>
  </si>
  <si>
    <t>71901.61101, текущий налог на прибыль</t>
  </si>
  <si>
    <t>71902, Увеличение налога на прибыль на отложенный налог на прибыль</t>
  </si>
  <si>
    <t>71902.612, Увеличение налога на прибыль на отложенный налог на прибыль</t>
  </si>
  <si>
    <t>71902.61201, увеличение налога на прибыль на отложенный налог на прибыль</t>
  </si>
  <si>
    <t>71903, Уменьшение налога на прибыль на отложенный налог на прибыль</t>
  </si>
  <si>
    <t>71903.612, Уменьшение налога на прибыль на отложенный налог на прибыль</t>
  </si>
  <si>
    <t>71903.61202, уменьшение налога на прибыль на отложенный налог на прибыль</t>
  </si>
  <si>
    <t>720, Процентные доходы прошлого года</t>
  </si>
  <si>
    <t>72001, Процентные доходы</t>
  </si>
  <si>
    <t>72001.311, Процентные доходы</t>
  </si>
  <si>
    <t>72001.31110, по прочим средствам, предоставленным негосударственным финансовым организациям</t>
  </si>
  <si>
    <t>72001.31111, по прочим средствам, предоставленным негосударственным коммерческим организациям</t>
  </si>
  <si>
    <t>72001.31118, по займам, выданным физическим лицам</t>
  </si>
  <si>
    <t>72001.31122, по депозитам, размещенным в кредитных организациях</t>
  </si>
  <si>
    <t>72001.31126,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</si>
  <si>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72001.31129,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</si>
  <si>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72001.31150,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</si>
  <si>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72003, Комиссионные расходы и затраты по сделке, уменьшающие процентные доходы</t>
  </si>
  <si>
    <t>72003.313, Комиссионные расходы и затраты по сделке, уменьшающие процентные доходы</t>
  </si>
  <si>
    <t>72003.31310, по прочим средствам, предоставленным негосударственным финансовым организациям</t>
  </si>
  <si>
    <t>72004, Премии, уменьшающие процентные доходы</t>
  </si>
  <si>
    <t>72004.314, Премии, уменьшающие процентные доходы</t>
  </si>
  <si>
    <t>72004.31443,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</si>
  <si>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72005, 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</si>
  <si>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72005.315, 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</si>
  <si>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72005.31511, по прочим средствам, предоставленным негосударственным коммерческим организациям</t>
  </si>
  <si>
    <t>72005.31548,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</si>
  <si>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72006, 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</si>
  <si>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72006.316, 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</si>
  <si>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72006.31618, по займам, выданным физическим лицам</t>
  </si>
  <si>
    <t>721, Процентные расходы прошлого года</t>
  </si>
  <si>
    <t>72101, Процентные расходы</t>
  </si>
  <si>
    <t>72101.441, Процентные расходы</t>
  </si>
  <si>
    <t>72101.44112, по привлеченным средствам негосударственных финансовых организаций</t>
  </si>
  <si>
    <t>72101.44113, по привлеченным средствам негосударственных коммерческих организаций</t>
  </si>
  <si>
    <t>72102, Комиссионные расходы и затраты по сделке, увеличивающие процентные расходы</t>
  </si>
  <si>
    <t>72102.442, Комиссионные расходы и затраты по сделке, увеличивающие процентные расходы</t>
  </si>
  <si>
    <t>72102.44216, по привлеченным средствам (кроме кредитов) кредитных организаций</t>
  </si>
  <si>
    <t>725, Доходы и расходы (кроме процентных) от операций с финансовыми инструментами и драгоценными металлами прошлого года</t>
  </si>
  <si>
    <t>72503, Доходы (кроме процентных) от операций с приобретенными долговыми ценными бумагами и цифровыми финансовыми активами</t>
  </si>
  <si>
    <t>72503.332, Доходы от операций по переоценке приобретенных долговых ценных бумаг (включая векселя) и цифровых финансовых активов, оцениваемых по справедливой стоимости через прибыль или убыток</t>
  </si>
  <si>
    <t>72503.33201,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</si>
  <si>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72503.33204,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</si>
  <si>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72503.335, Доходы от операций с приобретенными долговыми ценными бумагами (включая векселя) и цифровыми финансовыми активами, учитываемыми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</si>
  <si>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72503.33504,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</si>
  <si>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72504, Расходы (кроме процентных) по операциям с приобретенными долговыми ценными бумагами и цифровыми финансовыми активами</t>
  </si>
  <si>
    <t>72504.422, По переоценке приобретенных долговых ценных бумаг (включая векселя) и цифровых финансовых активов, оцениваемых по справедливой стоимости через прибыль или убыток</t>
  </si>
  <si>
    <t>72504.42201, по вложениям в долговые ценные бумаги, оцениваемые по справедливой стоимости через прибыль или убыток (кроме векселей), Российской Федерации</t>
  </si>
  <si>
    <t>72504.42204, по вложениям в долговые ценные бумаги, оцениваемые по справедливой стоимости через прибыль или убыток (кроме векселей), прочих резидентов</t>
  </si>
  <si>
    <t>72504.425, По операциям с приобретенными долговыми ценными бумагами (включая векселя) и цифровыми финансовыми активами, учитываемыми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</t>
  </si>
  <si>
    <t>72504.42504, по вложениям в долговые ценные бумаги (кроме векселей), учитываемые по амортизированной стоимости, кроме оцениваемых по справедливой стоимости через прибыль или убыток, имеющихся в наличии для продажи, оцениваемых по справедливой стоимости через прочий совокупный доход и удерживаемых до погашения, прочих резидентов</t>
  </si>
  <si>
    <t>72506, Расходы по операциям с приобретенными долевыми ценными бумагами и цифровыми финансовыми активами</t>
  </si>
  <si>
    <t>72506.431, Расходы по операциям с приобретенными долевыми ценными бумагами и цифровыми финансовыми активами, оцениваемыми по справедливой стоимости через прибыль или убыток</t>
  </si>
  <si>
    <t>72506.43102, прочих резидентов</t>
  </si>
  <si>
    <t>72511, Доходы от операций с иностранной валютой</t>
  </si>
  <si>
    <t>72511.371, Доходы от операций купли-продажи иностранной валюты в безналичной форме</t>
  </si>
  <si>
    <t>72511.37106, другие валюты</t>
  </si>
  <si>
    <t>72511.372, Доходы от переоценки средств в иностранной валюте, кроме приобретенных долевых ценных бумаг</t>
  </si>
  <si>
    <t>72511.37201, доллары США</t>
  </si>
  <si>
    <t>72511.37202, евро</t>
  </si>
  <si>
    <t>72511.37206, другие валюты</t>
  </si>
  <si>
    <t>72512, Расходы по операциям с иностранной валютой</t>
  </si>
  <si>
    <t>72512.471, Расходы по операциям купли-продажи иностранной валюты в безналичной форме</t>
  </si>
  <si>
    <t>72512.47101, доллары США</t>
  </si>
  <si>
    <t>72512.47106, другие валюты</t>
  </si>
  <si>
    <t>72512.472, Расходы по переоценке средств в иностранной валюте, кроме приобретенных долевых ценных бумаг</t>
  </si>
  <si>
    <t>72512.47201, доллары США</t>
  </si>
  <si>
    <t>72512.47202, евро</t>
  </si>
  <si>
    <t>72512.47206, другие валюты</t>
  </si>
  <si>
    <t>726, Комиссионные доходы и доходы от оказания услуг прошлого года</t>
  </si>
  <si>
    <t>72601, Комиссионные и аналогичные доходы</t>
  </si>
  <si>
    <t>72601.111, Комиссионные доходы от брокерской деятельности</t>
  </si>
  <si>
    <t>72601.11101, от клиентских операций на фондовом рынке</t>
  </si>
  <si>
    <t>72601.11102, от клиентских операций на срочном рынке</t>
  </si>
  <si>
    <t>72601.11103, от клиентских операций на валютном рынке</t>
  </si>
  <si>
    <t>72601.11105, от прочих клиентских операций</t>
  </si>
  <si>
    <t>72602, Доходы от оказания услуг</t>
  </si>
  <si>
    <t>72602.131, Выручка от оказания услуг по доверительному управлению</t>
  </si>
  <si>
    <t>72602.13101, ценными бумагами</t>
  </si>
  <si>
    <t>72602.142, Выручка от оказания услуг по проведению операций по счетам депо (за исключением операций по счетам депо номинальных держателей, иностранных номинальных держателей, иностранных уполномоченных держателей)</t>
  </si>
  <si>
    <t>72602.14201, инвентарных операций</t>
  </si>
  <si>
    <t>72602.145, Выручка от оказания сопутствующих услуг по депозитарной деятельности</t>
  </si>
  <si>
    <t>72602.14502, по выплате доходов по ценным бумагам</t>
  </si>
  <si>
    <t>727, Доходы и расходы по другим операциям прошлого года</t>
  </si>
  <si>
    <t>72701, Доходы по другим операциям</t>
  </si>
  <si>
    <t>72701.522, Доходы от восстановления (уменьшения) сумм резервов под обесценение</t>
  </si>
  <si>
    <t>72701.52204, по другим активам, в том числе требованиям, и прочим операциям, не приносящим процентный доход</t>
  </si>
  <si>
    <t>72702, Расходы по другим операциям</t>
  </si>
  <si>
    <t>72702.211, Расходы по основной деятельности</t>
  </si>
  <si>
    <t>72702.21102, расходы на услуги депозитария</t>
  </si>
  <si>
    <t>72702.21104, комиссии за клиринг</t>
  </si>
  <si>
    <t>72702.21105, биржевые сборы</t>
  </si>
  <si>
    <t>72702.21109, расходы на технические услуги</t>
  </si>
  <si>
    <t>72702.21113, прочие расходы</t>
  </si>
  <si>
    <t>72702.531, Комиссионные и аналогичные расходы</t>
  </si>
  <si>
    <t>72702.53101, расходы по открытию и ведению банковских счетов</t>
  </si>
  <si>
    <t>72702.53102, расходы по расчетному и кассовому обслуживанию</t>
  </si>
  <si>
    <t>72702.533, Расходы по формированию (доначислению) резервов под обесценение</t>
  </si>
  <si>
    <t>72702.53304, расходы по формированию (доначислению) резервов под обесценение по другим активам, в том числе требованиям, и прочим операциям, не приносящим процентный доход</t>
  </si>
  <si>
    <t>728, Доходы и расходы, связанные с обеспечением деятельности прошлого года</t>
  </si>
  <si>
    <t>72802, Расходы, связанные с обеспечением деятельности</t>
  </si>
  <si>
    <t>72802.551, Расходы на содержание персонала</t>
  </si>
  <si>
    <t>72802.55101,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</t>
  </si>
  <si>
    <t>72802.55102, 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</si>
  <si>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72802.55103,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</t>
  </si>
  <si>
    <t>72802.55112, расходы по подготовке и переподготовке кадров</t>
  </si>
  <si>
    <t>72802.552, Расходы по операциям с основными средствами и нематериальными активами</t>
  </si>
  <si>
    <t>72802.55202, расходы по выбытию (реализации) нематериальных активов</t>
  </si>
  <si>
    <t>72802.55208, расходы по ремонту основных средств и другого имущества, кроме инвестиционного имущества</t>
  </si>
  <si>
    <t>72802.55209, расходы на содержание основных средств и другого имущества, включая коммунальные расходы, кроме инвестиционного имущества</t>
  </si>
  <si>
    <t>72802.553, Амортизация по основным средствам и нематериальным активам</t>
  </si>
  <si>
    <t>72802.55301, амортизация по основным средствам</t>
  </si>
  <si>
    <t>72802.55302, амортизация по активам в форме права пользования</t>
  </si>
  <si>
    <t>72802.55303, амортизация по нематериальным активам</t>
  </si>
  <si>
    <t>72802.554, Организационные и управленческие расходы</t>
  </si>
  <si>
    <t>72802.55401, арендная плата по краткосрочной аренде и аренде активов, имеющих низкую стоимость</t>
  </si>
  <si>
    <t>72802.55403, плата за право пользования объектами интеллектуальной собственности</t>
  </si>
  <si>
    <t>72802.55404, расходы по списанию стоимости запасов</t>
  </si>
  <si>
    <t>72802.55409, расходы на оплату услуг связи, телекоммуникационных и информационных систем</t>
  </si>
  <si>
    <t>72802.55410, расходы на проведение аудита</t>
  </si>
  <si>
    <t>72802.55415, расходы на оплату юридических и консультационных услуг</t>
  </si>
  <si>
    <t>72802.55416, другие организационные и управленческие расходы</t>
  </si>
  <si>
    <t>72802.556, Прочие расходы, связанные с обеспечением деятельности некредитной финансовой организации</t>
  </si>
  <si>
    <t>72802.55611, другие расходы, относимые к прочим, в том числе носящие разовый, случайный характер</t>
  </si>
  <si>
    <t>729, Налог на прибыль прошлого года</t>
  </si>
  <si>
    <t>72901, Текущий налог на прибыль</t>
  </si>
  <si>
    <t>72901.611, Текущий налог на прибыль</t>
  </si>
  <si>
    <t>72901.61101, текущий налог на прибыль</t>
  </si>
  <si>
    <t>72902, Увеличение налога на прибыль на отложенный налог на прибыль</t>
  </si>
  <si>
    <t>72902.612, Увеличение налога на прибыль на отложенный налог на прибыль</t>
  </si>
  <si>
    <t>72902.61201, увеличение налога на прибыль на отложенный налог на прибыль</t>
  </si>
  <si>
    <t>72903, Уменьшение налога на прибыль на отложенный налог на прибыль</t>
  </si>
  <si>
    <t>72903.612, Уменьшение налога на прибыль на отложенный налог на прибыль</t>
  </si>
  <si>
    <t>72903.61202, уменьшение налога на прибыль на отложенный налог на прибыль</t>
  </si>
  <si>
    <t>сальдо на 31.12.2024</t>
  </si>
  <si>
    <t>сальдо на 31.01.2025</t>
  </si>
  <si>
    <t>какая-то путаница с суммами на 31.12.2024 года</t>
  </si>
  <si>
    <t>какая-то путаница с суммами на 31.12.2024 года, аналогично по отложенным налоговым активам</t>
  </si>
  <si>
    <t>Не нашла в чем причина расхождений, поэтому пикладываю ОСВ с остатками по счетам, исходя из которых формируется строка</t>
  </si>
  <si>
    <t>замечаний по строке нет</t>
  </si>
  <si>
    <t xml:space="preserve">На текущий момент при формировани данной строки и учитывая опцию "часть счета" необходимо из группировки исключить все счета, кроме 206, 304, 30602 и 30607. </t>
  </si>
  <si>
    <t>В рамках 304 счета необходимо учитывать, все счета с учетом "букв" например 30410.ГФ или 30424.Д</t>
  </si>
  <si>
    <t>ЕНС</t>
  </si>
  <si>
    <t>Исключил 3 счета</t>
  </si>
  <si>
    <t>но результат не совпадает с этим экселем, потому что еще есть 250,78 руб по счету 61003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</si>
</sst>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</font>
    <font>
      <sz val="10"/>
      <color indexed="21"/>
      <name val="Arial"/>
      <family val="2"/>
      <charset val="204"/>
    </font>
    <font>
      <sz val="9"/>
      <color indexed="21"/>
      <name val="Arial"/>
      <family val="2"/>
      <charset val="204"/>
    </font>
    <font>
      <sz val="9"/>
      <name val="Arial"/>
      <family val="2"/>
      <charset val="204"/>
    </font>
    <font>
      <b/>
      <sz val="10"/>
      <color indexed="21"/>
      <name val="Arial"/>
      <family val="2"/>
    </font>
    <font>
      <b/>
      <sz val="11"/>
      <color rgb="FF00B0F0"/>
      <name val="Calibri"/>
      <family val="2"/>
      <charset val="204"/>
      <scheme val="minor"/>
    </font>
    <font>
      <sz val="10"/>
      <color indexed="21"/>
      <name val="Arial"/>
      <family val="2"/>
      <charset val="204"/>
    </font>
    <font>
      <sz val="9"/>
      <color indexed="21"/>
      <name val="Arial"/>
      <family val="2"/>
      <charset val="204"/>
    </font>
    <font>
      <sz val="9"/>
      <name val="Arial"/>
      <family val="2"/>
      <charset val="204"/>
    </font>
    <font>
      <sz val="11"/>
      <color rgb="FF00B0F0"/>
      <name val="Calibri"/>
      <family val="2"/>
      <charset val="204"/>
      <scheme val="minor"/>
    </font>
    <font>
      <b/>
      <sz val="10"/>
      <color indexed="2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12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33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/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8" fillId="2" borderId="8" xfId="1" applyFont="1" applyFill="1" applyBorder="1" applyAlignment="1">
      <alignment vertical="top" wrapText="1"/>
    </xf>
    <xf numFmtId="0" fontId="9" fillId="2" borderId="8" xfId="1" applyFont="1" applyFill="1" applyBorder="1" applyAlignment="1">
      <alignment vertical="top"/>
    </xf>
    <xf numFmtId="4" fontId="9" fillId="2" borderId="8" xfId="1" applyNumberFormat="1" applyFont="1" applyFill="1" applyBorder="1" applyAlignment="1">
      <alignment horizontal="right" vertical="top" wrapText="1"/>
    </xf>
    <xf numFmtId="0" fontId="9" fillId="2" borderId="8" xfId="1" applyFont="1" applyFill="1" applyBorder="1" applyAlignment="1">
      <alignment horizontal="right" vertical="top" wrapText="1"/>
    </xf>
    <xf numFmtId="0" fontId="8" fillId="2" borderId="8" xfId="1" applyFont="1" applyFill="1" applyBorder="1" applyAlignment="1">
      <alignment vertical="top" wrapText="1" indent="1"/>
    </xf>
    <xf numFmtId="0" fontId="10" fillId="0" borderId="8" xfId="1" applyFont="1" applyBorder="1" applyAlignment="1">
      <alignment vertical="top"/>
    </xf>
    <xf numFmtId="4" fontId="10" fillId="0" borderId="8" xfId="1" applyNumberFormat="1" applyFont="1" applyBorder="1" applyAlignment="1">
      <alignment horizontal="right" vertical="top" wrapText="1"/>
    </xf>
    <xf numFmtId="0" fontId="10" fillId="0" borderId="8" xfId="1" applyFont="1" applyBorder="1" applyAlignment="1">
      <alignment horizontal="right" vertical="top" wrapText="1"/>
    </xf>
    <xf numFmtId="0" fontId="8" fillId="2" borderId="8" xfId="1" applyFont="1" applyFill="1" applyBorder="1" applyAlignment="1">
      <alignment vertical="top" wrapText="1" indent="2"/>
    </xf>
    <xf numFmtId="0" fontId="11" fillId="2" borderId="6" xfId="1" applyFont="1" applyFill="1" applyBorder="1" applyAlignment="1">
      <alignment vertical="top"/>
    </xf>
    <xf numFmtId="4" fontId="11" fillId="2" borderId="6" xfId="1" applyNumberFormat="1" applyFont="1" applyFill="1" applyBorder="1" applyAlignment="1">
      <alignment horizontal="right" vertical="top" wrapText="1"/>
    </xf>
    <xf numFmtId="0" fontId="11" fillId="2" borderId="6" xfId="1" applyFont="1" applyFill="1" applyBorder="1" applyAlignment="1">
      <alignment horizontal="right" vertical="top" wrapText="1"/>
    </xf>
    <xf numFmtId="0" fontId="1" fillId="0" borderId="0" xfId="0" applyFont="1"/>
    <xf numFmtId="4" fontId="2" fillId="0" borderId="2" xfId="0" applyNumberFormat="1" applyFont="1" applyBorder="1" applyAlignment="1">
      <alignment horizontal="right" vertical="top"/>
    </xf>
    <xf numFmtId="4" fontId="12" fillId="0" borderId="2" xfId="0" applyNumberFormat="1" applyFont="1" applyBorder="1" applyAlignment="1">
      <alignment horizontal="right" vertical="top"/>
    </xf>
    <xf numFmtId="4" fontId="0" fillId="0" borderId="0" xfId="0" applyNumberFormat="1"/>
    <xf numFmtId="0" fontId="1" fillId="3" borderId="0" xfId="0" applyFont="1" applyFill="1"/>
    <xf numFmtId="0" fontId="9" fillId="2" borderId="6" xfId="2" applyFont="1" applyFill="1" applyBorder="1" applyAlignment="1">
      <alignment horizontal="center" vertical="top"/>
    </xf>
    <xf numFmtId="0" fontId="8" fillId="2" borderId="8" xfId="2" applyFont="1" applyFill="1" applyBorder="1" applyAlignment="1">
      <alignment vertical="top" wrapText="1"/>
    </xf>
    <xf numFmtId="0" fontId="9" fillId="2" borderId="8" xfId="2" applyFont="1" applyFill="1" applyBorder="1" applyAlignment="1">
      <alignment vertical="top"/>
    </xf>
    <xf numFmtId="4" fontId="9" fillId="2" borderId="8" xfId="2" applyNumberFormat="1" applyFont="1" applyFill="1" applyBorder="1" applyAlignment="1">
      <alignment horizontal="right" vertical="top" wrapText="1"/>
    </xf>
    <xf numFmtId="0" fontId="9" fillId="2" borderId="8" xfId="2" applyFont="1" applyFill="1" applyBorder="1" applyAlignment="1">
      <alignment horizontal="right" vertical="top" wrapText="1"/>
    </xf>
    <xf numFmtId="0" fontId="8" fillId="2" borderId="8" xfId="2" applyFont="1" applyFill="1" applyBorder="1" applyAlignment="1">
      <alignment vertical="top" wrapText="1" indent="1"/>
    </xf>
    <xf numFmtId="0" fontId="10" fillId="0" borderId="8" xfId="2" applyFont="1" applyBorder="1" applyAlignment="1">
      <alignment vertical="top"/>
    </xf>
    <xf numFmtId="4" fontId="10" fillId="0" borderId="8" xfId="2" applyNumberFormat="1" applyFont="1" applyBorder="1" applyAlignment="1">
      <alignment horizontal="right" vertical="top" wrapText="1"/>
    </xf>
    <xf numFmtId="0" fontId="10" fillId="0" borderId="8" xfId="2" applyFont="1" applyBorder="1" applyAlignment="1">
      <alignment horizontal="right" vertical="top" wrapText="1"/>
    </xf>
    <xf numFmtId="2" fontId="10" fillId="0" borderId="8" xfId="2" applyNumberFormat="1" applyFont="1" applyBorder="1" applyAlignment="1">
      <alignment horizontal="right" vertical="top" wrapText="1"/>
    </xf>
    <xf numFmtId="2" fontId="9" fillId="2" borderId="8" xfId="2" applyNumberFormat="1" applyFont="1" applyFill="1" applyBorder="1" applyAlignment="1">
      <alignment horizontal="right" vertical="top" wrapText="1"/>
    </xf>
    <xf numFmtId="0" fontId="11" fillId="2" borderId="6" xfId="2" applyFont="1" applyFill="1" applyBorder="1" applyAlignment="1">
      <alignment vertical="top"/>
    </xf>
    <xf numFmtId="4" fontId="11" fillId="2" borderId="6" xfId="2" applyNumberFormat="1" applyFont="1" applyFill="1" applyBorder="1" applyAlignment="1">
      <alignment horizontal="right" vertical="top" wrapText="1"/>
    </xf>
    <xf numFmtId="0" fontId="11" fillId="2" borderId="6" xfId="2" applyFont="1" applyFill="1" applyBorder="1" applyAlignment="1">
      <alignment horizontal="right" vertical="top" wrapText="1"/>
    </xf>
    <xf numFmtId="0" fontId="14" fillId="2" borderId="6" xfId="3" applyFont="1" applyFill="1" applyBorder="1" applyAlignment="1">
      <alignment horizontal="center" vertical="top"/>
    </xf>
    <xf numFmtId="0" fontId="13" fillId="2" borderId="8" xfId="3" applyFont="1" applyFill="1" applyBorder="1" applyAlignment="1">
      <alignment vertical="top" wrapText="1"/>
    </xf>
    <xf numFmtId="0" fontId="14" fillId="2" borderId="8" xfId="3" applyFont="1" applyFill="1" applyBorder="1" applyAlignment="1">
      <alignment vertical="top"/>
    </xf>
    <xf numFmtId="4" fontId="14" fillId="2" borderId="8" xfId="3" applyNumberFormat="1" applyFont="1" applyFill="1" applyBorder="1" applyAlignment="1">
      <alignment horizontal="right" vertical="top" wrapText="1"/>
    </xf>
    <xf numFmtId="0" fontId="14" fillId="2" borderId="8" xfId="3" applyFont="1" applyFill="1" applyBorder="1" applyAlignment="1">
      <alignment horizontal="right" vertical="top" wrapText="1"/>
    </xf>
    <xf numFmtId="0" fontId="13" fillId="2" borderId="8" xfId="3" applyFont="1" applyFill="1" applyBorder="1" applyAlignment="1">
      <alignment vertical="top" wrapText="1" indent="1"/>
    </xf>
    <xf numFmtId="0" fontId="15" fillId="0" borderId="8" xfId="3" applyFont="1" applyBorder="1" applyAlignment="1">
      <alignment vertical="top"/>
    </xf>
    <xf numFmtId="0" fontId="15" fillId="0" borderId="8" xfId="3" applyFont="1" applyBorder="1" applyAlignment="1">
      <alignment horizontal="right" vertical="top" wrapText="1"/>
    </xf>
    <xf numFmtId="4" fontId="15" fillId="0" borderId="8" xfId="3" applyNumberFormat="1" applyFont="1" applyBorder="1" applyAlignment="1">
      <alignment horizontal="right" vertical="top" wrapText="1"/>
    </xf>
    <xf numFmtId="0" fontId="13" fillId="2" borderId="8" xfId="3" applyFont="1" applyFill="1" applyBorder="1" applyAlignment="1">
      <alignment vertical="top" wrapText="1" indent="2"/>
    </xf>
    <xf numFmtId="0" fontId="11" fillId="2" borderId="6" xfId="3" applyFont="1" applyFill="1" applyBorder="1" applyAlignment="1">
      <alignment vertical="top"/>
    </xf>
    <xf numFmtId="4" fontId="11" fillId="2" borderId="6" xfId="3" applyNumberFormat="1" applyFont="1" applyFill="1" applyBorder="1" applyAlignment="1">
      <alignment horizontal="right" vertical="top" wrapText="1"/>
    </xf>
    <xf numFmtId="0" fontId="11" fillId="2" borderId="6" xfId="3" applyFont="1" applyFill="1" applyBorder="1" applyAlignment="1">
      <alignment horizontal="right" vertical="top" wrapText="1"/>
    </xf>
    <xf numFmtId="0" fontId="13" fillId="2" borderId="6" xfId="4" applyFont="1" applyFill="1" applyBorder="1" applyAlignment="1">
      <alignment vertical="top" wrapText="1"/>
    </xf>
    <xf numFmtId="0" fontId="13" fillId="2" borderId="8" xfId="4" applyFont="1" applyFill="1" applyBorder="1" applyAlignment="1">
      <alignment vertical="top" wrapText="1"/>
    </xf>
    <xf numFmtId="4" fontId="13" fillId="2" borderId="8" xfId="4" applyNumberFormat="1" applyFont="1" applyFill="1" applyBorder="1" applyAlignment="1">
      <alignment horizontal="right" vertical="top" wrapText="1"/>
    </xf>
    <xf numFmtId="0" fontId="13" fillId="2" borderId="8" xfId="4" applyFont="1" applyFill="1" applyBorder="1" applyAlignment="1">
      <alignment horizontal="right" vertical="top" wrapText="1"/>
    </xf>
    <xf numFmtId="0" fontId="14" fillId="2" borderId="8" xfId="4" applyFont="1" applyFill="1" applyBorder="1" applyAlignment="1">
      <alignment vertical="top" wrapText="1" indent="1"/>
    </xf>
    <xf numFmtId="4" fontId="14" fillId="2" borderId="8" xfId="4" applyNumberFormat="1" applyFont="1" applyFill="1" applyBorder="1" applyAlignment="1">
      <alignment horizontal="right" vertical="top" wrapText="1"/>
    </xf>
    <xf numFmtId="0" fontId="14" fillId="2" borderId="8" xfId="4" applyFont="1" applyFill="1" applyBorder="1" applyAlignment="1">
      <alignment horizontal="right" vertical="top" wrapText="1"/>
    </xf>
    <xf numFmtId="0" fontId="15" fillId="2" borderId="8" xfId="4" applyFont="1" applyFill="1" applyBorder="1" applyAlignment="1">
      <alignment vertical="top" wrapText="1" indent="2"/>
    </xf>
    <xf numFmtId="4" fontId="15" fillId="2" borderId="8" xfId="4" applyNumberFormat="1" applyFont="1" applyFill="1" applyBorder="1" applyAlignment="1">
      <alignment horizontal="right" vertical="top" wrapText="1"/>
    </xf>
    <xf numFmtId="0" fontId="15" fillId="2" borderId="8" xfId="4" applyFont="1" applyFill="1" applyBorder="1" applyAlignment="1">
      <alignment horizontal="right" vertical="top" wrapText="1"/>
    </xf>
    <xf numFmtId="0" fontId="15" fillId="0" borderId="8" xfId="4" applyFont="1" applyBorder="1" applyAlignment="1">
      <alignment vertical="top" wrapText="1" indent="3"/>
    </xf>
    <xf numFmtId="4" fontId="15" fillId="0" borderId="8" xfId="4" applyNumberFormat="1" applyFont="1" applyBorder="1" applyAlignment="1">
      <alignment horizontal="right" vertical="top" wrapText="1"/>
    </xf>
    <xf numFmtId="0" fontId="15" fillId="0" borderId="8" xfId="4" applyFont="1" applyBorder="1" applyAlignment="1">
      <alignment horizontal="right" vertical="top" wrapText="1"/>
    </xf>
    <xf numFmtId="0" fontId="17" fillId="2" borderId="6" xfId="4" applyFont="1" applyFill="1" applyBorder="1" applyAlignment="1">
      <alignment vertical="top"/>
    </xf>
    <xf numFmtId="4" fontId="17" fillId="2" borderId="6" xfId="4" applyNumberFormat="1" applyFont="1" applyFill="1" applyBorder="1" applyAlignment="1">
      <alignment horizontal="right" vertical="top" wrapText="1"/>
    </xf>
    <xf numFmtId="0" fontId="17" fillId="2" borderId="6" xfId="4" applyFont="1" applyFill="1" applyBorder="1" applyAlignment="1">
      <alignment horizontal="right" vertical="top" wrapText="1"/>
    </xf>
    <xf numFmtId="0" fontId="14" fillId="2" borderId="6" xfId="5" applyFont="1" applyFill="1" applyBorder="1" applyAlignment="1">
      <alignment horizontal="center" vertical="top"/>
    </xf>
    <xf numFmtId="0" fontId="13" fillId="2" borderId="8" xfId="5" applyFont="1" applyFill="1" applyBorder="1" applyAlignment="1">
      <alignment vertical="top" wrapText="1"/>
    </xf>
    <xf numFmtId="0" fontId="14" fillId="2" borderId="8" xfId="5" applyFont="1" applyFill="1" applyBorder="1" applyAlignment="1">
      <alignment vertical="top"/>
    </xf>
    <xf numFmtId="4" fontId="14" fillId="2" borderId="8" xfId="5" applyNumberFormat="1" applyFont="1" applyFill="1" applyBorder="1" applyAlignment="1">
      <alignment horizontal="right" vertical="top" wrapText="1"/>
    </xf>
    <xf numFmtId="0" fontId="14" fillId="2" borderId="8" xfId="5" applyFont="1" applyFill="1" applyBorder="1" applyAlignment="1">
      <alignment horizontal="right" vertical="top" wrapText="1"/>
    </xf>
    <xf numFmtId="0" fontId="13" fillId="2" borderId="8" xfId="5" applyFont="1" applyFill="1" applyBorder="1" applyAlignment="1">
      <alignment vertical="top" wrapText="1" indent="1"/>
    </xf>
    <xf numFmtId="0" fontId="11" fillId="2" borderId="6" xfId="5" applyFont="1" applyFill="1" applyBorder="1" applyAlignment="1">
      <alignment vertical="top"/>
    </xf>
    <xf numFmtId="4" fontId="11" fillId="2" borderId="6" xfId="5" applyNumberFormat="1" applyFont="1" applyFill="1" applyBorder="1" applyAlignment="1">
      <alignment horizontal="right" vertical="top" wrapText="1"/>
    </xf>
    <xf numFmtId="0" fontId="11" fillId="2" borderId="6" xfId="5" applyFont="1" applyFill="1" applyBorder="1" applyAlignment="1">
      <alignment horizontal="right" vertical="top" wrapText="1"/>
    </xf>
    <xf numFmtId="0" fontId="14" fillId="2" borderId="6" xfId="6" applyFont="1" applyFill="1" applyBorder="1" applyAlignment="1">
      <alignment horizontal="center" vertical="top"/>
    </xf>
    <xf numFmtId="0" fontId="13" fillId="2" borderId="8" xfId="6" applyFont="1" applyFill="1" applyBorder="1" applyAlignment="1">
      <alignment vertical="top" wrapText="1"/>
    </xf>
    <xf numFmtId="0" fontId="14" fillId="2" borderId="8" xfId="6" applyFont="1" applyFill="1" applyBorder="1" applyAlignment="1">
      <alignment vertical="top"/>
    </xf>
    <xf numFmtId="4" fontId="14" fillId="2" borderId="8" xfId="6" applyNumberFormat="1" applyFont="1" applyFill="1" applyBorder="1" applyAlignment="1">
      <alignment horizontal="right" vertical="top" wrapText="1"/>
    </xf>
    <xf numFmtId="0" fontId="14" fillId="2" borderId="8" xfId="6" applyFont="1" applyFill="1" applyBorder="1" applyAlignment="1">
      <alignment horizontal="right" vertical="top" wrapText="1"/>
    </xf>
    <xf numFmtId="0" fontId="13" fillId="2" borderId="8" xfId="6" applyFont="1" applyFill="1" applyBorder="1" applyAlignment="1">
      <alignment vertical="top" wrapText="1" indent="1"/>
    </xf>
    <xf numFmtId="0" fontId="13" fillId="2" borderId="8" xfId="6" applyFont="1" applyFill="1" applyBorder="1" applyAlignment="1">
      <alignment vertical="top" wrapText="1" indent="2"/>
    </xf>
    <xf numFmtId="0" fontId="15" fillId="0" borderId="8" xfId="6" applyFont="1" applyBorder="1" applyAlignment="1">
      <alignment vertical="top"/>
    </xf>
    <xf numFmtId="4" fontId="15" fillId="0" borderId="8" xfId="6" applyNumberFormat="1" applyFont="1" applyBorder="1" applyAlignment="1">
      <alignment horizontal="right" vertical="top" wrapText="1"/>
    </xf>
    <xf numFmtId="0" fontId="15" fillId="0" borderId="8" xfId="6" applyFont="1" applyBorder="1" applyAlignment="1">
      <alignment horizontal="right" vertical="top" wrapText="1"/>
    </xf>
    <xf numFmtId="2" fontId="14" fillId="2" borderId="8" xfId="6" applyNumberFormat="1" applyFont="1" applyFill="1" applyBorder="1" applyAlignment="1">
      <alignment horizontal="right" vertical="top" wrapText="1"/>
    </xf>
    <xf numFmtId="0" fontId="11" fillId="2" borderId="6" xfId="6" applyFont="1" applyFill="1" applyBorder="1" applyAlignment="1">
      <alignment vertical="top"/>
    </xf>
    <xf numFmtId="4" fontId="11" fillId="2" borderId="6" xfId="6" applyNumberFormat="1" applyFont="1" applyFill="1" applyBorder="1" applyAlignment="1">
      <alignment horizontal="right" vertical="top" wrapText="1"/>
    </xf>
    <xf numFmtId="0" fontId="11" fillId="2" borderId="6" xfId="6" applyFont="1" applyFill="1" applyBorder="1" applyAlignment="1">
      <alignment horizontal="right" vertical="top" wrapText="1"/>
    </xf>
    <xf numFmtId="0" fontId="9" fillId="2" borderId="6" xfId="7" applyFont="1" applyFill="1" applyBorder="1" applyAlignment="1">
      <alignment horizontal="center" vertical="top"/>
    </xf>
    <xf numFmtId="0" fontId="8" fillId="2" borderId="8" xfId="7" applyFont="1" applyFill="1" applyBorder="1" applyAlignment="1">
      <alignment vertical="top" wrapText="1"/>
    </xf>
    <xf numFmtId="0" fontId="9" fillId="2" borderId="8" xfId="7" applyFont="1" applyFill="1" applyBorder="1" applyAlignment="1">
      <alignment vertical="top"/>
    </xf>
    <xf numFmtId="4" fontId="9" fillId="2" borderId="8" xfId="7" applyNumberFormat="1" applyFont="1" applyFill="1" applyBorder="1" applyAlignment="1">
      <alignment horizontal="right" vertical="top" wrapText="1"/>
    </xf>
    <xf numFmtId="0" fontId="9" fillId="2" borderId="8" xfId="7" applyFont="1" applyFill="1" applyBorder="1" applyAlignment="1">
      <alignment horizontal="right" vertical="top" wrapText="1"/>
    </xf>
    <xf numFmtId="0" fontId="8" fillId="2" borderId="8" xfId="7" applyFont="1" applyFill="1" applyBorder="1" applyAlignment="1">
      <alignment vertical="top" wrapText="1" indent="1"/>
    </xf>
    <xf numFmtId="2" fontId="9" fillId="2" borderId="8" xfId="7" applyNumberFormat="1" applyFont="1" applyFill="1" applyBorder="1" applyAlignment="1">
      <alignment horizontal="right" vertical="top" wrapText="1"/>
    </xf>
    <xf numFmtId="0" fontId="8" fillId="2" borderId="8" xfId="7" applyFont="1" applyFill="1" applyBorder="1" applyAlignment="1">
      <alignment vertical="top" wrapText="1" indent="2"/>
    </xf>
    <xf numFmtId="0" fontId="10" fillId="0" borderId="8" xfId="7" applyFont="1" applyBorder="1" applyAlignment="1">
      <alignment vertical="top"/>
    </xf>
    <xf numFmtId="4" fontId="10" fillId="0" borderId="8" xfId="7" applyNumberFormat="1" applyFont="1" applyBorder="1" applyAlignment="1">
      <alignment horizontal="right" vertical="top" wrapText="1"/>
    </xf>
    <xf numFmtId="0" fontId="10" fillId="0" borderId="8" xfId="7" applyFont="1" applyBorder="1" applyAlignment="1">
      <alignment horizontal="right" vertical="top" wrapText="1"/>
    </xf>
    <xf numFmtId="0" fontId="11" fillId="2" borderId="6" xfId="7" applyFont="1" applyFill="1" applyBorder="1" applyAlignment="1">
      <alignment vertical="top"/>
    </xf>
    <xf numFmtId="4" fontId="11" fillId="2" borderId="6" xfId="7" applyNumberFormat="1" applyFont="1" applyFill="1" applyBorder="1" applyAlignment="1">
      <alignment horizontal="right" vertical="top" wrapText="1"/>
    </xf>
    <xf numFmtId="0" fontId="11" fillId="2" borderId="6" xfId="7" applyFont="1" applyFill="1" applyBorder="1" applyAlignment="1">
      <alignment horizontal="right" vertical="top" wrapText="1"/>
    </xf>
    <xf numFmtId="0" fontId="12" fillId="0" borderId="0" xfId="0" applyFont="1"/>
    <xf numFmtId="0" fontId="14" fillId="2" borderId="6" xfId="8" applyFont="1" applyFill="1" applyBorder="1" applyAlignment="1">
      <alignment horizontal="center" vertical="top"/>
    </xf>
    <xf numFmtId="0" fontId="13" fillId="2" borderId="8" xfId="8" applyFont="1" applyFill="1" applyBorder="1" applyAlignment="1">
      <alignment vertical="top" wrapText="1"/>
    </xf>
    <xf numFmtId="0" fontId="14" fillId="2" borderId="8" xfId="8" applyFont="1" applyFill="1" applyBorder="1" applyAlignment="1">
      <alignment vertical="top"/>
    </xf>
    <xf numFmtId="0" fontId="14" fillId="2" borderId="8" xfId="8" applyFont="1" applyFill="1" applyBorder="1" applyAlignment="1">
      <alignment horizontal="right" vertical="top" wrapText="1"/>
    </xf>
    <xf numFmtId="4" fontId="14" fillId="2" borderId="8" xfId="8" applyNumberFormat="1" applyFont="1" applyFill="1" applyBorder="1" applyAlignment="1">
      <alignment horizontal="right" vertical="top" wrapText="1"/>
    </xf>
    <xf numFmtId="0" fontId="13" fillId="2" borderId="8" xfId="8" applyFont="1" applyFill="1" applyBorder="1" applyAlignment="1">
      <alignment vertical="top" wrapText="1" indent="1"/>
    </xf>
    <xf numFmtId="0" fontId="15" fillId="0" borderId="8" xfId="8" applyFont="1" applyBorder="1" applyAlignment="1">
      <alignment vertical="top"/>
    </xf>
    <xf numFmtId="0" fontId="15" fillId="0" borderId="8" xfId="8" applyFont="1" applyBorder="1" applyAlignment="1">
      <alignment horizontal="right" vertical="top" wrapText="1"/>
    </xf>
    <xf numFmtId="4" fontId="15" fillId="0" borderId="8" xfId="8" applyNumberFormat="1" applyFont="1" applyBorder="1" applyAlignment="1">
      <alignment horizontal="right" vertical="top" wrapText="1"/>
    </xf>
    <xf numFmtId="0" fontId="13" fillId="2" borderId="8" xfId="8" applyFont="1" applyFill="1" applyBorder="1" applyAlignment="1">
      <alignment vertical="top" wrapText="1" indent="2"/>
    </xf>
    <xf numFmtId="0" fontId="11" fillId="2" borderId="6" xfId="8" applyFont="1" applyFill="1" applyBorder="1" applyAlignment="1">
      <alignment vertical="top"/>
    </xf>
    <xf numFmtId="0" fontId="11" fillId="2" borderId="6" xfId="8" applyFont="1" applyFill="1" applyBorder="1" applyAlignment="1">
      <alignment horizontal="right" vertical="top" wrapText="1"/>
    </xf>
    <xf numFmtId="4" fontId="11" fillId="2" borderId="6" xfId="8" applyNumberFormat="1" applyFont="1" applyFill="1" applyBorder="1" applyAlignment="1">
      <alignment horizontal="right" vertical="top" wrapText="1"/>
    </xf>
    <xf numFmtId="4" fontId="14" fillId="2" borderId="8" xfId="9" applyNumberFormat="1" applyFont="1" applyFill="1" applyBorder="1" applyAlignment="1">
      <alignment horizontal="right" vertical="top" wrapText="1"/>
    </xf>
    <xf numFmtId="0" fontId="14" fillId="2" borderId="6" xfId="10" applyFont="1" applyFill="1" applyBorder="1" applyAlignment="1">
      <alignment horizontal="center" vertical="top"/>
    </xf>
    <xf numFmtId="0" fontId="13" fillId="2" borderId="8" xfId="10" applyFont="1" applyFill="1" applyBorder="1" applyAlignment="1">
      <alignment vertical="top" wrapText="1"/>
    </xf>
    <xf numFmtId="0" fontId="14" fillId="2" borderId="8" xfId="10" applyFont="1" applyFill="1" applyBorder="1" applyAlignment="1">
      <alignment vertical="top"/>
    </xf>
    <xf numFmtId="0" fontId="14" fillId="2" borderId="8" xfId="10" applyFont="1" applyFill="1" applyBorder="1" applyAlignment="1">
      <alignment horizontal="right" vertical="top" wrapText="1"/>
    </xf>
    <xf numFmtId="4" fontId="14" fillId="2" borderId="8" xfId="10" applyNumberFormat="1" applyFont="1" applyFill="1" applyBorder="1" applyAlignment="1">
      <alignment horizontal="right" vertical="top" wrapText="1"/>
    </xf>
    <xf numFmtId="0" fontId="13" fillId="2" borderId="8" xfId="10" applyFont="1" applyFill="1" applyBorder="1" applyAlignment="1">
      <alignment vertical="top" wrapText="1" indent="1"/>
    </xf>
    <xf numFmtId="0" fontId="13" fillId="2" borderId="8" xfId="10" applyFont="1" applyFill="1" applyBorder="1" applyAlignment="1">
      <alignment vertical="top" wrapText="1" indent="2"/>
    </xf>
    <xf numFmtId="0" fontId="13" fillId="2" borderId="8" xfId="10" applyFont="1" applyFill="1" applyBorder="1" applyAlignment="1">
      <alignment vertical="top" wrapText="1" indent="3"/>
    </xf>
    <xf numFmtId="0" fontId="11" fillId="2" borderId="6" xfId="10" applyFont="1" applyFill="1" applyBorder="1" applyAlignment="1">
      <alignment vertical="top"/>
    </xf>
    <xf numFmtId="0" fontId="11" fillId="2" borderId="6" xfId="10" applyFont="1" applyFill="1" applyBorder="1" applyAlignment="1">
      <alignment horizontal="right" vertical="top" wrapText="1"/>
    </xf>
    <xf numFmtId="4" fontId="11" fillId="2" borderId="6" xfId="1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4" fontId="18" fillId="0" borderId="2" xfId="0" applyNumberFormat="1" applyFont="1" applyBorder="1" applyAlignment="1">
      <alignment horizontal="right" vertical="top"/>
    </xf>
    <xf numFmtId="4" fontId="19" fillId="0" borderId="2" xfId="0" applyNumberFormat="1" applyFont="1" applyBorder="1" applyAlignment="1">
      <alignment horizontal="right" vertical="top"/>
    </xf>
    <xf numFmtId="0" fontId="14" fillId="2" borderId="6" xfId="11" applyFont="1" applyFill="1" applyBorder="1" applyAlignment="1">
      <alignment horizontal="center" vertical="top"/>
    </xf>
    <xf numFmtId="0" fontId="13" fillId="2" borderId="8" xfId="11" applyFont="1" applyFill="1" applyBorder="1" applyAlignment="1">
      <alignment vertical="top" wrapText="1"/>
    </xf>
    <xf numFmtId="0" fontId="14" fillId="2" borderId="8" xfId="11" applyFont="1" applyFill="1" applyBorder="1" applyAlignment="1">
      <alignment vertical="top"/>
    </xf>
    <xf numFmtId="0" fontId="14" fillId="2" borderId="8" xfId="11" applyFont="1" applyFill="1" applyBorder="1" applyAlignment="1">
      <alignment horizontal="right" vertical="top" wrapText="1"/>
    </xf>
    <xf numFmtId="4" fontId="14" fillId="2" borderId="8" xfId="11" applyNumberFormat="1" applyFont="1" applyFill="1" applyBorder="1" applyAlignment="1">
      <alignment horizontal="right" vertical="top" wrapText="1"/>
    </xf>
    <xf numFmtId="0" fontId="13" fillId="2" borderId="8" xfId="11" applyFont="1" applyFill="1" applyBorder="1" applyAlignment="1">
      <alignment vertical="top" wrapText="1" indent="1"/>
    </xf>
    <xf numFmtId="0" fontId="13" fillId="2" borderId="8" xfId="11" applyFont="1" applyFill="1" applyBorder="1" applyAlignment="1">
      <alignment vertical="top" wrapText="1" indent="2"/>
    </xf>
    <xf numFmtId="0" fontId="13" fillId="2" borderId="8" xfId="11" applyFont="1" applyFill="1" applyBorder="1" applyAlignment="1">
      <alignment vertical="top" wrapText="1" indent="3"/>
    </xf>
    <xf numFmtId="2" fontId="14" fillId="2" borderId="8" xfId="11" applyNumberFormat="1" applyFont="1" applyFill="1" applyBorder="1" applyAlignment="1">
      <alignment horizontal="right" vertical="top" wrapText="1"/>
    </xf>
    <xf numFmtId="0" fontId="11" fillId="2" borderId="6" xfId="11" applyFont="1" applyFill="1" applyBorder="1" applyAlignment="1">
      <alignment vertical="top"/>
    </xf>
    <xf numFmtId="4" fontId="11" fillId="2" borderId="6" xfId="11" applyNumberFormat="1" applyFont="1" applyFill="1" applyBorder="1" applyAlignment="1">
      <alignment horizontal="right" vertical="top" wrapText="1"/>
    </xf>
    <xf numFmtId="0" fontId="16" fillId="0" borderId="0" xfId="0" applyFont="1"/>
    <xf numFmtId="4" fontId="16" fillId="0" borderId="0" xfId="0" applyNumberFormat="1" applyFont="1"/>
    <xf numFmtId="0" fontId="20" fillId="0" borderId="0" xfId="0" applyFont="1"/>
    <xf numFmtId="4" fontId="21" fillId="0" borderId="0" xfId="0" applyNumberFormat="1" applyFont="1"/>
    <xf numFmtId="0" fontId="6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10" fillId="0" borderId="9" xfId="1" applyFont="1" applyBorder="1" applyAlignment="1">
      <alignment vertical="top" wrapText="1" indent="2"/>
    </xf>
    <xf numFmtId="0" fontId="10" fillId="0" borderId="10" xfId="1" applyFont="1" applyBorder="1" applyAlignment="1">
      <alignment vertical="top" wrapText="1" indent="2"/>
    </xf>
    <xf numFmtId="0" fontId="8" fillId="2" borderId="5" xfId="1" applyFont="1" applyFill="1" applyBorder="1" applyAlignment="1">
      <alignment vertical="top" wrapText="1"/>
    </xf>
    <xf numFmtId="0" fontId="8" fillId="2" borderId="7" xfId="1" applyFont="1" applyFill="1" applyBorder="1" applyAlignment="1">
      <alignment vertical="top" wrapText="1"/>
    </xf>
    <xf numFmtId="0" fontId="9" fillId="2" borderId="5" xfId="1" applyFont="1" applyFill="1" applyBorder="1" applyAlignment="1">
      <alignment horizontal="center" vertical="top" wrapText="1"/>
    </xf>
    <xf numFmtId="0" fontId="9" fillId="2" borderId="7" xfId="1" applyFont="1" applyFill="1" applyBorder="1" applyAlignment="1">
      <alignment horizontal="center" vertical="top"/>
    </xf>
    <xf numFmtId="0" fontId="9" fillId="2" borderId="6" xfId="7" applyFont="1" applyFill="1" applyBorder="1" applyAlignment="1">
      <alignment horizontal="center" vertical="top"/>
    </xf>
    <xf numFmtId="0" fontId="10" fillId="0" borderId="9" xfId="7" applyFont="1" applyBorder="1" applyAlignment="1">
      <alignment vertical="top" wrapText="1" indent="3"/>
    </xf>
    <xf numFmtId="0" fontId="10" fillId="0" borderId="10" xfId="7" applyFont="1" applyBorder="1" applyAlignment="1">
      <alignment vertical="top" wrapText="1" indent="3"/>
    </xf>
    <xf numFmtId="0" fontId="10" fillId="0" borderId="9" xfId="7" applyFont="1" applyBorder="1" applyAlignment="1">
      <alignment vertical="top" wrapText="1" indent="2"/>
    </xf>
    <xf numFmtId="0" fontId="10" fillId="0" borderId="10" xfId="7" applyFont="1" applyBorder="1" applyAlignment="1">
      <alignment vertical="top" wrapText="1" indent="2"/>
    </xf>
    <xf numFmtId="0" fontId="8" fillId="2" borderId="5" xfId="7" applyFont="1" applyFill="1" applyBorder="1" applyAlignment="1">
      <alignment vertical="top" wrapText="1"/>
    </xf>
    <xf numFmtId="0" fontId="8" fillId="2" borderId="7" xfId="7" applyFont="1" applyFill="1" applyBorder="1" applyAlignment="1">
      <alignment vertical="top" wrapText="1"/>
    </xf>
    <xf numFmtId="0" fontId="9" fillId="2" borderId="5" xfId="7" applyFont="1" applyFill="1" applyBorder="1" applyAlignment="1">
      <alignment horizontal="center" vertical="top" wrapText="1"/>
    </xf>
    <xf numFmtId="0" fontId="9" fillId="2" borderId="7" xfId="7" applyFont="1" applyFill="1" applyBorder="1" applyAlignment="1">
      <alignment horizontal="center" vertical="top"/>
    </xf>
    <xf numFmtId="0" fontId="9" fillId="2" borderId="6" xfId="2" applyFont="1" applyFill="1" applyBorder="1" applyAlignment="1">
      <alignment horizontal="center" vertical="top"/>
    </xf>
    <xf numFmtId="0" fontId="10" fillId="0" borderId="9" xfId="2" applyFont="1" applyBorder="1" applyAlignment="1">
      <alignment vertical="top" wrapText="1" indent="2"/>
    </xf>
    <xf numFmtId="0" fontId="10" fillId="0" borderId="10" xfId="2" applyFont="1" applyBorder="1" applyAlignment="1">
      <alignment vertical="top" wrapText="1" indent="2"/>
    </xf>
    <xf numFmtId="0" fontId="8" fillId="2" borderId="5" xfId="2" applyFont="1" applyFill="1" applyBorder="1" applyAlignment="1">
      <alignment vertical="top" wrapText="1"/>
    </xf>
    <xf numFmtId="0" fontId="8" fillId="2" borderId="7" xfId="2" applyFont="1" applyFill="1" applyBorder="1" applyAlignment="1">
      <alignment vertical="top" wrapText="1"/>
    </xf>
    <xf numFmtId="0" fontId="9" fillId="2" borderId="5" xfId="2" applyFont="1" applyFill="1" applyBorder="1" applyAlignment="1">
      <alignment horizontal="center" vertical="top" wrapText="1"/>
    </xf>
    <xf numFmtId="0" fontId="9" fillId="2" borderId="7" xfId="2" applyFont="1" applyFill="1" applyBorder="1" applyAlignment="1">
      <alignment horizontal="center" vertical="top"/>
    </xf>
    <xf numFmtId="0" fontId="14" fillId="2" borderId="6" xfId="3" applyFont="1" applyFill="1" applyBorder="1" applyAlignment="1">
      <alignment horizontal="center" vertical="top"/>
    </xf>
    <xf numFmtId="0" fontId="15" fillId="0" borderId="9" xfId="3" applyFont="1" applyBorder="1" applyAlignment="1">
      <alignment vertical="top" wrapText="1" indent="3"/>
    </xf>
    <xf numFmtId="0" fontId="15" fillId="0" borderId="10" xfId="3" applyFont="1" applyBorder="1" applyAlignment="1">
      <alignment vertical="top" wrapText="1" indent="3"/>
    </xf>
    <xf numFmtId="0" fontId="15" fillId="0" borderId="9" xfId="3" applyFont="1" applyBorder="1" applyAlignment="1">
      <alignment vertical="top" wrapText="1" indent="2"/>
    </xf>
    <xf numFmtId="0" fontId="15" fillId="0" borderId="10" xfId="3" applyFont="1" applyBorder="1" applyAlignment="1">
      <alignment vertical="top" wrapText="1" indent="2"/>
    </xf>
    <xf numFmtId="0" fontId="13" fillId="2" borderId="5" xfId="3" applyFont="1" applyFill="1" applyBorder="1" applyAlignment="1">
      <alignment vertical="top" wrapText="1"/>
    </xf>
    <xf numFmtId="0" fontId="13" fillId="2" borderId="7" xfId="3" applyFont="1" applyFill="1" applyBorder="1" applyAlignment="1">
      <alignment vertical="top" wrapText="1"/>
    </xf>
    <xf numFmtId="0" fontId="14" fillId="2" borderId="5" xfId="3" applyFont="1" applyFill="1" applyBorder="1" applyAlignment="1">
      <alignment horizontal="center" vertical="top" wrapText="1"/>
    </xf>
    <xf numFmtId="0" fontId="14" fillId="2" borderId="7" xfId="3" applyFont="1" applyFill="1" applyBorder="1" applyAlignment="1">
      <alignment horizontal="center" vertical="top"/>
    </xf>
    <xf numFmtId="0" fontId="14" fillId="2" borderId="6" xfId="4" applyFont="1" applyFill="1" applyBorder="1" applyAlignment="1">
      <alignment horizontal="center" vertical="top"/>
    </xf>
    <xf numFmtId="0" fontId="14" fillId="2" borderId="5" xfId="4" applyFont="1" applyFill="1" applyBorder="1" applyAlignment="1">
      <alignment horizontal="center" vertical="top"/>
    </xf>
    <xf numFmtId="0" fontId="14" fillId="2" borderId="11" xfId="4" applyFont="1" applyFill="1" applyBorder="1" applyAlignment="1">
      <alignment horizontal="center" vertical="top"/>
    </xf>
    <xf numFmtId="0" fontId="14" fillId="2" borderId="7" xfId="4" applyFont="1" applyFill="1" applyBorder="1" applyAlignment="1">
      <alignment horizontal="center" vertical="top"/>
    </xf>
    <xf numFmtId="0" fontId="13" fillId="2" borderId="5" xfId="5" applyFont="1" applyFill="1" applyBorder="1" applyAlignment="1">
      <alignment vertical="top" wrapText="1"/>
    </xf>
    <xf numFmtId="0" fontId="13" fillId="2" borderId="7" xfId="5" applyFont="1" applyFill="1" applyBorder="1" applyAlignment="1">
      <alignment vertical="top" wrapText="1"/>
    </xf>
    <xf numFmtId="0" fontId="14" fillId="2" borderId="5" xfId="5" applyFont="1" applyFill="1" applyBorder="1" applyAlignment="1">
      <alignment horizontal="center" vertical="top" wrapText="1"/>
    </xf>
    <xf numFmtId="0" fontId="14" fillId="2" borderId="7" xfId="5" applyFont="1" applyFill="1" applyBorder="1" applyAlignment="1">
      <alignment horizontal="center" vertical="top"/>
    </xf>
    <xf numFmtId="0" fontId="14" fillId="2" borderId="6" xfId="5" applyFont="1" applyFill="1" applyBorder="1" applyAlignment="1">
      <alignment horizontal="center" vertical="top"/>
    </xf>
    <xf numFmtId="0" fontId="15" fillId="0" borderId="9" xfId="6" applyFont="1" applyBorder="1" applyAlignment="1">
      <alignment vertical="top" wrapText="1" indent="3"/>
    </xf>
    <xf numFmtId="0" fontId="15" fillId="0" borderId="10" xfId="6" applyFont="1" applyBorder="1" applyAlignment="1">
      <alignment vertical="top" wrapText="1" indent="3"/>
    </xf>
    <xf numFmtId="0" fontId="13" fillId="2" borderId="5" xfId="6" applyFont="1" applyFill="1" applyBorder="1" applyAlignment="1">
      <alignment vertical="top" wrapText="1"/>
    </xf>
    <xf numFmtId="0" fontId="13" fillId="2" borderId="7" xfId="6" applyFont="1" applyFill="1" applyBorder="1" applyAlignment="1">
      <alignment vertical="top" wrapText="1"/>
    </xf>
    <xf numFmtId="0" fontId="14" fillId="2" borderId="5" xfId="6" applyFont="1" applyFill="1" applyBorder="1" applyAlignment="1">
      <alignment horizontal="center" vertical="top" wrapText="1"/>
    </xf>
    <xf numFmtId="0" fontId="14" fillId="2" borderId="7" xfId="6" applyFont="1" applyFill="1" applyBorder="1" applyAlignment="1">
      <alignment horizontal="center" vertical="top"/>
    </xf>
    <xf numFmtId="0" fontId="14" fillId="2" borderId="6" xfId="6" applyFont="1" applyFill="1" applyBorder="1" applyAlignment="1">
      <alignment horizontal="center" vertical="top"/>
    </xf>
    <xf numFmtId="0" fontId="14" fillId="2" borderId="6" xfId="8" applyFont="1" applyFill="1" applyBorder="1" applyAlignment="1">
      <alignment horizontal="center" vertical="top"/>
    </xf>
    <xf numFmtId="0" fontId="15" fillId="0" borderId="9" xfId="8" applyFont="1" applyBorder="1" applyAlignment="1">
      <alignment vertical="top" wrapText="1" indent="2"/>
    </xf>
    <xf numFmtId="0" fontId="15" fillId="0" borderId="10" xfId="8" applyFont="1" applyBorder="1" applyAlignment="1">
      <alignment vertical="top" wrapText="1" indent="2"/>
    </xf>
    <xf numFmtId="0" fontId="15" fillId="0" borderId="9" xfId="8" applyFont="1" applyBorder="1" applyAlignment="1">
      <alignment vertical="top" wrapText="1" indent="3"/>
    </xf>
    <xf numFmtId="0" fontId="15" fillId="0" borderId="10" xfId="8" applyFont="1" applyBorder="1" applyAlignment="1">
      <alignment vertical="top" wrapText="1" indent="3"/>
    </xf>
    <xf numFmtId="0" fontId="13" fillId="2" borderId="5" xfId="8" applyFont="1" applyFill="1" applyBorder="1" applyAlignment="1">
      <alignment vertical="top" wrapText="1"/>
    </xf>
    <xf numFmtId="0" fontId="13" fillId="2" borderId="7" xfId="8" applyFont="1" applyFill="1" applyBorder="1" applyAlignment="1">
      <alignment vertical="top" wrapText="1"/>
    </xf>
    <xf numFmtId="0" fontId="14" fillId="2" borderId="5" xfId="8" applyFont="1" applyFill="1" applyBorder="1" applyAlignment="1">
      <alignment horizontal="center" vertical="top" wrapText="1"/>
    </xf>
    <xf numFmtId="0" fontId="14" fillId="2" borderId="7" xfId="8" applyFont="1" applyFill="1" applyBorder="1" applyAlignment="1">
      <alignment horizontal="center" vertical="top"/>
    </xf>
    <xf numFmtId="0" fontId="13" fillId="2" borderId="5" xfId="10" applyFont="1" applyFill="1" applyBorder="1" applyAlignment="1">
      <alignment vertical="top" wrapText="1"/>
    </xf>
    <xf numFmtId="0" fontId="13" fillId="2" borderId="7" xfId="10" applyFont="1" applyFill="1" applyBorder="1" applyAlignment="1">
      <alignment vertical="top" wrapText="1"/>
    </xf>
    <xf numFmtId="0" fontId="14" fillId="2" borderId="5" xfId="10" applyFont="1" applyFill="1" applyBorder="1" applyAlignment="1">
      <alignment horizontal="center" vertical="top" wrapText="1"/>
    </xf>
    <xf numFmtId="0" fontId="14" fillId="2" borderId="7" xfId="10" applyFont="1" applyFill="1" applyBorder="1" applyAlignment="1">
      <alignment horizontal="center" vertical="top"/>
    </xf>
    <xf numFmtId="0" fontId="14" fillId="2" borderId="6" xfId="10" applyFont="1" applyFill="1" applyBorder="1" applyAlignment="1">
      <alignment horizontal="center" vertical="top"/>
    </xf>
    <xf numFmtId="0" fontId="13" fillId="2" borderId="5" xfId="11" applyFont="1" applyFill="1" applyBorder="1" applyAlignment="1">
      <alignment vertical="top" wrapText="1"/>
    </xf>
    <xf numFmtId="0" fontId="13" fillId="2" borderId="7" xfId="11" applyFont="1" applyFill="1" applyBorder="1" applyAlignment="1">
      <alignment vertical="top" wrapText="1"/>
    </xf>
    <xf numFmtId="0" fontId="14" fillId="2" borderId="5" xfId="11" applyFont="1" applyFill="1" applyBorder="1" applyAlignment="1">
      <alignment horizontal="center" vertical="top" wrapText="1"/>
    </xf>
    <xf numFmtId="0" fontId="14" fillId="2" borderId="7" xfId="11" applyFont="1" applyFill="1" applyBorder="1" applyAlignment="1">
      <alignment horizontal="center" vertical="top"/>
    </xf>
    <xf numFmtId="0" fontId="14" fillId="2" borderId="6" xfId="11" applyFont="1" applyFill="1" applyBorder="1" applyAlignment="1">
      <alignment horizontal="center" vertical="top"/>
    </xf>
  </cellXfs>
  <cellStyles count="12">
    <cellStyle name="Обычный" xfId="0" builtinId="0"/>
    <cellStyle name="Обычный_Лист17" xfId="11" xr:uid="{F9FC33FE-90E1-4354-99E0-FE0E7738B995}"/>
    <cellStyle name="Обычный_ст 1" xfId="1" xr:uid="{03ED5527-D757-452C-B358-08052A31726E}"/>
    <cellStyle name="Обычный_стр 10" xfId="2" xr:uid="{82C810C9-FB6E-4307-8BE4-097B876573E3}"/>
    <cellStyle name="Обычный_стр 11" xfId="3" xr:uid="{0A77584C-9E13-4881-B0FA-B727778C2F66}"/>
    <cellStyle name="Обычный_стр 19" xfId="4" xr:uid="{DAFE9357-C539-4112-BE7E-80977DAD47C7}"/>
    <cellStyle name="Обычный_стр 20" xfId="5" xr:uid="{AB71EF2E-4AA5-4E30-84B6-386442890788}"/>
    <cellStyle name="Обычный_стр 21" xfId="6" xr:uid="{3C0B33C0-2F7D-45E0-AE68-6BECE9524C21}"/>
    <cellStyle name="Обычный_стр 30" xfId="8" xr:uid="{6665B7DC-EFF1-4E26-A21F-4263CAC7191D}"/>
    <cellStyle name="Обычный_стр 33" xfId="10" xr:uid="{532A5292-8C75-43C3-A007-F27F695EEC6B}"/>
    <cellStyle name="Обычный_стр 9" xfId="7" xr:uid="{FBA345F5-4CDC-47AE-AB27-0B2311D49606}"/>
    <cellStyle name="Обычный_так должно быть" xfId="9" xr:uid="{6107D94C-8342-4770-8531-63DE38A1C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936-8981-4AF7-8675-B08D8CFA88DC}">
  <dimension ref="B1:M171"/>
  <sheetViews>
    <sheetView topLeftCell="A74" workbookViewId="0">
      <selection activeCell="M47" sqref="M47"/>
    </sheetView>
  </sheetViews>
  <sheetFormatPr defaultRowHeight="14.5" x14ac:dyDescent="0.35"/>
  <cols>
    <col min="1" max="1" width="2" customWidth="1"/>
    <col min="2" max="2" width="1.7265625" customWidth="1"/>
    <col min="3" max="3" width="9" customWidth="1"/>
    <col min="4" max="4" width="22.54296875" customWidth="1"/>
    <col min="5" max="5" width="10.81640625" customWidth="1"/>
    <col min="6" max="8" width="18" customWidth="1"/>
    <col min="9" max="10" width="9" customWidth="1"/>
    <col min="11" max="11" width="15" bestFit="1" customWidth="1"/>
    <col min="12" max="12" width="9" customWidth="1"/>
    <col min="13" max="13" width="18.453125" customWidth="1"/>
    <col min="257" max="257" width="2" customWidth="1"/>
    <col min="258" max="258" width="1.7265625" customWidth="1"/>
    <col min="259" max="259" width="9" customWidth="1"/>
    <col min="260" max="260" width="22.54296875" customWidth="1"/>
    <col min="261" max="261" width="10.81640625" customWidth="1"/>
    <col min="262" max="264" width="18" customWidth="1"/>
    <col min="265" max="269" width="9" customWidth="1"/>
    <col min="513" max="513" width="2" customWidth="1"/>
    <col min="514" max="514" width="1.7265625" customWidth="1"/>
    <col min="515" max="515" width="9" customWidth="1"/>
    <col min="516" max="516" width="22.54296875" customWidth="1"/>
    <col min="517" max="517" width="10.81640625" customWidth="1"/>
    <col min="518" max="520" width="18" customWidth="1"/>
    <col min="521" max="525" width="9" customWidth="1"/>
    <col min="769" max="769" width="2" customWidth="1"/>
    <col min="770" max="770" width="1.7265625" customWidth="1"/>
    <col min="771" max="771" width="9" customWidth="1"/>
    <col min="772" max="772" width="22.54296875" customWidth="1"/>
    <col min="773" max="773" width="10.81640625" customWidth="1"/>
    <col min="774" max="776" width="18" customWidth="1"/>
    <col min="777" max="781" width="9" customWidth="1"/>
    <col min="1025" max="1025" width="2" customWidth="1"/>
    <col min="1026" max="1026" width="1.7265625" customWidth="1"/>
    <col min="1027" max="1027" width="9" customWidth="1"/>
    <col min="1028" max="1028" width="22.54296875" customWidth="1"/>
    <col min="1029" max="1029" width="10.81640625" customWidth="1"/>
    <col min="1030" max="1032" width="18" customWidth="1"/>
    <col min="1033" max="1037" width="9" customWidth="1"/>
    <col min="1281" max="1281" width="2" customWidth="1"/>
    <col min="1282" max="1282" width="1.7265625" customWidth="1"/>
    <col min="1283" max="1283" width="9" customWidth="1"/>
    <col min="1284" max="1284" width="22.54296875" customWidth="1"/>
    <col min="1285" max="1285" width="10.81640625" customWidth="1"/>
    <col min="1286" max="1288" width="18" customWidth="1"/>
    <col min="1289" max="1293" width="9" customWidth="1"/>
    <col min="1537" max="1537" width="2" customWidth="1"/>
    <col min="1538" max="1538" width="1.7265625" customWidth="1"/>
    <col min="1539" max="1539" width="9" customWidth="1"/>
    <col min="1540" max="1540" width="22.54296875" customWidth="1"/>
    <col min="1541" max="1541" width="10.81640625" customWidth="1"/>
    <col min="1542" max="1544" width="18" customWidth="1"/>
    <col min="1545" max="1549" width="9" customWidth="1"/>
    <col min="1793" max="1793" width="2" customWidth="1"/>
    <col min="1794" max="1794" width="1.7265625" customWidth="1"/>
    <col min="1795" max="1795" width="9" customWidth="1"/>
    <col min="1796" max="1796" width="22.54296875" customWidth="1"/>
    <col min="1797" max="1797" width="10.81640625" customWidth="1"/>
    <col min="1798" max="1800" width="18" customWidth="1"/>
    <col min="1801" max="1805" width="9" customWidth="1"/>
    <col min="2049" max="2049" width="2" customWidth="1"/>
    <col min="2050" max="2050" width="1.7265625" customWidth="1"/>
    <col min="2051" max="2051" width="9" customWidth="1"/>
    <col min="2052" max="2052" width="22.54296875" customWidth="1"/>
    <col min="2053" max="2053" width="10.81640625" customWidth="1"/>
    <col min="2054" max="2056" width="18" customWidth="1"/>
    <col min="2057" max="2061" width="9" customWidth="1"/>
    <col min="2305" max="2305" width="2" customWidth="1"/>
    <col min="2306" max="2306" width="1.7265625" customWidth="1"/>
    <col min="2307" max="2307" width="9" customWidth="1"/>
    <col min="2308" max="2308" width="22.54296875" customWidth="1"/>
    <col min="2309" max="2309" width="10.81640625" customWidth="1"/>
    <col min="2310" max="2312" width="18" customWidth="1"/>
    <col min="2313" max="2317" width="9" customWidth="1"/>
    <col min="2561" max="2561" width="2" customWidth="1"/>
    <col min="2562" max="2562" width="1.7265625" customWidth="1"/>
    <col min="2563" max="2563" width="9" customWidth="1"/>
    <col min="2564" max="2564" width="22.54296875" customWidth="1"/>
    <col min="2565" max="2565" width="10.81640625" customWidth="1"/>
    <col min="2566" max="2568" width="18" customWidth="1"/>
    <col min="2569" max="2573" width="9" customWidth="1"/>
    <col min="2817" max="2817" width="2" customWidth="1"/>
    <col min="2818" max="2818" width="1.7265625" customWidth="1"/>
    <col min="2819" max="2819" width="9" customWidth="1"/>
    <col min="2820" max="2820" width="22.54296875" customWidth="1"/>
    <col min="2821" max="2821" width="10.81640625" customWidth="1"/>
    <col min="2822" max="2824" width="18" customWidth="1"/>
    <col min="2825" max="2829" width="9" customWidth="1"/>
    <col min="3073" max="3073" width="2" customWidth="1"/>
    <col min="3074" max="3074" width="1.7265625" customWidth="1"/>
    <col min="3075" max="3075" width="9" customWidth="1"/>
    <col min="3076" max="3076" width="22.54296875" customWidth="1"/>
    <col min="3077" max="3077" width="10.81640625" customWidth="1"/>
    <col min="3078" max="3080" width="18" customWidth="1"/>
    <col min="3081" max="3085" width="9" customWidth="1"/>
    <col min="3329" max="3329" width="2" customWidth="1"/>
    <col min="3330" max="3330" width="1.7265625" customWidth="1"/>
    <col min="3331" max="3331" width="9" customWidth="1"/>
    <col min="3332" max="3332" width="22.54296875" customWidth="1"/>
    <col min="3333" max="3333" width="10.81640625" customWidth="1"/>
    <col min="3334" max="3336" width="18" customWidth="1"/>
    <col min="3337" max="3341" width="9" customWidth="1"/>
    <col min="3585" max="3585" width="2" customWidth="1"/>
    <col min="3586" max="3586" width="1.7265625" customWidth="1"/>
    <col min="3587" max="3587" width="9" customWidth="1"/>
    <col min="3588" max="3588" width="22.54296875" customWidth="1"/>
    <col min="3589" max="3589" width="10.81640625" customWidth="1"/>
    <col min="3590" max="3592" width="18" customWidth="1"/>
    <col min="3593" max="3597" width="9" customWidth="1"/>
    <col min="3841" max="3841" width="2" customWidth="1"/>
    <col min="3842" max="3842" width="1.7265625" customWidth="1"/>
    <col min="3843" max="3843" width="9" customWidth="1"/>
    <col min="3844" max="3844" width="22.54296875" customWidth="1"/>
    <col min="3845" max="3845" width="10.81640625" customWidth="1"/>
    <col min="3846" max="3848" width="18" customWidth="1"/>
    <col min="3849" max="3853" width="9" customWidth="1"/>
    <col min="4097" max="4097" width="2" customWidth="1"/>
    <col min="4098" max="4098" width="1.7265625" customWidth="1"/>
    <col min="4099" max="4099" width="9" customWidth="1"/>
    <col min="4100" max="4100" width="22.54296875" customWidth="1"/>
    <col min="4101" max="4101" width="10.81640625" customWidth="1"/>
    <col min="4102" max="4104" width="18" customWidth="1"/>
    <col min="4105" max="4109" width="9" customWidth="1"/>
    <col min="4353" max="4353" width="2" customWidth="1"/>
    <col min="4354" max="4354" width="1.7265625" customWidth="1"/>
    <col min="4355" max="4355" width="9" customWidth="1"/>
    <col min="4356" max="4356" width="22.54296875" customWidth="1"/>
    <col min="4357" max="4357" width="10.81640625" customWidth="1"/>
    <col min="4358" max="4360" width="18" customWidth="1"/>
    <col min="4361" max="4365" width="9" customWidth="1"/>
    <col min="4609" max="4609" width="2" customWidth="1"/>
    <col min="4610" max="4610" width="1.7265625" customWidth="1"/>
    <col min="4611" max="4611" width="9" customWidth="1"/>
    <col min="4612" max="4612" width="22.54296875" customWidth="1"/>
    <col min="4613" max="4613" width="10.81640625" customWidth="1"/>
    <col min="4614" max="4616" width="18" customWidth="1"/>
    <col min="4617" max="4621" width="9" customWidth="1"/>
    <col min="4865" max="4865" width="2" customWidth="1"/>
    <col min="4866" max="4866" width="1.7265625" customWidth="1"/>
    <col min="4867" max="4867" width="9" customWidth="1"/>
    <col min="4868" max="4868" width="22.54296875" customWidth="1"/>
    <col min="4869" max="4869" width="10.81640625" customWidth="1"/>
    <col min="4870" max="4872" width="18" customWidth="1"/>
    <col min="4873" max="4877" width="9" customWidth="1"/>
    <col min="5121" max="5121" width="2" customWidth="1"/>
    <col min="5122" max="5122" width="1.7265625" customWidth="1"/>
    <col min="5123" max="5123" width="9" customWidth="1"/>
    <col min="5124" max="5124" width="22.54296875" customWidth="1"/>
    <col min="5125" max="5125" width="10.81640625" customWidth="1"/>
    <col min="5126" max="5128" width="18" customWidth="1"/>
    <col min="5129" max="5133" width="9" customWidth="1"/>
    <col min="5377" max="5377" width="2" customWidth="1"/>
    <col min="5378" max="5378" width="1.7265625" customWidth="1"/>
    <col min="5379" max="5379" width="9" customWidth="1"/>
    <col min="5380" max="5380" width="22.54296875" customWidth="1"/>
    <col min="5381" max="5381" width="10.81640625" customWidth="1"/>
    <col min="5382" max="5384" width="18" customWidth="1"/>
    <col min="5385" max="5389" width="9" customWidth="1"/>
    <col min="5633" max="5633" width="2" customWidth="1"/>
    <col min="5634" max="5634" width="1.7265625" customWidth="1"/>
    <col min="5635" max="5635" width="9" customWidth="1"/>
    <col min="5636" max="5636" width="22.54296875" customWidth="1"/>
    <col min="5637" max="5637" width="10.81640625" customWidth="1"/>
    <col min="5638" max="5640" width="18" customWidth="1"/>
    <col min="5641" max="5645" width="9" customWidth="1"/>
    <col min="5889" max="5889" width="2" customWidth="1"/>
    <col min="5890" max="5890" width="1.7265625" customWidth="1"/>
    <col min="5891" max="5891" width="9" customWidth="1"/>
    <col min="5892" max="5892" width="22.54296875" customWidth="1"/>
    <col min="5893" max="5893" width="10.81640625" customWidth="1"/>
    <col min="5894" max="5896" width="18" customWidth="1"/>
    <col min="5897" max="5901" width="9" customWidth="1"/>
    <col min="6145" max="6145" width="2" customWidth="1"/>
    <col min="6146" max="6146" width="1.7265625" customWidth="1"/>
    <col min="6147" max="6147" width="9" customWidth="1"/>
    <col min="6148" max="6148" width="22.54296875" customWidth="1"/>
    <col min="6149" max="6149" width="10.81640625" customWidth="1"/>
    <col min="6150" max="6152" width="18" customWidth="1"/>
    <col min="6153" max="6157" width="9" customWidth="1"/>
    <col min="6401" max="6401" width="2" customWidth="1"/>
    <col min="6402" max="6402" width="1.7265625" customWidth="1"/>
    <col min="6403" max="6403" width="9" customWidth="1"/>
    <col min="6404" max="6404" width="22.54296875" customWidth="1"/>
    <col min="6405" max="6405" width="10.81640625" customWidth="1"/>
    <col min="6406" max="6408" width="18" customWidth="1"/>
    <col min="6409" max="6413" width="9" customWidth="1"/>
    <col min="6657" max="6657" width="2" customWidth="1"/>
    <col min="6658" max="6658" width="1.7265625" customWidth="1"/>
    <col min="6659" max="6659" width="9" customWidth="1"/>
    <col min="6660" max="6660" width="22.54296875" customWidth="1"/>
    <col min="6661" max="6661" width="10.81640625" customWidth="1"/>
    <col min="6662" max="6664" width="18" customWidth="1"/>
    <col min="6665" max="6669" width="9" customWidth="1"/>
    <col min="6913" max="6913" width="2" customWidth="1"/>
    <col min="6914" max="6914" width="1.7265625" customWidth="1"/>
    <col min="6915" max="6915" width="9" customWidth="1"/>
    <col min="6916" max="6916" width="22.54296875" customWidth="1"/>
    <col min="6917" max="6917" width="10.81640625" customWidth="1"/>
    <col min="6918" max="6920" width="18" customWidth="1"/>
    <col min="6921" max="6925" width="9" customWidth="1"/>
    <col min="7169" max="7169" width="2" customWidth="1"/>
    <col min="7170" max="7170" width="1.7265625" customWidth="1"/>
    <col min="7171" max="7171" width="9" customWidth="1"/>
    <col min="7172" max="7172" width="22.54296875" customWidth="1"/>
    <col min="7173" max="7173" width="10.81640625" customWidth="1"/>
    <col min="7174" max="7176" width="18" customWidth="1"/>
    <col min="7177" max="7181" width="9" customWidth="1"/>
    <col min="7425" max="7425" width="2" customWidth="1"/>
    <col min="7426" max="7426" width="1.7265625" customWidth="1"/>
    <col min="7427" max="7427" width="9" customWidth="1"/>
    <col min="7428" max="7428" width="22.54296875" customWidth="1"/>
    <col min="7429" max="7429" width="10.81640625" customWidth="1"/>
    <col min="7430" max="7432" width="18" customWidth="1"/>
    <col min="7433" max="7437" width="9" customWidth="1"/>
    <col min="7681" max="7681" width="2" customWidth="1"/>
    <col min="7682" max="7682" width="1.7265625" customWidth="1"/>
    <col min="7683" max="7683" width="9" customWidth="1"/>
    <col min="7684" max="7684" width="22.54296875" customWidth="1"/>
    <col min="7685" max="7685" width="10.81640625" customWidth="1"/>
    <col min="7686" max="7688" width="18" customWidth="1"/>
    <col min="7689" max="7693" width="9" customWidth="1"/>
    <col min="7937" max="7937" width="2" customWidth="1"/>
    <col min="7938" max="7938" width="1.7265625" customWidth="1"/>
    <col min="7939" max="7939" width="9" customWidth="1"/>
    <col min="7940" max="7940" width="22.54296875" customWidth="1"/>
    <col min="7941" max="7941" width="10.81640625" customWidth="1"/>
    <col min="7942" max="7944" width="18" customWidth="1"/>
    <col min="7945" max="7949" width="9" customWidth="1"/>
    <col min="8193" max="8193" width="2" customWidth="1"/>
    <col min="8194" max="8194" width="1.7265625" customWidth="1"/>
    <col min="8195" max="8195" width="9" customWidth="1"/>
    <col min="8196" max="8196" width="22.54296875" customWidth="1"/>
    <col min="8197" max="8197" width="10.81640625" customWidth="1"/>
    <col min="8198" max="8200" width="18" customWidth="1"/>
    <col min="8201" max="8205" width="9" customWidth="1"/>
    <col min="8449" max="8449" width="2" customWidth="1"/>
    <col min="8450" max="8450" width="1.7265625" customWidth="1"/>
    <col min="8451" max="8451" width="9" customWidth="1"/>
    <col min="8452" max="8452" width="22.54296875" customWidth="1"/>
    <col min="8453" max="8453" width="10.81640625" customWidth="1"/>
    <col min="8454" max="8456" width="18" customWidth="1"/>
    <col min="8457" max="8461" width="9" customWidth="1"/>
    <col min="8705" max="8705" width="2" customWidth="1"/>
    <col min="8706" max="8706" width="1.7265625" customWidth="1"/>
    <col min="8707" max="8707" width="9" customWidth="1"/>
    <col min="8708" max="8708" width="22.54296875" customWidth="1"/>
    <col min="8709" max="8709" width="10.81640625" customWidth="1"/>
    <col min="8710" max="8712" width="18" customWidth="1"/>
    <col min="8713" max="8717" width="9" customWidth="1"/>
    <col min="8961" max="8961" width="2" customWidth="1"/>
    <col min="8962" max="8962" width="1.7265625" customWidth="1"/>
    <col min="8963" max="8963" width="9" customWidth="1"/>
    <col min="8964" max="8964" width="22.54296875" customWidth="1"/>
    <col min="8965" max="8965" width="10.81640625" customWidth="1"/>
    <col min="8966" max="8968" width="18" customWidth="1"/>
    <col min="8969" max="8973" width="9" customWidth="1"/>
    <col min="9217" max="9217" width="2" customWidth="1"/>
    <col min="9218" max="9218" width="1.7265625" customWidth="1"/>
    <col min="9219" max="9219" width="9" customWidth="1"/>
    <col min="9220" max="9220" width="22.54296875" customWidth="1"/>
    <col min="9221" max="9221" width="10.81640625" customWidth="1"/>
    <col min="9222" max="9224" width="18" customWidth="1"/>
    <col min="9225" max="9229" width="9" customWidth="1"/>
    <col min="9473" max="9473" width="2" customWidth="1"/>
    <col min="9474" max="9474" width="1.7265625" customWidth="1"/>
    <col min="9475" max="9475" width="9" customWidth="1"/>
    <col min="9476" max="9476" width="22.54296875" customWidth="1"/>
    <col min="9477" max="9477" width="10.81640625" customWidth="1"/>
    <col min="9478" max="9480" width="18" customWidth="1"/>
    <col min="9481" max="9485" width="9" customWidth="1"/>
    <col min="9729" max="9729" width="2" customWidth="1"/>
    <col min="9730" max="9730" width="1.7265625" customWidth="1"/>
    <col min="9731" max="9731" width="9" customWidth="1"/>
    <col min="9732" max="9732" width="22.54296875" customWidth="1"/>
    <col min="9733" max="9733" width="10.81640625" customWidth="1"/>
    <col min="9734" max="9736" width="18" customWidth="1"/>
    <col min="9737" max="9741" width="9" customWidth="1"/>
    <col min="9985" max="9985" width="2" customWidth="1"/>
    <col min="9986" max="9986" width="1.7265625" customWidth="1"/>
    <col min="9987" max="9987" width="9" customWidth="1"/>
    <col min="9988" max="9988" width="22.54296875" customWidth="1"/>
    <col min="9989" max="9989" width="10.81640625" customWidth="1"/>
    <col min="9990" max="9992" width="18" customWidth="1"/>
    <col min="9993" max="9997" width="9" customWidth="1"/>
    <col min="10241" max="10241" width="2" customWidth="1"/>
    <col min="10242" max="10242" width="1.7265625" customWidth="1"/>
    <col min="10243" max="10243" width="9" customWidth="1"/>
    <col min="10244" max="10244" width="22.54296875" customWidth="1"/>
    <col min="10245" max="10245" width="10.81640625" customWidth="1"/>
    <col min="10246" max="10248" width="18" customWidth="1"/>
    <col min="10249" max="10253" width="9" customWidth="1"/>
    <col min="10497" max="10497" width="2" customWidth="1"/>
    <col min="10498" max="10498" width="1.7265625" customWidth="1"/>
    <col min="10499" max="10499" width="9" customWidth="1"/>
    <col min="10500" max="10500" width="22.54296875" customWidth="1"/>
    <col min="10501" max="10501" width="10.81640625" customWidth="1"/>
    <col min="10502" max="10504" width="18" customWidth="1"/>
    <col min="10505" max="10509" width="9" customWidth="1"/>
    <col min="10753" max="10753" width="2" customWidth="1"/>
    <col min="10754" max="10754" width="1.7265625" customWidth="1"/>
    <col min="10755" max="10755" width="9" customWidth="1"/>
    <col min="10756" max="10756" width="22.54296875" customWidth="1"/>
    <col min="10757" max="10757" width="10.81640625" customWidth="1"/>
    <col min="10758" max="10760" width="18" customWidth="1"/>
    <col min="10761" max="10765" width="9" customWidth="1"/>
    <col min="11009" max="11009" width="2" customWidth="1"/>
    <col min="11010" max="11010" width="1.7265625" customWidth="1"/>
    <col min="11011" max="11011" width="9" customWidth="1"/>
    <col min="11012" max="11012" width="22.54296875" customWidth="1"/>
    <col min="11013" max="11013" width="10.81640625" customWidth="1"/>
    <col min="11014" max="11016" width="18" customWidth="1"/>
    <col min="11017" max="11021" width="9" customWidth="1"/>
    <col min="11265" max="11265" width="2" customWidth="1"/>
    <col min="11266" max="11266" width="1.7265625" customWidth="1"/>
    <col min="11267" max="11267" width="9" customWidth="1"/>
    <col min="11268" max="11268" width="22.54296875" customWidth="1"/>
    <col min="11269" max="11269" width="10.81640625" customWidth="1"/>
    <col min="11270" max="11272" width="18" customWidth="1"/>
    <col min="11273" max="11277" width="9" customWidth="1"/>
    <col min="11521" max="11521" width="2" customWidth="1"/>
    <col min="11522" max="11522" width="1.7265625" customWidth="1"/>
    <col min="11523" max="11523" width="9" customWidth="1"/>
    <col min="11524" max="11524" width="22.54296875" customWidth="1"/>
    <col min="11525" max="11525" width="10.81640625" customWidth="1"/>
    <col min="11526" max="11528" width="18" customWidth="1"/>
    <col min="11529" max="11533" width="9" customWidth="1"/>
    <col min="11777" max="11777" width="2" customWidth="1"/>
    <col min="11778" max="11778" width="1.7265625" customWidth="1"/>
    <col min="11779" max="11779" width="9" customWidth="1"/>
    <col min="11780" max="11780" width="22.54296875" customWidth="1"/>
    <col min="11781" max="11781" width="10.81640625" customWidth="1"/>
    <col min="11782" max="11784" width="18" customWidth="1"/>
    <col min="11785" max="11789" width="9" customWidth="1"/>
    <col min="12033" max="12033" width="2" customWidth="1"/>
    <col min="12034" max="12034" width="1.7265625" customWidth="1"/>
    <col min="12035" max="12035" width="9" customWidth="1"/>
    <col min="12036" max="12036" width="22.54296875" customWidth="1"/>
    <col min="12037" max="12037" width="10.81640625" customWidth="1"/>
    <col min="12038" max="12040" width="18" customWidth="1"/>
    <col min="12041" max="12045" width="9" customWidth="1"/>
    <col min="12289" max="12289" width="2" customWidth="1"/>
    <col min="12290" max="12290" width="1.7265625" customWidth="1"/>
    <col min="12291" max="12291" width="9" customWidth="1"/>
    <col min="12292" max="12292" width="22.54296875" customWidth="1"/>
    <col min="12293" max="12293" width="10.81640625" customWidth="1"/>
    <col min="12294" max="12296" width="18" customWidth="1"/>
    <col min="12297" max="12301" width="9" customWidth="1"/>
    <col min="12545" max="12545" width="2" customWidth="1"/>
    <col min="12546" max="12546" width="1.7265625" customWidth="1"/>
    <col min="12547" max="12547" width="9" customWidth="1"/>
    <col min="12548" max="12548" width="22.54296875" customWidth="1"/>
    <col min="12549" max="12549" width="10.81640625" customWidth="1"/>
    <col min="12550" max="12552" width="18" customWidth="1"/>
    <col min="12553" max="12557" width="9" customWidth="1"/>
    <col min="12801" max="12801" width="2" customWidth="1"/>
    <col min="12802" max="12802" width="1.7265625" customWidth="1"/>
    <col min="12803" max="12803" width="9" customWidth="1"/>
    <col min="12804" max="12804" width="22.54296875" customWidth="1"/>
    <col min="12805" max="12805" width="10.81640625" customWidth="1"/>
    <col min="12806" max="12808" width="18" customWidth="1"/>
    <col min="12809" max="12813" width="9" customWidth="1"/>
    <col min="13057" max="13057" width="2" customWidth="1"/>
    <col min="13058" max="13058" width="1.7265625" customWidth="1"/>
    <col min="13059" max="13059" width="9" customWidth="1"/>
    <col min="13060" max="13060" width="22.54296875" customWidth="1"/>
    <col min="13061" max="13061" width="10.81640625" customWidth="1"/>
    <col min="13062" max="13064" width="18" customWidth="1"/>
    <col min="13065" max="13069" width="9" customWidth="1"/>
    <col min="13313" max="13313" width="2" customWidth="1"/>
    <col min="13314" max="13314" width="1.7265625" customWidth="1"/>
    <col min="13315" max="13315" width="9" customWidth="1"/>
    <col min="13316" max="13316" width="22.54296875" customWidth="1"/>
    <col min="13317" max="13317" width="10.81640625" customWidth="1"/>
    <col min="13318" max="13320" width="18" customWidth="1"/>
    <col min="13321" max="13325" width="9" customWidth="1"/>
    <col min="13569" max="13569" width="2" customWidth="1"/>
    <col min="13570" max="13570" width="1.7265625" customWidth="1"/>
    <col min="13571" max="13571" width="9" customWidth="1"/>
    <col min="13572" max="13572" width="22.54296875" customWidth="1"/>
    <col min="13573" max="13573" width="10.81640625" customWidth="1"/>
    <col min="13574" max="13576" width="18" customWidth="1"/>
    <col min="13577" max="13581" width="9" customWidth="1"/>
    <col min="13825" max="13825" width="2" customWidth="1"/>
    <col min="13826" max="13826" width="1.7265625" customWidth="1"/>
    <col min="13827" max="13827" width="9" customWidth="1"/>
    <col min="13828" max="13828" width="22.54296875" customWidth="1"/>
    <col min="13829" max="13829" width="10.81640625" customWidth="1"/>
    <col min="13830" max="13832" width="18" customWidth="1"/>
    <col min="13833" max="13837" width="9" customWidth="1"/>
    <col min="14081" max="14081" width="2" customWidth="1"/>
    <col min="14082" max="14082" width="1.7265625" customWidth="1"/>
    <col min="14083" max="14083" width="9" customWidth="1"/>
    <col min="14084" max="14084" width="22.54296875" customWidth="1"/>
    <col min="14085" max="14085" width="10.81640625" customWidth="1"/>
    <col min="14086" max="14088" width="18" customWidth="1"/>
    <col min="14089" max="14093" width="9" customWidth="1"/>
    <col min="14337" max="14337" width="2" customWidth="1"/>
    <col min="14338" max="14338" width="1.7265625" customWidth="1"/>
    <col min="14339" max="14339" width="9" customWidth="1"/>
    <col min="14340" max="14340" width="22.54296875" customWidth="1"/>
    <col min="14341" max="14341" width="10.81640625" customWidth="1"/>
    <col min="14342" max="14344" width="18" customWidth="1"/>
    <col min="14345" max="14349" width="9" customWidth="1"/>
    <col min="14593" max="14593" width="2" customWidth="1"/>
    <col min="14594" max="14594" width="1.7265625" customWidth="1"/>
    <col min="14595" max="14595" width="9" customWidth="1"/>
    <col min="14596" max="14596" width="22.54296875" customWidth="1"/>
    <col min="14597" max="14597" width="10.81640625" customWidth="1"/>
    <col min="14598" max="14600" width="18" customWidth="1"/>
    <col min="14601" max="14605" width="9" customWidth="1"/>
    <col min="14849" max="14849" width="2" customWidth="1"/>
    <col min="14850" max="14850" width="1.7265625" customWidth="1"/>
    <col min="14851" max="14851" width="9" customWidth="1"/>
    <col min="14852" max="14852" width="22.54296875" customWidth="1"/>
    <col min="14853" max="14853" width="10.81640625" customWidth="1"/>
    <col min="14854" max="14856" width="18" customWidth="1"/>
    <col min="14857" max="14861" width="9" customWidth="1"/>
    <col min="15105" max="15105" width="2" customWidth="1"/>
    <col min="15106" max="15106" width="1.7265625" customWidth="1"/>
    <col min="15107" max="15107" width="9" customWidth="1"/>
    <col min="15108" max="15108" width="22.54296875" customWidth="1"/>
    <col min="15109" max="15109" width="10.81640625" customWidth="1"/>
    <col min="15110" max="15112" width="18" customWidth="1"/>
    <col min="15113" max="15117" width="9" customWidth="1"/>
    <col min="15361" max="15361" width="2" customWidth="1"/>
    <col min="15362" max="15362" width="1.7265625" customWidth="1"/>
    <col min="15363" max="15363" width="9" customWidth="1"/>
    <col min="15364" max="15364" width="22.54296875" customWidth="1"/>
    <col min="15365" max="15365" width="10.81640625" customWidth="1"/>
    <col min="15366" max="15368" width="18" customWidth="1"/>
    <col min="15369" max="15373" width="9" customWidth="1"/>
    <col min="15617" max="15617" width="2" customWidth="1"/>
    <col min="15618" max="15618" width="1.7265625" customWidth="1"/>
    <col min="15619" max="15619" width="9" customWidth="1"/>
    <col min="15620" max="15620" width="22.54296875" customWidth="1"/>
    <col min="15621" max="15621" width="10.81640625" customWidth="1"/>
    <col min="15622" max="15624" width="18" customWidth="1"/>
    <col min="15625" max="15629" width="9" customWidth="1"/>
    <col min="15873" max="15873" width="2" customWidth="1"/>
    <col min="15874" max="15874" width="1.7265625" customWidth="1"/>
    <col min="15875" max="15875" width="9" customWidth="1"/>
    <col min="15876" max="15876" width="22.54296875" customWidth="1"/>
    <col min="15877" max="15877" width="10.81640625" customWidth="1"/>
    <col min="15878" max="15880" width="18" customWidth="1"/>
    <col min="15881" max="15885" width="9" customWidth="1"/>
    <col min="16129" max="16129" width="2" customWidth="1"/>
    <col min="16130" max="16130" width="1.7265625" customWidth="1"/>
    <col min="16131" max="16131" width="9" customWidth="1"/>
    <col min="16132" max="16132" width="22.54296875" customWidth="1"/>
    <col min="16133" max="16133" width="10.81640625" customWidth="1"/>
    <col min="16134" max="16136" width="18" customWidth="1"/>
    <col min="16137" max="16141" width="9" customWidth="1"/>
  </cols>
  <sheetData>
    <row r="1" spans="2:13" ht="11.25" customHeight="1" x14ac:dyDescent="0.35"/>
    <row r="2" spans="2:13" ht="15.75" customHeight="1" x14ac:dyDescent="0.35">
      <c r="B2" s="154" t="s">
        <v>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2:13" ht="11.25" customHeight="1" x14ac:dyDescent="0.35"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2:13" ht="6" customHeight="1" x14ac:dyDescent="0.35">
      <c r="B4" s="155" t="s">
        <v>1</v>
      </c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</row>
    <row r="5" spans="2:13" ht="11.25" customHeight="1" x14ac:dyDescent="0.35"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</row>
    <row r="6" spans="2:13" ht="12.75" customHeight="1" x14ac:dyDescent="0.35">
      <c r="B6" s="156" t="s">
        <v>2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2:13" ht="12.75" customHeight="1" x14ac:dyDescent="0.35"/>
    <row r="8" spans="2:13" ht="11.25" customHeight="1" x14ac:dyDescent="0.35"/>
    <row r="9" spans="2:13" ht="11.25" customHeight="1" x14ac:dyDescent="0.35"/>
    <row r="10" spans="2:13" ht="11.25" customHeight="1" x14ac:dyDescent="0.35"/>
    <row r="11" spans="2:13" ht="17.149999999999999" customHeight="1" x14ac:dyDescent="0.35">
      <c r="E11" s="157" t="s">
        <v>3</v>
      </c>
      <c r="F11" s="159" t="s">
        <v>4</v>
      </c>
      <c r="G11" s="159"/>
      <c r="H11" s="159"/>
    </row>
    <row r="12" spans="2:13" ht="16.75" customHeight="1" x14ac:dyDescent="0.35">
      <c r="E12" s="158"/>
      <c r="F12" s="1" t="s">
        <v>5</v>
      </c>
      <c r="G12" s="1" t="s">
        <v>6</v>
      </c>
      <c r="H12" s="1" t="s">
        <v>7</v>
      </c>
    </row>
    <row r="13" spans="2:13" ht="30.75" customHeight="1" x14ac:dyDescent="0.35">
      <c r="E13" s="1" t="s">
        <v>8</v>
      </c>
      <c r="F13" s="1" t="s">
        <v>9</v>
      </c>
      <c r="G13" s="1" t="s">
        <v>10</v>
      </c>
      <c r="H13" s="1" t="s">
        <v>11</v>
      </c>
    </row>
    <row r="14" spans="2:13" ht="11.25" customHeight="1" x14ac:dyDescent="0.35"/>
    <row r="15" spans="2:13" ht="11.25" customHeight="1" x14ac:dyDescent="0.35"/>
    <row r="16" spans="2:13" ht="11.25" customHeight="1" x14ac:dyDescent="0.35">
      <c r="C16" s="160" t="s">
        <v>12</v>
      </c>
      <c r="D16" s="160"/>
      <c r="E16" s="160"/>
      <c r="F16" s="160"/>
      <c r="G16" s="160"/>
      <c r="H16" s="160"/>
    </row>
    <row r="17" spans="3:8" ht="11.25" customHeight="1" x14ac:dyDescent="0.35">
      <c r="C17" s="161" t="s">
        <v>13</v>
      </c>
      <c r="D17" s="161"/>
      <c r="E17" s="161"/>
      <c r="F17" s="161"/>
      <c r="G17" s="161"/>
      <c r="H17" s="161"/>
    </row>
    <row r="18" spans="3:8" ht="11.25" customHeight="1" x14ac:dyDescent="0.35"/>
    <row r="19" spans="3:8" ht="11.25" customHeight="1" x14ac:dyDescent="0.35">
      <c r="C19" s="161" t="s">
        <v>14</v>
      </c>
      <c r="D19" s="161"/>
      <c r="E19" s="161"/>
      <c r="F19" s="161"/>
      <c r="G19" s="161"/>
      <c r="H19" s="161"/>
    </row>
    <row r="20" spans="3:8" ht="11.25" customHeight="1" x14ac:dyDescent="0.35">
      <c r="C20" s="162" t="s">
        <v>15</v>
      </c>
      <c r="D20" s="162"/>
      <c r="E20" s="162"/>
      <c r="F20" s="162"/>
      <c r="G20" s="162"/>
      <c r="H20" s="162"/>
    </row>
    <row r="21" spans="3:8" ht="11.25" customHeight="1" x14ac:dyDescent="0.35"/>
    <row r="22" spans="3:8" ht="11.25" customHeight="1" x14ac:dyDescent="0.35">
      <c r="C22" s="161" t="s">
        <v>16</v>
      </c>
      <c r="D22" s="161"/>
      <c r="E22" s="161"/>
      <c r="F22" s="161"/>
      <c r="G22" s="161"/>
      <c r="H22" s="161"/>
    </row>
    <row r="23" spans="3:8" ht="11.25" customHeight="1" x14ac:dyDescent="0.35">
      <c r="C23" s="162" t="s">
        <v>17</v>
      </c>
      <c r="D23" s="162"/>
      <c r="E23" s="162"/>
      <c r="F23" s="162"/>
      <c r="G23" s="162"/>
      <c r="H23" s="162"/>
    </row>
    <row r="24" spans="3:8" ht="11.25" customHeight="1" x14ac:dyDescent="0.35"/>
    <row r="25" spans="3:8" ht="11.25" customHeight="1" x14ac:dyDescent="0.35"/>
    <row r="26" spans="3:8" ht="11.25" customHeight="1" x14ac:dyDescent="0.35"/>
    <row r="27" spans="3:8" ht="33.75" customHeight="1" x14ac:dyDescent="0.35"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</row>
    <row r="28" spans="3:8" ht="11.25" customHeight="1" x14ac:dyDescent="0.35">
      <c r="C28" s="3" t="s">
        <v>24</v>
      </c>
      <c r="D28" s="3" t="s">
        <v>25</v>
      </c>
      <c r="E28" s="3" t="s">
        <v>26</v>
      </c>
      <c r="F28" s="3" t="s">
        <v>27</v>
      </c>
      <c r="G28" s="3" t="s">
        <v>28</v>
      </c>
      <c r="H28" s="3" t="s">
        <v>29</v>
      </c>
    </row>
    <row r="29" spans="3:8" ht="11.25" customHeight="1" x14ac:dyDescent="0.35">
      <c r="C29" s="153" t="s">
        <v>30</v>
      </c>
      <c r="D29" s="153"/>
      <c r="E29" s="153"/>
      <c r="F29" s="153"/>
      <c r="G29" s="153"/>
      <c r="H29" s="153"/>
    </row>
    <row r="30" spans="3:8" ht="17.25" customHeight="1" x14ac:dyDescent="0.35">
      <c r="C30" s="1" t="s">
        <v>24</v>
      </c>
      <c r="D30" s="4" t="s">
        <v>31</v>
      </c>
      <c r="E30" s="5"/>
      <c r="F30" s="6">
        <v>14661143.52</v>
      </c>
      <c r="G30" s="6">
        <v>30480939.43</v>
      </c>
      <c r="H30" s="7"/>
    </row>
    <row r="31" spans="3:8" ht="56.25" customHeight="1" x14ac:dyDescent="0.35">
      <c r="C31" s="1" t="s">
        <v>25</v>
      </c>
      <c r="D31" s="4" t="s">
        <v>32</v>
      </c>
      <c r="E31" s="5"/>
      <c r="F31" s="6">
        <v>305855741.62</v>
      </c>
      <c r="G31" s="6">
        <v>296050660.76999998</v>
      </c>
      <c r="H31" s="7"/>
    </row>
    <row r="32" spans="3:8" ht="67.5" customHeight="1" x14ac:dyDescent="0.35">
      <c r="C32" s="1" t="s">
        <v>26</v>
      </c>
      <c r="D32" s="4" t="s">
        <v>33</v>
      </c>
      <c r="E32" s="5"/>
      <c r="F32" s="6">
        <v>305855741.62</v>
      </c>
      <c r="G32" s="6">
        <v>296050660.76999998</v>
      </c>
      <c r="H32" s="7"/>
    </row>
    <row r="33" spans="3:13" ht="67.5" customHeight="1" x14ac:dyDescent="0.35">
      <c r="C33" s="1" t="s">
        <v>27</v>
      </c>
      <c r="D33" s="4" t="s">
        <v>34</v>
      </c>
      <c r="E33" s="5"/>
      <c r="F33" s="8" t="s">
        <v>35</v>
      </c>
      <c r="G33" s="8" t="s">
        <v>35</v>
      </c>
      <c r="H33" s="7"/>
    </row>
    <row r="34" spans="3:13" ht="56.25" customHeight="1" x14ac:dyDescent="0.35">
      <c r="C34" s="1" t="s">
        <v>28</v>
      </c>
      <c r="D34" s="4" t="s">
        <v>36</v>
      </c>
      <c r="E34" s="5"/>
      <c r="F34" s="8" t="s">
        <v>35</v>
      </c>
      <c r="G34" s="8" t="s">
        <v>35</v>
      </c>
      <c r="H34" s="7"/>
    </row>
    <row r="35" spans="3:13" ht="11.25" customHeight="1" x14ac:dyDescent="0.35">
      <c r="C35" s="1" t="s">
        <v>29</v>
      </c>
      <c r="D35" s="4" t="s">
        <v>37</v>
      </c>
      <c r="E35" s="5"/>
      <c r="F35" s="8" t="s">
        <v>35</v>
      </c>
      <c r="G35" s="8" t="s">
        <v>35</v>
      </c>
      <c r="H35" s="7"/>
    </row>
    <row r="36" spans="3:13" ht="11.25" customHeight="1" x14ac:dyDescent="0.35">
      <c r="C36" s="1" t="s">
        <v>38</v>
      </c>
      <c r="D36" s="4" t="s">
        <v>39</v>
      </c>
      <c r="E36" s="5"/>
      <c r="F36" s="8" t="s">
        <v>35</v>
      </c>
      <c r="G36" s="8" t="s">
        <v>35</v>
      </c>
      <c r="H36" s="7"/>
    </row>
    <row r="37" spans="3:13" ht="56.25" customHeight="1" x14ac:dyDescent="0.35">
      <c r="C37" s="1" t="s">
        <v>40</v>
      </c>
      <c r="D37" s="4" t="s">
        <v>41</v>
      </c>
      <c r="E37" s="5"/>
      <c r="F37" s="6">
        <v>4098334345.0099998</v>
      </c>
      <c r="G37" s="6">
        <v>4088274194.73</v>
      </c>
      <c r="H37" s="7"/>
    </row>
    <row r="38" spans="3:13" ht="33.75" customHeight="1" x14ac:dyDescent="0.35">
      <c r="C38" s="1" t="s">
        <v>42</v>
      </c>
      <c r="D38" s="4" t="s">
        <v>43</v>
      </c>
      <c r="E38" s="5"/>
      <c r="F38" s="6">
        <v>1441900757.8099999</v>
      </c>
      <c r="G38" s="6">
        <v>1439103016.5900002</v>
      </c>
      <c r="H38" s="7"/>
      <c r="K38" s="27"/>
      <c r="M38" s="27"/>
    </row>
    <row r="39" spans="3:13" ht="22.5" customHeight="1" x14ac:dyDescent="0.35">
      <c r="C39" s="1" t="s">
        <v>44</v>
      </c>
      <c r="D39" s="4" t="s">
        <v>45</v>
      </c>
      <c r="E39" s="5"/>
      <c r="F39" s="6">
        <v>2065042090.0700002</v>
      </c>
      <c r="G39" s="6">
        <v>2011720988.9100001</v>
      </c>
      <c r="H39" s="7"/>
      <c r="K39" s="27"/>
    </row>
    <row r="40" spans="3:13" ht="29.25" customHeight="1" x14ac:dyDescent="0.35">
      <c r="C40" s="1" t="s">
        <v>46</v>
      </c>
      <c r="D40" s="4" t="s">
        <v>47</v>
      </c>
      <c r="E40" s="5"/>
      <c r="F40" s="6">
        <v>591391497.13</v>
      </c>
      <c r="G40" s="6">
        <v>637450189.23000002</v>
      </c>
      <c r="H40" s="7"/>
    </row>
    <row r="41" spans="3:13" ht="33.75" customHeight="1" x14ac:dyDescent="0.35">
      <c r="C41" s="1" t="s">
        <v>48</v>
      </c>
      <c r="D41" s="4" t="s">
        <v>49</v>
      </c>
      <c r="E41" s="5"/>
      <c r="F41" s="8" t="s">
        <v>35</v>
      </c>
      <c r="G41" s="8" t="s">
        <v>35</v>
      </c>
      <c r="H41" s="7"/>
    </row>
    <row r="42" spans="3:13" ht="22.5" customHeight="1" x14ac:dyDescent="0.35">
      <c r="C42" s="1" t="s">
        <v>50</v>
      </c>
      <c r="D42" s="4" t="s">
        <v>51</v>
      </c>
      <c r="E42" s="5"/>
      <c r="F42" s="8" t="s">
        <v>35</v>
      </c>
      <c r="G42" s="8" t="s">
        <v>35</v>
      </c>
      <c r="H42" s="7"/>
    </row>
    <row r="43" spans="3:13" ht="22.5" customHeight="1" x14ac:dyDescent="0.35">
      <c r="C43" s="1" t="s">
        <v>52</v>
      </c>
      <c r="D43" s="4" t="s">
        <v>53</v>
      </c>
      <c r="E43" s="5"/>
      <c r="F43" s="8" t="s">
        <v>35</v>
      </c>
      <c r="G43" s="8" t="s">
        <v>35</v>
      </c>
      <c r="H43" s="7"/>
    </row>
    <row r="44" spans="3:13" ht="56.25" customHeight="1" x14ac:dyDescent="0.35">
      <c r="C44" s="1" t="s">
        <v>54</v>
      </c>
      <c r="D44" s="4" t="s">
        <v>55</v>
      </c>
      <c r="E44" s="5"/>
      <c r="F44" s="8" t="s">
        <v>35</v>
      </c>
      <c r="G44" s="8" t="s">
        <v>35</v>
      </c>
      <c r="H44" s="7"/>
    </row>
    <row r="45" spans="3:13" ht="51" customHeight="1" x14ac:dyDescent="0.35">
      <c r="C45" s="1" t="s">
        <v>56</v>
      </c>
      <c r="D45" s="4" t="s">
        <v>57</v>
      </c>
      <c r="E45" s="5"/>
      <c r="F45" s="6">
        <v>25304939.260000002</v>
      </c>
      <c r="G45" s="6">
        <v>26299176.420000002</v>
      </c>
      <c r="H45" s="7"/>
    </row>
    <row r="46" spans="3:13" ht="36" customHeight="1" x14ac:dyDescent="0.35">
      <c r="C46" s="1" t="s">
        <v>58</v>
      </c>
      <c r="D46" s="4" t="s">
        <v>59</v>
      </c>
      <c r="E46" s="5"/>
      <c r="F46" s="6">
        <v>1715963.23</v>
      </c>
      <c r="G46" s="6">
        <v>1766960.97</v>
      </c>
      <c r="H46" s="7"/>
    </row>
    <row r="47" spans="3:13" ht="22.5" customHeight="1" x14ac:dyDescent="0.35">
      <c r="C47" s="1" t="s">
        <v>60</v>
      </c>
      <c r="D47" s="4" t="s">
        <v>61</v>
      </c>
      <c r="E47" s="5"/>
      <c r="F47" s="6">
        <v>30975742.559999999</v>
      </c>
      <c r="G47" s="6">
        <v>29391802.120000001</v>
      </c>
      <c r="H47" s="7"/>
    </row>
    <row r="48" spans="3:13" ht="22.5" customHeight="1" x14ac:dyDescent="0.35">
      <c r="C48" s="1" t="s">
        <v>62</v>
      </c>
      <c r="D48" s="4" t="s">
        <v>63</v>
      </c>
      <c r="E48" s="5"/>
      <c r="F48" s="6">
        <v>4629307</v>
      </c>
      <c r="G48" s="6">
        <v>71933706</v>
      </c>
      <c r="H48" s="7"/>
    </row>
    <row r="49" spans="3:8" ht="22.5" customHeight="1" x14ac:dyDescent="0.35">
      <c r="C49" s="1" t="s">
        <v>64</v>
      </c>
      <c r="D49" s="4" t="s">
        <v>65</v>
      </c>
      <c r="E49" s="5"/>
      <c r="F49" s="6">
        <v>17525342.93</v>
      </c>
      <c r="G49" s="6">
        <v>10833322.550000001</v>
      </c>
      <c r="H49" s="7"/>
    </row>
    <row r="50" spans="3:8" ht="33.75" customHeight="1" x14ac:dyDescent="0.35">
      <c r="C50" s="1" t="s">
        <v>66</v>
      </c>
      <c r="D50" s="4" t="s">
        <v>67</v>
      </c>
      <c r="E50" s="5"/>
      <c r="F50" s="6">
        <v>3343158.78</v>
      </c>
      <c r="G50" s="6">
        <v>69656481.760000005</v>
      </c>
      <c r="H50" s="7"/>
    </row>
    <row r="51" spans="3:8" ht="11.25" customHeight="1" x14ac:dyDescent="0.35">
      <c r="C51" s="1" t="s">
        <v>68</v>
      </c>
      <c r="D51" s="4" t="s">
        <v>69</v>
      </c>
      <c r="E51" s="5"/>
      <c r="F51" s="6">
        <v>4502345683.9099998</v>
      </c>
      <c r="G51" s="9">
        <v>4624687244.75</v>
      </c>
      <c r="H51" s="7"/>
    </row>
    <row r="52" spans="3:8" ht="11.25" customHeight="1" x14ac:dyDescent="0.35">
      <c r="C52" s="163" t="s">
        <v>70</v>
      </c>
      <c r="D52" s="163"/>
      <c r="E52" s="163"/>
      <c r="F52" s="163"/>
      <c r="G52" s="163"/>
      <c r="H52" s="163"/>
    </row>
    <row r="53" spans="3:8" ht="56.25" customHeight="1" x14ac:dyDescent="0.35">
      <c r="C53" s="1" t="s">
        <v>71</v>
      </c>
      <c r="D53" s="4" t="s">
        <v>72</v>
      </c>
      <c r="E53" s="5"/>
      <c r="F53" s="8" t="s">
        <v>35</v>
      </c>
      <c r="G53" s="8" t="s">
        <v>35</v>
      </c>
      <c r="H53" s="7"/>
    </row>
    <row r="54" spans="3:8" ht="78.75" customHeight="1" x14ac:dyDescent="0.35">
      <c r="C54" s="1" t="s">
        <v>73</v>
      </c>
      <c r="D54" s="4" t="s">
        <v>74</v>
      </c>
      <c r="E54" s="5"/>
      <c r="F54" s="8" t="s">
        <v>35</v>
      </c>
      <c r="G54" s="8" t="s">
        <v>35</v>
      </c>
      <c r="H54" s="7"/>
    </row>
    <row r="55" spans="3:8" ht="78.75" customHeight="1" x14ac:dyDescent="0.35">
      <c r="C55" s="1" t="s">
        <v>75</v>
      </c>
      <c r="D55" s="4" t="s">
        <v>76</v>
      </c>
      <c r="E55" s="5"/>
      <c r="F55" s="8" t="s">
        <v>35</v>
      </c>
      <c r="G55" s="8" t="s">
        <v>35</v>
      </c>
      <c r="H55" s="7"/>
    </row>
    <row r="56" spans="3:8" ht="56.25" customHeight="1" x14ac:dyDescent="0.35">
      <c r="C56" s="1" t="s">
        <v>77</v>
      </c>
      <c r="D56" s="4" t="s">
        <v>78</v>
      </c>
      <c r="E56" s="5"/>
      <c r="F56" s="6">
        <v>-1775488424.9100001</v>
      </c>
      <c r="G56" s="6">
        <v>-1777466291.28</v>
      </c>
      <c r="H56" s="7"/>
    </row>
    <row r="57" spans="3:8" ht="11.25" customHeight="1" x14ac:dyDescent="0.35">
      <c r="C57" s="1" t="s">
        <v>79</v>
      </c>
      <c r="D57" s="4" t="s">
        <v>80</v>
      </c>
      <c r="E57" s="5"/>
      <c r="F57" s="6">
        <v>-1161947999.0899999</v>
      </c>
      <c r="G57" s="6">
        <v>-1164510332.5900002</v>
      </c>
      <c r="H57" s="7"/>
    </row>
    <row r="58" spans="3:8" ht="22.5" customHeight="1" x14ac:dyDescent="0.35">
      <c r="C58" s="1" t="s">
        <v>81</v>
      </c>
      <c r="D58" s="4" t="s">
        <v>82</v>
      </c>
      <c r="E58" s="5"/>
      <c r="F58" s="6">
        <v>-24077809.620000001</v>
      </c>
      <c r="G58" s="6">
        <v>-23902222.640000001</v>
      </c>
      <c r="H58" s="7"/>
    </row>
    <row r="59" spans="3:8" ht="22.5" customHeight="1" x14ac:dyDescent="0.35">
      <c r="C59" s="1" t="s">
        <v>83</v>
      </c>
      <c r="D59" s="4" t="s">
        <v>84</v>
      </c>
      <c r="E59" s="5"/>
      <c r="F59" s="8" t="s">
        <v>35</v>
      </c>
      <c r="G59" s="8" t="s">
        <v>35</v>
      </c>
      <c r="H59" s="7"/>
    </row>
    <row r="60" spans="3:8" ht="22.5" customHeight="1" x14ac:dyDescent="0.35">
      <c r="C60" s="1" t="s">
        <v>85</v>
      </c>
      <c r="D60" s="4" t="s">
        <v>86</v>
      </c>
      <c r="E60" s="5"/>
      <c r="F60" s="6">
        <v>-589462616.20000005</v>
      </c>
      <c r="G60" s="6">
        <v>-589053736.04999995</v>
      </c>
      <c r="H60" s="7"/>
    </row>
    <row r="61" spans="3:8" ht="45" customHeight="1" x14ac:dyDescent="0.35">
      <c r="C61" s="1" t="s">
        <v>87</v>
      </c>
      <c r="D61" s="4" t="s">
        <v>88</v>
      </c>
      <c r="E61" s="5"/>
      <c r="F61" s="8" t="s">
        <v>35</v>
      </c>
      <c r="G61" s="8" t="s">
        <v>35</v>
      </c>
      <c r="H61" s="7"/>
    </row>
    <row r="62" spans="3:8" ht="67.5" customHeight="1" x14ac:dyDescent="0.35">
      <c r="C62" s="1" t="s">
        <v>89</v>
      </c>
      <c r="D62" s="4" t="s">
        <v>90</v>
      </c>
      <c r="E62" s="5"/>
      <c r="F62" s="8" t="s">
        <v>35</v>
      </c>
      <c r="G62" s="8" t="s">
        <v>35</v>
      </c>
      <c r="H62" s="7"/>
    </row>
    <row r="63" spans="3:8" ht="22.5" customHeight="1" x14ac:dyDescent="0.35">
      <c r="C63" s="1" t="s">
        <v>91</v>
      </c>
      <c r="D63" s="4" t="s">
        <v>92</v>
      </c>
      <c r="E63" s="5"/>
      <c r="F63" s="6">
        <v>-69247686</v>
      </c>
      <c r="G63" s="6">
        <v>-67304399</v>
      </c>
      <c r="H63" s="7"/>
    </row>
    <row r="64" spans="3:8" ht="22.5" customHeight="1" x14ac:dyDescent="0.35">
      <c r="C64" s="1" t="s">
        <v>93</v>
      </c>
      <c r="D64" s="4" t="s">
        <v>94</v>
      </c>
      <c r="E64" s="5"/>
      <c r="F64" s="6">
        <v>-12321325.92</v>
      </c>
      <c r="G64" s="6">
        <v>-3324843.73</v>
      </c>
      <c r="H64" s="7"/>
    </row>
    <row r="65" spans="3:8" ht="22.5" customHeight="1" x14ac:dyDescent="0.35">
      <c r="C65" s="1" t="s">
        <v>95</v>
      </c>
      <c r="D65" s="4" t="s">
        <v>96</v>
      </c>
      <c r="E65" s="5"/>
      <c r="F65" s="8" t="s">
        <v>35</v>
      </c>
      <c r="G65" s="8" t="s">
        <v>35</v>
      </c>
      <c r="H65" s="7"/>
    </row>
    <row r="66" spans="3:8" ht="11.25" customHeight="1" x14ac:dyDescent="0.35">
      <c r="C66" s="1" t="s">
        <v>97</v>
      </c>
      <c r="D66" s="4" t="s">
        <v>98</v>
      </c>
      <c r="E66" s="5"/>
      <c r="F66" s="6">
        <v>-27640174.5</v>
      </c>
      <c r="G66" s="6">
        <v>-19492582.949999999</v>
      </c>
      <c r="H66" s="7"/>
    </row>
    <row r="67" spans="3:8" ht="11.25" customHeight="1" x14ac:dyDescent="0.35">
      <c r="C67" s="1" t="s">
        <v>99</v>
      </c>
      <c r="D67" s="4" t="s">
        <v>100</v>
      </c>
      <c r="E67" s="5"/>
      <c r="F67" s="6">
        <v>-1884697611.3299999</v>
      </c>
      <c r="G67" s="6">
        <v>-1867588116.96</v>
      </c>
      <c r="H67" s="7"/>
    </row>
    <row r="68" spans="3:8" ht="11.25" customHeight="1" x14ac:dyDescent="0.35">
      <c r="C68" s="163" t="s">
        <v>101</v>
      </c>
      <c r="D68" s="163"/>
      <c r="E68" s="163"/>
      <c r="F68" s="163"/>
      <c r="G68" s="163"/>
      <c r="H68" s="163"/>
    </row>
    <row r="69" spans="3:8" ht="11.25" customHeight="1" x14ac:dyDescent="0.35">
      <c r="C69" s="1" t="s">
        <v>102</v>
      </c>
      <c r="D69" s="4" t="s">
        <v>103</v>
      </c>
      <c r="E69" s="5"/>
      <c r="F69" s="6">
        <v>-60010000</v>
      </c>
      <c r="G69" s="6">
        <v>-60010000</v>
      </c>
      <c r="H69" s="7"/>
    </row>
    <row r="70" spans="3:8" ht="11.25" customHeight="1" x14ac:dyDescent="0.35">
      <c r="C70" s="1" t="s">
        <v>104</v>
      </c>
      <c r="D70" s="4" t="s">
        <v>105</v>
      </c>
      <c r="E70" s="5"/>
      <c r="F70" s="6">
        <v>-11589790</v>
      </c>
      <c r="G70" s="6">
        <v>-11589790</v>
      </c>
      <c r="H70" s="7"/>
    </row>
    <row r="71" spans="3:8" ht="11.25" customHeight="1" x14ac:dyDescent="0.35">
      <c r="C71" s="1" t="s">
        <v>106</v>
      </c>
      <c r="D71" s="4" t="s">
        <v>107</v>
      </c>
      <c r="E71" s="5"/>
      <c r="F71" s="8" t="s">
        <v>35</v>
      </c>
      <c r="G71" s="8" t="s">
        <v>35</v>
      </c>
      <c r="H71" s="7"/>
    </row>
    <row r="72" spans="3:8" ht="22.5" customHeight="1" x14ac:dyDescent="0.35">
      <c r="C72" s="1" t="s">
        <v>108</v>
      </c>
      <c r="D72" s="4" t="s">
        <v>109</v>
      </c>
      <c r="E72" s="5"/>
      <c r="F72" s="8" t="s">
        <v>35</v>
      </c>
      <c r="G72" s="8" t="s">
        <v>35</v>
      </c>
      <c r="H72" s="7"/>
    </row>
    <row r="73" spans="3:8" ht="11.25" customHeight="1" x14ac:dyDescent="0.35">
      <c r="C73" s="1" t="s">
        <v>110</v>
      </c>
      <c r="D73" s="4" t="s">
        <v>111</v>
      </c>
      <c r="E73" s="5"/>
      <c r="F73" s="8" t="s">
        <v>35</v>
      </c>
      <c r="G73" s="8" t="s">
        <v>35</v>
      </c>
      <c r="H73" s="7"/>
    </row>
    <row r="74" spans="3:8" ht="22.5" customHeight="1" x14ac:dyDescent="0.35">
      <c r="C74" s="1" t="s">
        <v>112</v>
      </c>
      <c r="D74" s="4" t="s">
        <v>113</v>
      </c>
      <c r="E74" s="5"/>
      <c r="F74" s="6">
        <v>-1461272688.1900001</v>
      </c>
      <c r="G74" s="6">
        <v>-1265430316.0599999</v>
      </c>
      <c r="H74" s="7"/>
    </row>
    <row r="75" spans="3:8" ht="11.25" customHeight="1" x14ac:dyDescent="0.35">
      <c r="C75" s="1" t="s">
        <v>114</v>
      </c>
      <c r="D75" s="4" t="s">
        <v>115</v>
      </c>
      <c r="E75" s="5"/>
      <c r="F75" s="6">
        <v>-1532872478.1900001</v>
      </c>
      <c r="G75" s="6">
        <v>-1337030106.0599999</v>
      </c>
      <c r="H75" s="7"/>
    </row>
    <row r="76" spans="3:8" ht="22.5" customHeight="1" x14ac:dyDescent="0.35">
      <c r="C76" s="1" t="s">
        <v>116</v>
      </c>
      <c r="D76" s="4" t="s">
        <v>117</v>
      </c>
      <c r="E76" s="5"/>
      <c r="F76" s="6">
        <v>-3417570089.52</v>
      </c>
      <c r="G76" s="6">
        <v>-3417570089.52</v>
      </c>
      <c r="H76" s="7"/>
    </row>
    <row r="77" spans="3:8" ht="11.25" customHeight="1" x14ac:dyDescent="0.35"/>
    <row r="78" spans="3:8" ht="11.25" customHeight="1" x14ac:dyDescent="0.35"/>
    <row r="79" spans="3:8" ht="11.25" customHeight="1" x14ac:dyDescent="0.35"/>
    <row r="80" spans="3:8" ht="11.25" customHeight="1" x14ac:dyDescent="0.35"/>
    <row r="81" spans="3:8" ht="11.25" customHeight="1" x14ac:dyDescent="0.35">
      <c r="C81" s="164" t="s">
        <v>118</v>
      </c>
      <c r="D81" s="164"/>
      <c r="F81" s="164" t="s">
        <v>119</v>
      </c>
      <c r="G81" s="164"/>
      <c r="H81" s="164"/>
    </row>
    <row r="82" spans="3:8" ht="11.25" customHeight="1" x14ac:dyDescent="0.35">
      <c r="C82" s="165" t="s">
        <v>120</v>
      </c>
      <c r="D82" s="165"/>
      <c r="E82" s="10" t="s">
        <v>121</v>
      </c>
      <c r="F82" s="165" t="s">
        <v>122</v>
      </c>
      <c r="G82" s="165"/>
      <c r="H82" s="165"/>
    </row>
    <row r="83" spans="3:8" ht="11.25" customHeight="1" x14ac:dyDescent="0.35"/>
    <row r="84" spans="3:8" ht="11.25" customHeight="1" x14ac:dyDescent="0.35"/>
    <row r="85" spans="3:8" ht="11.25" customHeight="1" x14ac:dyDescent="0.35"/>
    <row r="86" spans="3:8" ht="11.25" customHeight="1" x14ac:dyDescent="0.35"/>
    <row r="87" spans="3:8" ht="11.25" customHeight="1" x14ac:dyDescent="0.35"/>
    <row r="88" spans="3:8" ht="11.25" customHeight="1" x14ac:dyDescent="0.35"/>
    <row r="89" spans="3:8" ht="11.25" customHeight="1" x14ac:dyDescent="0.35"/>
    <row r="90" spans="3:8" ht="11.25" customHeight="1" x14ac:dyDescent="0.35"/>
    <row r="91" spans="3:8" ht="11.25" customHeight="1" x14ac:dyDescent="0.35"/>
    <row r="92" spans="3:8" ht="11.25" customHeight="1" x14ac:dyDescent="0.35"/>
    <row r="93" spans="3:8" ht="11.25" customHeight="1" x14ac:dyDescent="0.35"/>
    <row r="94" spans="3:8" ht="11.25" customHeight="1" x14ac:dyDescent="0.35"/>
    <row r="95" spans="3:8" ht="11.25" customHeight="1" x14ac:dyDescent="0.35"/>
    <row r="96" spans="3:8" ht="11.25" customHeight="1" x14ac:dyDescent="0.35"/>
    <row r="97" ht="11.25" customHeight="1" x14ac:dyDescent="0.35"/>
    <row r="98" ht="11.25" customHeight="1" x14ac:dyDescent="0.35"/>
    <row r="99" ht="11.25" customHeight="1" x14ac:dyDescent="0.35"/>
    <row r="100" ht="11.25" customHeight="1" x14ac:dyDescent="0.35"/>
    <row r="101" ht="11.25" customHeight="1" x14ac:dyDescent="0.35"/>
    <row r="102" ht="11.25" customHeight="1" x14ac:dyDescent="0.35"/>
    <row r="103" ht="11.25" customHeight="1" x14ac:dyDescent="0.35"/>
    <row r="104" ht="11.25" customHeight="1" x14ac:dyDescent="0.35"/>
    <row r="105" ht="11.25" customHeight="1" x14ac:dyDescent="0.35"/>
    <row r="106" ht="11.25" customHeight="1" x14ac:dyDescent="0.35"/>
    <row r="107" ht="11.25" customHeight="1" x14ac:dyDescent="0.35"/>
    <row r="108" ht="11.25" customHeight="1" x14ac:dyDescent="0.35"/>
    <row r="109" ht="11.25" customHeight="1" x14ac:dyDescent="0.35"/>
    <row r="110" ht="11.25" customHeight="1" x14ac:dyDescent="0.35"/>
    <row r="111" ht="11.25" customHeight="1" x14ac:dyDescent="0.35"/>
    <row r="112" ht="11.25" customHeight="1" x14ac:dyDescent="0.35"/>
    <row r="113" ht="11.25" customHeight="1" x14ac:dyDescent="0.35"/>
    <row r="114" ht="11.25" customHeight="1" x14ac:dyDescent="0.35"/>
    <row r="115" ht="11.25" customHeight="1" x14ac:dyDescent="0.35"/>
    <row r="116" ht="11.25" customHeight="1" x14ac:dyDescent="0.35"/>
    <row r="117" ht="11.25" customHeight="1" x14ac:dyDescent="0.35"/>
    <row r="118" ht="11.25" customHeight="1" x14ac:dyDescent="0.35"/>
    <row r="119" ht="11.25" customHeight="1" x14ac:dyDescent="0.35"/>
    <row r="120" ht="11.25" customHeight="1" x14ac:dyDescent="0.35"/>
    <row r="121" ht="11.25" customHeight="1" x14ac:dyDescent="0.35"/>
    <row r="122" ht="11.25" customHeight="1" x14ac:dyDescent="0.35"/>
    <row r="123" ht="11.25" customHeight="1" x14ac:dyDescent="0.35"/>
    <row r="124" ht="11.25" customHeight="1" x14ac:dyDescent="0.35"/>
    <row r="125" ht="11.25" customHeight="1" x14ac:dyDescent="0.35"/>
    <row r="126" ht="11.25" customHeight="1" x14ac:dyDescent="0.35"/>
    <row r="127" ht="11.25" customHeight="1" x14ac:dyDescent="0.35"/>
    <row r="128" ht="11.25" customHeight="1" x14ac:dyDescent="0.35"/>
    <row r="129" ht="11.25" customHeight="1" x14ac:dyDescent="0.35"/>
    <row r="130" ht="11.25" customHeight="1" x14ac:dyDescent="0.35"/>
    <row r="131" ht="11.25" customHeight="1" x14ac:dyDescent="0.35"/>
    <row r="132" ht="11.25" customHeight="1" x14ac:dyDescent="0.35"/>
    <row r="133" ht="11.25" customHeight="1" x14ac:dyDescent="0.35"/>
    <row r="134" ht="11.25" customHeight="1" x14ac:dyDescent="0.35"/>
    <row r="135" ht="11.25" customHeight="1" x14ac:dyDescent="0.35"/>
    <row r="136" ht="11.25" customHeight="1" x14ac:dyDescent="0.35"/>
    <row r="137" ht="11.25" customHeight="1" x14ac:dyDescent="0.35"/>
    <row r="138" ht="11.25" customHeight="1" x14ac:dyDescent="0.35"/>
    <row r="139" ht="11.25" customHeight="1" x14ac:dyDescent="0.35"/>
    <row r="140" ht="11.25" customHeight="1" x14ac:dyDescent="0.35"/>
    <row r="141" ht="11.25" customHeight="1" x14ac:dyDescent="0.35"/>
    <row r="142" ht="11.25" customHeight="1" x14ac:dyDescent="0.35"/>
    <row r="143" ht="11.25" customHeight="1" x14ac:dyDescent="0.35"/>
    <row r="144" ht="11.25" customHeight="1" x14ac:dyDescent="0.35"/>
    <row r="145" ht="11.25" customHeight="1" x14ac:dyDescent="0.35"/>
    <row r="146" ht="11.25" customHeight="1" x14ac:dyDescent="0.35"/>
    <row r="147" ht="11.25" customHeight="1" x14ac:dyDescent="0.35"/>
    <row r="148" ht="11.25" customHeight="1" x14ac:dyDescent="0.35"/>
    <row r="149" ht="11.25" customHeight="1" x14ac:dyDescent="0.35"/>
    <row r="150" ht="11.25" customHeight="1" x14ac:dyDescent="0.35"/>
    <row r="151" ht="11.25" customHeight="1" x14ac:dyDescent="0.35"/>
    <row r="152" ht="11.25" customHeight="1" x14ac:dyDescent="0.35"/>
    <row r="153" ht="11.25" customHeight="1" x14ac:dyDescent="0.35"/>
    <row r="154" ht="11.25" customHeight="1" x14ac:dyDescent="0.35"/>
    <row r="155" ht="11.25" customHeight="1" x14ac:dyDescent="0.35"/>
    <row r="156" ht="11.25" customHeight="1" x14ac:dyDescent="0.35"/>
    <row r="157" ht="11.25" customHeight="1" x14ac:dyDescent="0.35"/>
    <row r="158" ht="11.25" customHeight="1" x14ac:dyDescent="0.35"/>
    <row r="159" ht="11.25" customHeight="1" x14ac:dyDescent="0.35"/>
    <row r="160" ht="11.25" customHeight="1" x14ac:dyDescent="0.35"/>
    <row r="161" ht="11.25" customHeight="1" x14ac:dyDescent="0.35"/>
    <row r="162" ht="11.25" customHeight="1" x14ac:dyDescent="0.35"/>
    <row r="163" ht="11.25" customHeight="1" x14ac:dyDescent="0.35"/>
    <row r="164" ht="11.25" customHeight="1" x14ac:dyDescent="0.35"/>
    <row r="165" ht="11.25" customHeight="1" x14ac:dyDescent="0.35"/>
    <row r="166" ht="11.25" customHeight="1" x14ac:dyDescent="0.35"/>
    <row r="167" ht="11.25" customHeight="1" x14ac:dyDescent="0.35"/>
    <row r="168" ht="11.25" customHeight="1" x14ac:dyDescent="0.35"/>
    <row r="169" ht="11.25" customHeight="1" x14ac:dyDescent="0.35"/>
    <row r="170" ht="11.25" customHeight="1" x14ac:dyDescent="0.35"/>
    <row r="171" ht="11.25" customHeight="1" x14ac:dyDescent="0.35"/>
  </sheetData>
  <mergeCells count="18">
    <mergeCell ref="C52:H52"/>
    <mergeCell ref="C68:H68"/>
    <mergeCell ref="C81:D81"/>
    <mergeCell ref="F81:H81"/>
    <mergeCell ref="C82:D82"/>
    <mergeCell ref="F82:H82"/>
    <mergeCell ref="C29:H29"/>
    <mergeCell ref="B2:M3"/>
    <mergeCell ref="B4:M5"/>
    <mergeCell ref="B6:M6"/>
    <mergeCell ref="E11:E12"/>
    <mergeCell ref="F11:H11"/>
    <mergeCell ref="C16:H16"/>
    <mergeCell ref="C17:H17"/>
    <mergeCell ref="C19:H19"/>
    <mergeCell ref="C20:H20"/>
    <mergeCell ref="C22:H22"/>
    <mergeCell ref="C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EDD2-8507-4F89-B2F2-BFD423A705DC}">
  <sheetPr>
    <tabColor theme="7" tint="0.39997558519241921"/>
  </sheetPr>
  <dimension ref="B1:Y171"/>
  <sheetViews>
    <sheetView topLeftCell="A46" workbookViewId="0">
      <selection activeCell="G49" sqref="G49"/>
    </sheetView>
  </sheetViews>
  <sheetFormatPr defaultRowHeight="14.5" x14ac:dyDescent="0.35"/>
  <cols>
    <col min="1" max="1" width="2" customWidth="1"/>
    <col min="2" max="2" width="1.7265625" customWidth="1"/>
    <col min="3" max="3" width="9" customWidth="1"/>
    <col min="4" max="4" width="22.54296875" customWidth="1"/>
    <col min="5" max="5" width="10.81640625" customWidth="1"/>
    <col min="6" max="8" width="18" customWidth="1"/>
    <col min="9" max="9" width="9" customWidth="1"/>
    <col min="10" max="10" width="15" bestFit="1" customWidth="1"/>
    <col min="11" max="11" width="9" customWidth="1"/>
    <col min="12" max="12" width="10.7265625" bestFit="1" customWidth="1"/>
    <col min="13" max="13" width="9" customWidth="1"/>
    <col min="257" max="257" width="2" customWidth="1"/>
    <col min="258" max="258" width="1.7265625" customWidth="1"/>
    <col min="259" max="259" width="9" customWidth="1"/>
    <col min="260" max="260" width="22.54296875" customWidth="1"/>
    <col min="261" max="261" width="10.81640625" customWidth="1"/>
    <col min="262" max="264" width="18" customWidth="1"/>
    <col min="265" max="269" width="9" customWidth="1"/>
    <col min="513" max="513" width="2" customWidth="1"/>
    <col min="514" max="514" width="1.7265625" customWidth="1"/>
    <col min="515" max="515" width="9" customWidth="1"/>
    <col min="516" max="516" width="22.54296875" customWidth="1"/>
    <col min="517" max="517" width="10.81640625" customWidth="1"/>
    <col min="518" max="520" width="18" customWidth="1"/>
    <col min="521" max="525" width="9" customWidth="1"/>
    <col min="769" max="769" width="2" customWidth="1"/>
    <col min="770" max="770" width="1.7265625" customWidth="1"/>
    <col min="771" max="771" width="9" customWidth="1"/>
    <col min="772" max="772" width="22.54296875" customWidth="1"/>
    <col min="773" max="773" width="10.81640625" customWidth="1"/>
    <col min="774" max="776" width="18" customWidth="1"/>
    <col min="777" max="781" width="9" customWidth="1"/>
    <col min="1025" max="1025" width="2" customWidth="1"/>
    <col min="1026" max="1026" width="1.7265625" customWidth="1"/>
    <col min="1027" max="1027" width="9" customWidth="1"/>
    <col min="1028" max="1028" width="22.54296875" customWidth="1"/>
    <col min="1029" max="1029" width="10.81640625" customWidth="1"/>
    <col min="1030" max="1032" width="18" customWidth="1"/>
    <col min="1033" max="1037" width="9" customWidth="1"/>
    <col min="1281" max="1281" width="2" customWidth="1"/>
    <col min="1282" max="1282" width="1.7265625" customWidth="1"/>
    <col min="1283" max="1283" width="9" customWidth="1"/>
    <col min="1284" max="1284" width="22.54296875" customWidth="1"/>
    <col min="1285" max="1285" width="10.81640625" customWidth="1"/>
    <col min="1286" max="1288" width="18" customWidth="1"/>
    <col min="1289" max="1293" width="9" customWidth="1"/>
    <col min="1537" max="1537" width="2" customWidth="1"/>
    <col min="1538" max="1538" width="1.7265625" customWidth="1"/>
    <col min="1539" max="1539" width="9" customWidth="1"/>
    <col min="1540" max="1540" width="22.54296875" customWidth="1"/>
    <col min="1541" max="1541" width="10.81640625" customWidth="1"/>
    <col min="1542" max="1544" width="18" customWidth="1"/>
    <col min="1545" max="1549" width="9" customWidth="1"/>
    <col min="1793" max="1793" width="2" customWidth="1"/>
    <col min="1794" max="1794" width="1.7265625" customWidth="1"/>
    <col min="1795" max="1795" width="9" customWidth="1"/>
    <col min="1796" max="1796" width="22.54296875" customWidth="1"/>
    <col min="1797" max="1797" width="10.81640625" customWidth="1"/>
    <col min="1798" max="1800" width="18" customWidth="1"/>
    <col min="1801" max="1805" width="9" customWidth="1"/>
    <col min="2049" max="2049" width="2" customWidth="1"/>
    <col min="2050" max="2050" width="1.7265625" customWidth="1"/>
    <col min="2051" max="2051" width="9" customWidth="1"/>
    <col min="2052" max="2052" width="22.54296875" customWidth="1"/>
    <col min="2053" max="2053" width="10.81640625" customWidth="1"/>
    <col min="2054" max="2056" width="18" customWidth="1"/>
    <col min="2057" max="2061" width="9" customWidth="1"/>
    <col min="2305" max="2305" width="2" customWidth="1"/>
    <col min="2306" max="2306" width="1.7265625" customWidth="1"/>
    <col min="2307" max="2307" width="9" customWidth="1"/>
    <col min="2308" max="2308" width="22.54296875" customWidth="1"/>
    <col min="2309" max="2309" width="10.81640625" customWidth="1"/>
    <col min="2310" max="2312" width="18" customWidth="1"/>
    <col min="2313" max="2317" width="9" customWidth="1"/>
    <col min="2561" max="2561" width="2" customWidth="1"/>
    <col min="2562" max="2562" width="1.7265625" customWidth="1"/>
    <col min="2563" max="2563" width="9" customWidth="1"/>
    <col min="2564" max="2564" width="22.54296875" customWidth="1"/>
    <col min="2565" max="2565" width="10.81640625" customWidth="1"/>
    <col min="2566" max="2568" width="18" customWidth="1"/>
    <col min="2569" max="2573" width="9" customWidth="1"/>
    <col min="2817" max="2817" width="2" customWidth="1"/>
    <col min="2818" max="2818" width="1.7265625" customWidth="1"/>
    <col min="2819" max="2819" width="9" customWidth="1"/>
    <col min="2820" max="2820" width="22.54296875" customWidth="1"/>
    <col min="2821" max="2821" width="10.81640625" customWidth="1"/>
    <col min="2822" max="2824" width="18" customWidth="1"/>
    <col min="2825" max="2829" width="9" customWidth="1"/>
    <col min="3073" max="3073" width="2" customWidth="1"/>
    <col min="3074" max="3074" width="1.7265625" customWidth="1"/>
    <col min="3075" max="3075" width="9" customWidth="1"/>
    <col min="3076" max="3076" width="22.54296875" customWidth="1"/>
    <col min="3077" max="3077" width="10.81640625" customWidth="1"/>
    <col min="3078" max="3080" width="18" customWidth="1"/>
    <col min="3081" max="3085" width="9" customWidth="1"/>
    <col min="3329" max="3329" width="2" customWidth="1"/>
    <col min="3330" max="3330" width="1.7265625" customWidth="1"/>
    <col min="3331" max="3331" width="9" customWidth="1"/>
    <col min="3332" max="3332" width="22.54296875" customWidth="1"/>
    <col min="3333" max="3333" width="10.81640625" customWidth="1"/>
    <col min="3334" max="3336" width="18" customWidth="1"/>
    <col min="3337" max="3341" width="9" customWidth="1"/>
    <col min="3585" max="3585" width="2" customWidth="1"/>
    <col min="3586" max="3586" width="1.7265625" customWidth="1"/>
    <col min="3587" max="3587" width="9" customWidth="1"/>
    <col min="3588" max="3588" width="22.54296875" customWidth="1"/>
    <col min="3589" max="3589" width="10.81640625" customWidth="1"/>
    <col min="3590" max="3592" width="18" customWidth="1"/>
    <col min="3593" max="3597" width="9" customWidth="1"/>
    <col min="3841" max="3841" width="2" customWidth="1"/>
    <col min="3842" max="3842" width="1.7265625" customWidth="1"/>
    <col min="3843" max="3843" width="9" customWidth="1"/>
    <col min="3844" max="3844" width="22.54296875" customWidth="1"/>
    <col min="3845" max="3845" width="10.81640625" customWidth="1"/>
    <col min="3846" max="3848" width="18" customWidth="1"/>
    <col min="3849" max="3853" width="9" customWidth="1"/>
    <col min="4097" max="4097" width="2" customWidth="1"/>
    <col min="4098" max="4098" width="1.7265625" customWidth="1"/>
    <col min="4099" max="4099" width="9" customWidth="1"/>
    <col min="4100" max="4100" width="22.54296875" customWidth="1"/>
    <col min="4101" max="4101" width="10.81640625" customWidth="1"/>
    <col min="4102" max="4104" width="18" customWidth="1"/>
    <col min="4105" max="4109" width="9" customWidth="1"/>
    <col min="4353" max="4353" width="2" customWidth="1"/>
    <col min="4354" max="4354" width="1.7265625" customWidth="1"/>
    <col min="4355" max="4355" width="9" customWidth="1"/>
    <col min="4356" max="4356" width="22.54296875" customWidth="1"/>
    <col min="4357" max="4357" width="10.81640625" customWidth="1"/>
    <col min="4358" max="4360" width="18" customWidth="1"/>
    <col min="4361" max="4365" width="9" customWidth="1"/>
    <col min="4609" max="4609" width="2" customWidth="1"/>
    <col min="4610" max="4610" width="1.7265625" customWidth="1"/>
    <col min="4611" max="4611" width="9" customWidth="1"/>
    <col min="4612" max="4612" width="22.54296875" customWidth="1"/>
    <col min="4613" max="4613" width="10.81640625" customWidth="1"/>
    <col min="4614" max="4616" width="18" customWidth="1"/>
    <col min="4617" max="4621" width="9" customWidth="1"/>
    <col min="4865" max="4865" width="2" customWidth="1"/>
    <col min="4866" max="4866" width="1.7265625" customWidth="1"/>
    <col min="4867" max="4867" width="9" customWidth="1"/>
    <col min="4868" max="4868" width="22.54296875" customWidth="1"/>
    <col min="4869" max="4869" width="10.81640625" customWidth="1"/>
    <col min="4870" max="4872" width="18" customWidth="1"/>
    <col min="4873" max="4877" width="9" customWidth="1"/>
    <col min="5121" max="5121" width="2" customWidth="1"/>
    <col min="5122" max="5122" width="1.7265625" customWidth="1"/>
    <col min="5123" max="5123" width="9" customWidth="1"/>
    <col min="5124" max="5124" width="22.54296875" customWidth="1"/>
    <col min="5125" max="5125" width="10.81640625" customWidth="1"/>
    <col min="5126" max="5128" width="18" customWidth="1"/>
    <col min="5129" max="5133" width="9" customWidth="1"/>
    <col min="5377" max="5377" width="2" customWidth="1"/>
    <col min="5378" max="5378" width="1.7265625" customWidth="1"/>
    <col min="5379" max="5379" width="9" customWidth="1"/>
    <col min="5380" max="5380" width="22.54296875" customWidth="1"/>
    <col min="5381" max="5381" width="10.81640625" customWidth="1"/>
    <col min="5382" max="5384" width="18" customWidth="1"/>
    <col min="5385" max="5389" width="9" customWidth="1"/>
    <col min="5633" max="5633" width="2" customWidth="1"/>
    <col min="5634" max="5634" width="1.7265625" customWidth="1"/>
    <col min="5635" max="5635" width="9" customWidth="1"/>
    <col min="5636" max="5636" width="22.54296875" customWidth="1"/>
    <col min="5637" max="5637" width="10.81640625" customWidth="1"/>
    <col min="5638" max="5640" width="18" customWidth="1"/>
    <col min="5641" max="5645" width="9" customWidth="1"/>
    <col min="5889" max="5889" width="2" customWidth="1"/>
    <col min="5890" max="5890" width="1.7265625" customWidth="1"/>
    <col min="5891" max="5891" width="9" customWidth="1"/>
    <col min="5892" max="5892" width="22.54296875" customWidth="1"/>
    <col min="5893" max="5893" width="10.81640625" customWidth="1"/>
    <col min="5894" max="5896" width="18" customWidth="1"/>
    <col min="5897" max="5901" width="9" customWidth="1"/>
    <col min="6145" max="6145" width="2" customWidth="1"/>
    <col min="6146" max="6146" width="1.7265625" customWidth="1"/>
    <col min="6147" max="6147" width="9" customWidth="1"/>
    <col min="6148" max="6148" width="22.54296875" customWidth="1"/>
    <col min="6149" max="6149" width="10.81640625" customWidth="1"/>
    <col min="6150" max="6152" width="18" customWidth="1"/>
    <col min="6153" max="6157" width="9" customWidth="1"/>
    <col min="6401" max="6401" width="2" customWidth="1"/>
    <col min="6402" max="6402" width="1.7265625" customWidth="1"/>
    <col min="6403" max="6403" width="9" customWidth="1"/>
    <col min="6404" max="6404" width="22.54296875" customWidth="1"/>
    <col min="6405" max="6405" width="10.81640625" customWidth="1"/>
    <col min="6406" max="6408" width="18" customWidth="1"/>
    <col min="6409" max="6413" width="9" customWidth="1"/>
    <col min="6657" max="6657" width="2" customWidth="1"/>
    <col min="6658" max="6658" width="1.7265625" customWidth="1"/>
    <col min="6659" max="6659" width="9" customWidth="1"/>
    <col min="6660" max="6660" width="22.54296875" customWidth="1"/>
    <col min="6661" max="6661" width="10.81640625" customWidth="1"/>
    <col min="6662" max="6664" width="18" customWidth="1"/>
    <col min="6665" max="6669" width="9" customWidth="1"/>
    <col min="6913" max="6913" width="2" customWidth="1"/>
    <col min="6914" max="6914" width="1.7265625" customWidth="1"/>
    <col min="6915" max="6915" width="9" customWidth="1"/>
    <col min="6916" max="6916" width="22.54296875" customWidth="1"/>
    <col min="6917" max="6917" width="10.81640625" customWidth="1"/>
    <col min="6918" max="6920" width="18" customWidth="1"/>
    <col min="6921" max="6925" width="9" customWidth="1"/>
    <col min="7169" max="7169" width="2" customWidth="1"/>
    <col min="7170" max="7170" width="1.7265625" customWidth="1"/>
    <col min="7171" max="7171" width="9" customWidth="1"/>
    <col min="7172" max="7172" width="22.54296875" customWidth="1"/>
    <col min="7173" max="7173" width="10.81640625" customWidth="1"/>
    <col min="7174" max="7176" width="18" customWidth="1"/>
    <col min="7177" max="7181" width="9" customWidth="1"/>
    <col min="7425" max="7425" width="2" customWidth="1"/>
    <col min="7426" max="7426" width="1.7265625" customWidth="1"/>
    <col min="7427" max="7427" width="9" customWidth="1"/>
    <col min="7428" max="7428" width="22.54296875" customWidth="1"/>
    <col min="7429" max="7429" width="10.81640625" customWidth="1"/>
    <col min="7430" max="7432" width="18" customWidth="1"/>
    <col min="7433" max="7437" width="9" customWidth="1"/>
    <col min="7681" max="7681" width="2" customWidth="1"/>
    <col min="7682" max="7682" width="1.7265625" customWidth="1"/>
    <col min="7683" max="7683" width="9" customWidth="1"/>
    <col min="7684" max="7684" width="22.54296875" customWidth="1"/>
    <col min="7685" max="7685" width="10.81640625" customWidth="1"/>
    <col min="7686" max="7688" width="18" customWidth="1"/>
    <col min="7689" max="7693" width="9" customWidth="1"/>
    <col min="7937" max="7937" width="2" customWidth="1"/>
    <col min="7938" max="7938" width="1.7265625" customWidth="1"/>
    <col min="7939" max="7939" width="9" customWidth="1"/>
    <col min="7940" max="7940" width="22.54296875" customWidth="1"/>
    <col min="7941" max="7941" width="10.81640625" customWidth="1"/>
    <col min="7942" max="7944" width="18" customWidth="1"/>
    <col min="7945" max="7949" width="9" customWidth="1"/>
    <col min="8193" max="8193" width="2" customWidth="1"/>
    <col min="8194" max="8194" width="1.7265625" customWidth="1"/>
    <col min="8195" max="8195" width="9" customWidth="1"/>
    <col min="8196" max="8196" width="22.54296875" customWidth="1"/>
    <col min="8197" max="8197" width="10.81640625" customWidth="1"/>
    <col min="8198" max="8200" width="18" customWidth="1"/>
    <col min="8201" max="8205" width="9" customWidth="1"/>
    <col min="8449" max="8449" width="2" customWidth="1"/>
    <col min="8450" max="8450" width="1.7265625" customWidth="1"/>
    <col min="8451" max="8451" width="9" customWidth="1"/>
    <col min="8452" max="8452" width="22.54296875" customWidth="1"/>
    <col min="8453" max="8453" width="10.81640625" customWidth="1"/>
    <col min="8454" max="8456" width="18" customWidth="1"/>
    <col min="8457" max="8461" width="9" customWidth="1"/>
    <col min="8705" max="8705" width="2" customWidth="1"/>
    <col min="8706" max="8706" width="1.7265625" customWidth="1"/>
    <col min="8707" max="8707" width="9" customWidth="1"/>
    <col min="8708" max="8708" width="22.54296875" customWidth="1"/>
    <col min="8709" max="8709" width="10.81640625" customWidth="1"/>
    <col min="8710" max="8712" width="18" customWidth="1"/>
    <col min="8713" max="8717" width="9" customWidth="1"/>
    <col min="8961" max="8961" width="2" customWidth="1"/>
    <col min="8962" max="8962" width="1.7265625" customWidth="1"/>
    <col min="8963" max="8963" width="9" customWidth="1"/>
    <col min="8964" max="8964" width="22.54296875" customWidth="1"/>
    <col min="8965" max="8965" width="10.81640625" customWidth="1"/>
    <col min="8966" max="8968" width="18" customWidth="1"/>
    <col min="8969" max="8973" width="9" customWidth="1"/>
    <col min="9217" max="9217" width="2" customWidth="1"/>
    <col min="9218" max="9218" width="1.7265625" customWidth="1"/>
    <col min="9219" max="9219" width="9" customWidth="1"/>
    <col min="9220" max="9220" width="22.54296875" customWidth="1"/>
    <col min="9221" max="9221" width="10.81640625" customWidth="1"/>
    <col min="9222" max="9224" width="18" customWidth="1"/>
    <col min="9225" max="9229" width="9" customWidth="1"/>
    <col min="9473" max="9473" width="2" customWidth="1"/>
    <col min="9474" max="9474" width="1.7265625" customWidth="1"/>
    <col min="9475" max="9475" width="9" customWidth="1"/>
    <col min="9476" max="9476" width="22.54296875" customWidth="1"/>
    <col min="9477" max="9477" width="10.81640625" customWidth="1"/>
    <col min="9478" max="9480" width="18" customWidth="1"/>
    <col min="9481" max="9485" width="9" customWidth="1"/>
    <col min="9729" max="9729" width="2" customWidth="1"/>
    <col min="9730" max="9730" width="1.7265625" customWidth="1"/>
    <col min="9731" max="9731" width="9" customWidth="1"/>
    <col min="9732" max="9732" width="22.54296875" customWidth="1"/>
    <col min="9733" max="9733" width="10.81640625" customWidth="1"/>
    <col min="9734" max="9736" width="18" customWidth="1"/>
    <col min="9737" max="9741" width="9" customWidth="1"/>
    <col min="9985" max="9985" width="2" customWidth="1"/>
    <col min="9986" max="9986" width="1.7265625" customWidth="1"/>
    <col min="9987" max="9987" width="9" customWidth="1"/>
    <col min="9988" max="9988" width="22.54296875" customWidth="1"/>
    <col min="9989" max="9989" width="10.81640625" customWidth="1"/>
    <col min="9990" max="9992" width="18" customWidth="1"/>
    <col min="9993" max="9997" width="9" customWidth="1"/>
    <col min="10241" max="10241" width="2" customWidth="1"/>
    <col min="10242" max="10242" width="1.7265625" customWidth="1"/>
    <col min="10243" max="10243" width="9" customWidth="1"/>
    <col min="10244" max="10244" width="22.54296875" customWidth="1"/>
    <col min="10245" max="10245" width="10.81640625" customWidth="1"/>
    <col min="10246" max="10248" width="18" customWidth="1"/>
    <col min="10249" max="10253" width="9" customWidth="1"/>
    <col min="10497" max="10497" width="2" customWidth="1"/>
    <col min="10498" max="10498" width="1.7265625" customWidth="1"/>
    <col min="10499" max="10499" width="9" customWidth="1"/>
    <col min="10500" max="10500" width="22.54296875" customWidth="1"/>
    <col min="10501" max="10501" width="10.81640625" customWidth="1"/>
    <col min="10502" max="10504" width="18" customWidth="1"/>
    <col min="10505" max="10509" width="9" customWidth="1"/>
    <col min="10753" max="10753" width="2" customWidth="1"/>
    <col min="10754" max="10754" width="1.7265625" customWidth="1"/>
    <col min="10755" max="10755" width="9" customWidth="1"/>
    <col min="10756" max="10756" width="22.54296875" customWidth="1"/>
    <col min="10757" max="10757" width="10.81640625" customWidth="1"/>
    <col min="10758" max="10760" width="18" customWidth="1"/>
    <col min="10761" max="10765" width="9" customWidth="1"/>
    <col min="11009" max="11009" width="2" customWidth="1"/>
    <col min="11010" max="11010" width="1.7265625" customWidth="1"/>
    <col min="11011" max="11011" width="9" customWidth="1"/>
    <col min="11012" max="11012" width="22.54296875" customWidth="1"/>
    <col min="11013" max="11013" width="10.81640625" customWidth="1"/>
    <col min="11014" max="11016" width="18" customWidth="1"/>
    <col min="11017" max="11021" width="9" customWidth="1"/>
    <col min="11265" max="11265" width="2" customWidth="1"/>
    <col min="11266" max="11266" width="1.7265625" customWidth="1"/>
    <col min="11267" max="11267" width="9" customWidth="1"/>
    <col min="11268" max="11268" width="22.54296875" customWidth="1"/>
    <col min="11269" max="11269" width="10.81640625" customWidth="1"/>
    <col min="11270" max="11272" width="18" customWidth="1"/>
    <col min="11273" max="11277" width="9" customWidth="1"/>
    <col min="11521" max="11521" width="2" customWidth="1"/>
    <col min="11522" max="11522" width="1.7265625" customWidth="1"/>
    <col min="11523" max="11523" width="9" customWidth="1"/>
    <col min="11524" max="11524" width="22.54296875" customWidth="1"/>
    <col min="11525" max="11525" width="10.81640625" customWidth="1"/>
    <col min="11526" max="11528" width="18" customWidth="1"/>
    <col min="11529" max="11533" width="9" customWidth="1"/>
    <col min="11777" max="11777" width="2" customWidth="1"/>
    <col min="11778" max="11778" width="1.7265625" customWidth="1"/>
    <col min="11779" max="11779" width="9" customWidth="1"/>
    <col min="11780" max="11780" width="22.54296875" customWidth="1"/>
    <col min="11781" max="11781" width="10.81640625" customWidth="1"/>
    <col min="11782" max="11784" width="18" customWidth="1"/>
    <col min="11785" max="11789" width="9" customWidth="1"/>
    <col min="12033" max="12033" width="2" customWidth="1"/>
    <col min="12034" max="12034" width="1.7265625" customWidth="1"/>
    <col min="12035" max="12035" width="9" customWidth="1"/>
    <col min="12036" max="12036" width="22.54296875" customWidth="1"/>
    <col min="12037" max="12037" width="10.81640625" customWidth="1"/>
    <col min="12038" max="12040" width="18" customWidth="1"/>
    <col min="12041" max="12045" width="9" customWidth="1"/>
    <col min="12289" max="12289" width="2" customWidth="1"/>
    <col min="12290" max="12290" width="1.7265625" customWidth="1"/>
    <col min="12291" max="12291" width="9" customWidth="1"/>
    <col min="12292" max="12292" width="22.54296875" customWidth="1"/>
    <col min="12293" max="12293" width="10.81640625" customWidth="1"/>
    <col min="12294" max="12296" width="18" customWidth="1"/>
    <col min="12297" max="12301" width="9" customWidth="1"/>
    <col min="12545" max="12545" width="2" customWidth="1"/>
    <col min="12546" max="12546" width="1.7265625" customWidth="1"/>
    <col min="12547" max="12547" width="9" customWidth="1"/>
    <col min="12548" max="12548" width="22.54296875" customWidth="1"/>
    <col min="12549" max="12549" width="10.81640625" customWidth="1"/>
    <col min="12550" max="12552" width="18" customWidth="1"/>
    <col min="12553" max="12557" width="9" customWidth="1"/>
    <col min="12801" max="12801" width="2" customWidth="1"/>
    <col min="12802" max="12802" width="1.7265625" customWidth="1"/>
    <col min="12803" max="12803" width="9" customWidth="1"/>
    <col min="12804" max="12804" width="22.54296875" customWidth="1"/>
    <col min="12805" max="12805" width="10.81640625" customWidth="1"/>
    <col min="12806" max="12808" width="18" customWidth="1"/>
    <col min="12809" max="12813" width="9" customWidth="1"/>
    <col min="13057" max="13057" width="2" customWidth="1"/>
    <col min="13058" max="13058" width="1.7265625" customWidth="1"/>
    <col min="13059" max="13059" width="9" customWidth="1"/>
    <col min="13060" max="13060" width="22.54296875" customWidth="1"/>
    <col min="13061" max="13061" width="10.81640625" customWidth="1"/>
    <col min="13062" max="13064" width="18" customWidth="1"/>
    <col min="13065" max="13069" width="9" customWidth="1"/>
    <col min="13313" max="13313" width="2" customWidth="1"/>
    <col min="13314" max="13314" width="1.7265625" customWidth="1"/>
    <col min="13315" max="13315" width="9" customWidth="1"/>
    <col min="13316" max="13316" width="22.54296875" customWidth="1"/>
    <col min="13317" max="13317" width="10.81640625" customWidth="1"/>
    <col min="13318" max="13320" width="18" customWidth="1"/>
    <col min="13321" max="13325" width="9" customWidth="1"/>
    <col min="13569" max="13569" width="2" customWidth="1"/>
    <col min="13570" max="13570" width="1.7265625" customWidth="1"/>
    <col min="13571" max="13571" width="9" customWidth="1"/>
    <col min="13572" max="13572" width="22.54296875" customWidth="1"/>
    <col min="13573" max="13573" width="10.81640625" customWidth="1"/>
    <col min="13574" max="13576" width="18" customWidth="1"/>
    <col min="13577" max="13581" width="9" customWidth="1"/>
    <col min="13825" max="13825" width="2" customWidth="1"/>
    <col min="13826" max="13826" width="1.7265625" customWidth="1"/>
    <col min="13827" max="13827" width="9" customWidth="1"/>
    <col min="13828" max="13828" width="22.54296875" customWidth="1"/>
    <col min="13829" max="13829" width="10.81640625" customWidth="1"/>
    <col min="13830" max="13832" width="18" customWidth="1"/>
    <col min="13833" max="13837" width="9" customWidth="1"/>
    <col min="14081" max="14081" width="2" customWidth="1"/>
    <col min="14082" max="14082" width="1.7265625" customWidth="1"/>
    <col min="14083" max="14083" width="9" customWidth="1"/>
    <col min="14084" max="14084" width="22.54296875" customWidth="1"/>
    <col min="14085" max="14085" width="10.81640625" customWidth="1"/>
    <col min="14086" max="14088" width="18" customWidth="1"/>
    <col min="14089" max="14093" width="9" customWidth="1"/>
    <col min="14337" max="14337" width="2" customWidth="1"/>
    <col min="14338" max="14338" width="1.7265625" customWidth="1"/>
    <col min="14339" max="14339" width="9" customWidth="1"/>
    <col min="14340" max="14340" width="22.54296875" customWidth="1"/>
    <col min="14341" max="14341" width="10.81640625" customWidth="1"/>
    <col min="14342" max="14344" width="18" customWidth="1"/>
    <col min="14345" max="14349" width="9" customWidth="1"/>
    <col min="14593" max="14593" width="2" customWidth="1"/>
    <col min="14594" max="14594" width="1.7265625" customWidth="1"/>
    <col min="14595" max="14595" width="9" customWidth="1"/>
    <col min="14596" max="14596" width="22.54296875" customWidth="1"/>
    <col min="14597" max="14597" width="10.81640625" customWidth="1"/>
    <col min="14598" max="14600" width="18" customWidth="1"/>
    <col min="14601" max="14605" width="9" customWidth="1"/>
    <col min="14849" max="14849" width="2" customWidth="1"/>
    <col min="14850" max="14850" width="1.7265625" customWidth="1"/>
    <col min="14851" max="14851" width="9" customWidth="1"/>
    <col min="14852" max="14852" width="22.54296875" customWidth="1"/>
    <col min="14853" max="14853" width="10.81640625" customWidth="1"/>
    <col min="14854" max="14856" width="18" customWidth="1"/>
    <col min="14857" max="14861" width="9" customWidth="1"/>
    <col min="15105" max="15105" width="2" customWidth="1"/>
    <col min="15106" max="15106" width="1.7265625" customWidth="1"/>
    <col min="15107" max="15107" width="9" customWidth="1"/>
    <col min="15108" max="15108" width="22.54296875" customWidth="1"/>
    <col min="15109" max="15109" width="10.81640625" customWidth="1"/>
    <col min="15110" max="15112" width="18" customWidth="1"/>
    <col min="15113" max="15117" width="9" customWidth="1"/>
    <col min="15361" max="15361" width="2" customWidth="1"/>
    <col min="15362" max="15362" width="1.7265625" customWidth="1"/>
    <col min="15363" max="15363" width="9" customWidth="1"/>
    <col min="15364" max="15364" width="22.54296875" customWidth="1"/>
    <col min="15365" max="15365" width="10.81640625" customWidth="1"/>
    <col min="15366" max="15368" width="18" customWidth="1"/>
    <col min="15369" max="15373" width="9" customWidth="1"/>
    <col min="15617" max="15617" width="2" customWidth="1"/>
    <col min="15618" max="15618" width="1.7265625" customWidth="1"/>
    <col min="15619" max="15619" width="9" customWidth="1"/>
    <col min="15620" max="15620" width="22.54296875" customWidth="1"/>
    <col min="15621" max="15621" width="10.81640625" customWidth="1"/>
    <col min="15622" max="15624" width="18" customWidth="1"/>
    <col min="15625" max="15629" width="9" customWidth="1"/>
    <col min="15873" max="15873" width="2" customWidth="1"/>
    <col min="15874" max="15874" width="1.7265625" customWidth="1"/>
    <col min="15875" max="15875" width="9" customWidth="1"/>
    <col min="15876" max="15876" width="22.54296875" customWidth="1"/>
    <col min="15877" max="15877" width="10.81640625" customWidth="1"/>
    <col min="15878" max="15880" width="18" customWidth="1"/>
    <col min="15881" max="15885" width="9" customWidth="1"/>
    <col min="16129" max="16129" width="2" customWidth="1"/>
    <col min="16130" max="16130" width="1.7265625" customWidth="1"/>
    <col min="16131" max="16131" width="9" customWidth="1"/>
    <col min="16132" max="16132" width="22.54296875" customWidth="1"/>
    <col min="16133" max="16133" width="10.81640625" customWidth="1"/>
    <col min="16134" max="16136" width="18" customWidth="1"/>
    <col min="16137" max="16141" width="9" customWidth="1"/>
  </cols>
  <sheetData>
    <row r="1" spans="2:13" ht="11.25" customHeight="1" x14ac:dyDescent="0.35"/>
    <row r="2" spans="2:13" ht="15.75" customHeight="1" x14ac:dyDescent="0.35">
      <c r="B2" s="154" t="s">
        <v>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2:13" ht="11.25" customHeight="1" x14ac:dyDescent="0.35"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2:13" ht="6" customHeight="1" x14ac:dyDescent="0.35">
      <c r="B4" s="155" t="s">
        <v>1</v>
      </c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</row>
    <row r="5" spans="2:13" ht="11.25" customHeight="1" x14ac:dyDescent="0.35"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</row>
    <row r="6" spans="2:13" ht="12.75" customHeight="1" x14ac:dyDescent="0.35">
      <c r="B6" s="156" t="s">
        <v>2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2:13" ht="12.75" customHeight="1" x14ac:dyDescent="0.35"/>
    <row r="8" spans="2:13" ht="11.25" customHeight="1" x14ac:dyDescent="0.35"/>
    <row r="9" spans="2:13" ht="11.25" customHeight="1" x14ac:dyDescent="0.35"/>
    <row r="10" spans="2:13" ht="11.25" customHeight="1" x14ac:dyDescent="0.35"/>
    <row r="11" spans="2:13" ht="17.149999999999999" customHeight="1" x14ac:dyDescent="0.35">
      <c r="E11" s="157" t="s">
        <v>3</v>
      </c>
      <c r="F11" s="159" t="s">
        <v>4</v>
      </c>
      <c r="G11" s="159"/>
      <c r="H11" s="159"/>
    </row>
    <row r="12" spans="2:13" ht="16.75" customHeight="1" x14ac:dyDescent="0.35">
      <c r="E12" s="158"/>
      <c r="F12" s="1" t="s">
        <v>5</v>
      </c>
      <c r="G12" s="1" t="s">
        <v>6</v>
      </c>
      <c r="H12" s="1" t="s">
        <v>7</v>
      </c>
    </row>
    <row r="13" spans="2:13" ht="30.75" customHeight="1" x14ac:dyDescent="0.35">
      <c r="E13" s="1" t="s">
        <v>8</v>
      </c>
      <c r="F13" s="1" t="s">
        <v>9</v>
      </c>
      <c r="G13" s="1" t="s">
        <v>10</v>
      </c>
      <c r="H13" s="1" t="s">
        <v>11</v>
      </c>
    </row>
    <row r="14" spans="2:13" ht="11.25" customHeight="1" x14ac:dyDescent="0.35"/>
    <row r="15" spans="2:13" ht="11.25" customHeight="1" x14ac:dyDescent="0.35"/>
    <row r="16" spans="2:13" ht="11.25" customHeight="1" x14ac:dyDescent="0.35">
      <c r="C16" s="160" t="s">
        <v>12</v>
      </c>
      <c r="D16" s="160"/>
      <c r="E16" s="160"/>
      <c r="F16" s="160"/>
      <c r="G16" s="160"/>
      <c r="H16" s="160"/>
    </row>
    <row r="17" spans="3:25" ht="11.25" customHeight="1" x14ac:dyDescent="0.35">
      <c r="C17" s="161" t="s">
        <v>13</v>
      </c>
      <c r="D17" s="161"/>
      <c r="E17" s="161"/>
      <c r="F17" s="161"/>
      <c r="G17" s="161"/>
      <c r="H17" s="161"/>
      <c r="J17" s="152" t="s">
        <v>239</v>
      </c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</row>
    <row r="18" spans="3:25" ht="11.25" customHeight="1" x14ac:dyDescent="0.35"/>
    <row r="19" spans="3:25" ht="11.25" customHeight="1" x14ac:dyDescent="0.35">
      <c r="C19" s="161" t="s">
        <v>14</v>
      </c>
      <c r="D19" s="161"/>
      <c r="E19" s="161"/>
      <c r="F19" s="161"/>
      <c r="G19" s="161"/>
      <c r="H19" s="161"/>
    </row>
    <row r="20" spans="3:25" ht="11.25" customHeight="1" x14ac:dyDescent="0.35">
      <c r="C20" s="162" t="s">
        <v>15</v>
      </c>
      <c r="D20" s="162"/>
      <c r="E20" s="162"/>
      <c r="F20" s="162"/>
      <c r="G20" s="162"/>
      <c r="H20" s="162"/>
    </row>
    <row r="21" spans="3:25" ht="11.25" customHeight="1" x14ac:dyDescent="0.35"/>
    <row r="22" spans="3:25" ht="11.25" customHeight="1" x14ac:dyDescent="0.35">
      <c r="C22" s="161" t="s">
        <v>16</v>
      </c>
      <c r="D22" s="161"/>
      <c r="E22" s="161"/>
      <c r="F22" s="161"/>
      <c r="G22" s="161"/>
      <c r="H22" s="161"/>
    </row>
    <row r="23" spans="3:25" ht="11.25" customHeight="1" x14ac:dyDescent="0.35">
      <c r="C23" s="162" t="s">
        <v>17</v>
      </c>
      <c r="D23" s="162"/>
      <c r="E23" s="162"/>
      <c r="F23" s="162"/>
      <c r="G23" s="162"/>
      <c r="H23" s="162"/>
    </row>
    <row r="24" spans="3:25" ht="11.25" customHeight="1" x14ac:dyDescent="0.35"/>
    <row r="25" spans="3:25" ht="11.25" customHeight="1" x14ac:dyDescent="0.35"/>
    <row r="26" spans="3:25" ht="11.25" customHeight="1" x14ac:dyDescent="0.35"/>
    <row r="27" spans="3:25" ht="33.75" customHeight="1" x14ac:dyDescent="0.35"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</row>
    <row r="28" spans="3:25" ht="11.25" customHeight="1" x14ac:dyDescent="0.35">
      <c r="C28" s="3" t="s">
        <v>24</v>
      </c>
      <c r="D28" s="3" t="s">
        <v>25</v>
      </c>
      <c r="E28" s="3" t="s">
        <v>26</v>
      </c>
      <c r="F28" s="3" t="s">
        <v>27</v>
      </c>
      <c r="G28" s="3" t="s">
        <v>28</v>
      </c>
      <c r="H28" s="3" t="s">
        <v>29</v>
      </c>
    </row>
    <row r="29" spans="3:25" ht="11.25" customHeight="1" x14ac:dyDescent="0.35">
      <c r="C29" s="153" t="s">
        <v>30</v>
      </c>
      <c r="D29" s="153"/>
      <c r="E29" s="153"/>
      <c r="F29" s="153"/>
      <c r="G29" s="153"/>
      <c r="H29" s="153"/>
    </row>
    <row r="30" spans="3:25" ht="17.25" customHeight="1" x14ac:dyDescent="0.35">
      <c r="C30" s="1" t="s">
        <v>24</v>
      </c>
      <c r="D30" s="4" t="s">
        <v>31</v>
      </c>
      <c r="E30" s="5"/>
      <c r="F30" s="26">
        <f>'стр 1-ok'!G22</f>
        <v>86610624.390000001</v>
      </c>
      <c r="G30" s="26">
        <f>'стр 1-ok'!C22</f>
        <v>103353829.59</v>
      </c>
      <c r="H30" s="7"/>
    </row>
    <row r="31" spans="3:25" ht="56.25" customHeight="1" x14ac:dyDescent="0.35">
      <c r="C31" s="1" t="s">
        <v>25</v>
      </c>
      <c r="D31" s="4" t="s">
        <v>32</v>
      </c>
      <c r="E31" s="5"/>
      <c r="F31" s="6">
        <v>305855741.62</v>
      </c>
      <c r="G31" s="6">
        <v>296050660.76999998</v>
      </c>
      <c r="H31" s="7"/>
    </row>
    <row r="32" spans="3:25" ht="67.5" customHeight="1" x14ac:dyDescent="0.35">
      <c r="C32" s="1" t="s">
        <v>26</v>
      </c>
      <c r="D32" s="4" t="s">
        <v>33</v>
      </c>
      <c r="E32" s="5"/>
      <c r="F32" s="6">
        <v>305855741.62</v>
      </c>
      <c r="G32" s="6">
        <v>296050660.76999998</v>
      </c>
      <c r="H32" s="7"/>
    </row>
    <row r="33" spans="3:10" ht="67.5" customHeight="1" x14ac:dyDescent="0.35">
      <c r="C33" s="1" t="s">
        <v>27</v>
      </c>
      <c r="D33" s="4" t="s">
        <v>34</v>
      </c>
      <c r="E33" s="5"/>
      <c r="F33" s="8" t="s">
        <v>35</v>
      </c>
      <c r="G33" s="8" t="s">
        <v>35</v>
      </c>
      <c r="H33" s="7"/>
    </row>
    <row r="34" spans="3:10" ht="56.25" customHeight="1" x14ac:dyDescent="0.35">
      <c r="C34" s="1" t="s">
        <v>28</v>
      </c>
      <c r="D34" s="4" t="s">
        <v>36</v>
      </c>
      <c r="E34" s="5"/>
      <c r="F34" s="8" t="s">
        <v>35</v>
      </c>
      <c r="G34" s="8" t="s">
        <v>35</v>
      </c>
      <c r="H34" s="7"/>
    </row>
    <row r="35" spans="3:10" ht="11.25" customHeight="1" x14ac:dyDescent="0.35">
      <c r="C35" s="1" t="s">
        <v>29</v>
      </c>
      <c r="D35" s="4" t="s">
        <v>37</v>
      </c>
      <c r="E35" s="5"/>
      <c r="F35" s="8" t="s">
        <v>35</v>
      </c>
      <c r="G35" s="8" t="s">
        <v>35</v>
      </c>
      <c r="H35" s="7"/>
    </row>
    <row r="36" spans="3:10" ht="11.25" customHeight="1" x14ac:dyDescent="0.35">
      <c r="C36" s="1" t="s">
        <v>38</v>
      </c>
      <c r="D36" s="4" t="s">
        <v>39</v>
      </c>
      <c r="E36" s="5"/>
      <c r="F36" s="8" t="s">
        <v>35</v>
      </c>
      <c r="G36" s="8" t="s">
        <v>35</v>
      </c>
      <c r="H36" s="7"/>
    </row>
    <row r="37" spans="3:10" ht="56.25" customHeight="1" x14ac:dyDescent="0.35">
      <c r="C37" s="1" t="s">
        <v>40</v>
      </c>
      <c r="D37" s="4" t="s">
        <v>41</v>
      </c>
      <c r="E37" s="5"/>
      <c r="F37" s="25">
        <f>F38+F39+F40</f>
        <v>2069857108.54</v>
      </c>
      <c r="G37" s="25">
        <f>G38+G39+G40</f>
        <v>2062628412.21</v>
      </c>
      <c r="H37" s="7"/>
    </row>
    <row r="38" spans="3:10" ht="33.75" customHeight="1" x14ac:dyDescent="0.35">
      <c r="C38" s="1" t="s">
        <v>42</v>
      </c>
      <c r="D38" s="4" t="s">
        <v>43</v>
      </c>
      <c r="E38" s="5"/>
      <c r="F38" s="26">
        <f>'стр 9-ok'!G31</f>
        <v>6912280.6699999999</v>
      </c>
      <c r="G38" s="26">
        <f>'стр 9-ok'!C31</f>
        <v>37322240.159999996</v>
      </c>
      <c r="H38" s="7"/>
      <c r="J38" s="27"/>
    </row>
    <row r="39" spans="3:10" ht="32.25" customHeight="1" x14ac:dyDescent="0.35">
      <c r="C39" s="1" t="s">
        <v>44</v>
      </c>
      <c r="D39" s="4" t="s">
        <v>45</v>
      </c>
      <c r="E39" s="5"/>
      <c r="F39" s="26">
        <f>'стр 10-ok'!G58</f>
        <v>1471553330.74</v>
      </c>
      <c r="G39" s="26">
        <f>'стр 10-ok'!C58</f>
        <v>1387855982.8199999</v>
      </c>
      <c r="H39" s="7"/>
    </row>
    <row r="40" spans="3:10" ht="29.25" customHeight="1" x14ac:dyDescent="0.35">
      <c r="C40" s="1" t="s">
        <v>46</v>
      </c>
      <c r="D40" s="4" t="s">
        <v>47</v>
      </c>
      <c r="E40" s="5"/>
      <c r="F40" s="6">
        <v>591391497.13</v>
      </c>
      <c r="G40" s="6">
        <v>637450189.23000002</v>
      </c>
      <c r="H40" s="7"/>
      <c r="J40" s="27"/>
    </row>
    <row r="41" spans="3:10" ht="33.75" customHeight="1" x14ac:dyDescent="0.35">
      <c r="C41" s="1" t="s">
        <v>48</v>
      </c>
      <c r="D41" s="4" t="s">
        <v>49</v>
      </c>
      <c r="E41" s="5"/>
      <c r="F41" s="8" t="s">
        <v>35</v>
      </c>
      <c r="G41" s="8" t="s">
        <v>35</v>
      </c>
      <c r="H41" s="7"/>
      <c r="J41" s="27"/>
    </row>
    <row r="42" spans="3:10" ht="22.5" customHeight="1" x14ac:dyDescent="0.35">
      <c r="C42" s="1" t="s">
        <v>50</v>
      </c>
      <c r="D42" s="4" t="s">
        <v>51</v>
      </c>
      <c r="E42" s="5"/>
      <c r="F42" s="8" t="s">
        <v>35</v>
      </c>
      <c r="G42" s="8" t="s">
        <v>35</v>
      </c>
      <c r="H42" s="7"/>
      <c r="J42" s="27"/>
    </row>
    <row r="43" spans="3:10" ht="22.5" customHeight="1" x14ac:dyDescent="0.35">
      <c r="C43" s="1" t="s">
        <v>52</v>
      </c>
      <c r="D43" s="4" t="s">
        <v>53</v>
      </c>
      <c r="E43" s="5"/>
      <c r="F43" s="8" t="s">
        <v>35</v>
      </c>
      <c r="G43" s="8" t="s">
        <v>35</v>
      </c>
      <c r="H43" s="7"/>
    </row>
    <row r="44" spans="3:10" ht="56.25" customHeight="1" x14ac:dyDescent="0.35">
      <c r="C44" s="1" t="s">
        <v>54</v>
      </c>
      <c r="D44" s="4" t="s">
        <v>55</v>
      </c>
      <c r="E44" s="5"/>
      <c r="F44" s="8" t="s">
        <v>35</v>
      </c>
      <c r="G44" s="8" t="s">
        <v>35</v>
      </c>
      <c r="H44" s="7"/>
    </row>
    <row r="45" spans="3:10" ht="51.75" customHeight="1" x14ac:dyDescent="0.35">
      <c r="C45" s="1" t="s">
        <v>56</v>
      </c>
      <c r="D45" s="4" t="s">
        <v>57</v>
      </c>
      <c r="E45" s="5"/>
      <c r="F45" s="26">
        <v>0</v>
      </c>
      <c r="G45" s="26">
        <v>0</v>
      </c>
      <c r="H45" s="7"/>
    </row>
    <row r="46" spans="3:10" ht="29.25" customHeight="1" x14ac:dyDescent="0.35">
      <c r="C46" s="1" t="s">
        <v>58</v>
      </c>
      <c r="D46" s="4" t="s">
        <v>59</v>
      </c>
      <c r="E46" s="5"/>
      <c r="F46" s="6">
        <v>1715963.23</v>
      </c>
      <c r="G46" s="6">
        <v>1766960.97</v>
      </c>
      <c r="H46" s="7"/>
    </row>
    <row r="47" spans="3:10" ht="22.5" customHeight="1" x14ac:dyDescent="0.35">
      <c r="C47" s="1" t="s">
        <v>60</v>
      </c>
      <c r="D47" s="4" t="s">
        <v>61</v>
      </c>
      <c r="E47" s="5"/>
      <c r="F47" s="6">
        <v>30975742.559999999</v>
      </c>
      <c r="G47" s="6">
        <v>29391802.120000001</v>
      </c>
      <c r="H47" s="7"/>
    </row>
    <row r="48" spans="3:10" ht="58.5" customHeight="1" x14ac:dyDescent="0.35">
      <c r="C48" s="1" t="s">
        <v>62</v>
      </c>
      <c r="D48" s="4" t="s">
        <v>63</v>
      </c>
      <c r="E48" s="5"/>
      <c r="F48" s="26">
        <f>'стр 19-ok'!F17</f>
        <v>4628075</v>
      </c>
      <c r="G48" s="26">
        <f>'стр 19-ok'!B17</f>
        <v>4628075</v>
      </c>
      <c r="H48" s="7"/>
    </row>
    <row r="49" spans="3:12" ht="52.5" customHeight="1" x14ac:dyDescent="0.35">
      <c r="C49" s="1" t="s">
        <v>64</v>
      </c>
      <c r="D49" s="4" t="s">
        <v>65</v>
      </c>
      <c r="E49" s="5"/>
      <c r="F49" s="6">
        <v>17525342.93</v>
      </c>
      <c r="G49" s="26">
        <f>'стр 20-ok'!C9</f>
        <v>17603805</v>
      </c>
      <c r="H49" s="7"/>
    </row>
    <row r="50" spans="3:12" ht="22.5" customHeight="1" x14ac:dyDescent="0.35">
      <c r="C50" s="1" t="s">
        <v>66</v>
      </c>
      <c r="D50" s="4" t="s">
        <v>67</v>
      </c>
      <c r="E50" s="5"/>
      <c r="F50" s="26">
        <f>'стр 21-WARN'!G23</f>
        <v>3515394.95</v>
      </c>
      <c r="G50" s="26">
        <f>'стр 21-WARN'!C23</f>
        <v>69828717.930000007</v>
      </c>
      <c r="H50" s="7"/>
      <c r="J50" s="27"/>
      <c r="L50" s="27"/>
    </row>
    <row r="51" spans="3:12" ht="33.75" customHeight="1" x14ac:dyDescent="0.35">
      <c r="C51" s="1" t="s">
        <v>68</v>
      </c>
      <c r="D51" s="4" t="s">
        <v>69</v>
      </c>
      <c r="E51" s="5"/>
      <c r="F51" s="25">
        <f>F30+F31+F37+F45+F46+F47+F48+F49+F50</f>
        <v>2520683993.2199998</v>
      </c>
      <c r="G51" s="25">
        <f>G30+G31+G37+G45+G46+G47+G48+G49+G50</f>
        <v>2585252263.5899997</v>
      </c>
      <c r="H51" s="7"/>
      <c r="J51" s="27"/>
    </row>
    <row r="52" spans="3:12" ht="11.25" customHeight="1" x14ac:dyDescent="0.35">
      <c r="C52" s="163" t="s">
        <v>70</v>
      </c>
      <c r="D52" s="163"/>
      <c r="E52" s="163"/>
      <c r="F52" s="163"/>
      <c r="G52" s="163"/>
      <c r="H52" s="163"/>
    </row>
    <row r="53" spans="3:12" ht="56.25" customHeight="1" x14ac:dyDescent="0.35">
      <c r="C53" s="1" t="s">
        <v>71</v>
      </c>
      <c r="D53" s="4" t="s">
        <v>72</v>
      </c>
      <c r="E53" s="5"/>
      <c r="F53" s="8" t="s">
        <v>35</v>
      </c>
      <c r="G53" s="8" t="s">
        <v>35</v>
      </c>
      <c r="H53" s="7"/>
    </row>
    <row r="54" spans="3:12" ht="78.75" customHeight="1" x14ac:dyDescent="0.35">
      <c r="C54" s="1" t="s">
        <v>73</v>
      </c>
      <c r="D54" s="4" t="s">
        <v>74</v>
      </c>
      <c r="E54" s="5"/>
      <c r="F54" s="8" t="s">
        <v>35</v>
      </c>
      <c r="G54" s="8" t="s">
        <v>35</v>
      </c>
      <c r="H54" s="7"/>
    </row>
    <row r="55" spans="3:12" ht="78.75" customHeight="1" x14ac:dyDescent="0.35">
      <c r="C55" s="1" t="s">
        <v>75</v>
      </c>
      <c r="D55" s="4" t="s">
        <v>76</v>
      </c>
      <c r="E55" s="5"/>
      <c r="F55" s="8" t="s">
        <v>35</v>
      </c>
      <c r="G55" s="8" t="s">
        <v>35</v>
      </c>
      <c r="H55" s="7"/>
    </row>
    <row r="56" spans="3:12" ht="62.25" customHeight="1" x14ac:dyDescent="0.35">
      <c r="C56" s="1" t="s">
        <v>77</v>
      </c>
      <c r="D56" s="4" t="s">
        <v>78</v>
      </c>
      <c r="E56" s="5"/>
      <c r="F56" s="137">
        <f>F57+F58+F60</f>
        <v>1188873288.5299997</v>
      </c>
      <c r="G56" s="137">
        <f>G57+G58+G60</f>
        <v>1190851154.9000001</v>
      </c>
      <c r="H56" s="7"/>
    </row>
    <row r="57" spans="3:12" ht="29.25" customHeight="1" x14ac:dyDescent="0.35">
      <c r="C57" s="1" t="s">
        <v>79</v>
      </c>
      <c r="D57" s="4" t="s">
        <v>80</v>
      </c>
      <c r="E57" s="5"/>
      <c r="F57" s="136">
        <v>1161947999.0899999</v>
      </c>
      <c r="G57" s="136">
        <v>1164510332.5899999</v>
      </c>
      <c r="H57" s="7"/>
      <c r="J57" s="27"/>
    </row>
    <row r="58" spans="3:12" ht="47.25" customHeight="1" x14ac:dyDescent="0.35">
      <c r="C58" s="1" t="s">
        <v>81</v>
      </c>
      <c r="D58" s="4" t="s">
        <v>82</v>
      </c>
      <c r="E58" s="5"/>
      <c r="F58" s="136">
        <v>24077809.620000001</v>
      </c>
      <c r="G58" s="136">
        <v>23902222.640000001</v>
      </c>
      <c r="H58" s="7"/>
      <c r="J58" s="27"/>
    </row>
    <row r="59" spans="3:12" ht="22.5" customHeight="1" x14ac:dyDescent="0.35">
      <c r="C59" s="1" t="s">
        <v>83</v>
      </c>
      <c r="D59" s="4" t="s">
        <v>84</v>
      </c>
      <c r="E59" s="5"/>
      <c r="F59" s="8" t="s">
        <v>35</v>
      </c>
      <c r="G59" s="8" t="s">
        <v>35</v>
      </c>
      <c r="H59" s="7"/>
    </row>
    <row r="60" spans="3:12" ht="33.75" customHeight="1" x14ac:dyDescent="0.35">
      <c r="C60" s="1" t="s">
        <v>85</v>
      </c>
      <c r="D60" s="4" t="s">
        <v>86</v>
      </c>
      <c r="E60" s="5"/>
      <c r="F60" s="26">
        <f>'стр 30'!H25</f>
        <v>2847479.82</v>
      </c>
      <c r="G60" s="26">
        <f>'стр 30'!D25</f>
        <v>2438599.67</v>
      </c>
      <c r="H60" s="7"/>
      <c r="J60" s="27"/>
    </row>
    <row r="61" spans="3:12" ht="45" customHeight="1" x14ac:dyDescent="0.35">
      <c r="C61" s="1" t="s">
        <v>87</v>
      </c>
      <c r="D61" s="4" t="s">
        <v>88</v>
      </c>
      <c r="E61" s="5"/>
      <c r="F61" s="8" t="s">
        <v>35</v>
      </c>
      <c r="G61" s="8" t="s">
        <v>35</v>
      </c>
      <c r="H61" s="7"/>
    </row>
    <row r="62" spans="3:12" ht="67.5" customHeight="1" x14ac:dyDescent="0.35">
      <c r="C62" s="1" t="s">
        <v>89</v>
      </c>
      <c r="D62" s="4" t="s">
        <v>90</v>
      </c>
      <c r="E62" s="5"/>
      <c r="F62" s="8" t="s">
        <v>35</v>
      </c>
      <c r="G62" s="8" t="s">
        <v>35</v>
      </c>
      <c r="H62" s="7"/>
      <c r="J62" s="123"/>
    </row>
    <row r="63" spans="3:12" ht="48.75" customHeight="1" x14ac:dyDescent="0.35">
      <c r="C63" s="1" t="s">
        <v>91</v>
      </c>
      <c r="D63" s="4" t="s">
        <v>92</v>
      </c>
      <c r="E63" s="5"/>
      <c r="F63" s="26">
        <f>'стр 33'!H17</f>
        <v>68472220</v>
      </c>
      <c r="G63" s="26">
        <f>'стр 33'!D17</f>
        <v>135697090</v>
      </c>
      <c r="H63" s="7"/>
      <c r="J63" s="27"/>
    </row>
    <row r="64" spans="3:12" ht="47.25" customHeight="1" x14ac:dyDescent="0.35">
      <c r="C64" s="1" t="s">
        <v>93</v>
      </c>
      <c r="D64" s="4" t="s">
        <v>94</v>
      </c>
      <c r="E64" s="5"/>
      <c r="F64" s="136">
        <v>12321325.92</v>
      </c>
      <c r="G64" s="26">
        <f>'стр 34'!D8</f>
        <v>14244662.08</v>
      </c>
      <c r="H64" s="7"/>
    </row>
    <row r="65" spans="3:10" ht="22.5" customHeight="1" x14ac:dyDescent="0.35">
      <c r="C65" s="1" t="s">
        <v>95</v>
      </c>
      <c r="D65" s="4" t="s">
        <v>96</v>
      </c>
      <c r="E65" s="5"/>
      <c r="F65" s="8" t="s">
        <v>35</v>
      </c>
      <c r="G65" s="8" t="s">
        <v>35</v>
      </c>
      <c r="H65" s="7"/>
    </row>
    <row r="66" spans="3:10" ht="32.25" customHeight="1" x14ac:dyDescent="0.35">
      <c r="C66" s="1" t="s">
        <v>97</v>
      </c>
      <c r="D66" s="4" t="s">
        <v>98</v>
      </c>
      <c r="E66" s="5"/>
      <c r="F66" s="6">
        <v>27640174.5</v>
      </c>
      <c r="G66" s="6">
        <v>19492582.949999999</v>
      </c>
      <c r="H66" s="7"/>
    </row>
    <row r="67" spans="3:10" ht="23.25" customHeight="1" x14ac:dyDescent="0.35">
      <c r="C67" s="1" t="s">
        <v>99</v>
      </c>
      <c r="D67" s="4" t="s">
        <v>100</v>
      </c>
      <c r="E67" s="5"/>
      <c r="F67" s="25">
        <f>F56+F63+F64+F66</f>
        <v>1297307008.9499998</v>
      </c>
      <c r="G67" s="25">
        <f>G56+G63+G64+G66</f>
        <v>1360285489.9300001</v>
      </c>
      <c r="H67" s="7"/>
    </row>
    <row r="68" spans="3:10" ht="11.25" customHeight="1" x14ac:dyDescent="0.35">
      <c r="C68" s="163" t="s">
        <v>101</v>
      </c>
      <c r="D68" s="163"/>
      <c r="E68" s="163"/>
      <c r="F68" s="163"/>
      <c r="G68" s="163"/>
      <c r="H68" s="163"/>
    </row>
    <row r="69" spans="3:10" ht="28.5" customHeight="1" x14ac:dyDescent="0.35">
      <c r="C69" s="1" t="s">
        <v>102</v>
      </c>
      <c r="D69" s="4" t="s">
        <v>103</v>
      </c>
      <c r="E69" s="5"/>
      <c r="F69" s="6">
        <v>60010000</v>
      </c>
      <c r="G69" s="6">
        <v>60010000</v>
      </c>
      <c r="H69" s="7"/>
    </row>
    <row r="70" spans="3:10" ht="42" customHeight="1" x14ac:dyDescent="0.35">
      <c r="C70" s="1" t="s">
        <v>104</v>
      </c>
      <c r="D70" s="4" t="s">
        <v>105</v>
      </c>
      <c r="E70" s="5"/>
      <c r="F70" s="6">
        <v>11589790</v>
      </c>
      <c r="G70" s="6">
        <v>11589790</v>
      </c>
      <c r="H70" s="7"/>
    </row>
    <row r="71" spans="3:10" ht="11.25" customHeight="1" x14ac:dyDescent="0.35">
      <c r="C71" s="1" t="s">
        <v>106</v>
      </c>
      <c r="D71" s="4" t="s">
        <v>107</v>
      </c>
      <c r="E71" s="5"/>
      <c r="F71" s="8" t="s">
        <v>35</v>
      </c>
      <c r="G71" s="8" t="s">
        <v>35</v>
      </c>
      <c r="H71" s="7"/>
    </row>
    <row r="72" spans="3:10" ht="22.5" customHeight="1" x14ac:dyDescent="0.35">
      <c r="C72" s="1" t="s">
        <v>108</v>
      </c>
      <c r="D72" s="4" t="s">
        <v>109</v>
      </c>
      <c r="E72" s="5"/>
      <c r="F72" s="8" t="s">
        <v>35</v>
      </c>
      <c r="G72" s="8" t="s">
        <v>35</v>
      </c>
      <c r="H72" s="7"/>
    </row>
    <row r="73" spans="3:10" ht="24.75" customHeight="1" x14ac:dyDescent="0.35">
      <c r="C73" s="1" t="s">
        <v>110</v>
      </c>
      <c r="D73" s="4" t="s">
        <v>111</v>
      </c>
      <c r="E73" s="5"/>
      <c r="F73" s="8" t="s">
        <v>35</v>
      </c>
      <c r="G73" s="8" t="s">
        <v>35</v>
      </c>
      <c r="H73" s="7"/>
    </row>
    <row r="74" spans="3:10" ht="35.25" customHeight="1" x14ac:dyDescent="0.35">
      <c r="C74" s="1" t="s">
        <v>112</v>
      </c>
      <c r="D74" s="4" t="s">
        <v>113</v>
      </c>
      <c r="E74" s="5"/>
      <c r="F74" s="26">
        <f>'стр 43'!L9</f>
        <v>1151777194.27</v>
      </c>
      <c r="G74" s="26">
        <f>'стр 43'!L8</f>
        <v>1153366983.6600003</v>
      </c>
      <c r="H74" s="7"/>
      <c r="J74" s="27"/>
    </row>
    <row r="75" spans="3:10" ht="28.5" customHeight="1" x14ac:dyDescent="0.35">
      <c r="C75" s="1" t="s">
        <v>114</v>
      </c>
      <c r="D75" s="4" t="s">
        <v>115</v>
      </c>
      <c r="E75" s="5"/>
      <c r="F75" s="25">
        <f>F69+F70+F74</f>
        <v>1223376984.27</v>
      </c>
      <c r="G75" s="25">
        <f>G69+G70+G74</f>
        <v>1224966773.6600003</v>
      </c>
      <c r="H75" s="7"/>
      <c r="J75" s="27"/>
    </row>
    <row r="76" spans="3:10" ht="48" customHeight="1" x14ac:dyDescent="0.35">
      <c r="C76" s="1" t="s">
        <v>116</v>
      </c>
      <c r="D76" s="4" t="s">
        <v>117</v>
      </c>
      <c r="E76" s="5"/>
      <c r="F76" s="25">
        <f>F67+F75</f>
        <v>2520683993.2199998</v>
      </c>
      <c r="G76" s="25">
        <f>G67+G75</f>
        <v>2585252263.5900002</v>
      </c>
      <c r="H76" s="7"/>
      <c r="J76" s="27"/>
    </row>
    <row r="77" spans="3:10" ht="11.25" customHeight="1" x14ac:dyDescent="0.35">
      <c r="J77" s="27"/>
    </row>
    <row r="78" spans="3:10" ht="11.25" customHeight="1" x14ac:dyDescent="0.35"/>
    <row r="79" spans="3:10" ht="11.25" customHeight="1" x14ac:dyDescent="0.35"/>
    <row r="80" spans="3:10" ht="11.25" customHeight="1" x14ac:dyDescent="0.35"/>
    <row r="81" spans="3:8" ht="11.25" customHeight="1" x14ac:dyDescent="0.35">
      <c r="C81" s="164" t="s">
        <v>118</v>
      </c>
      <c r="D81" s="164"/>
      <c r="F81" s="164" t="s">
        <v>119</v>
      </c>
      <c r="G81" s="164"/>
      <c r="H81" s="164"/>
    </row>
    <row r="82" spans="3:8" ht="11.25" customHeight="1" x14ac:dyDescent="0.35">
      <c r="C82" s="165" t="s">
        <v>120</v>
      </c>
      <c r="D82" s="165"/>
      <c r="E82" s="10" t="s">
        <v>121</v>
      </c>
      <c r="F82" s="165" t="s">
        <v>122</v>
      </c>
      <c r="G82" s="165"/>
      <c r="H82" s="165"/>
    </row>
    <row r="83" spans="3:8" ht="11.25" customHeight="1" x14ac:dyDescent="0.35"/>
    <row r="84" spans="3:8" ht="11.25" customHeight="1" x14ac:dyDescent="0.35"/>
    <row r="85" spans="3:8" ht="11.25" customHeight="1" x14ac:dyDescent="0.35"/>
    <row r="86" spans="3:8" ht="11.25" customHeight="1" x14ac:dyDescent="0.35"/>
    <row r="87" spans="3:8" ht="11.25" customHeight="1" x14ac:dyDescent="0.35"/>
    <row r="88" spans="3:8" ht="11.25" customHeight="1" x14ac:dyDescent="0.35"/>
    <row r="89" spans="3:8" ht="11.25" customHeight="1" x14ac:dyDescent="0.35"/>
    <row r="90" spans="3:8" ht="11.25" customHeight="1" x14ac:dyDescent="0.35"/>
    <row r="91" spans="3:8" ht="11.25" customHeight="1" x14ac:dyDescent="0.35"/>
    <row r="92" spans="3:8" ht="11.25" customHeight="1" x14ac:dyDescent="0.35"/>
    <row r="93" spans="3:8" ht="11.25" customHeight="1" x14ac:dyDescent="0.35"/>
    <row r="94" spans="3:8" ht="11.25" customHeight="1" x14ac:dyDescent="0.35"/>
    <row r="95" spans="3:8" ht="11.25" customHeight="1" x14ac:dyDescent="0.35"/>
    <row r="96" spans="3:8" ht="11.25" customHeight="1" x14ac:dyDescent="0.35"/>
    <row r="97" ht="11.25" customHeight="1" x14ac:dyDescent="0.35"/>
    <row r="98" ht="11.25" customHeight="1" x14ac:dyDescent="0.35"/>
    <row r="99" ht="11.25" customHeight="1" x14ac:dyDescent="0.35"/>
    <row r="100" ht="11.25" customHeight="1" x14ac:dyDescent="0.35"/>
    <row r="101" ht="11.25" customHeight="1" x14ac:dyDescent="0.35"/>
    <row r="102" ht="11.25" customHeight="1" x14ac:dyDescent="0.35"/>
    <row r="103" ht="11.25" customHeight="1" x14ac:dyDescent="0.35"/>
    <row r="104" ht="11.25" customHeight="1" x14ac:dyDescent="0.35"/>
    <row r="105" ht="11.25" customHeight="1" x14ac:dyDescent="0.35"/>
    <row r="106" ht="11.25" customHeight="1" x14ac:dyDescent="0.35"/>
    <row r="107" ht="11.25" customHeight="1" x14ac:dyDescent="0.35"/>
    <row r="108" ht="11.25" customHeight="1" x14ac:dyDescent="0.35"/>
    <row r="109" ht="11.25" customHeight="1" x14ac:dyDescent="0.35"/>
    <row r="110" ht="11.25" customHeight="1" x14ac:dyDescent="0.35"/>
    <row r="111" ht="11.25" customHeight="1" x14ac:dyDescent="0.35"/>
    <row r="112" ht="11.25" customHeight="1" x14ac:dyDescent="0.35"/>
    <row r="113" ht="11.25" customHeight="1" x14ac:dyDescent="0.35"/>
    <row r="114" ht="11.25" customHeight="1" x14ac:dyDescent="0.35"/>
    <row r="115" ht="11.25" customHeight="1" x14ac:dyDescent="0.35"/>
    <row r="116" ht="11.25" customHeight="1" x14ac:dyDescent="0.35"/>
    <row r="117" ht="11.25" customHeight="1" x14ac:dyDescent="0.35"/>
    <row r="118" ht="11.25" customHeight="1" x14ac:dyDescent="0.35"/>
    <row r="119" ht="11.25" customHeight="1" x14ac:dyDescent="0.35"/>
    <row r="120" ht="11.25" customHeight="1" x14ac:dyDescent="0.35"/>
    <row r="121" ht="11.25" customHeight="1" x14ac:dyDescent="0.35"/>
    <row r="122" ht="11.25" customHeight="1" x14ac:dyDescent="0.35"/>
    <row r="123" ht="11.25" customHeight="1" x14ac:dyDescent="0.35"/>
    <row r="124" ht="11.25" customHeight="1" x14ac:dyDescent="0.35"/>
    <row r="125" ht="11.25" customHeight="1" x14ac:dyDescent="0.35"/>
    <row r="126" ht="11.25" customHeight="1" x14ac:dyDescent="0.35"/>
    <row r="127" ht="11.25" customHeight="1" x14ac:dyDescent="0.35"/>
    <row r="128" ht="11.25" customHeight="1" x14ac:dyDescent="0.35"/>
    <row r="129" ht="11.25" customHeight="1" x14ac:dyDescent="0.35"/>
    <row r="130" ht="11.25" customHeight="1" x14ac:dyDescent="0.35"/>
    <row r="131" ht="11.25" customHeight="1" x14ac:dyDescent="0.35"/>
    <row r="132" ht="11.25" customHeight="1" x14ac:dyDescent="0.35"/>
    <row r="133" ht="11.25" customHeight="1" x14ac:dyDescent="0.35"/>
    <row r="134" ht="11.25" customHeight="1" x14ac:dyDescent="0.35"/>
    <row r="135" ht="11.25" customHeight="1" x14ac:dyDescent="0.35"/>
    <row r="136" ht="11.25" customHeight="1" x14ac:dyDescent="0.35"/>
    <row r="137" ht="11.25" customHeight="1" x14ac:dyDescent="0.35"/>
    <row r="138" ht="11.25" customHeight="1" x14ac:dyDescent="0.35"/>
    <row r="139" ht="11.25" customHeight="1" x14ac:dyDescent="0.35"/>
    <row r="140" ht="11.25" customHeight="1" x14ac:dyDescent="0.35"/>
    <row r="141" ht="11.25" customHeight="1" x14ac:dyDescent="0.35"/>
    <row r="142" ht="11.25" customHeight="1" x14ac:dyDescent="0.35"/>
    <row r="143" ht="11.25" customHeight="1" x14ac:dyDescent="0.35"/>
    <row r="144" ht="11.25" customHeight="1" x14ac:dyDescent="0.35"/>
    <row r="145" ht="11.25" customHeight="1" x14ac:dyDescent="0.35"/>
    <row r="146" ht="11.25" customHeight="1" x14ac:dyDescent="0.35"/>
    <row r="147" ht="11.25" customHeight="1" x14ac:dyDescent="0.35"/>
    <row r="148" ht="11.25" customHeight="1" x14ac:dyDescent="0.35"/>
    <row r="149" ht="11.25" customHeight="1" x14ac:dyDescent="0.35"/>
    <row r="150" ht="11.25" customHeight="1" x14ac:dyDescent="0.35"/>
    <row r="151" ht="11.25" customHeight="1" x14ac:dyDescent="0.35"/>
    <row r="152" ht="11.25" customHeight="1" x14ac:dyDescent="0.35"/>
    <row r="153" ht="11.25" customHeight="1" x14ac:dyDescent="0.35"/>
    <row r="154" ht="11.25" customHeight="1" x14ac:dyDescent="0.35"/>
    <row r="155" ht="11.25" customHeight="1" x14ac:dyDescent="0.35"/>
    <row r="156" ht="11.25" customHeight="1" x14ac:dyDescent="0.35"/>
    <row r="157" ht="11.25" customHeight="1" x14ac:dyDescent="0.35"/>
    <row r="158" ht="11.25" customHeight="1" x14ac:dyDescent="0.35"/>
    <row r="159" ht="11.25" customHeight="1" x14ac:dyDescent="0.35"/>
    <row r="160" ht="11.25" customHeight="1" x14ac:dyDescent="0.35"/>
    <row r="161" ht="11.25" customHeight="1" x14ac:dyDescent="0.35"/>
    <row r="162" ht="11.25" customHeight="1" x14ac:dyDescent="0.35"/>
    <row r="163" ht="11.25" customHeight="1" x14ac:dyDescent="0.35"/>
    <row r="164" ht="11.25" customHeight="1" x14ac:dyDescent="0.35"/>
    <row r="165" ht="11.25" customHeight="1" x14ac:dyDescent="0.35"/>
    <row r="166" ht="11.25" customHeight="1" x14ac:dyDescent="0.35"/>
    <row r="167" ht="11.25" customHeight="1" x14ac:dyDescent="0.35"/>
    <row r="168" ht="11.25" customHeight="1" x14ac:dyDescent="0.35"/>
    <row r="169" ht="11.25" customHeight="1" x14ac:dyDescent="0.35"/>
    <row r="170" ht="11.25" customHeight="1" x14ac:dyDescent="0.35"/>
    <row r="171" ht="11.25" customHeight="1" x14ac:dyDescent="0.35"/>
  </sheetData>
  <mergeCells count="18">
    <mergeCell ref="C52:H52"/>
    <mergeCell ref="C68:H68"/>
    <mergeCell ref="C81:D81"/>
    <mergeCell ref="F81:H81"/>
    <mergeCell ref="C82:D82"/>
    <mergeCell ref="F82:H82"/>
    <mergeCell ref="C29:H29"/>
    <mergeCell ref="B2:M3"/>
    <mergeCell ref="B4:M5"/>
    <mergeCell ref="B6:M6"/>
    <mergeCell ref="E11:E12"/>
    <mergeCell ref="F11:H11"/>
    <mergeCell ref="C16:H16"/>
    <mergeCell ref="C17:H17"/>
    <mergeCell ref="C19:H19"/>
    <mergeCell ref="C20:H20"/>
    <mergeCell ref="C22:H22"/>
    <mergeCell ref="C23:H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37E6-45C7-4982-A019-DC39D4DA3735}">
  <dimension ref="A1:H22"/>
  <sheetViews>
    <sheetView workbookViewId="0">
      <selection activeCell="A4" sqref="A4"/>
    </sheetView>
  </sheetViews>
  <sheetFormatPr defaultRowHeight="14.5" x14ac:dyDescent="0.35"/>
  <cols>
    <col min="1" max="1" width="47.7265625" customWidth="1"/>
    <col min="3" max="3" width="13.81640625" bestFit="1" customWidth="1"/>
    <col min="4" max="4" width="9.81640625" bestFit="1" customWidth="1"/>
    <col min="5" max="6" width="13.81640625" bestFit="1" customWidth="1"/>
    <col min="7" max="7" width="12.7265625" bestFit="1" customWidth="1"/>
    <col min="8" max="8" width="9.81640625" bestFit="1" customWidth="1"/>
  </cols>
  <sheetData>
    <row r="1" spans="1:8" x14ac:dyDescent="0.35">
      <c r="A1" t="s">
        <v>124</v>
      </c>
    </row>
    <row r="2" spans="1:8" x14ac:dyDescent="0.35">
      <c r="A2" t="s">
        <v>31</v>
      </c>
    </row>
    <row r="3" spans="1:8" x14ac:dyDescent="0.35">
      <c r="A3" t="s">
        <v>123</v>
      </c>
    </row>
    <row r="4" spans="1:8" x14ac:dyDescent="0.35">
      <c r="A4" s="24" t="s">
        <v>144</v>
      </c>
    </row>
    <row r="6" spans="1:8" x14ac:dyDescent="0.35">
      <c r="A6" s="169" t="s">
        <v>125</v>
      </c>
      <c r="B6" s="171" t="s">
        <v>126</v>
      </c>
      <c r="C6" s="166" t="s">
        <v>127</v>
      </c>
      <c r="D6" s="166"/>
      <c r="E6" s="166" t="s">
        <v>128</v>
      </c>
      <c r="F6" s="166"/>
      <c r="G6" s="166" t="s">
        <v>129</v>
      </c>
      <c r="H6" s="166"/>
    </row>
    <row r="7" spans="1:8" x14ac:dyDescent="0.35">
      <c r="A7" s="170"/>
      <c r="B7" s="172"/>
      <c r="C7" s="11" t="s">
        <v>130</v>
      </c>
      <c r="D7" s="11" t="s">
        <v>131</v>
      </c>
      <c r="E7" s="11" t="s">
        <v>130</v>
      </c>
      <c r="F7" s="11" t="s">
        <v>131</v>
      </c>
      <c r="G7" s="11" t="s">
        <v>130</v>
      </c>
      <c r="H7" s="11" t="s">
        <v>131</v>
      </c>
    </row>
    <row r="8" spans="1:8" ht="25" x14ac:dyDescent="0.35">
      <c r="A8" s="12" t="s">
        <v>132</v>
      </c>
      <c r="B8" s="13" t="s">
        <v>133</v>
      </c>
      <c r="C8" s="14">
        <v>3904166.96</v>
      </c>
      <c r="D8" s="15"/>
      <c r="E8" s="14">
        <v>210345084.34</v>
      </c>
      <c r="F8" s="14">
        <v>212127104.05000001</v>
      </c>
      <c r="G8" s="14">
        <v>2122147.25</v>
      </c>
      <c r="H8" s="15"/>
    </row>
    <row r="9" spans="1:8" x14ac:dyDescent="0.35">
      <c r="A9" s="16" t="s">
        <v>134</v>
      </c>
      <c r="B9" s="13" t="s">
        <v>133</v>
      </c>
      <c r="C9" s="14">
        <v>3914658.17</v>
      </c>
      <c r="D9" s="15"/>
      <c r="E9" s="14">
        <v>210345084.34</v>
      </c>
      <c r="F9" s="14">
        <v>212127104.05000001</v>
      </c>
      <c r="G9" s="14">
        <v>2132638.46</v>
      </c>
      <c r="H9" s="15"/>
    </row>
    <row r="10" spans="1:8" x14ac:dyDescent="0.35">
      <c r="A10" s="167" t="s">
        <v>135</v>
      </c>
      <c r="B10" s="17" t="s">
        <v>133</v>
      </c>
      <c r="C10" s="18">
        <v>3914658.17</v>
      </c>
      <c r="D10" s="19"/>
      <c r="E10" s="18">
        <v>210345084.34</v>
      </c>
      <c r="F10" s="18">
        <v>212127104.05000001</v>
      </c>
      <c r="G10" s="18">
        <v>2132638.46</v>
      </c>
      <c r="H10" s="19"/>
    </row>
    <row r="11" spans="1:8" x14ac:dyDescent="0.35">
      <c r="A11" s="168"/>
      <c r="B11" s="17" t="s">
        <v>136</v>
      </c>
      <c r="C11" s="18">
        <v>3914658.17</v>
      </c>
      <c r="D11" s="19"/>
      <c r="E11" s="18">
        <v>210345084.34</v>
      </c>
      <c r="F11" s="18">
        <v>212127104.05000001</v>
      </c>
      <c r="G11" s="18">
        <v>2132638.46</v>
      </c>
      <c r="H11" s="19"/>
    </row>
    <row r="12" spans="1:8" ht="37.5" x14ac:dyDescent="0.35">
      <c r="A12" s="16" t="s">
        <v>137</v>
      </c>
      <c r="B12" s="13" t="s">
        <v>133</v>
      </c>
      <c r="C12" s="15"/>
      <c r="D12" s="14">
        <v>10491.21</v>
      </c>
      <c r="E12" s="15"/>
      <c r="F12" s="15"/>
      <c r="G12" s="15"/>
      <c r="H12" s="14">
        <v>10491.21</v>
      </c>
    </row>
    <row r="13" spans="1:8" ht="37.5" x14ac:dyDescent="0.35">
      <c r="A13" s="20" t="s">
        <v>138</v>
      </c>
      <c r="B13" s="13" t="s">
        <v>133</v>
      </c>
      <c r="C13" s="15"/>
      <c r="D13" s="14">
        <v>10491.21</v>
      </c>
      <c r="E13" s="15"/>
      <c r="F13" s="15"/>
      <c r="G13" s="15"/>
      <c r="H13" s="14">
        <v>10491.21</v>
      </c>
    </row>
    <row r="14" spans="1:8" x14ac:dyDescent="0.35">
      <c r="A14" s="12" t="s">
        <v>139</v>
      </c>
      <c r="B14" s="13" t="s">
        <v>133</v>
      </c>
      <c r="C14" s="14">
        <v>99449662.629999995</v>
      </c>
      <c r="D14" s="15"/>
      <c r="E14" s="14">
        <v>58910516.43</v>
      </c>
      <c r="F14" s="14">
        <v>73871701.920000002</v>
      </c>
      <c r="G14" s="14">
        <v>84488477.140000001</v>
      </c>
      <c r="H14" s="15"/>
    </row>
    <row r="15" spans="1:8" x14ac:dyDescent="0.35">
      <c r="A15" s="16" t="s">
        <v>140</v>
      </c>
      <c r="B15" s="13" t="s">
        <v>133</v>
      </c>
      <c r="C15" s="14">
        <v>26677316.059999999</v>
      </c>
      <c r="D15" s="15"/>
      <c r="E15" s="14">
        <v>58910516.43</v>
      </c>
      <c r="F15" s="14">
        <v>72948292.629999995</v>
      </c>
      <c r="G15" s="14">
        <v>12639539.859999999</v>
      </c>
      <c r="H15" s="15"/>
    </row>
    <row r="16" spans="1:8" x14ac:dyDescent="0.35">
      <c r="A16" s="167" t="s">
        <v>135</v>
      </c>
      <c r="B16" s="17" t="s">
        <v>133</v>
      </c>
      <c r="C16" s="18">
        <v>26677316.059999999</v>
      </c>
      <c r="D16" s="19"/>
      <c r="E16" s="18">
        <v>58910516.43</v>
      </c>
      <c r="F16" s="18">
        <v>72948292.629999995</v>
      </c>
      <c r="G16" s="18">
        <v>12639539.859999999</v>
      </c>
      <c r="H16" s="19"/>
    </row>
    <row r="17" spans="1:8" x14ac:dyDescent="0.35">
      <c r="A17" s="168"/>
      <c r="B17" s="17" t="s">
        <v>136</v>
      </c>
      <c r="C17" s="18">
        <v>26677316.059999999</v>
      </c>
      <c r="D17" s="19"/>
      <c r="E17" s="18">
        <v>58910516.43</v>
      </c>
      <c r="F17" s="18">
        <v>72948292.629999995</v>
      </c>
      <c r="G17" s="18">
        <v>12639539.859999999</v>
      </c>
      <c r="H17" s="19"/>
    </row>
    <row r="18" spans="1:8" x14ac:dyDescent="0.35">
      <c r="A18" s="16" t="s">
        <v>141</v>
      </c>
      <c r="B18" s="13" t="s">
        <v>133</v>
      </c>
      <c r="C18" s="15"/>
      <c r="D18" s="14">
        <v>100543.59</v>
      </c>
      <c r="E18" s="15"/>
      <c r="F18" s="15"/>
      <c r="G18" s="15"/>
      <c r="H18" s="14">
        <v>100543.59</v>
      </c>
    </row>
    <row r="19" spans="1:8" x14ac:dyDescent="0.35">
      <c r="A19" s="16" t="s">
        <v>142</v>
      </c>
      <c r="B19" s="13" t="s">
        <v>133</v>
      </c>
      <c r="C19" s="14">
        <v>72872890.159999996</v>
      </c>
      <c r="D19" s="15"/>
      <c r="E19" s="15"/>
      <c r="F19" s="14">
        <v>923409.29</v>
      </c>
      <c r="G19" s="14">
        <v>71949480.870000005</v>
      </c>
      <c r="H19" s="15"/>
    </row>
    <row r="20" spans="1:8" x14ac:dyDescent="0.35">
      <c r="A20" s="167" t="s">
        <v>135</v>
      </c>
      <c r="B20" s="17" t="s">
        <v>133</v>
      </c>
      <c r="C20" s="18">
        <v>72872890.159999996</v>
      </c>
      <c r="D20" s="19"/>
      <c r="E20" s="19"/>
      <c r="F20" s="18">
        <v>923409.29</v>
      </c>
      <c r="G20" s="18">
        <v>71949480.870000005</v>
      </c>
      <c r="H20" s="19"/>
    </row>
    <row r="21" spans="1:8" x14ac:dyDescent="0.35">
      <c r="A21" s="168"/>
      <c r="B21" s="17" t="s">
        <v>136</v>
      </c>
      <c r="C21" s="18">
        <v>72872890.159999996</v>
      </c>
      <c r="D21" s="19"/>
      <c r="E21" s="19"/>
      <c r="F21" s="18">
        <v>923409.29</v>
      </c>
      <c r="G21" s="18">
        <v>71949480.870000005</v>
      </c>
      <c r="H21" s="19"/>
    </row>
    <row r="22" spans="1:8" x14ac:dyDescent="0.35">
      <c r="A22" s="21" t="s">
        <v>143</v>
      </c>
      <c r="B22" s="21" t="s">
        <v>133</v>
      </c>
      <c r="C22" s="22">
        <v>103353829.59</v>
      </c>
      <c r="D22" s="23"/>
      <c r="E22" s="22">
        <v>269255600.76999998</v>
      </c>
      <c r="F22" s="22">
        <v>285998805.97000003</v>
      </c>
      <c r="G22" s="22">
        <v>86610624.390000001</v>
      </c>
      <c r="H22" s="23"/>
    </row>
  </sheetData>
  <mergeCells count="8">
    <mergeCell ref="E6:F6"/>
    <mergeCell ref="G6:H6"/>
    <mergeCell ref="A10:A11"/>
    <mergeCell ref="A16:A17"/>
    <mergeCell ref="A20:A21"/>
    <mergeCell ref="A6:A7"/>
    <mergeCell ref="B6:B7"/>
    <mergeCell ref="C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E0FE-5403-424C-ADAD-2A7713E2A0A4}">
  <dimension ref="A1:J31"/>
  <sheetViews>
    <sheetView workbookViewId="0">
      <selection activeCell="A5" sqref="A5"/>
    </sheetView>
  </sheetViews>
  <sheetFormatPr defaultRowHeight="14.5" x14ac:dyDescent="0.35"/>
  <cols>
    <col min="1" max="1" width="36.81640625" customWidth="1"/>
    <col min="3" max="3" width="12.7265625" bestFit="1" customWidth="1"/>
    <col min="5" max="5" width="21.26953125" customWidth="1"/>
    <col min="6" max="6" width="18.26953125" customWidth="1"/>
    <col min="7" max="7" width="15.26953125" customWidth="1"/>
  </cols>
  <sheetData>
    <row r="1" spans="1:10" x14ac:dyDescent="0.35">
      <c r="A1" t="s">
        <v>124</v>
      </c>
    </row>
    <row r="2" spans="1:10" x14ac:dyDescent="0.35">
      <c r="A2" t="s">
        <v>145</v>
      </c>
    </row>
    <row r="3" spans="1:10" x14ac:dyDescent="0.35">
      <c r="A3" t="s">
        <v>146</v>
      </c>
    </row>
    <row r="4" spans="1:10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35">
      <c r="A5" t="s">
        <v>534</v>
      </c>
    </row>
    <row r="6" spans="1:10" x14ac:dyDescent="0.35">
      <c r="A6" t="s">
        <v>535</v>
      </c>
    </row>
    <row r="7" spans="1:10" s="28" customFormat="1" x14ac:dyDescent="0.35">
      <c r="A7" s="28" t="s">
        <v>161</v>
      </c>
    </row>
    <row r="8" spans="1:10" x14ac:dyDescent="0.35">
      <c r="A8" t="s">
        <v>147</v>
      </c>
    </row>
    <row r="10" spans="1:10" ht="15" customHeight="1" x14ac:dyDescent="0.35">
      <c r="A10" s="178" t="s">
        <v>125</v>
      </c>
      <c r="B10" s="180" t="s">
        <v>126</v>
      </c>
      <c r="C10" s="173" t="s">
        <v>127</v>
      </c>
      <c r="D10" s="173"/>
      <c r="E10" s="173" t="s">
        <v>128</v>
      </c>
      <c r="F10" s="173"/>
      <c r="G10" s="173" t="s">
        <v>129</v>
      </c>
      <c r="H10" s="173"/>
    </row>
    <row r="11" spans="1:10" x14ac:dyDescent="0.35">
      <c r="A11" s="179"/>
      <c r="B11" s="181"/>
      <c r="C11" s="95" t="s">
        <v>130</v>
      </c>
      <c r="D11" s="95" t="s">
        <v>131</v>
      </c>
      <c r="E11" s="95" t="s">
        <v>130</v>
      </c>
      <c r="F11" s="95" t="s">
        <v>131</v>
      </c>
      <c r="G11" s="95" t="s">
        <v>130</v>
      </c>
      <c r="H11" s="95" t="s">
        <v>131</v>
      </c>
    </row>
    <row r="12" spans="1:10" x14ac:dyDescent="0.35">
      <c r="A12" s="96" t="s">
        <v>148</v>
      </c>
      <c r="B12" s="97" t="s">
        <v>133</v>
      </c>
      <c r="C12" s="98">
        <v>37259848.200000003</v>
      </c>
      <c r="D12" s="99"/>
      <c r="E12" s="98">
        <v>22885450682.889999</v>
      </c>
      <c r="F12" s="98">
        <v>22915836908.140003</v>
      </c>
      <c r="G12" s="98">
        <v>6873622.9500000002</v>
      </c>
      <c r="H12" s="99"/>
    </row>
    <row r="13" spans="1:10" x14ac:dyDescent="0.35">
      <c r="A13" s="100" t="s">
        <v>149</v>
      </c>
      <c r="B13" s="97" t="s">
        <v>133</v>
      </c>
      <c r="C13" s="99"/>
      <c r="D13" s="98">
        <v>37297.15</v>
      </c>
      <c r="E13" s="101">
        <v>891.25</v>
      </c>
      <c r="F13" s="99"/>
      <c r="G13" s="99"/>
      <c r="H13" s="98">
        <v>36405.9</v>
      </c>
    </row>
    <row r="14" spans="1:10" ht="62.5" x14ac:dyDescent="0.35">
      <c r="A14" s="102" t="s">
        <v>150</v>
      </c>
      <c r="B14" s="97" t="s">
        <v>133</v>
      </c>
      <c r="C14" s="99"/>
      <c r="D14" s="101">
        <v>891.25</v>
      </c>
      <c r="E14" s="101">
        <v>891.25</v>
      </c>
      <c r="F14" s="99"/>
      <c r="G14" s="99"/>
      <c r="H14" s="99"/>
    </row>
    <row r="15" spans="1:10" ht="50" x14ac:dyDescent="0.35">
      <c r="A15" s="102" t="s">
        <v>151</v>
      </c>
      <c r="B15" s="97" t="s">
        <v>133</v>
      </c>
      <c r="C15" s="99"/>
      <c r="D15" s="98">
        <v>36405.9</v>
      </c>
      <c r="E15" s="99"/>
      <c r="F15" s="99"/>
      <c r="G15" s="99"/>
      <c r="H15" s="98">
        <v>36405.9</v>
      </c>
    </row>
    <row r="16" spans="1:10" ht="62.5" x14ac:dyDescent="0.35">
      <c r="A16" s="100" t="s">
        <v>152</v>
      </c>
      <c r="B16" s="97" t="s">
        <v>133</v>
      </c>
      <c r="C16" s="98">
        <v>36405895.350000001</v>
      </c>
      <c r="D16" s="99"/>
      <c r="E16" s="98">
        <v>22885449791.639999</v>
      </c>
      <c r="F16" s="98">
        <v>22914945658.139999</v>
      </c>
      <c r="G16" s="98">
        <v>6910028.8499999996</v>
      </c>
      <c r="H16" s="99"/>
    </row>
    <row r="17" spans="1:8" ht="75" x14ac:dyDescent="0.35">
      <c r="A17" s="102" t="s">
        <v>153</v>
      </c>
      <c r="B17" s="97" t="s">
        <v>133</v>
      </c>
      <c r="C17" s="98">
        <v>36405895.350000001</v>
      </c>
      <c r="D17" s="99"/>
      <c r="E17" s="98">
        <v>22885449791.639999</v>
      </c>
      <c r="F17" s="98">
        <v>22914945658.139999</v>
      </c>
      <c r="G17" s="98">
        <v>6910028.8499999996</v>
      </c>
      <c r="H17" s="99"/>
    </row>
    <row r="18" spans="1:8" x14ac:dyDescent="0.35">
      <c r="A18" s="174" t="s">
        <v>154</v>
      </c>
      <c r="B18" s="103" t="s">
        <v>133</v>
      </c>
      <c r="C18" s="104">
        <v>30211738.559999999</v>
      </c>
      <c r="D18" s="105"/>
      <c r="E18" s="104">
        <v>32280425.449999999</v>
      </c>
      <c r="F18" s="104">
        <v>62492164.009999998</v>
      </c>
      <c r="G18" s="105"/>
      <c r="H18" s="105"/>
    </row>
    <row r="19" spans="1:8" x14ac:dyDescent="0.35">
      <c r="A19" s="175"/>
      <c r="B19" s="103" t="s">
        <v>136</v>
      </c>
      <c r="C19" s="104">
        <v>2250040.11</v>
      </c>
      <c r="D19" s="105"/>
      <c r="E19" s="104">
        <v>2250040.11</v>
      </c>
      <c r="F19" s="104">
        <v>4500080.22</v>
      </c>
      <c r="G19" s="105"/>
      <c r="H19" s="105"/>
    </row>
    <row r="20" spans="1:8" x14ac:dyDescent="0.35">
      <c r="A20" s="174" t="s">
        <v>135</v>
      </c>
      <c r="B20" s="103" t="s">
        <v>133</v>
      </c>
      <c r="C20" s="104">
        <v>6194156.79</v>
      </c>
      <c r="D20" s="105"/>
      <c r="E20" s="104">
        <v>22853169366.190002</v>
      </c>
      <c r="F20" s="104">
        <v>22852453494.130001</v>
      </c>
      <c r="G20" s="104">
        <v>6910028.8499999996</v>
      </c>
      <c r="H20" s="105"/>
    </row>
    <row r="21" spans="1:8" x14ac:dyDescent="0.35">
      <c r="A21" s="175"/>
      <c r="B21" s="103" t="s">
        <v>136</v>
      </c>
      <c r="C21" s="104">
        <v>6194156.79</v>
      </c>
      <c r="D21" s="105"/>
      <c r="E21" s="104">
        <v>22853169366.190002</v>
      </c>
      <c r="F21" s="104">
        <v>22852453494.130001</v>
      </c>
      <c r="G21" s="104">
        <v>6910028.8499999996</v>
      </c>
      <c r="H21" s="105"/>
    </row>
    <row r="22" spans="1:8" ht="50" x14ac:dyDescent="0.35">
      <c r="A22" s="100" t="s">
        <v>155</v>
      </c>
      <c r="B22" s="97" t="s">
        <v>133</v>
      </c>
      <c r="C22" s="98">
        <v>891250</v>
      </c>
      <c r="D22" s="99"/>
      <c r="E22" s="99"/>
      <c r="F22" s="98">
        <v>891250</v>
      </c>
      <c r="G22" s="99"/>
      <c r="H22" s="99"/>
    </row>
    <row r="23" spans="1:8" ht="62.5" x14ac:dyDescent="0.35">
      <c r="A23" s="102" t="s">
        <v>156</v>
      </c>
      <c r="B23" s="97" t="s">
        <v>133</v>
      </c>
      <c r="C23" s="98">
        <v>891250</v>
      </c>
      <c r="D23" s="99"/>
      <c r="E23" s="99"/>
      <c r="F23" s="98">
        <v>891250</v>
      </c>
      <c r="G23" s="99"/>
      <c r="H23" s="99"/>
    </row>
    <row r="24" spans="1:8" x14ac:dyDescent="0.35">
      <c r="A24" s="174" t="s">
        <v>135</v>
      </c>
      <c r="B24" s="103" t="s">
        <v>133</v>
      </c>
      <c r="C24" s="104">
        <v>891250</v>
      </c>
      <c r="D24" s="105"/>
      <c r="E24" s="105"/>
      <c r="F24" s="104">
        <v>891250</v>
      </c>
      <c r="G24" s="105"/>
      <c r="H24" s="105"/>
    </row>
    <row r="25" spans="1:8" x14ac:dyDescent="0.35">
      <c r="A25" s="175"/>
      <c r="B25" s="103" t="s">
        <v>136</v>
      </c>
      <c r="C25" s="104">
        <v>891250</v>
      </c>
      <c r="D25" s="105"/>
      <c r="E25" s="105"/>
      <c r="F25" s="104">
        <v>891250</v>
      </c>
      <c r="G25" s="105"/>
      <c r="H25" s="105"/>
    </row>
    <row r="26" spans="1:8" x14ac:dyDescent="0.35">
      <c r="A26" s="96" t="s">
        <v>157</v>
      </c>
      <c r="B26" s="97" t="s">
        <v>133</v>
      </c>
      <c r="C26" s="98">
        <v>62391.96</v>
      </c>
      <c r="D26" s="99"/>
      <c r="E26" s="98">
        <v>62636.24</v>
      </c>
      <c r="F26" s="98">
        <v>86370.48</v>
      </c>
      <c r="G26" s="98">
        <v>38657.72</v>
      </c>
      <c r="H26" s="99"/>
    </row>
    <row r="27" spans="1:8" ht="50" x14ac:dyDescent="0.35">
      <c r="A27" s="100" t="s">
        <v>158</v>
      </c>
      <c r="B27" s="97" t="s">
        <v>133</v>
      </c>
      <c r="C27" s="98">
        <v>63278.28</v>
      </c>
      <c r="D27" s="99"/>
      <c r="E27" s="98">
        <v>62636.24</v>
      </c>
      <c r="F27" s="98">
        <v>86370.48</v>
      </c>
      <c r="G27" s="98">
        <v>39544.04</v>
      </c>
      <c r="H27" s="99"/>
    </row>
    <row r="28" spans="1:8" x14ac:dyDescent="0.35">
      <c r="A28" s="176" t="s">
        <v>135</v>
      </c>
      <c r="B28" s="103" t="s">
        <v>133</v>
      </c>
      <c r="C28" s="104">
        <v>63278.28</v>
      </c>
      <c r="D28" s="105"/>
      <c r="E28" s="104">
        <v>62636.24</v>
      </c>
      <c r="F28" s="104">
        <v>86370.48</v>
      </c>
      <c r="G28" s="104">
        <v>39544.04</v>
      </c>
      <c r="H28" s="105"/>
    </row>
    <row r="29" spans="1:8" x14ac:dyDescent="0.35">
      <c r="A29" s="177"/>
      <c r="B29" s="103" t="s">
        <v>136</v>
      </c>
      <c r="C29" s="104">
        <v>63278.28</v>
      </c>
      <c r="D29" s="105"/>
      <c r="E29" s="104">
        <v>62636.24</v>
      </c>
      <c r="F29" s="104">
        <v>86370.48</v>
      </c>
      <c r="G29" s="104">
        <v>39544.04</v>
      </c>
      <c r="H29" s="105"/>
    </row>
    <row r="30" spans="1:8" x14ac:dyDescent="0.35">
      <c r="A30" s="100" t="s">
        <v>229</v>
      </c>
      <c r="B30" s="97" t="s">
        <v>133</v>
      </c>
      <c r="C30" s="99"/>
      <c r="D30" s="101">
        <v>886.32</v>
      </c>
      <c r="E30" s="99"/>
      <c r="F30" s="99"/>
      <c r="G30" s="99"/>
      <c r="H30" s="101">
        <v>886.32</v>
      </c>
    </row>
    <row r="31" spans="1:8" x14ac:dyDescent="0.35">
      <c r="A31" s="106" t="s">
        <v>143</v>
      </c>
      <c r="B31" s="106" t="s">
        <v>133</v>
      </c>
      <c r="C31" s="107">
        <v>37322240.159999996</v>
      </c>
      <c r="D31" s="108"/>
      <c r="E31" s="107">
        <v>22885513319.129997</v>
      </c>
      <c r="F31" s="107">
        <v>22915923278.619999</v>
      </c>
      <c r="G31" s="107">
        <v>6912280.6699999999</v>
      </c>
      <c r="H31" s="108"/>
    </row>
  </sheetData>
  <mergeCells count="9">
    <mergeCell ref="G10:H10"/>
    <mergeCell ref="A18:A19"/>
    <mergeCell ref="A20:A21"/>
    <mergeCell ref="A24:A25"/>
    <mergeCell ref="A28:A29"/>
    <mergeCell ref="A10:A11"/>
    <mergeCell ref="B10:B11"/>
    <mergeCell ref="C10:D10"/>
    <mergeCell ref="E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61BD-BB29-463F-A0A9-E3C98464B58B}">
  <dimension ref="A1:T58"/>
  <sheetViews>
    <sheetView workbookViewId="0">
      <selection activeCell="A5" sqref="A5"/>
    </sheetView>
  </sheetViews>
  <sheetFormatPr defaultRowHeight="14.5" x14ac:dyDescent="0.35"/>
  <cols>
    <col min="1" max="1" width="47" customWidth="1"/>
    <col min="3" max="3" width="15.453125" bestFit="1" customWidth="1"/>
    <col min="4" max="4" width="9.81640625" bestFit="1" customWidth="1"/>
    <col min="5" max="6" width="16.453125" bestFit="1" customWidth="1"/>
    <col min="7" max="7" width="15.453125" bestFit="1" customWidth="1"/>
    <col min="8" max="8" width="9.81640625" bestFit="1" customWidth="1"/>
  </cols>
  <sheetData>
    <row r="1" spans="1:20" x14ac:dyDescent="0.35">
      <c r="A1" t="s">
        <v>124</v>
      </c>
    </row>
    <row r="2" spans="1:20" x14ac:dyDescent="0.35">
      <c r="A2" t="s">
        <v>159</v>
      </c>
    </row>
    <row r="3" spans="1:20" x14ac:dyDescent="0.35">
      <c r="A3" t="s">
        <v>160</v>
      </c>
    </row>
    <row r="5" spans="1:20" x14ac:dyDescent="0.35">
      <c r="A5" t="s">
        <v>162</v>
      </c>
    </row>
    <row r="6" spans="1:20" x14ac:dyDescent="0.35">
      <c r="A6" s="28" t="s">
        <v>161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8" spans="1:20" x14ac:dyDescent="0.35">
      <c r="A8" s="185" t="s">
        <v>125</v>
      </c>
      <c r="B8" s="187" t="s">
        <v>126</v>
      </c>
      <c r="C8" s="182" t="s">
        <v>127</v>
      </c>
      <c r="D8" s="182"/>
      <c r="E8" s="182" t="s">
        <v>128</v>
      </c>
      <c r="F8" s="182"/>
      <c r="G8" s="182" t="s">
        <v>129</v>
      </c>
      <c r="H8" s="182"/>
    </row>
    <row r="9" spans="1:20" x14ac:dyDescent="0.35">
      <c r="A9" s="186"/>
      <c r="B9" s="188"/>
      <c r="C9" s="29" t="s">
        <v>130</v>
      </c>
      <c r="D9" s="29" t="s">
        <v>131</v>
      </c>
      <c r="E9" s="29" t="s">
        <v>130</v>
      </c>
      <c r="F9" s="29" t="s">
        <v>131</v>
      </c>
      <c r="G9" s="29" t="s">
        <v>130</v>
      </c>
      <c r="H9" s="29" t="s">
        <v>131</v>
      </c>
    </row>
    <row r="10" spans="1:20" ht="25" x14ac:dyDescent="0.35">
      <c r="A10" s="30" t="s">
        <v>163</v>
      </c>
      <c r="B10" s="31" t="s">
        <v>133</v>
      </c>
      <c r="C10" s="32">
        <v>1302331113.8</v>
      </c>
      <c r="D10" s="33"/>
      <c r="E10" s="32">
        <v>22654286595.059998</v>
      </c>
      <c r="F10" s="32">
        <v>22606117708.860001</v>
      </c>
      <c r="G10" s="32">
        <v>1350500000</v>
      </c>
      <c r="H10" s="33"/>
    </row>
    <row r="11" spans="1:20" ht="25" x14ac:dyDescent="0.35">
      <c r="A11" s="34" t="s">
        <v>164</v>
      </c>
      <c r="B11" s="31" t="s">
        <v>133</v>
      </c>
      <c r="C11" s="32">
        <v>1299500000</v>
      </c>
      <c r="D11" s="33"/>
      <c r="E11" s="32">
        <v>22630773000</v>
      </c>
      <c r="F11" s="32">
        <v>22579773000</v>
      </c>
      <c r="G11" s="32">
        <v>1350500000</v>
      </c>
      <c r="H11" s="33"/>
    </row>
    <row r="12" spans="1:20" x14ac:dyDescent="0.35">
      <c r="A12" s="183" t="s">
        <v>135</v>
      </c>
      <c r="B12" s="35" t="s">
        <v>133</v>
      </c>
      <c r="C12" s="36">
        <v>1299500000</v>
      </c>
      <c r="D12" s="37"/>
      <c r="E12" s="36">
        <v>22630773000</v>
      </c>
      <c r="F12" s="36">
        <v>22579773000</v>
      </c>
      <c r="G12" s="36">
        <v>1350500000</v>
      </c>
      <c r="H12" s="37"/>
    </row>
    <row r="13" spans="1:20" x14ac:dyDescent="0.35">
      <c r="A13" s="184"/>
      <c r="B13" s="35" t="s">
        <v>136</v>
      </c>
      <c r="C13" s="36">
        <v>1299500000</v>
      </c>
      <c r="D13" s="37"/>
      <c r="E13" s="36">
        <v>22630773000</v>
      </c>
      <c r="F13" s="36">
        <v>22579773000</v>
      </c>
      <c r="G13" s="36">
        <v>1350500000</v>
      </c>
      <c r="H13" s="37"/>
    </row>
    <row r="14" spans="1:20" ht="37.5" x14ac:dyDescent="0.35">
      <c r="A14" s="34" t="s">
        <v>165</v>
      </c>
      <c r="B14" s="31" t="s">
        <v>133</v>
      </c>
      <c r="C14" s="32">
        <v>2831113.8</v>
      </c>
      <c r="D14" s="33"/>
      <c r="E14" s="32">
        <v>23322909.260000002</v>
      </c>
      <c r="F14" s="32">
        <v>26154023.059999999</v>
      </c>
      <c r="G14" s="33"/>
      <c r="H14" s="33"/>
    </row>
    <row r="15" spans="1:20" x14ac:dyDescent="0.35">
      <c r="A15" s="183" t="s">
        <v>135</v>
      </c>
      <c r="B15" s="35" t="s">
        <v>133</v>
      </c>
      <c r="C15" s="36">
        <v>2831113.8</v>
      </c>
      <c r="D15" s="37"/>
      <c r="E15" s="36">
        <v>23322909.260000002</v>
      </c>
      <c r="F15" s="36">
        <v>26154023.059999999</v>
      </c>
      <c r="G15" s="37"/>
      <c r="H15" s="37"/>
    </row>
    <row r="16" spans="1:20" x14ac:dyDescent="0.35">
      <c r="A16" s="184"/>
      <c r="B16" s="35" t="s">
        <v>136</v>
      </c>
      <c r="C16" s="36">
        <v>2831113.8</v>
      </c>
      <c r="D16" s="37"/>
      <c r="E16" s="36">
        <v>23322909.260000002</v>
      </c>
      <c r="F16" s="36">
        <v>26154023.059999999</v>
      </c>
      <c r="G16" s="37"/>
      <c r="H16" s="37"/>
    </row>
    <row r="17" spans="1:8" ht="37.5" x14ac:dyDescent="0.35">
      <c r="A17" s="34" t="s">
        <v>166</v>
      </c>
      <c r="B17" s="31" t="s">
        <v>133</v>
      </c>
      <c r="C17" s="33"/>
      <c r="D17" s="33"/>
      <c r="E17" s="32">
        <v>190685.8</v>
      </c>
      <c r="F17" s="32">
        <v>190685.8</v>
      </c>
      <c r="G17" s="33"/>
      <c r="H17" s="33"/>
    </row>
    <row r="18" spans="1:8" x14ac:dyDescent="0.35">
      <c r="A18" s="183" t="s">
        <v>135</v>
      </c>
      <c r="B18" s="35" t="s">
        <v>133</v>
      </c>
      <c r="C18" s="37"/>
      <c r="D18" s="37"/>
      <c r="E18" s="36">
        <v>190685.8</v>
      </c>
      <c r="F18" s="36">
        <v>190685.8</v>
      </c>
      <c r="G18" s="37"/>
      <c r="H18" s="37"/>
    </row>
    <row r="19" spans="1:8" x14ac:dyDescent="0.35">
      <c r="A19" s="184"/>
      <c r="B19" s="35" t="s">
        <v>136</v>
      </c>
      <c r="C19" s="37"/>
      <c r="D19" s="37"/>
      <c r="E19" s="36">
        <v>190685.8</v>
      </c>
      <c r="F19" s="36">
        <v>190685.8</v>
      </c>
      <c r="G19" s="37"/>
      <c r="H19" s="37"/>
    </row>
    <row r="20" spans="1:8" ht="25" x14ac:dyDescent="0.35">
      <c r="A20" s="30" t="s">
        <v>167</v>
      </c>
      <c r="B20" s="31" t="s">
        <v>133</v>
      </c>
      <c r="C20" s="32">
        <v>3255754.95</v>
      </c>
      <c r="D20" s="33"/>
      <c r="E20" s="32">
        <v>18183.060000000001</v>
      </c>
      <c r="F20" s="33"/>
      <c r="G20" s="32">
        <v>3273938.01</v>
      </c>
      <c r="H20" s="33"/>
    </row>
    <row r="21" spans="1:8" ht="25" x14ac:dyDescent="0.35">
      <c r="A21" s="34" t="s">
        <v>168</v>
      </c>
      <c r="B21" s="31" t="s">
        <v>133</v>
      </c>
      <c r="C21" s="32">
        <v>2910175</v>
      </c>
      <c r="D21" s="33"/>
      <c r="E21" s="33"/>
      <c r="F21" s="33"/>
      <c r="G21" s="32">
        <v>2910175</v>
      </c>
      <c r="H21" s="33"/>
    </row>
    <row r="22" spans="1:8" x14ac:dyDescent="0.35">
      <c r="A22" s="183" t="s">
        <v>135</v>
      </c>
      <c r="B22" s="35" t="s">
        <v>133</v>
      </c>
      <c r="C22" s="36">
        <v>2910175</v>
      </c>
      <c r="D22" s="37"/>
      <c r="E22" s="37"/>
      <c r="F22" s="37"/>
      <c r="G22" s="36">
        <v>2910175</v>
      </c>
      <c r="H22" s="37"/>
    </row>
    <row r="23" spans="1:8" x14ac:dyDescent="0.35">
      <c r="A23" s="184"/>
      <c r="B23" s="35" t="s">
        <v>136</v>
      </c>
      <c r="C23" s="36">
        <v>2910175</v>
      </c>
      <c r="D23" s="37"/>
      <c r="E23" s="37"/>
      <c r="F23" s="37"/>
      <c r="G23" s="36">
        <v>2910175</v>
      </c>
      <c r="H23" s="37"/>
    </row>
    <row r="24" spans="1:8" ht="37.5" x14ac:dyDescent="0.35">
      <c r="A24" s="34" t="s">
        <v>169</v>
      </c>
      <c r="B24" s="31" t="s">
        <v>133</v>
      </c>
      <c r="C24" s="32">
        <v>1040567.87</v>
      </c>
      <c r="D24" s="33"/>
      <c r="E24" s="32">
        <v>18183.060000000001</v>
      </c>
      <c r="F24" s="33"/>
      <c r="G24" s="32">
        <v>1058750.93</v>
      </c>
      <c r="H24" s="33"/>
    </row>
    <row r="25" spans="1:8" x14ac:dyDescent="0.35">
      <c r="A25" s="183" t="s">
        <v>135</v>
      </c>
      <c r="B25" s="35" t="s">
        <v>133</v>
      </c>
      <c r="C25" s="36">
        <v>1040567.87</v>
      </c>
      <c r="D25" s="37"/>
      <c r="E25" s="36">
        <v>18183.060000000001</v>
      </c>
      <c r="F25" s="37"/>
      <c r="G25" s="36">
        <v>1058750.93</v>
      </c>
      <c r="H25" s="37"/>
    </row>
    <row r="26" spans="1:8" x14ac:dyDescent="0.35">
      <c r="A26" s="184"/>
      <c r="B26" s="35" t="s">
        <v>136</v>
      </c>
      <c r="C26" s="36">
        <v>1040567.87</v>
      </c>
      <c r="D26" s="37"/>
      <c r="E26" s="36">
        <v>18183.060000000001</v>
      </c>
      <c r="F26" s="37"/>
      <c r="G26" s="36">
        <v>1058750.93</v>
      </c>
      <c r="H26" s="37"/>
    </row>
    <row r="27" spans="1:8" ht="37.5" x14ac:dyDescent="0.35">
      <c r="A27" s="34" t="s">
        <v>170</v>
      </c>
      <c r="B27" s="31" t="s">
        <v>133</v>
      </c>
      <c r="C27" s="33"/>
      <c r="D27" s="32">
        <v>110586.65</v>
      </c>
      <c r="E27" s="33"/>
      <c r="F27" s="33"/>
      <c r="G27" s="33"/>
      <c r="H27" s="32">
        <v>110586.65</v>
      </c>
    </row>
    <row r="28" spans="1:8" ht="37.5" x14ac:dyDescent="0.35">
      <c r="A28" s="34" t="s">
        <v>171</v>
      </c>
      <c r="B28" s="31" t="s">
        <v>133</v>
      </c>
      <c r="C28" s="33"/>
      <c r="D28" s="32">
        <v>584401.27</v>
      </c>
      <c r="E28" s="33"/>
      <c r="F28" s="33"/>
      <c r="G28" s="33"/>
      <c r="H28" s="32">
        <v>584401.27</v>
      </c>
    </row>
    <row r="29" spans="1:8" x14ac:dyDescent="0.35">
      <c r="A29" s="183" t="s">
        <v>135</v>
      </c>
      <c r="B29" s="35" t="s">
        <v>133</v>
      </c>
      <c r="C29" s="37"/>
      <c r="D29" s="36">
        <v>584401.27</v>
      </c>
      <c r="E29" s="37"/>
      <c r="F29" s="37"/>
      <c r="G29" s="37"/>
      <c r="H29" s="36">
        <v>584401.27</v>
      </c>
    </row>
    <row r="30" spans="1:8" x14ac:dyDescent="0.35">
      <c r="A30" s="184"/>
      <c r="B30" s="35" t="s">
        <v>136</v>
      </c>
      <c r="C30" s="37"/>
      <c r="D30" s="36">
        <v>584401.27</v>
      </c>
      <c r="E30" s="37"/>
      <c r="F30" s="37"/>
      <c r="G30" s="37"/>
      <c r="H30" s="36">
        <v>584401.27</v>
      </c>
    </row>
    <row r="31" spans="1:8" ht="87.5" x14ac:dyDescent="0.35">
      <c r="A31" s="30" t="s">
        <v>172</v>
      </c>
      <c r="B31" s="31" t="s">
        <v>133</v>
      </c>
      <c r="C31" s="32">
        <v>82269114.069999993</v>
      </c>
      <c r="D31" s="33"/>
      <c r="E31" s="32">
        <v>40151641.969999999</v>
      </c>
      <c r="F31" s="32">
        <v>4641363.3099999996</v>
      </c>
      <c r="G31" s="32">
        <v>117779392.73</v>
      </c>
      <c r="H31" s="33"/>
    </row>
    <row r="32" spans="1:8" ht="25" x14ac:dyDescent="0.35">
      <c r="A32" s="34" t="s">
        <v>173</v>
      </c>
      <c r="B32" s="31" t="s">
        <v>133</v>
      </c>
      <c r="C32" s="33"/>
      <c r="D32" s="33"/>
      <c r="E32" s="32">
        <v>39711362.399999999</v>
      </c>
      <c r="F32" s="32">
        <v>2078440.91</v>
      </c>
      <c r="G32" s="32">
        <v>37632921.490000002</v>
      </c>
      <c r="H32" s="33"/>
    </row>
    <row r="33" spans="1:8" x14ac:dyDescent="0.35">
      <c r="A33" s="183" t="s">
        <v>174</v>
      </c>
      <c r="B33" s="35" t="s">
        <v>133</v>
      </c>
      <c r="C33" s="37"/>
      <c r="D33" s="37"/>
      <c r="E33" s="36">
        <v>39711362.399999999</v>
      </c>
      <c r="F33" s="36">
        <v>2078440.91</v>
      </c>
      <c r="G33" s="36">
        <v>37632921.490000002</v>
      </c>
      <c r="H33" s="37"/>
    </row>
    <row r="34" spans="1:8" x14ac:dyDescent="0.35">
      <c r="A34" s="184"/>
      <c r="B34" s="35" t="s">
        <v>136</v>
      </c>
      <c r="C34" s="37"/>
      <c r="D34" s="37"/>
      <c r="E34" s="36">
        <v>383985.11</v>
      </c>
      <c r="F34" s="37"/>
      <c r="G34" s="36">
        <v>383985.11</v>
      </c>
      <c r="H34" s="37"/>
    </row>
    <row r="35" spans="1:8" ht="25" x14ac:dyDescent="0.35">
      <c r="A35" s="34" t="s">
        <v>175</v>
      </c>
      <c r="B35" s="31" t="s">
        <v>133</v>
      </c>
      <c r="C35" s="32">
        <v>82247058.359999999</v>
      </c>
      <c r="D35" s="33"/>
      <c r="E35" s="32">
        <v>433779.6</v>
      </c>
      <c r="F35" s="32">
        <v>2522265.67</v>
      </c>
      <c r="G35" s="32">
        <v>80158572.290000007</v>
      </c>
      <c r="H35" s="33"/>
    </row>
    <row r="36" spans="1:8" x14ac:dyDescent="0.35">
      <c r="A36" s="183" t="s">
        <v>154</v>
      </c>
      <c r="B36" s="35" t="s">
        <v>133</v>
      </c>
      <c r="C36" s="36">
        <v>10854984.880000001</v>
      </c>
      <c r="D36" s="37"/>
      <c r="E36" s="36">
        <v>71055.490000000005</v>
      </c>
      <c r="F36" s="36">
        <v>46038.6</v>
      </c>
      <c r="G36" s="36">
        <v>10880001.77</v>
      </c>
      <c r="H36" s="37"/>
    </row>
    <row r="37" spans="1:8" x14ac:dyDescent="0.35">
      <c r="A37" s="184"/>
      <c r="B37" s="35" t="s">
        <v>136</v>
      </c>
      <c r="C37" s="36">
        <v>808432.48</v>
      </c>
      <c r="D37" s="37"/>
      <c r="E37" s="36">
        <v>5313.4</v>
      </c>
      <c r="F37" s="38">
        <v>160.06</v>
      </c>
      <c r="G37" s="36">
        <v>813585.82</v>
      </c>
      <c r="H37" s="37"/>
    </row>
    <row r="38" spans="1:8" x14ac:dyDescent="0.35">
      <c r="A38" s="183" t="s">
        <v>176</v>
      </c>
      <c r="B38" s="35" t="s">
        <v>133</v>
      </c>
      <c r="C38" s="36">
        <v>21491110.449999999</v>
      </c>
      <c r="D38" s="37"/>
      <c r="E38" s="36">
        <v>101726.77</v>
      </c>
      <c r="F38" s="36">
        <v>673397.34</v>
      </c>
      <c r="G38" s="36">
        <v>20919439.879999999</v>
      </c>
      <c r="H38" s="37"/>
    </row>
    <row r="39" spans="1:8" x14ac:dyDescent="0.35">
      <c r="A39" s="184"/>
      <c r="B39" s="35" t="s">
        <v>136</v>
      </c>
      <c r="C39" s="36">
        <v>202549.89</v>
      </c>
      <c r="D39" s="37"/>
      <c r="E39" s="38">
        <v>989.77</v>
      </c>
      <c r="F39" s="37"/>
      <c r="G39" s="36">
        <v>203539.66</v>
      </c>
      <c r="H39" s="37"/>
    </row>
    <row r="40" spans="1:8" x14ac:dyDescent="0.35">
      <c r="A40" s="183" t="s">
        <v>174</v>
      </c>
      <c r="B40" s="35" t="s">
        <v>133</v>
      </c>
      <c r="C40" s="36">
        <v>49900963.030000001</v>
      </c>
      <c r="D40" s="37"/>
      <c r="E40" s="36">
        <v>260997.34</v>
      </c>
      <c r="F40" s="36">
        <v>1802829.73</v>
      </c>
      <c r="G40" s="36">
        <v>48359130.640000001</v>
      </c>
      <c r="H40" s="37"/>
    </row>
    <row r="41" spans="1:8" x14ac:dyDescent="0.35">
      <c r="A41" s="184"/>
      <c r="B41" s="35" t="s">
        <v>136</v>
      </c>
      <c r="C41" s="36">
        <v>490766.23</v>
      </c>
      <c r="D41" s="37"/>
      <c r="E41" s="36">
        <v>2663.07</v>
      </c>
      <c r="F41" s="37"/>
      <c r="G41" s="36">
        <v>493429.3</v>
      </c>
      <c r="H41" s="37"/>
    </row>
    <row r="42" spans="1:8" ht="25" x14ac:dyDescent="0.35">
      <c r="A42" s="34" t="s">
        <v>177</v>
      </c>
      <c r="B42" s="31" t="s">
        <v>133</v>
      </c>
      <c r="C42" s="33"/>
      <c r="D42" s="32">
        <v>113726.53</v>
      </c>
      <c r="E42" s="33"/>
      <c r="F42" s="33"/>
      <c r="G42" s="33"/>
      <c r="H42" s="32">
        <v>113726.53</v>
      </c>
    </row>
    <row r="43" spans="1:8" ht="37.5" x14ac:dyDescent="0.35">
      <c r="A43" s="34" t="s">
        <v>178</v>
      </c>
      <c r="B43" s="31" t="s">
        <v>133</v>
      </c>
      <c r="C43" s="33"/>
      <c r="D43" s="33"/>
      <c r="E43" s="39">
        <v>402.81</v>
      </c>
      <c r="F43" s="33"/>
      <c r="G43" s="39">
        <v>402.81</v>
      </c>
      <c r="H43" s="33"/>
    </row>
    <row r="44" spans="1:8" x14ac:dyDescent="0.35">
      <c r="A44" s="183" t="s">
        <v>174</v>
      </c>
      <c r="B44" s="35" t="s">
        <v>133</v>
      </c>
      <c r="C44" s="37"/>
      <c r="D44" s="37"/>
      <c r="E44" s="38">
        <v>402.81</v>
      </c>
      <c r="F44" s="37"/>
      <c r="G44" s="38">
        <v>402.81</v>
      </c>
      <c r="H44" s="37"/>
    </row>
    <row r="45" spans="1:8" x14ac:dyDescent="0.35">
      <c r="A45" s="184"/>
      <c r="B45" s="35" t="s">
        <v>136</v>
      </c>
      <c r="C45" s="37"/>
      <c r="D45" s="37"/>
      <c r="E45" s="38">
        <v>4.1100000000000003</v>
      </c>
      <c r="F45" s="37"/>
      <c r="G45" s="38">
        <v>4.1100000000000003</v>
      </c>
      <c r="H45" s="37"/>
    </row>
    <row r="46" spans="1:8" ht="37.5" x14ac:dyDescent="0.35">
      <c r="A46" s="34" t="s">
        <v>179</v>
      </c>
      <c r="B46" s="31" t="s">
        <v>133</v>
      </c>
      <c r="C46" s="32">
        <v>207953.16</v>
      </c>
      <c r="D46" s="33"/>
      <c r="E46" s="39">
        <v>118.94</v>
      </c>
      <c r="F46" s="32">
        <v>31924.7</v>
      </c>
      <c r="G46" s="32">
        <v>176147.4</v>
      </c>
      <c r="H46" s="33"/>
    </row>
    <row r="47" spans="1:8" x14ac:dyDescent="0.35">
      <c r="A47" s="183" t="s">
        <v>154</v>
      </c>
      <c r="B47" s="35" t="s">
        <v>133</v>
      </c>
      <c r="C47" s="38">
        <v>582.49</v>
      </c>
      <c r="D47" s="37"/>
      <c r="E47" s="38">
        <v>118.94</v>
      </c>
      <c r="F47" s="38">
        <v>35.1</v>
      </c>
      <c r="G47" s="38">
        <v>666.33</v>
      </c>
      <c r="H47" s="37"/>
    </row>
    <row r="48" spans="1:8" x14ac:dyDescent="0.35">
      <c r="A48" s="184"/>
      <c r="B48" s="35" t="s">
        <v>136</v>
      </c>
      <c r="C48" s="38">
        <v>43.39</v>
      </c>
      <c r="D48" s="37"/>
      <c r="E48" s="38">
        <v>8.9</v>
      </c>
      <c r="F48" s="38">
        <v>2.4500000000000002</v>
      </c>
      <c r="G48" s="38">
        <v>49.84</v>
      </c>
      <c r="H48" s="37"/>
    </row>
    <row r="49" spans="1:8" x14ac:dyDescent="0.35">
      <c r="A49" s="183" t="s">
        <v>174</v>
      </c>
      <c r="B49" s="35" t="s">
        <v>133</v>
      </c>
      <c r="C49" s="36">
        <v>207370.67</v>
      </c>
      <c r="D49" s="37"/>
      <c r="E49" s="37"/>
      <c r="F49" s="36">
        <v>31889.599999999999</v>
      </c>
      <c r="G49" s="36">
        <v>175481.07</v>
      </c>
      <c r="H49" s="37"/>
    </row>
    <row r="50" spans="1:8" x14ac:dyDescent="0.35">
      <c r="A50" s="184"/>
      <c r="B50" s="35" t="s">
        <v>136</v>
      </c>
      <c r="C50" s="36">
        <v>2039.45</v>
      </c>
      <c r="D50" s="37"/>
      <c r="E50" s="37"/>
      <c r="F50" s="38">
        <v>248.94</v>
      </c>
      <c r="G50" s="36">
        <v>1790.51</v>
      </c>
      <c r="H50" s="37"/>
    </row>
    <row r="51" spans="1:8" ht="37.5" x14ac:dyDescent="0.35">
      <c r="A51" s="34" t="s">
        <v>180</v>
      </c>
      <c r="B51" s="31" t="s">
        <v>133</v>
      </c>
      <c r="C51" s="33"/>
      <c r="D51" s="32">
        <v>72170.92</v>
      </c>
      <c r="E51" s="32">
        <v>5978.22</v>
      </c>
      <c r="F51" s="32">
        <v>8732.0300000000007</v>
      </c>
      <c r="G51" s="33"/>
      <c r="H51" s="32">
        <v>74924.73</v>
      </c>
    </row>
    <row r="52" spans="1:8" x14ac:dyDescent="0.35">
      <c r="A52" s="183" t="s">
        <v>154</v>
      </c>
      <c r="B52" s="35" t="s">
        <v>133</v>
      </c>
      <c r="C52" s="37"/>
      <c r="D52" s="36">
        <v>1447.45</v>
      </c>
      <c r="E52" s="38">
        <v>26.45</v>
      </c>
      <c r="F52" s="38">
        <v>197.65</v>
      </c>
      <c r="G52" s="37"/>
      <c r="H52" s="36">
        <v>1618.65</v>
      </c>
    </row>
    <row r="53" spans="1:8" x14ac:dyDescent="0.35">
      <c r="A53" s="184"/>
      <c r="B53" s="35" t="s">
        <v>136</v>
      </c>
      <c r="C53" s="37"/>
      <c r="D53" s="38">
        <v>107.8</v>
      </c>
      <c r="E53" s="38">
        <v>1.54</v>
      </c>
      <c r="F53" s="38">
        <v>14.78</v>
      </c>
      <c r="G53" s="37"/>
      <c r="H53" s="38">
        <v>121.04</v>
      </c>
    </row>
    <row r="54" spans="1:8" x14ac:dyDescent="0.35">
      <c r="A54" s="183" t="s">
        <v>176</v>
      </c>
      <c r="B54" s="35" t="s">
        <v>133</v>
      </c>
      <c r="C54" s="37"/>
      <c r="D54" s="36">
        <v>13760.47</v>
      </c>
      <c r="E54" s="36">
        <v>3662.51</v>
      </c>
      <c r="F54" s="37"/>
      <c r="G54" s="37"/>
      <c r="H54" s="36">
        <v>10097.959999999999</v>
      </c>
    </row>
    <row r="55" spans="1:8" x14ac:dyDescent="0.35">
      <c r="A55" s="184"/>
      <c r="B55" s="35" t="s">
        <v>136</v>
      </c>
      <c r="C55" s="37"/>
      <c r="D55" s="38">
        <v>129.69</v>
      </c>
      <c r="E55" s="38">
        <v>31.44</v>
      </c>
      <c r="F55" s="37"/>
      <c r="G55" s="37"/>
      <c r="H55" s="38">
        <v>98.25</v>
      </c>
    </row>
    <row r="56" spans="1:8" x14ac:dyDescent="0.35">
      <c r="A56" s="183" t="s">
        <v>174</v>
      </c>
      <c r="B56" s="35" t="s">
        <v>133</v>
      </c>
      <c r="C56" s="37"/>
      <c r="D56" s="36">
        <v>56963</v>
      </c>
      <c r="E56" s="36">
        <v>2289.2600000000002</v>
      </c>
      <c r="F56" s="36">
        <v>8534.3799999999992</v>
      </c>
      <c r="G56" s="37"/>
      <c r="H56" s="36">
        <v>63208.12</v>
      </c>
    </row>
    <row r="57" spans="1:8" x14ac:dyDescent="0.35">
      <c r="A57" s="184"/>
      <c r="B57" s="35" t="s">
        <v>136</v>
      </c>
      <c r="C57" s="37"/>
      <c r="D57" s="38">
        <v>560.22</v>
      </c>
      <c r="E57" s="38">
        <v>2.36</v>
      </c>
      <c r="F57" s="38">
        <v>87.08</v>
      </c>
      <c r="G57" s="37"/>
      <c r="H57" s="38">
        <v>644.94000000000005</v>
      </c>
    </row>
    <row r="58" spans="1:8" x14ac:dyDescent="0.35">
      <c r="A58" s="40" t="s">
        <v>143</v>
      </c>
      <c r="B58" s="40" t="s">
        <v>133</v>
      </c>
      <c r="C58" s="41">
        <v>1387855982.8199999</v>
      </c>
      <c r="D58" s="42"/>
      <c r="E58" s="41">
        <v>22694456420.09</v>
      </c>
      <c r="F58" s="41">
        <v>22610759072.170002</v>
      </c>
      <c r="G58" s="41">
        <v>1471553330.74</v>
      </c>
      <c r="H58" s="42"/>
    </row>
  </sheetData>
  <mergeCells count="21">
    <mergeCell ref="A52:A53"/>
    <mergeCell ref="A54:A55"/>
    <mergeCell ref="A56:A57"/>
    <mergeCell ref="A36:A37"/>
    <mergeCell ref="A38:A39"/>
    <mergeCell ref="A40:A41"/>
    <mergeCell ref="A44:A45"/>
    <mergeCell ref="A47:A48"/>
    <mergeCell ref="A49:A50"/>
    <mergeCell ref="G8:H8"/>
    <mergeCell ref="A12:A13"/>
    <mergeCell ref="A33:A34"/>
    <mergeCell ref="A8:A9"/>
    <mergeCell ref="B8:B9"/>
    <mergeCell ref="C8:D8"/>
    <mergeCell ref="E8:F8"/>
    <mergeCell ref="A15:A16"/>
    <mergeCell ref="A18:A19"/>
    <mergeCell ref="A22:A23"/>
    <mergeCell ref="A25:A26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313B-EC8E-4DC3-9945-3FA5409C87FB}">
  <sheetPr>
    <tabColor theme="1"/>
  </sheetPr>
  <dimension ref="A1:H34"/>
  <sheetViews>
    <sheetView topLeftCell="A16" workbookViewId="0">
      <selection activeCell="I21" sqref="I21"/>
    </sheetView>
  </sheetViews>
  <sheetFormatPr defaultRowHeight="14.5" x14ac:dyDescent="0.35"/>
  <cols>
    <col min="1" max="1" width="55.7265625" customWidth="1"/>
    <col min="3" max="3" width="16.453125" customWidth="1"/>
    <col min="4" max="4" width="16.7265625" customWidth="1"/>
    <col min="5" max="5" width="21.1796875" customWidth="1"/>
    <col min="6" max="6" width="16.453125" customWidth="1"/>
    <col min="7" max="7" width="18" customWidth="1"/>
    <col min="8" max="8" width="14.54296875" customWidth="1"/>
  </cols>
  <sheetData>
    <row r="1" spans="1:8" x14ac:dyDescent="0.35">
      <c r="A1" t="s">
        <v>124</v>
      </c>
    </row>
    <row r="2" spans="1:8" x14ac:dyDescent="0.35">
      <c r="A2" t="s">
        <v>184</v>
      </c>
    </row>
    <row r="3" spans="1:8" x14ac:dyDescent="0.35">
      <c r="A3" t="s">
        <v>185</v>
      </c>
    </row>
    <row r="5" spans="1:8" x14ac:dyDescent="0.35">
      <c r="A5" s="194" t="s">
        <v>125</v>
      </c>
      <c r="B5" s="196" t="s">
        <v>126</v>
      </c>
      <c r="C5" s="189" t="s">
        <v>127</v>
      </c>
      <c r="D5" s="189"/>
      <c r="E5" s="189" t="s">
        <v>128</v>
      </c>
      <c r="F5" s="189"/>
      <c r="G5" s="189" t="s">
        <v>129</v>
      </c>
      <c r="H5" s="189"/>
    </row>
    <row r="6" spans="1:8" x14ac:dyDescent="0.35">
      <c r="A6" s="195"/>
      <c r="B6" s="197"/>
      <c r="C6" s="43" t="s">
        <v>130</v>
      </c>
      <c r="D6" s="43" t="s">
        <v>131</v>
      </c>
      <c r="E6" s="43" t="s">
        <v>130</v>
      </c>
      <c r="F6" s="43" t="s">
        <v>131</v>
      </c>
      <c r="G6" s="43" t="s">
        <v>130</v>
      </c>
      <c r="H6" s="43" t="s">
        <v>131</v>
      </c>
    </row>
    <row r="7" spans="1:8" x14ac:dyDescent="0.35">
      <c r="A7" s="44" t="s">
        <v>186</v>
      </c>
      <c r="B7" s="45" t="s">
        <v>133</v>
      </c>
      <c r="C7" s="46">
        <v>586605157.88999999</v>
      </c>
      <c r="D7" s="47"/>
      <c r="E7" s="46">
        <v>22689053572.489998</v>
      </c>
      <c r="F7" s="46">
        <v>22689043594</v>
      </c>
      <c r="G7" s="46">
        <v>586615136.38</v>
      </c>
      <c r="H7" s="47"/>
    </row>
    <row r="8" spans="1:8" ht="50" x14ac:dyDescent="0.35">
      <c r="A8" s="48" t="s">
        <v>187</v>
      </c>
      <c r="B8" s="45" t="s">
        <v>133</v>
      </c>
      <c r="C8" s="47"/>
      <c r="D8" s="47"/>
      <c r="E8" s="46">
        <v>83008721.590000004</v>
      </c>
      <c r="F8" s="46">
        <v>83008721.590000004</v>
      </c>
      <c r="G8" s="47"/>
      <c r="H8" s="47"/>
    </row>
    <row r="9" spans="1:8" x14ac:dyDescent="0.35">
      <c r="A9" s="192" t="s">
        <v>135</v>
      </c>
      <c r="B9" s="49" t="s">
        <v>133</v>
      </c>
      <c r="C9" s="50"/>
      <c r="D9" s="50"/>
      <c r="E9" s="51">
        <v>83008721.590000004</v>
      </c>
      <c r="F9" s="51">
        <v>83008721.590000004</v>
      </c>
      <c r="G9" s="50"/>
      <c r="H9" s="50"/>
    </row>
    <row r="10" spans="1:8" x14ac:dyDescent="0.35">
      <c r="A10" s="193"/>
      <c r="B10" s="49" t="s">
        <v>136</v>
      </c>
      <c r="C10" s="50"/>
      <c r="D10" s="50"/>
      <c r="E10" s="51">
        <v>83008721.590000004</v>
      </c>
      <c r="F10" s="51">
        <v>83008721.590000004</v>
      </c>
      <c r="G10" s="50"/>
      <c r="H10" s="50"/>
    </row>
    <row r="11" spans="1:8" x14ac:dyDescent="0.35">
      <c r="A11" s="48" t="s">
        <v>188</v>
      </c>
      <c r="B11" s="45" t="s">
        <v>133</v>
      </c>
      <c r="C11" s="46">
        <v>586605157.88999999</v>
      </c>
      <c r="D11" s="47"/>
      <c r="E11" s="46">
        <v>22606044850.900002</v>
      </c>
      <c r="F11" s="46">
        <v>22606034872.41</v>
      </c>
      <c r="G11" s="46">
        <v>586615136.38</v>
      </c>
      <c r="H11" s="47"/>
    </row>
    <row r="12" spans="1:8" x14ac:dyDescent="0.35">
      <c r="A12" s="192" t="s">
        <v>135</v>
      </c>
      <c r="B12" s="49" t="s">
        <v>133</v>
      </c>
      <c r="C12" s="51">
        <v>586605157.88999999</v>
      </c>
      <c r="D12" s="50"/>
      <c r="E12" s="51">
        <v>22606044850.900002</v>
      </c>
      <c r="F12" s="51">
        <v>22606034872.41</v>
      </c>
      <c r="G12" s="51">
        <v>586615136.38</v>
      </c>
      <c r="H12" s="50"/>
    </row>
    <row r="13" spans="1:8" x14ac:dyDescent="0.35">
      <c r="A13" s="193"/>
      <c r="B13" s="49" t="s">
        <v>136</v>
      </c>
      <c r="C13" s="51">
        <v>586605157.88999999</v>
      </c>
      <c r="D13" s="50"/>
      <c r="E13" s="51">
        <v>22606044850.900002</v>
      </c>
      <c r="F13" s="51">
        <v>22606034872.41</v>
      </c>
      <c r="G13" s="51">
        <v>586615136.38</v>
      </c>
      <c r="H13" s="50"/>
    </row>
    <row r="14" spans="1:8" x14ac:dyDescent="0.35">
      <c r="A14" s="44" t="s">
        <v>189</v>
      </c>
      <c r="B14" s="45" t="s">
        <v>133</v>
      </c>
      <c r="C14" s="46">
        <v>44121549.829999998</v>
      </c>
      <c r="D14" s="47"/>
      <c r="E14" s="46">
        <v>926546.49</v>
      </c>
      <c r="F14" s="46">
        <v>44121549.829999998</v>
      </c>
      <c r="G14" s="46">
        <v>926546.49</v>
      </c>
      <c r="H14" s="47"/>
    </row>
    <row r="15" spans="1:8" ht="25" x14ac:dyDescent="0.35">
      <c r="A15" s="48" t="s">
        <v>190</v>
      </c>
      <c r="B15" s="45" t="s">
        <v>133</v>
      </c>
      <c r="C15" s="46">
        <v>44121549.829999998</v>
      </c>
      <c r="D15" s="47"/>
      <c r="E15" s="46">
        <v>926546.49</v>
      </c>
      <c r="F15" s="46">
        <v>44121549.829999998</v>
      </c>
      <c r="G15" s="46">
        <v>926546.49</v>
      </c>
      <c r="H15" s="47"/>
    </row>
    <row r="16" spans="1:8" x14ac:dyDescent="0.35">
      <c r="A16" s="192" t="s">
        <v>135</v>
      </c>
      <c r="B16" s="49" t="s">
        <v>133</v>
      </c>
      <c r="C16" s="51">
        <v>44121549.829999998</v>
      </c>
      <c r="D16" s="50"/>
      <c r="E16" s="51">
        <v>926546.49</v>
      </c>
      <c r="F16" s="51">
        <v>44121549.829999998</v>
      </c>
      <c r="G16" s="51">
        <v>926546.49</v>
      </c>
      <c r="H16" s="50"/>
    </row>
    <row r="17" spans="1:8" x14ac:dyDescent="0.35">
      <c r="A17" s="193"/>
      <c r="B17" s="49" t="s">
        <v>136</v>
      </c>
      <c r="C17" s="51">
        <v>44121549.829999998</v>
      </c>
      <c r="D17" s="50"/>
      <c r="E17" s="51">
        <v>926546.49</v>
      </c>
      <c r="F17" s="51">
        <v>44121549.829999998</v>
      </c>
      <c r="G17" s="51">
        <v>926546.49</v>
      </c>
      <c r="H17" s="50"/>
    </row>
    <row r="18" spans="1:8" ht="25" x14ac:dyDescent="0.35">
      <c r="A18" s="44" t="s">
        <v>191</v>
      </c>
      <c r="B18" s="45" t="s">
        <v>133</v>
      </c>
      <c r="C18" s="47"/>
      <c r="D18" s="47"/>
      <c r="E18" s="46">
        <v>7687.94</v>
      </c>
      <c r="F18" s="46">
        <v>7687.94</v>
      </c>
      <c r="G18" s="47"/>
      <c r="H18" s="47"/>
    </row>
    <row r="19" spans="1:8" ht="25" x14ac:dyDescent="0.35">
      <c r="A19" s="48" t="s">
        <v>192</v>
      </c>
      <c r="B19" s="45" t="s">
        <v>133</v>
      </c>
      <c r="C19" s="47"/>
      <c r="D19" s="47"/>
      <c r="E19" s="46">
        <v>7687.94</v>
      </c>
      <c r="F19" s="46">
        <v>7687.94</v>
      </c>
      <c r="G19" s="47"/>
      <c r="H19" s="47"/>
    </row>
    <row r="20" spans="1:8" x14ac:dyDescent="0.35">
      <c r="A20" s="192" t="s">
        <v>135</v>
      </c>
      <c r="B20" s="49" t="s">
        <v>133</v>
      </c>
      <c r="C20" s="50"/>
      <c r="D20" s="50"/>
      <c r="E20" s="51">
        <v>7687.94</v>
      </c>
      <c r="F20" s="51">
        <v>7687.94</v>
      </c>
      <c r="G20" s="50"/>
      <c r="H20" s="50"/>
    </row>
    <row r="21" spans="1:8" x14ac:dyDescent="0.35">
      <c r="A21" s="193"/>
      <c r="B21" s="49" t="s">
        <v>136</v>
      </c>
      <c r="C21" s="50"/>
      <c r="D21" s="50"/>
      <c r="E21" s="51">
        <v>7687.94</v>
      </c>
      <c r="F21" s="51">
        <v>7687.94</v>
      </c>
      <c r="G21" s="50"/>
      <c r="H21" s="50"/>
    </row>
    <row r="22" spans="1:8" x14ac:dyDescent="0.35">
      <c r="A22" s="44" t="s">
        <v>193</v>
      </c>
      <c r="B22" s="45" t="s">
        <v>133</v>
      </c>
      <c r="C22" s="46">
        <v>6723481.5099999998</v>
      </c>
      <c r="D22" s="47"/>
      <c r="E22" s="46">
        <v>26138742.25</v>
      </c>
      <c r="F22" s="46">
        <v>29012409.5</v>
      </c>
      <c r="G22" s="46">
        <v>3849814.26</v>
      </c>
      <c r="H22" s="47"/>
    </row>
    <row r="23" spans="1:8" x14ac:dyDescent="0.35">
      <c r="A23" s="48" t="s">
        <v>197</v>
      </c>
      <c r="B23" s="45" t="s">
        <v>133</v>
      </c>
      <c r="C23" s="46">
        <v>295155.02</v>
      </c>
      <c r="D23" s="47"/>
      <c r="E23" s="46">
        <v>9824750</v>
      </c>
      <c r="F23" s="46">
        <v>9960639.9700000007</v>
      </c>
      <c r="G23" s="46">
        <v>159265.04999999999</v>
      </c>
      <c r="H23" s="47"/>
    </row>
    <row r="24" spans="1:8" ht="25" x14ac:dyDescent="0.35">
      <c r="A24" s="52" t="s">
        <v>198</v>
      </c>
      <c r="B24" s="45" t="s">
        <v>133</v>
      </c>
      <c r="C24" s="46">
        <v>295155.02</v>
      </c>
      <c r="D24" s="47"/>
      <c r="E24" s="46">
        <v>9824750</v>
      </c>
      <c r="F24" s="46">
        <v>9960639.9700000007</v>
      </c>
      <c r="G24" s="46">
        <v>159265.04999999999</v>
      </c>
      <c r="H24" s="47"/>
    </row>
    <row r="25" spans="1:8" x14ac:dyDescent="0.35">
      <c r="A25" s="190" t="s">
        <v>135</v>
      </c>
      <c r="B25" s="49" t="s">
        <v>133</v>
      </c>
      <c r="C25" s="51">
        <v>295155.02</v>
      </c>
      <c r="D25" s="50"/>
      <c r="E25" s="51">
        <v>9824750</v>
      </c>
      <c r="F25" s="51">
        <v>9960639.9700000007</v>
      </c>
      <c r="G25" s="51">
        <v>159265.04999999999</v>
      </c>
      <c r="H25" s="50"/>
    </row>
    <row r="26" spans="1:8" x14ac:dyDescent="0.35">
      <c r="A26" s="191"/>
      <c r="B26" s="49" t="s">
        <v>136</v>
      </c>
      <c r="C26" s="51">
        <v>295155.02</v>
      </c>
      <c r="D26" s="50"/>
      <c r="E26" s="51">
        <v>9824750</v>
      </c>
      <c r="F26" s="51">
        <v>9960639.9700000007</v>
      </c>
      <c r="G26" s="51">
        <v>159265.04999999999</v>
      </c>
      <c r="H26" s="50"/>
    </row>
    <row r="27" spans="1:8" x14ac:dyDescent="0.35">
      <c r="A27" s="48" t="s">
        <v>194</v>
      </c>
      <c r="B27" s="45" t="s">
        <v>133</v>
      </c>
      <c r="C27" s="47"/>
      <c r="D27" s="46">
        <v>71692.58</v>
      </c>
      <c r="E27" s="47"/>
      <c r="F27" s="47"/>
      <c r="G27" s="47"/>
      <c r="H27" s="46">
        <v>71692.58</v>
      </c>
    </row>
    <row r="28" spans="1:8" ht="25" x14ac:dyDescent="0.35">
      <c r="A28" s="52" t="s">
        <v>195</v>
      </c>
      <c r="B28" s="45" t="s">
        <v>133</v>
      </c>
      <c r="C28" s="47"/>
      <c r="D28" s="46">
        <v>71692.58</v>
      </c>
      <c r="E28" s="47"/>
      <c r="F28" s="47"/>
      <c r="G28" s="47"/>
      <c r="H28" s="46">
        <v>71692.58</v>
      </c>
    </row>
    <row r="29" spans="1:8" x14ac:dyDescent="0.35">
      <c r="A29" s="48" t="s">
        <v>196</v>
      </c>
      <c r="B29" s="45" t="s">
        <v>133</v>
      </c>
      <c r="C29" s="46">
        <v>6500019.0700000003</v>
      </c>
      <c r="D29" s="47"/>
      <c r="E29" s="46">
        <v>16313992.25</v>
      </c>
      <c r="F29" s="46">
        <v>19051769.530000001</v>
      </c>
      <c r="G29" s="46">
        <v>3762241.79</v>
      </c>
      <c r="H29" s="47"/>
    </row>
    <row r="30" spans="1:8" x14ac:dyDescent="0.35">
      <c r="A30" s="192" t="s">
        <v>135</v>
      </c>
      <c r="B30" s="49" t="s">
        <v>133</v>
      </c>
      <c r="C30" s="51">
        <v>6500019.0700000003</v>
      </c>
      <c r="D30" s="50"/>
      <c r="E30" s="51">
        <v>16313992.25</v>
      </c>
      <c r="F30" s="51">
        <v>19051769.530000001</v>
      </c>
      <c r="G30" s="51">
        <v>3762241.79</v>
      </c>
      <c r="H30" s="50"/>
    </row>
    <row r="31" spans="1:8" x14ac:dyDescent="0.35">
      <c r="A31" s="193"/>
      <c r="B31" s="49" t="s">
        <v>136</v>
      </c>
      <c r="C31" s="51">
        <v>6500019.0700000003</v>
      </c>
      <c r="D31" s="50"/>
      <c r="E31" s="51">
        <v>16313992.25</v>
      </c>
      <c r="F31" s="51">
        <v>19051769.530000001</v>
      </c>
      <c r="G31" s="51">
        <v>3762241.79</v>
      </c>
      <c r="H31" s="50"/>
    </row>
    <row r="32" spans="1:8" x14ac:dyDescent="0.35">
      <c r="A32" s="53" t="s">
        <v>143</v>
      </c>
      <c r="B32" s="53" t="s">
        <v>133</v>
      </c>
      <c r="C32" s="54">
        <v>637450189.23000002</v>
      </c>
      <c r="D32" s="55"/>
      <c r="E32" s="54">
        <v>22716126549.169998</v>
      </c>
      <c r="F32" s="54">
        <v>22762185241.27</v>
      </c>
      <c r="G32" s="54">
        <v>591391497.13</v>
      </c>
      <c r="H32" s="55"/>
    </row>
    <row r="34" spans="1:1" x14ac:dyDescent="0.35">
      <c r="A34" s="151" t="s">
        <v>533</v>
      </c>
    </row>
  </sheetData>
  <mergeCells count="11">
    <mergeCell ref="C5:D5"/>
    <mergeCell ref="E5:F5"/>
    <mergeCell ref="G5:H5"/>
    <mergeCell ref="A25:A26"/>
    <mergeCell ref="A30:A31"/>
    <mergeCell ref="A5:A6"/>
    <mergeCell ref="B5:B6"/>
    <mergeCell ref="A9:A10"/>
    <mergeCell ref="A12:A13"/>
    <mergeCell ref="A16:A17"/>
    <mergeCell ref="A20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6F23-EF2F-4BD4-B63A-915D391DD987}">
  <dimension ref="A1:Q6"/>
  <sheetViews>
    <sheetView workbookViewId="0">
      <selection activeCell="B12" sqref="B12"/>
    </sheetView>
  </sheetViews>
  <sheetFormatPr defaultRowHeight="14.5" x14ac:dyDescent="0.35"/>
  <sheetData>
    <row r="1" spans="1:17" x14ac:dyDescent="0.35">
      <c r="A1" t="s">
        <v>124</v>
      </c>
    </row>
    <row r="2" spans="1:17" x14ac:dyDescent="0.35">
      <c r="A2" t="s">
        <v>57</v>
      </c>
    </row>
    <row r="3" spans="1:17" x14ac:dyDescent="0.35">
      <c r="A3" t="s">
        <v>181</v>
      </c>
    </row>
    <row r="5" spans="1:17" x14ac:dyDescent="0.35">
      <c r="A5" s="24" t="s">
        <v>183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35">
      <c r="A6" s="24" t="s">
        <v>182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1718-4713-4BD2-AB34-F02D979026FE}">
  <dimension ref="A1:P17"/>
  <sheetViews>
    <sheetView workbookViewId="0">
      <selection activeCell="A3" sqref="A3"/>
    </sheetView>
  </sheetViews>
  <sheetFormatPr defaultRowHeight="14.5" x14ac:dyDescent="0.35"/>
  <cols>
    <col min="1" max="1" width="34.54296875" customWidth="1"/>
    <col min="2" max="2" width="11.7265625" bestFit="1" customWidth="1"/>
    <col min="6" max="6" width="11.7265625" bestFit="1" customWidth="1"/>
  </cols>
  <sheetData>
    <row r="1" spans="1:16" x14ac:dyDescent="0.35">
      <c r="A1" t="s">
        <v>124</v>
      </c>
    </row>
    <row r="2" spans="1:16" x14ac:dyDescent="0.35">
      <c r="A2" t="s">
        <v>199</v>
      </c>
    </row>
    <row r="3" spans="1:16" x14ac:dyDescent="0.35">
      <c r="A3" t="s">
        <v>200</v>
      </c>
    </row>
    <row r="5" spans="1:16" x14ac:dyDescent="0.35">
      <c r="A5" s="24" t="s">
        <v>201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7" spans="1:16" x14ac:dyDescent="0.35">
      <c r="A7" s="56" t="s">
        <v>202</v>
      </c>
      <c r="B7" s="198" t="s">
        <v>127</v>
      </c>
      <c r="C7" s="198"/>
      <c r="D7" s="198" t="s">
        <v>128</v>
      </c>
      <c r="E7" s="198"/>
      <c r="F7" s="198" t="s">
        <v>129</v>
      </c>
      <c r="G7" s="198"/>
    </row>
    <row r="8" spans="1:16" x14ac:dyDescent="0.35">
      <c r="A8" s="56" t="s">
        <v>203</v>
      </c>
      <c r="B8" s="199" t="s">
        <v>130</v>
      </c>
      <c r="C8" s="199" t="s">
        <v>131</v>
      </c>
      <c r="D8" s="199" t="s">
        <v>130</v>
      </c>
      <c r="E8" s="199" t="s">
        <v>131</v>
      </c>
      <c r="F8" s="199" t="s">
        <v>130</v>
      </c>
      <c r="G8" s="199" t="s">
        <v>131</v>
      </c>
    </row>
    <row r="9" spans="1:16" x14ac:dyDescent="0.35">
      <c r="A9" s="56" t="s">
        <v>204</v>
      </c>
      <c r="B9" s="200"/>
      <c r="C9" s="200"/>
      <c r="D9" s="200"/>
      <c r="E9" s="200"/>
      <c r="F9" s="200"/>
      <c r="G9" s="200"/>
    </row>
    <row r="10" spans="1:16" x14ac:dyDescent="0.35">
      <c r="A10" s="56" t="s">
        <v>205</v>
      </c>
      <c r="B10" s="201"/>
      <c r="C10" s="201"/>
      <c r="D10" s="201"/>
      <c r="E10" s="201"/>
      <c r="F10" s="201"/>
      <c r="G10" s="201"/>
    </row>
    <row r="11" spans="1:16" x14ac:dyDescent="0.35">
      <c r="A11" s="57" t="s">
        <v>206</v>
      </c>
      <c r="B11" s="58">
        <v>4628075</v>
      </c>
      <c r="C11" s="59"/>
      <c r="D11" s="59"/>
      <c r="E11" s="59"/>
      <c r="F11" s="58">
        <v>4628075</v>
      </c>
      <c r="G11" s="59"/>
    </row>
    <row r="12" spans="1:16" x14ac:dyDescent="0.35">
      <c r="A12" s="60" t="s">
        <v>207</v>
      </c>
      <c r="B12" s="61">
        <v>4628075</v>
      </c>
      <c r="C12" s="62"/>
      <c r="D12" s="62"/>
      <c r="E12" s="62"/>
      <c r="F12" s="61">
        <v>4628075</v>
      </c>
      <c r="G12" s="62"/>
    </row>
    <row r="13" spans="1:16" x14ac:dyDescent="0.35">
      <c r="A13" s="63" t="s">
        <v>208</v>
      </c>
      <c r="B13" s="64">
        <v>1293653</v>
      </c>
      <c r="C13" s="65"/>
      <c r="D13" s="65"/>
      <c r="E13" s="65"/>
      <c r="F13" s="64">
        <v>1293653</v>
      </c>
      <c r="G13" s="65"/>
    </row>
    <row r="14" spans="1:16" ht="46" x14ac:dyDescent="0.35">
      <c r="A14" s="66" t="s">
        <v>209</v>
      </c>
      <c r="B14" s="67">
        <v>1293653</v>
      </c>
      <c r="C14" s="68"/>
      <c r="D14" s="68"/>
      <c r="E14" s="68"/>
      <c r="F14" s="67">
        <v>1293653</v>
      </c>
      <c r="G14" s="68"/>
    </row>
    <row r="15" spans="1:16" x14ac:dyDescent="0.35">
      <c r="A15" s="63" t="s">
        <v>210</v>
      </c>
      <c r="B15" s="64">
        <v>3334422</v>
      </c>
      <c r="C15" s="65"/>
      <c r="D15" s="65"/>
      <c r="E15" s="65"/>
      <c r="F15" s="64">
        <v>3334422</v>
      </c>
      <c r="G15" s="65"/>
    </row>
    <row r="16" spans="1:16" ht="46" x14ac:dyDescent="0.35">
      <c r="A16" s="66" t="s">
        <v>209</v>
      </c>
      <c r="B16" s="67">
        <v>3334422</v>
      </c>
      <c r="C16" s="68"/>
      <c r="D16" s="68"/>
      <c r="E16" s="68"/>
      <c r="F16" s="67">
        <v>3334422</v>
      </c>
      <c r="G16" s="68"/>
    </row>
    <row r="17" spans="1:7" x14ac:dyDescent="0.35">
      <c r="A17" s="69" t="s">
        <v>143</v>
      </c>
      <c r="B17" s="70">
        <v>4628075</v>
      </c>
      <c r="C17" s="71"/>
      <c r="D17" s="71"/>
      <c r="E17" s="71"/>
      <c r="F17" s="70">
        <v>4628075</v>
      </c>
      <c r="G17" s="71"/>
    </row>
  </sheetData>
  <mergeCells count="9">
    <mergeCell ref="B7:C7"/>
    <mergeCell ref="D7:E7"/>
    <mergeCell ref="F7:G7"/>
    <mergeCell ref="B8:B10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BBDE-0A5A-4F3D-83D2-C65E382A0274}">
  <dimension ref="A1:H13"/>
  <sheetViews>
    <sheetView workbookViewId="0">
      <selection activeCell="G9" sqref="G9"/>
    </sheetView>
  </sheetViews>
  <sheetFormatPr defaultRowHeight="14.5" x14ac:dyDescent="0.35"/>
  <cols>
    <col min="1" max="1" width="24.7265625" customWidth="1"/>
    <col min="3" max="3" width="13.54296875" customWidth="1"/>
    <col min="4" max="4" width="14.1796875" customWidth="1"/>
    <col min="5" max="5" width="13.7265625" customWidth="1"/>
    <col min="6" max="6" width="15.26953125" customWidth="1"/>
    <col min="7" max="7" width="12.1796875" customWidth="1"/>
    <col min="8" max="8" width="14" customWidth="1"/>
  </cols>
  <sheetData>
    <row r="1" spans="1:8" x14ac:dyDescent="0.35">
      <c r="A1" t="s">
        <v>124</v>
      </c>
    </row>
    <row r="2" spans="1:8" x14ac:dyDescent="0.35">
      <c r="A2" t="s">
        <v>211</v>
      </c>
    </row>
    <row r="3" spans="1:8" x14ac:dyDescent="0.35">
      <c r="A3" t="s">
        <v>212</v>
      </c>
    </row>
    <row r="5" spans="1:8" x14ac:dyDescent="0.35">
      <c r="A5" s="202" t="s">
        <v>125</v>
      </c>
      <c r="B5" s="204" t="s">
        <v>126</v>
      </c>
      <c r="C5" s="206" t="s">
        <v>127</v>
      </c>
      <c r="D5" s="206"/>
      <c r="E5" s="206" t="s">
        <v>128</v>
      </c>
      <c r="F5" s="206"/>
      <c r="G5" s="206" t="s">
        <v>129</v>
      </c>
      <c r="H5" s="206"/>
    </row>
    <row r="6" spans="1:8" x14ac:dyDescent="0.35">
      <c r="A6" s="203"/>
      <c r="B6" s="205"/>
      <c r="C6" s="72" t="s">
        <v>130</v>
      </c>
      <c r="D6" s="72" t="s">
        <v>131</v>
      </c>
      <c r="E6" s="72" t="s">
        <v>130</v>
      </c>
      <c r="F6" s="72" t="s">
        <v>131</v>
      </c>
      <c r="G6" s="72" t="s">
        <v>130</v>
      </c>
      <c r="H6" s="72" t="s">
        <v>131</v>
      </c>
    </row>
    <row r="7" spans="1:8" ht="50" x14ac:dyDescent="0.35">
      <c r="A7" s="73" t="s">
        <v>213</v>
      </c>
      <c r="B7" s="74" t="s">
        <v>133</v>
      </c>
      <c r="C7" s="75">
        <v>3359142.92</v>
      </c>
      <c r="D7" s="76"/>
      <c r="E7" s="75">
        <v>3636014.15</v>
      </c>
      <c r="F7" s="75">
        <v>1791140.06</v>
      </c>
      <c r="G7" s="75">
        <v>5204017.01</v>
      </c>
      <c r="H7" s="76"/>
    </row>
    <row r="8" spans="1:8" ht="25" x14ac:dyDescent="0.35">
      <c r="A8" s="77" t="s">
        <v>214</v>
      </c>
      <c r="B8" s="74" t="s">
        <v>133</v>
      </c>
      <c r="C8" s="76"/>
      <c r="D8" s="75">
        <v>14244662.08</v>
      </c>
      <c r="E8" s="75">
        <v>2006940.52</v>
      </c>
      <c r="F8" s="75">
        <v>83604.36</v>
      </c>
      <c r="G8" s="76"/>
      <c r="H8" s="75">
        <v>12321325.92</v>
      </c>
    </row>
    <row r="9" spans="1:8" ht="50" x14ac:dyDescent="0.35">
      <c r="A9" s="77" t="s">
        <v>215</v>
      </c>
      <c r="B9" s="74" t="s">
        <v>133</v>
      </c>
      <c r="C9" s="75">
        <v>17603805</v>
      </c>
      <c r="D9" s="76"/>
      <c r="E9" s="75">
        <v>1629073.63</v>
      </c>
      <c r="F9" s="75">
        <v>1707535.7</v>
      </c>
      <c r="G9" s="75">
        <v>17525342.93</v>
      </c>
      <c r="H9" s="76"/>
    </row>
    <row r="10" spans="1:8" x14ac:dyDescent="0.35">
      <c r="A10" s="78" t="s">
        <v>143</v>
      </c>
      <c r="B10" s="78" t="s">
        <v>133</v>
      </c>
      <c r="C10" s="79">
        <v>3359142.92</v>
      </c>
      <c r="D10" s="80"/>
      <c r="E10" s="79">
        <v>3636014.15</v>
      </c>
      <c r="F10" s="79">
        <v>1791140.06</v>
      </c>
      <c r="G10" s="79">
        <v>5204017.01</v>
      </c>
      <c r="H10" s="80"/>
    </row>
    <row r="13" spans="1:8" x14ac:dyDescent="0.35">
      <c r="A13" s="24" t="s">
        <v>530</v>
      </c>
    </row>
  </sheetData>
  <mergeCells count="5">
    <mergeCell ref="A5:A6"/>
    <mergeCell ref="B5:B6"/>
    <mergeCell ref="C5:D5"/>
    <mergeCell ref="E5:F5"/>
    <mergeCell ref="G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3E6-07E2-4E94-9AFB-5B3F439AFA0E}">
  <dimension ref="A1:J28"/>
  <sheetViews>
    <sheetView tabSelected="1" topLeftCell="A16" workbookViewId="0">
      <selection activeCell="A29" sqref="A29"/>
    </sheetView>
  </sheetViews>
  <sheetFormatPr defaultRowHeight="14.5" x14ac:dyDescent="0.35"/>
  <cols>
    <col min="1" max="1" width="35.26953125" customWidth="1"/>
    <col min="3" max="3" width="16" customWidth="1"/>
    <col min="5" max="5" width="15.453125" customWidth="1"/>
    <col min="6" max="6" width="16.1796875" customWidth="1"/>
    <col min="7" max="7" width="15.1796875" customWidth="1"/>
    <col min="10" max="10" width="11.1796875" bestFit="1" customWidth="1"/>
  </cols>
  <sheetData>
    <row r="1" spans="1:10" x14ac:dyDescent="0.35">
      <c r="A1" t="s">
        <v>124</v>
      </c>
    </row>
    <row r="2" spans="1:10" x14ac:dyDescent="0.35">
      <c r="A2" t="s">
        <v>67</v>
      </c>
    </row>
    <row r="3" spans="1:10" x14ac:dyDescent="0.35">
      <c r="A3" t="s">
        <v>216</v>
      </c>
    </row>
    <row r="5" spans="1:10" x14ac:dyDescent="0.35">
      <c r="A5" s="24" t="s">
        <v>228</v>
      </c>
      <c r="B5" s="24"/>
      <c r="C5" s="24"/>
      <c r="D5" s="24"/>
      <c r="E5" s="24"/>
    </row>
    <row r="7" spans="1:10" x14ac:dyDescent="0.35">
      <c r="A7" s="209" t="s">
        <v>125</v>
      </c>
      <c r="B7" s="211" t="s">
        <v>126</v>
      </c>
      <c r="C7" s="213" t="s">
        <v>127</v>
      </c>
      <c r="D7" s="213"/>
      <c r="E7" s="213" t="s">
        <v>128</v>
      </c>
      <c r="F7" s="213"/>
      <c r="G7" s="213" t="s">
        <v>129</v>
      </c>
      <c r="H7" s="213"/>
    </row>
    <row r="8" spans="1:10" x14ac:dyDescent="0.35">
      <c r="A8" s="210"/>
      <c r="B8" s="212"/>
      <c r="C8" s="81" t="s">
        <v>130</v>
      </c>
      <c r="D8" s="81" t="s">
        <v>131</v>
      </c>
      <c r="E8" s="81" t="s">
        <v>130</v>
      </c>
      <c r="F8" s="81" t="s">
        <v>131</v>
      </c>
      <c r="G8" s="81" t="s">
        <v>130</v>
      </c>
      <c r="H8" s="81" t="s">
        <v>131</v>
      </c>
      <c r="J8">
        <v>3515594.95</v>
      </c>
    </row>
    <row r="9" spans="1:10" ht="25" x14ac:dyDescent="0.35">
      <c r="A9" s="82" t="s">
        <v>193</v>
      </c>
      <c r="B9" s="83" t="s">
        <v>133</v>
      </c>
      <c r="C9" s="84">
        <v>69828467.150000006</v>
      </c>
      <c r="D9" s="85"/>
      <c r="E9" s="84">
        <v>14446881.359999999</v>
      </c>
      <c r="F9" s="84">
        <v>80760204.340000004</v>
      </c>
      <c r="G9" s="84">
        <v>3515144.17</v>
      </c>
      <c r="H9" s="85"/>
      <c r="J9" s="27">
        <f>J8-250.78</f>
        <v>3515344.1700000004</v>
      </c>
    </row>
    <row r="10" spans="1:10" x14ac:dyDescent="0.35">
      <c r="A10" s="86" t="s">
        <v>217</v>
      </c>
      <c r="B10" s="83" t="s">
        <v>133</v>
      </c>
      <c r="C10" s="84">
        <v>67305631</v>
      </c>
      <c r="D10" s="85"/>
      <c r="E10" s="85"/>
      <c r="F10" s="84">
        <v>67304399</v>
      </c>
      <c r="G10" s="84">
        <v>1232</v>
      </c>
      <c r="H10" s="85"/>
    </row>
    <row r="11" spans="1:10" x14ac:dyDescent="0.35">
      <c r="A11" s="87" t="s">
        <v>218</v>
      </c>
      <c r="B11" s="83" t="s">
        <v>133</v>
      </c>
      <c r="C11" s="84">
        <v>67304399</v>
      </c>
      <c r="D11" s="85"/>
      <c r="E11" s="85"/>
      <c r="F11" s="84">
        <v>67304399</v>
      </c>
      <c r="G11" s="85"/>
      <c r="H11" s="85"/>
    </row>
    <row r="12" spans="1:10" x14ac:dyDescent="0.35">
      <c r="A12" s="87" t="s">
        <v>219</v>
      </c>
      <c r="B12" s="83" t="s">
        <v>133</v>
      </c>
      <c r="C12" s="84">
        <v>1232</v>
      </c>
      <c r="D12" s="85"/>
      <c r="E12" s="85"/>
      <c r="F12" s="85"/>
      <c r="G12" s="84">
        <v>1232</v>
      </c>
      <c r="H12" s="85"/>
    </row>
    <row r="13" spans="1:10" ht="37.5" x14ac:dyDescent="0.35">
      <c r="A13" s="86" t="s">
        <v>220</v>
      </c>
      <c r="B13" s="83" t="s">
        <v>133</v>
      </c>
      <c r="C13" s="85"/>
      <c r="D13" s="85"/>
      <c r="E13" s="84">
        <v>3066482.07</v>
      </c>
      <c r="F13" s="84">
        <v>3066482.07</v>
      </c>
      <c r="G13" s="85"/>
      <c r="H13" s="85"/>
    </row>
    <row r="14" spans="1:10" ht="50" x14ac:dyDescent="0.35">
      <c r="A14" s="87" t="s">
        <v>221</v>
      </c>
      <c r="B14" s="83" t="s">
        <v>133</v>
      </c>
      <c r="C14" s="85"/>
      <c r="D14" s="85"/>
      <c r="E14" s="84">
        <v>3066482.07</v>
      </c>
      <c r="F14" s="84">
        <v>3066482.07</v>
      </c>
      <c r="G14" s="85"/>
      <c r="H14" s="85"/>
    </row>
    <row r="15" spans="1:10" ht="25" x14ac:dyDescent="0.35">
      <c r="A15" s="86" t="s">
        <v>222</v>
      </c>
      <c r="B15" s="83" t="s">
        <v>133</v>
      </c>
      <c r="C15" s="85"/>
      <c r="D15" s="85"/>
      <c r="E15" s="84">
        <v>738848.82</v>
      </c>
      <c r="F15" s="84">
        <v>738848.82</v>
      </c>
      <c r="G15" s="85"/>
      <c r="H15" s="85"/>
    </row>
    <row r="16" spans="1:10" ht="25" x14ac:dyDescent="0.35">
      <c r="A16" s="86" t="s">
        <v>223</v>
      </c>
      <c r="B16" s="83" t="s">
        <v>133</v>
      </c>
      <c r="C16" s="84">
        <v>2522836.15</v>
      </c>
      <c r="D16" s="85"/>
      <c r="E16" s="84">
        <v>10641550.470000001</v>
      </c>
      <c r="F16" s="84">
        <v>9650474.4499999993</v>
      </c>
      <c r="G16" s="84">
        <v>3513912.17</v>
      </c>
      <c r="H16" s="85"/>
    </row>
    <row r="17" spans="1:8" ht="37.5" x14ac:dyDescent="0.35">
      <c r="A17" s="87" t="s">
        <v>224</v>
      </c>
      <c r="B17" s="83" t="s">
        <v>133</v>
      </c>
      <c r="C17" s="84">
        <v>1877291.57</v>
      </c>
      <c r="D17" s="85"/>
      <c r="E17" s="84">
        <v>10641550.470000001</v>
      </c>
      <c r="F17" s="84">
        <v>9575138.0700000003</v>
      </c>
      <c r="G17" s="84">
        <v>2943703.97</v>
      </c>
      <c r="H17" s="85"/>
    </row>
    <row r="18" spans="1:8" x14ac:dyDescent="0.35">
      <c r="A18" s="207" t="s">
        <v>135</v>
      </c>
      <c r="B18" s="88" t="s">
        <v>133</v>
      </c>
      <c r="C18" s="89">
        <v>1877291.57</v>
      </c>
      <c r="D18" s="90"/>
      <c r="E18" s="89">
        <v>10641550.470000001</v>
      </c>
      <c r="F18" s="89">
        <v>9575138.0700000003</v>
      </c>
      <c r="G18" s="89">
        <v>2943703.97</v>
      </c>
      <c r="H18" s="90"/>
    </row>
    <row r="19" spans="1:8" x14ac:dyDescent="0.35">
      <c r="A19" s="208"/>
      <c r="B19" s="88" t="s">
        <v>136</v>
      </c>
      <c r="C19" s="89">
        <v>1877291.57</v>
      </c>
      <c r="D19" s="90"/>
      <c r="E19" s="89">
        <v>10641550.470000001</v>
      </c>
      <c r="F19" s="89">
        <v>9575138.0700000003</v>
      </c>
      <c r="G19" s="89">
        <v>2943703.97</v>
      </c>
      <c r="H19" s="90"/>
    </row>
    <row r="20" spans="1:8" ht="37.5" x14ac:dyDescent="0.35">
      <c r="A20" s="87" t="s">
        <v>225</v>
      </c>
      <c r="B20" s="83" t="s">
        <v>133</v>
      </c>
      <c r="C20" s="84">
        <v>645544.57999999996</v>
      </c>
      <c r="D20" s="85"/>
      <c r="E20" s="85"/>
      <c r="F20" s="84">
        <v>75336.38</v>
      </c>
      <c r="G20" s="84">
        <v>570208.19999999995</v>
      </c>
      <c r="H20" s="85"/>
    </row>
    <row r="21" spans="1:8" x14ac:dyDescent="0.35">
      <c r="A21" s="82" t="s">
        <v>226</v>
      </c>
      <c r="B21" s="83" t="s">
        <v>133</v>
      </c>
      <c r="C21" s="91">
        <v>250.78</v>
      </c>
      <c r="D21" s="85"/>
      <c r="E21" s="85"/>
      <c r="F21" s="85"/>
      <c r="G21" s="91">
        <v>250.78</v>
      </c>
      <c r="H21" s="85"/>
    </row>
    <row r="22" spans="1:8" x14ac:dyDescent="0.35">
      <c r="A22" s="86" t="s">
        <v>227</v>
      </c>
      <c r="B22" s="83" t="s">
        <v>133</v>
      </c>
      <c r="C22" s="91">
        <v>250.78</v>
      </c>
      <c r="D22" s="85"/>
      <c r="E22" s="85"/>
      <c r="F22" s="85"/>
      <c r="G22" s="91">
        <v>250.78</v>
      </c>
      <c r="H22" s="85"/>
    </row>
    <row r="23" spans="1:8" x14ac:dyDescent="0.35">
      <c r="A23" s="92" t="s">
        <v>143</v>
      </c>
      <c r="B23" s="92" t="s">
        <v>133</v>
      </c>
      <c r="C23" s="93">
        <v>69828717.930000007</v>
      </c>
      <c r="D23" s="94"/>
      <c r="E23" s="93">
        <v>14446881.359999999</v>
      </c>
      <c r="F23" s="93">
        <v>80760204.340000004</v>
      </c>
      <c r="G23" s="93">
        <v>3515394.95</v>
      </c>
      <c r="H23" s="94"/>
    </row>
    <row r="26" spans="1:8" x14ac:dyDescent="0.35">
      <c r="A26" t="s">
        <v>536</v>
      </c>
    </row>
    <row r="27" spans="1:8" x14ac:dyDescent="0.35">
      <c r="A27" t="s">
        <v>537</v>
      </c>
    </row>
    <row r="28" spans="1:8" x14ac:dyDescent="0.35">
      <c r="A28" t="s">
        <v>538</v>
      </c>
    </row>
  </sheetData>
  <mergeCells count="6">
    <mergeCell ref="G7:H7"/>
    <mergeCell ref="A18:A19"/>
    <mergeCell ref="A7:A8"/>
    <mergeCell ref="B7:B8"/>
    <mergeCell ref="C7:D7"/>
    <mergeCell ref="E7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85BE-4A29-4607-8DD4-20629E9417D0}">
  <dimension ref="A1:H25"/>
  <sheetViews>
    <sheetView workbookViewId="0">
      <selection activeCell="L15" sqref="L14:L15"/>
    </sheetView>
  </sheetViews>
  <sheetFormatPr defaultRowHeight="14.5" x14ac:dyDescent="0.35"/>
  <cols>
    <col min="1" max="1" width="44.54296875" customWidth="1"/>
    <col min="4" max="4" width="13.54296875" customWidth="1"/>
    <col min="5" max="5" width="13.453125" customWidth="1"/>
    <col min="6" max="6" width="16.26953125" customWidth="1"/>
    <col min="8" max="8" width="15.1796875" customWidth="1"/>
  </cols>
  <sheetData>
    <row r="1" spans="1:8" x14ac:dyDescent="0.35">
      <c r="A1" t="s">
        <v>124</v>
      </c>
    </row>
    <row r="2" spans="1:8" x14ac:dyDescent="0.35">
      <c r="A2" t="s">
        <v>230</v>
      </c>
    </row>
    <row r="3" spans="1:8" x14ac:dyDescent="0.35">
      <c r="A3" t="s">
        <v>231</v>
      </c>
    </row>
    <row r="5" spans="1:8" x14ac:dyDescent="0.35">
      <c r="A5" s="24" t="s">
        <v>232</v>
      </c>
    </row>
    <row r="7" spans="1:8" x14ac:dyDescent="0.35">
      <c r="A7" s="219" t="s">
        <v>125</v>
      </c>
      <c r="B7" s="221" t="s">
        <v>126</v>
      </c>
      <c r="C7" s="214" t="s">
        <v>127</v>
      </c>
      <c r="D7" s="214"/>
      <c r="E7" s="214" t="s">
        <v>128</v>
      </c>
      <c r="F7" s="214"/>
      <c r="G7" s="214" t="s">
        <v>129</v>
      </c>
      <c r="H7" s="214"/>
    </row>
    <row r="8" spans="1:8" x14ac:dyDescent="0.35">
      <c r="A8" s="220"/>
      <c r="B8" s="222"/>
      <c r="C8" s="110" t="s">
        <v>130</v>
      </c>
      <c r="D8" s="110" t="s">
        <v>131</v>
      </c>
      <c r="E8" s="110" t="s">
        <v>130</v>
      </c>
      <c r="F8" s="110" t="s">
        <v>131</v>
      </c>
      <c r="G8" s="110" t="s">
        <v>130</v>
      </c>
      <c r="H8" s="110" t="s">
        <v>131</v>
      </c>
    </row>
    <row r="9" spans="1:8" x14ac:dyDescent="0.35">
      <c r="A9" s="111" t="s">
        <v>186</v>
      </c>
      <c r="B9" s="112" t="s">
        <v>133</v>
      </c>
      <c r="C9" s="113"/>
      <c r="D9" s="113"/>
      <c r="E9" s="114">
        <v>82988963.469999999</v>
      </c>
      <c r="F9" s="114">
        <v>82988963.469999999</v>
      </c>
      <c r="G9" s="113"/>
      <c r="H9" s="113"/>
    </row>
    <row r="10" spans="1:8" ht="75" x14ac:dyDescent="0.35">
      <c r="A10" s="115" t="s">
        <v>233</v>
      </c>
      <c r="B10" s="112" t="s">
        <v>133</v>
      </c>
      <c r="C10" s="113"/>
      <c r="D10" s="113"/>
      <c r="E10" s="114">
        <v>82988963.469999999</v>
      </c>
      <c r="F10" s="114">
        <v>82988963.469999999</v>
      </c>
      <c r="G10" s="113"/>
      <c r="H10" s="113"/>
    </row>
    <row r="11" spans="1:8" x14ac:dyDescent="0.35">
      <c r="A11" s="215" t="s">
        <v>154</v>
      </c>
      <c r="B11" s="116" t="s">
        <v>133</v>
      </c>
      <c r="C11" s="117"/>
      <c r="D11" s="117"/>
      <c r="E11" s="118">
        <v>31319883.32</v>
      </c>
      <c r="F11" s="118">
        <v>31319883.32</v>
      </c>
      <c r="G11" s="117"/>
      <c r="H11" s="117"/>
    </row>
    <row r="12" spans="1:8" x14ac:dyDescent="0.35">
      <c r="A12" s="216"/>
      <c r="B12" s="116" t="s">
        <v>136</v>
      </c>
      <c r="C12" s="117"/>
      <c r="D12" s="117"/>
      <c r="E12" s="118">
        <v>2250040.11</v>
      </c>
      <c r="F12" s="118">
        <v>2250040.11</v>
      </c>
      <c r="G12" s="117"/>
      <c r="H12" s="117"/>
    </row>
    <row r="13" spans="1:8" x14ac:dyDescent="0.35">
      <c r="A13" s="215" t="s">
        <v>135</v>
      </c>
      <c r="B13" s="116" t="s">
        <v>133</v>
      </c>
      <c r="C13" s="117"/>
      <c r="D13" s="117"/>
      <c r="E13" s="118">
        <v>51669080.149999999</v>
      </c>
      <c r="F13" s="118">
        <v>51669080.149999999</v>
      </c>
      <c r="G13" s="117"/>
      <c r="H13" s="117"/>
    </row>
    <row r="14" spans="1:8" x14ac:dyDescent="0.35">
      <c r="A14" s="216"/>
      <c r="B14" s="116" t="s">
        <v>136</v>
      </c>
      <c r="C14" s="117"/>
      <c r="D14" s="117"/>
      <c r="E14" s="118">
        <v>51669080.149999999</v>
      </c>
      <c r="F14" s="118">
        <v>51669080.149999999</v>
      </c>
      <c r="G14" s="117"/>
      <c r="H14" s="117"/>
    </row>
    <row r="15" spans="1:8" x14ac:dyDescent="0.35">
      <c r="A15" s="111" t="s">
        <v>193</v>
      </c>
      <c r="B15" s="112" t="s">
        <v>133</v>
      </c>
      <c r="C15" s="113"/>
      <c r="D15" s="114">
        <v>2438599.67</v>
      </c>
      <c r="E15" s="114">
        <v>22128664.91</v>
      </c>
      <c r="F15" s="114">
        <v>22537545.059999999</v>
      </c>
      <c r="G15" s="113"/>
      <c r="H15" s="114">
        <v>2847479.82</v>
      </c>
    </row>
    <row r="16" spans="1:8" x14ac:dyDescent="0.35">
      <c r="A16" s="115" t="s">
        <v>234</v>
      </c>
      <c r="B16" s="112" t="s">
        <v>133</v>
      </c>
      <c r="C16" s="113"/>
      <c r="D16" s="114">
        <v>2438599.67</v>
      </c>
      <c r="E16" s="114">
        <v>12622987.52</v>
      </c>
      <c r="F16" s="114">
        <v>12933443.890000001</v>
      </c>
      <c r="G16" s="113"/>
      <c r="H16" s="114">
        <v>2749056.04</v>
      </c>
    </row>
    <row r="17" spans="1:8" ht="25" x14ac:dyDescent="0.35">
      <c r="A17" s="119" t="s">
        <v>235</v>
      </c>
      <c r="B17" s="112" t="s">
        <v>133</v>
      </c>
      <c r="C17" s="113"/>
      <c r="D17" s="114">
        <v>2438599.67</v>
      </c>
      <c r="E17" s="114">
        <v>12622987.52</v>
      </c>
      <c r="F17" s="114">
        <v>12933443.890000001</v>
      </c>
      <c r="G17" s="113"/>
      <c r="H17" s="114">
        <v>2749056.04</v>
      </c>
    </row>
    <row r="18" spans="1:8" x14ac:dyDescent="0.35">
      <c r="A18" s="217" t="s">
        <v>135</v>
      </c>
      <c r="B18" s="116" t="s">
        <v>133</v>
      </c>
      <c r="C18" s="117"/>
      <c r="D18" s="118">
        <v>2438599.67</v>
      </c>
      <c r="E18" s="118">
        <v>12622987.52</v>
      </c>
      <c r="F18" s="118">
        <v>12933443.890000001</v>
      </c>
      <c r="G18" s="117"/>
      <c r="H18" s="118">
        <v>2749056.04</v>
      </c>
    </row>
    <row r="19" spans="1:8" x14ac:dyDescent="0.35">
      <c r="A19" s="218"/>
      <c r="B19" s="116" t="s">
        <v>136</v>
      </c>
      <c r="C19" s="117"/>
      <c r="D19" s="118">
        <v>2438599.67</v>
      </c>
      <c r="E19" s="118">
        <v>12622987.52</v>
      </c>
      <c r="F19" s="118">
        <v>12933443.890000001</v>
      </c>
      <c r="G19" s="117"/>
      <c r="H19" s="118">
        <v>2749056.04</v>
      </c>
    </row>
    <row r="20" spans="1:8" x14ac:dyDescent="0.35">
      <c r="A20" s="115" t="s">
        <v>236</v>
      </c>
      <c r="B20" s="112" t="s">
        <v>133</v>
      </c>
      <c r="C20" s="113"/>
      <c r="D20" s="113"/>
      <c r="E20" s="114">
        <v>69954.95</v>
      </c>
      <c r="F20" s="114">
        <v>168378.73</v>
      </c>
      <c r="G20" s="113"/>
      <c r="H20" s="114">
        <v>98423.78</v>
      </c>
    </row>
    <row r="21" spans="1:8" ht="25" x14ac:dyDescent="0.35">
      <c r="A21" s="119" t="s">
        <v>237</v>
      </c>
      <c r="B21" s="112" t="s">
        <v>133</v>
      </c>
      <c r="C21" s="113"/>
      <c r="D21" s="113"/>
      <c r="E21" s="114">
        <v>69954.95</v>
      </c>
      <c r="F21" s="114">
        <v>168378.73</v>
      </c>
      <c r="G21" s="113"/>
      <c r="H21" s="114">
        <v>98423.78</v>
      </c>
    </row>
    <row r="22" spans="1:8" x14ac:dyDescent="0.35">
      <c r="A22" s="115" t="s">
        <v>238</v>
      </c>
      <c r="B22" s="112" t="s">
        <v>133</v>
      </c>
      <c r="C22" s="113"/>
      <c r="D22" s="113"/>
      <c r="E22" s="114">
        <v>9435722.4399999995</v>
      </c>
      <c r="F22" s="114">
        <v>9435722.4399999995</v>
      </c>
      <c r="G22" s="113"/>
      <c r="H22" s="113"/>
    </row>
    <row r="23" spans="1:8" x14ac:dyDescent="0.35">
      <c r="A23" s="215" t="s">
        <v>135</v>
      </c>
      <c r="B23" s="116" t="s">
        <v>133</v>
      </c>
      <c r="C23" s="117"/>
      <c r="D23" s="117"/>
      <c r="E23" s="118">
        <v>9435722.4399999995</v>
      </c>
      <c r="F23" s="118">
        <v>9435722.4399999995</v>
      </c>
      <c r="G23" s="117"/>
      <c r="H23" s="117"/>
    </row>
    <row r="24" spans="1:8" x14ac:dyDescent="0.35">
      <c r="A24" s="216"/>
      <c r="B24" s="116" t="s">
        <v>136</v>
      </c>
      <c r="C24" s="117"/>
      <c r="D24" s="117"/>
      <c r="E24" s="118">
        <v>9435722.4399999995</v>
      </c>
      <c r="F24" s="118">
        <v>9435722.4399999995</v>
      </c>
      <c r="G24" s="117"/>
      <c r="H24" s="117"/>
    </row>
    <row r="25" spans="1:8" x14ac:dyDescent="0.35">
      <c r="A25" s="120" t="s">
        <v>143</v>
      </c>
      <c r="B25" s="120" t="s">
        <v>133</v>
      </c>
      <c r="C25" s="121"/>
      <c r="D25" s="122">
        <v>2438599.67</v>
      </c>
      <c r="E25" s="122">
        <v>105117628.38</v>
      </c>
      <c r="F25" s="122">
        <v>105526508.53</v>
      </c>
      <c r="G25" s="121"/>
      <c r="H25" s="122">
        <v>2847479.82</v>
      </c>
    </row>
  </sheetData>
  <mergeCells count="9">
    <mergeCell ref="A18:A19"/>
    <mergeCell ref="A23:A24"/>
    <mergeCell ref="A7:A8"/>
    <mergeCell ref="B7:B8"/>
    <mergeCell ref="C7:D7"/>
    <mergeCell ref="E7:F7"/>
    <mergeCell ref="G7:H7"/>
    <mergeCell ref="A11:A12"/>
    <mergeCell ref="A13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B5EF-5E92-495A-89E4-091815B78FE9}">
  <dimension ref="A1:M17"/>
  <sheetViews>
    <sheetView workbookViewId="0">
      <selection activeCell="N15" sqref="N15"/>
    </sheetView>
  </sheetViews>
  <sheetFormatPr defaultRowHeight="14.5" x14ac:dyDescent="0.35"/>
  <cols>
    <col min="1" max="1" width="30.1796875" customWidth="1"/>
    <col min="4" max="4" width="13.81640625" bestFit="1" customWidth="1"/>
    <col min="5" max="6" width="12.7265625" bestFit="1" customWidth="1"/>
    <col min="8" max="8" width="12.7265625" bestFit="1" customWidth="1"/>
  </cols>
  <sheetData>
    <row r="1" spans="1:13" x14ac:dyDescent="0.35">
      <c r="A1" t="s">
        <v>124</v>
      </c>
    </row>
    <row r="2" spans="1:13" x14ac:dyDescent="0.35">
      <c r="A2" t="s">
        <v>240</v>
      </c>
    </row>
    <row r="3" spans="1:13" x14ac:dyDescent="0.35">
      <c r="A3" t="s">
        <v>241</v>
      </c>
    </row>
    <row r="5" spans="1:13" x14ac:dyDescent="0.35">
      <c r="A5" s="24" t="s">
        <v>201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7" spans="1:13" x14ac:dyDescent="0.35">
      <c r="A7" s="223" t="s">
        <v>125</v>
      </c>
      <c r="B7" s="225" t="s">
        <v>126</v>
      </c>
      <c r="C7" s="227" t="s">
        <v>127</v>
      </c>
      <c r="D7" s="227"/>
      <c r="E7" s="227" t="s">
        <v>128</v>
      </c>
      <c r="F7" s="227"/>
      <c r="G7" s="227" t="s">
        <v>129</v>
      </c>
      <c r="H7" s="227"/>
    </row>
    <row r="8" spans="1:13" x14ac:dyDescent="0.35">
      <c r="A8" s="224"/>
      <c r="B8" s="226"/>
      <c r="C8" s="124" t="s">
        <v>130</v>
      </c>
      <c r="D8" s="124" t="s">
        <v>131</v>
      </c>
      <c r="E8" s="124" t="s">
        <v>130</v>
      </c>
      <c r="F8" s="124" t="s">
        <v>131</v>
      </c>
      <c r="G8" s="124" t="s">
        <v>130</v>
      </c>
      <c r="H8" s="124" t="s">
        <v>131</v>
      </c>
    </row>
    <row r="9" spans="1:13" ht="25" x14ac:dyDescent="0.35">
      <c r="A9" s="125" t="s">
        <v>193</v>
      </c>
      <c r="B9" s="126" t="s">
        <v>133</v>
      </c>
      <c r="C9" s="127"/>
      <c r="D9" s="128">
        <v>135697090</v>
      </c>
      <c r="E9" s="128">
        <v>81754560</v>
      </c>
      <c r="F9" s="128">
        <v>14529690</v>
      </c>
      <c r="G9" s="127"/>
      <c r="H9" s="128">
        <v>68472220</v>
      </c>
    </row>
    <row r="10" spans="1:13" ht="25" x14ac:dyDescent="0.35">
      <c r="A10" s="129" t="s">
        <v>242</v>
      </c>
      <c r="B10" s="126" t="s">
        <v>133</v>
      </c>
      <c r="C10" s="127"/>
      <c r="D10" s="128">
        <v>135697090</v>
      </c>
      <c r="E10" s="128">
        <v>81754560</v>
      </c>
      <c r="F10" s="128">
        <v>14529690</v>
      </c>
      <c r="G10" s="127"/>
      <c r="H10" s="128">
        <v>68472220</v>
      </c>
    </row>
    <row r="11" spans="1:13" ht="37.5" x14ac:dyDescent="0.35">
      <c r="A11" s="130" t="s">
        <v>243</v>
      </c>
      <c r="B11" s="126" t="s">
        <v>133</v>
      </c>
      <c r="C11" s="127"/>
      <c r="D11" s="128">
        <v>68186160</v>
      </c>
      <c r="E11" s="128">
        <v>14243630</v>
      </c>
      <c r="F11" s="128">
        <v>14243630</v>
      </c>
      <c r="G11" s="127"/>
      <c r="H11" s="128">
        <v>68186160</v>
      </c>
    </row>
    <row r="12" spans="1:13" ht="50" x14ac:dyDescent="0.35">
      <c r="A12" s="130" t="s">
        <v>244</v>
      </c>
      <c r="B12" s="126" t="s">
        <v>133</v>
      </c>
      <c r="C12" s="127"/>
      <c r="D12" s="128">
        <v>65660530</v>
      </c>
      <c r="E12" s="128">
        <v>65660530</v>
      </c>
      <c r="F12" s="128">
        <v>286060</v>
      </c>
      <c r="G12" s="127"/>
      <c r="H12" s="128">
        <v>286060</v>
      </c>
    </row>
    <row r="13" spans="1:13" ht="50" x14ac:dyDescent="0.35">
      <c r="A13" s="131" t="s">
        <v>245</v>
      </c>
      <c r="B13" s="126" t="s">
        <v>133</v>
      </c>
      <c r="C13" s="127"/>
      <c r="D13" s="128">
        <v>65453999</v>
      </c>
      <c r="E13" s="128">
        <v>65453999</v>
      </c>
      <c r="F13" s="127"/>
      <c r="G13" s="127"/>
      <c r="H13" s="127"/>
    </row>
    <row r="14" spans="1:13" ht="50" x14ac:dyDescent="0.35">
      <c r="A14" s="131" t="s">
        <v>246</v>
      </c>
      <c r="B14" s="126" t="s">
        <v>133</v>
      </c>
      <c r="C14" s="127"/>
      <c r="D14" s="128">
        <v>206531</v>
      </c>
      <c r="E14" s="128">
        <v>206531</v>
      </c>
      <c r="F14" s="127"/>
      <c r="G14" s="127"/>
      <c r="H14" s="127"/>
    </row>
    <row r="15" spans="1:13" ht="50" x14ac:dyDescent="0.35">
      <c r="A15" s="131" t="s">
        <v>247</v>
      </c>
      <c r="B15" s="126" t="s">
        <v>133</v>
      </c>
      <c r="C15" s="127"/>
      <c r="D15" s="127"/>
      <c r="E15" s="127"/>
      <c r="F15" s="128">
        <v>286060</v>
      </c>
      <c r="G15" s="127"/>
      <c r="H15" s="128">
        <v>286060</v>
      </c>
    </row>
    <row r="16" spans="1:13" ht="25" x14ac:dyDescent="0.35">
      <c r="A16" s="130" t="s">
        <v>248</v>
      </c>
      <c r="B16" s="126" t="s">
        <v>133</v>
      </c>
      <c r="C16" s="127"/>
      <c r="D16" s="128">
        <v>1850400</v>
      </c>
      <c r="E16" s="128">
        <v>1850400</v>
      </c>
      <c r="F16" s="127"/>
      <c r="G16" s="127"/>
      <c r="H16" s="127"/>
    </row>
    <row r="17" spans="1:8" x14ac:dyDescent="0.35">
      <c r="A17" s="132" t="s">
        <v>143</v>
      </c>
      <c r="B17" s="132" t="s">
        <v>133</v>
      </c>
      <c r="C17" s="133"/>
      <c r="D17" s="134">
        <v>135697090</v>
      </c>
      <c r="E17" s="134">
        <v>81754560</v>
      </c>
      <c r="F17" s="134">
        <v>14529690</v>
      </c>
      <c r="G17" s="133"/>
      <c r="H17" s="134">
        <v>68472220</v>
      </c>
    </row>
  </sheetData>
  <mergeCells count="5">
    <mergeCell ref="A7:A8"/>
    <mergeCell ref="B7:B8"/>
    <mergeCell ref="C7:D7"/>
    <mergeCell ref="E7:F7"/>
    <mergeCell ref="G7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8C9E-D4EB-447F-A752-F3B8976B6EB5}">
  <dimension ref="A1:H12"/>
  <sheetViews>
    <sheetView workbookViewId="0">
      <selection activeCell="A20" sqref="A20"/>
    </sheetView>
  </sheetViews>
  <sheetFormatPr defaultRowHeight="14.5" x14ac:dyDescent="0.35"/>
  <cols>
    <col min="1" max="1" width="35.26953125" bestFit="1" customWidth="1"/>
    <col min="2" max="2" width="7.54296875" bestFit="1" customWidth="1"/>
    <col min="3" max="4" width="12.26953125" bestFit="1" customWidth="1"/>
    <col min="5" max="6" width="11.7265625" bestFit="1" customWidth="1"/>
    <col min="7" max="8" width="12.26953125" bestFit="1" customWidth="1"/>
  </cols>
  <sheetData>
    <row r="1" spans="1:8" x14ac:dyDescent="0.35">
      <c r="A1" t="s">
        <v>124</v>
      </c>
    </row>
    <row r="2" spans="1:8" x14ac:dyDescent="0.35">
      <c r="A2" t="s">
        <v>94</v>
      </c>
    </row>
    <row r="3" spans="1:8" x14ac:dyDescent="0.35">
      <c r="A3" s="135">
        <v>61701</v>
      </c>
    </row>
    <row r="5" spans="1:8" x14ac:dyDescent="0.35">
      <c r="A5" s="202" t="s">
        <v>125</v>
      </c>
      <c r="B5" s="204" t="s">
        <v>126</v>
      </c>
      <c r="C5" s="206" t="s">
        <v>127</v>
      </c>
      <c r="D5" s="206"/>
      <c r="E5" s="206" t="s">
        <v>128</v>
      </c>
      <c r="F5" s="206"/>
      <c r="G5" s="206" t="s">
        <v>129</v>
      </c>
      <c r="H5" s="206"/>
    </row>
    <row r="6" spans="1:8" x14ac:dyDescent="0.35">
      <c r="A6" s="203"/>
      <c r="B6" s="205"/>
      <c r="C6" s="72" t="s">
        <v>130</v>
      </c>
      <c r="D6" s="72" t="s">
        <v>131</v>
      </c>
      <c r="E6" s="72" t="s">
        <v>130</v>
      </c>
      <c r="F6" s="72" t="s">
        <v>131</v>
      </c>
      <c r="G6" s="72" t="s">
        <v>130</v>
      </c>
      <c r="H6" s="72" t="s">
        <v>131</v>
      </c>
    </row>
    <row r="7" spans="1:8" ht="37.5" x14ac:dyDescent="0.35">
      <c r="A7" s="73" t="s">
        <v>213</v>
      </c>
      <c r="B7" s="74" t="s">
        <v>133</v>
      </c>
      <c r="C7" s="75">
        <v>3359142.92</v>
      </c>
      <c r="D7" s="76"/>
      <c r="E7" s="75">
        <v>3636014.15</v>
      </c>
      <c r="F7" s="75">
        <v>1791140.06</v>
      </c>
      <c r="G7" s="75">
        <v>5204017.01</v>
      </c>
      <c r="H7" s="76"/>
    </row>
    <row r="8" spans="1:8" ht="25" x14ac:dyDescent="0.35">
      <c r="A8" s="77" t="s">
        <v>214</v>
      </c>
      <c r="B8" s="74" t="s">
        <v>133</v>
      </c>
      <c r="C8" s="76"/>
      <c r="D8" s="75">
        <v>14244662.08</v>
      </c>
      <c r="E8" s="75">
        <v>2006940.52</v>
      </c>
      <c r="F8" s="75">
        <v>83604.36</v>
      </c>
      <c r="G8" s="76"/>
      <c r="H8" s="75">
        <v>12321325.92</v>
      </c>
    </row>
    <row r="9" spans="1:8" ht="25" x14ac:dyDescent="0.35">
      <c r="A9" s="77" t="s">
        <v>215</v>
      </c>
      <c r="B9" s="74" t="s">
        <v>133</v>
      </c>
      <c r="C9" s="75">
        <v>17603805</v>
      </c>
      <c r="D9" s="76"/>
      <c r="E9" s="75">
        <v>1629073.63</v>
      </c>
      <c r="F9" s="75">
        <v>1707535.7</v>
      </c>
      <c r="G9" s="75">
        <v>17525342.93</v>
      </c>
      <c r="H9" s="76"/>
    </row>
    <row r="10" spans="1:8" x14ac:dyDescent="0.35">
      <c r="A10" s="78" t="s">
        <v>143</v>
      </c>
      <c r="B10" s="78" t="s">
        <v>133</v>
      </c>
      <c r="C10" s="79">
        <v>3359142.92</v>
      </c>
      <c r="D10" s="80"/>
      <c r="E10" s="79">
        <v>3636014.15</v>
      </c>
      <c r="F10" s="79">
        <v>1791140.06</v>
      </c>
      <c r="G10" s="79">
        <v>5204017.01</v>
      </c>
      <c r="H10" s="80"/>
    </row>
    <row r="12" spans="1:8" x14ac:dyDescent="0.35">
      <c r="A12" s="24" t="s">
        <v>531</v>
      </c>
    </row>
  </sheetData>
  <mergeCells count="5">
    <mergeCell ref="A5:A6"/>
    <mergeCell ref="B5:B6"/>
    <mergeCell ref="C5:D5"/>
    <mergeCell ref="E5:F5"/>
    <mergeCell ref="G5:H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6A96-6A49-4CEC-9D71-607808F911C9}">
  <dimension ref="A1:U285"/>
  <sheetViews>
    <sheetView workbookViewId="0">
      <selection activeCell="N19" sqref="N19"/>
    </sheetView>
  </sheetViews>
  <sheetFormatPr defaultRowHeight="14.5" x14ac:dyDescent="0.35"/>
  <cols>
    <col min="1" max="1" width="35.7265625" customWidth="1"/>
    <col min="3" max="3" width="11.7265625" bestFit="1" customWidth="1"/>
    <col min="4" max="4" width="15.453125" bestFit="1" customWidth="1"/>
    <col min="5" max="7" width="12.7265625" bestFit="1" customWidth="1"/>
    <col min="8" max="8" width="15.453125" bestFit="1" customWidth="1"/>
    <col min="11" max="11" width="12.7265625" customWidth="1"/>
    <col min="12" max="12" width="15" bestFit="1" customWidth="1"/>
  </cols>
  <sheetData>
    <row r="1" spans="1:21" x14ac:dyDescent="0.35">
      <c r="A1" t="s">
        <v>124</v>
      </c>
    </row>
    <row r="2" spans="1:21" x14ac:dyDescent="0.35">
      <c r="A2" t="s">
        <v>113</v>
      </c>
    </row>
    <row r="3" spans="1:21" x14ac:dyDescent="0.35">
      <c r="A3" t="s">
        <v>249</v>
      </c>
    </row>
    <row r="5" spans="1:21" x14ac:dyDescent="0.35">
      <c r="A5" s="228" t="s">
        <v>125</v>
      </c>
      <c r="B5" s="230" t="s">
        <v>126</v>
      </c>
      <c r="C5" s="232" t="s">
        <v>127</v>
      </c>
      <c r="D5" s="232"/>
      <c r="E5" s="232" t="s">
        <v>128</v>
      </c>
      <c r="F5" s="232"/>
      <c r="G5" s="232" t="s">
        <v>129</v>
      </c>
      <c r="H5" s="232"/>
    </row>
    <row r="6" spans="1:21" x14ac:dyDescent="0.35">
      <c r="A6" s="229"/>
      <c r="B6" s="231"/>
      <c r="C6" s="138" t="s">
        <v>130</v>
      </c>
      <c r="D6" s="138" t="s">
        <v>131</v>
      </c>
      <c r="E6" s="138" t="s">
        <v>130</v>
      </c>
      <c r="F6" s="138" t="s">
        <v>131</v>
      </c>
      <c r="G6" s="138" t="s">
        <v>130</v>
      </c>
      <c r="H6" s="138" t="s">
        <v>131</v>
      </c>
    </row>
    <row r="7" spans="1:21" x14ac:dyDescent="0.35">
      <c r="A7" s="139" t="s">
        <v>250</v>
      </c>
      <c r="B7" s="140" t="s">
        <v>133</v>
      </c>
      <c r="C7" s="141"/>
      <c r="D7" s="142">
        <v>429285730.30000001</v>
      </c>
      <c r="E7" s="141"/>
      <c r="F7" s="141"/>
      <c r="G7" s="141"/>
      <c r="H7" s="142">
        <v>429285730.30000001</v>
      </c>
    </row>
    <row r="8" spans="1:21" x14ac:dyDescent="0.35">
      <c r="A8" s="143" t="s">
        <v>251</v>
      </c>
      <c r="B8" s="140" t="s">
        <v>133</v>
      </c>
      <c r="C8" s="141"/>
      <c r="D8" s="142">
        <v>429285730.30000001</v>
      </c>
      <c r="E8" s="141"/>
      <c r="F8" s="141"/>
      <c r="G8" s="141"/>
      <c r="H8" s="142">
        <v>429285730.30000001</v>
      </c>
      <c r="J8" s="149" t="s">
        <v>528</v>
      </c>
      <c r="K8" s="149"/>
      <c r="L8" s="150">
        <f>D285-C285</f>
        <v>1153366983.6600003</v>
      </c>
    </row>
    <row r="9" spans="1:21" x14ac:dyDescent="0.35">
      <c r="A9" s="139" t="s">
        <v>252</v>
      </c>
      <c r="B9" s="140" t="s">
        <v>133</v>
      </c>
      <c r="C9" s="142">
        <v>3819585.37</v>
      </c>
      <c r="D9" s="141"/>
      <c r="E9" s="141"/>
      <c r="F9" s="141"/>
      <c r="G9" s="142">
        <v>3819585.37</v>
      </c>
      <c r="H9" s="141"/>
      <c r="J9" s="149" t="s">
        <v>529</v>
      </c>
      <c r="K9" s="149"/>
      <c r="L9" s="150">
        <f>H285-G285</f>
        <v>1151777194.27</v>
      </c>
    </row>
    <row r="10" spans="1:21" x14ac:dyDescent="0.35">
      <c r="A10" s="143" t="s">
        <v>253</v>
      </c>
      <c r="B10" s="140" t="s">
        <v>133</v>
      </c>
      <c r="C10" s="142">
        <v>3819585.37</v>
      </c>
      <c r="D10" s="141"/>
      <c r="E10" s="141"/>
      <c r="F10" s="141"/>
      <c r="G10" s="142">
        <v>3819585.37</v>
      </c>
      <c r="H10" s="141"/>
    </row>
    <row r="11" spans="1:21" x14ac:dyDescent="0.35">
      <c r="A11" s="139" t="s">
        <v>254</v>
      </c>
      <c r="B11" s="140" t="s">
        <v>133</v>
      </c>
      <c r="C11" s="141"/>
      <c r="D11" s="142">
        <v>727900838.73000002</v>
      </c>
      <c r="E11" s="141"/>
      <c r="F11" s="141"/>
      <c r="G11" s="141"/>
      <c r="H11" s="142">
        <v>727900838.73000002</v>
      </c>
    </row>
    <row r="12" spans="1:21" x14ac:dyDescent="0.35">
      <c r="A12" s="143" t="s">
        <v>255</v>
      </c>
      <c r="B12" s="140" t="s">
        <v>133</v>
      </c>
      <c r="C12" s="141"/>
      <c r="D12" s="142">
        <v>727900838.73000002</v>
      </c>
      <c r="E12" s="141"/>
      <c r="F12" s="141"/>
      <c r="G12" s="141"/>
      <c r="H12" s="142">
        <v>727900838.73000002</v>
      </c>
      <c r="J12" s="24" t="s">
        <v>532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x14ac:dyDescent="0.35">
      <c r="A13" s="139" t="s">
        <v>256</v>
      </c>
      <c r="B13" s="140" t="s">
        <v>133</v>
      </c>
      <c r="C13" s="141"/>
      <c r="D13" s="141"/>
      <c r="E13" s="142">
        <v>134248.03</v>
      </c>
      <c r="F13" s="142">
        <v>27016566.670000002</v>
      </c>
      <c r="G13" s="141"/>
      <c r="H13" s="142">
        <v>26882318.640000001</v>
      </c>
    </row>
    <row r="14" spans="1:21" x14ac:dyDescent="0.35">
      <c r="A14" s="143" t="s">
        <v>257</v>
      </c>
      <c r="B14" s="140" t="s">
        <v>133</v>
      </c>
      <c r="C14" s="141"/>
      <c r="D14" s="141"/>
      <c r="E14" s="141"/>
      <c r="F14" s="142">
        <v>27008959.5</v>
      </c>
      <c r="G14" s="141"/>
      <c r="H14" s="142">
        <v>27008959.5</v>
      </c>
    </row>
    <row r="15" spans="1:21" x14ac:dyDescent="0.35">
      <c r="A15" s="144" t="s">
        <v>258</v>
      </c>
      <c r="B15" s="140" t="s">
        <v>133</v>
      </c>
      <c r="C15" s="141"/>
      <c r="D15" s="141"/>
      <c r="E15" s="141"/>
      <c r="F15" s="142">
        <v>27008959.5</v>
      </c>
      <c r="G15" s="141"/>
      <c r="H15" s="142">
        <v>27008959.5</v>
      </c>
    </row>
    <row r="16" spans="1:21" ht="50" x14ac:dyDescent="0.35">
      <c r="A16" s="145" t="s">
        <v>259</v>
      </c>
      <c r="B16" s="140" t="s">
        <v>133</v>
      </c>
      <c r="C16" s="141"/>
      <c r="D16" s="141"/>
      <c r="E16" s="141"/>
      <c r="F16" s="142">
        <v>23322909.260000002</v>
      </c>
      <c r="G16" s="141"/>
      <c r="H16" s="142">
        <v>23322909.260000002</v>
      </c>
    </row>
    <row r="17" spans="1:8" ht="50" x14ac:dyDescent="0.35">
      <c r="A17" s="145" t="s">
        <v>260</v>
      </c>
      <c r="B17" s="140" t="s">
        <v>133</v>
      </c>
      <c r="C17" s="141"/>
      <c r="D17" s="141"/>
      <c r="E17" s="141"/>
      <c r="F17" s="142">
        <v>18183.060000000001</v>
      </c>
      <c r="G17" s="141"/>
      <c r="H17" s="142">
        <v>18183.060000000001</v>
      </c>
    </row>
    <row r="18" spans="1:8" ht="25" x14ac:dyDescent="0.35">
      <c r="A18" s="145" t="s">
        <v>261</v>
      </c>
      <c r="B18" s="140" t="s">
        <v>133</v>
      </c>
      <c r="C18" s="141"/>
      <c r="D18" s="141"/>
      <c r="E18" s="141"/>
      <c r="F18" s="141"/>
      <c r="G18" s="141"/>
      <c r="H18" s="141"/>
    </row>
    <row r="19" spans="1:8" ht="37.5" x14ac:dyDescent="0.35">
      <c r="A19" s="145" t="s">
        <v>262</v>
      </c>
      <c r="B19" s="140" t="s">
        <v>133</v>
      </c>
      <c r="C19" s="141"/>
      <c r="D19" s="141"/>
      <c r="E19" s="141"/>
      <c r="F19" s="141"/>
      <c r="G19" s="141"/>
      <c r="H19" s="141"/>
    </row>
    <row r="20" spans="1:8" ht="75" x14ac:dyDescent="0.35">
      <c r="A20" s="145" t="s">
        <v>263</v>
      </c>
      <c r="B20" s="140" t="s">
        <v>133</v>
      </c>
      <c r="C20" s="141"/>
      <c r="D20" s="141"/>
      <c r="E20" s="141"/>
      <c r="F20" s="142">
        <v>1762432.55</v>
      </c>
      <c r="G20" s="141"/>
      <c r="H20" s="142">
        <v>1762432.55</v>
      </c>
    </row>
    <row r="21" spans="1:8" ht="75" x14ac:dyDescent="0.35">
      <c r="A21" s="145" t="s">
        <v>264</v>
      </c>
      <c r="B21" s="140" t="s">
        <v>133</v>
      </c>
      <c r="C21" s="141"/>
      <c r="D21" s="141"/>
      <c r="E21" s="141"/>
      <c r="F21" s="142">
        <v>1340131.68</v>
      </c>
      <c r="G21" s="141"/>
      <c r="H21" s="142">
        <v>1340131.68</v>
      </c>
    </row>
    <row r="22" spans="1:8" ht="150" x14ac:dyDescent="0.35">
      <c r="A22" s="145" t="s">
        <v>265</v>
      </c>
      <c r="B22" s="140" t="s">
        <v>133</v>
      </c>
      <c r="C22" s="141"/>
      <c r="D22" s="141"/>
      <c r="E22" s="141"/>
      <c r="F22" s="142">
        <v>131523.35</v>
      </c>
      <c r="G22" s="141"/>
      <c r="H22" s="142">
        <v>131523.35</v>
      </c>
    </row>
    <row r="23" spans="1:8" ht="150" x14ac:dyDescent="0.35">
      <c r="A23" s="145" t="s">
        <v>266</v>
      </c>
      <c r="B23" s="140" t="s">
        <v>133</v>
      </c>
      <c r="C23" s="141"/>
      <c r="D23" s="141"/>
      <c r="E23" s="141"/>
      <c r="F23" s="142">
        <v>433779.6</v>
      </c>
      <c r="G23" s="141"/>
      <c r="H23" s="142">
        <v>433779.6</v>
      </c>
    </row>
    <row r="24" spans="1:8" ht="37.5" x14ac:dyDescent="0.35">
      <c r="A24" s="143" t="s">
        <v>267</v>
      </c>
      <c r="B24" s="140" t="s">
        <v>133</v>
      </c>
      <c r="C24" s="141"/>
      <c r="D24" s="141"/>
      <c r="E24" s="142">
        <v>95342.9</v>
      </c>
      <c r="F24" s="141"/>
      <c r="G24" s="142">
        <v>95342.9</v>
      </c>
      <c r="H24" s="141"/>
    </row>
    <row r="25" spans="1:8" ht="37.5" x14ac:dyDescent="0.35">
      <c r="A25" s="144" t="s">
        <v>268</v>
      </c>
      <c r="B25" s="140" t="s">
        <v>133</v>
      </c>
      <c r="C25" s="141"/>
      <c r="D25" s="141"/>
      <c r="E25" s="142">
        <v>95342.9</v>
      </c>
      <c r="F25" s="141"/>
      <c r="G25" s="142">
        <v>95342.9</v>
      </c>
      <c r="H25" s="141"/>
    </row>
    <row r="26" spans="1:8" ht="50" x14ac:dyDescent="0.35">
      <c r="A26" s="145" t="s">
        <v>269</v>
      </c>
      <c r="B26" s="140" t="s">
        <v>133</v>
      </c>
      <c r="C26" s="141"/>
      <c r="D26" s="141"/>
      <c r="E26" s="142">
        <v>95342.9</v>
      </c>
      <c r="F26" s="141"/>
      <c r="G26" s="142">
        <v>95342.9</v>
      </c>
      <c r="H26" s="141"/>
    </row>
    <row r="27" spans="1:8" ht="25" x14ac:dyDescent="0.35">
      <c r="A27" s="143" t="s">
        <v>270</v>
      </c>
      <c r="B27" s="140" t="s">
        <v>133</v>
      </c>
      <c r="C27" s="141"/>
      <c r="D27" s="141"/>
      <c r="E27" s="142">
        <v>2140.4699999999998</v>
      </c>
      <c r="F27" s="141"/>
      <c r="G27" s="142">
        <v>2140.4699999999998</v>
      </c>
      <c r="H27" s="141"/>
    </row>
    <row r="28" spans="1:8" ht="25" x14ac:dyDescent="0.35">
      <c r="A28" s="144" t="s">
        <v>271</v>
      </c>
      <c r="B28" s="140" t="s">
        <v>133</v>
      </c>
      <c r="C28" s="141"/>
      <c r="D28" s="141"/>
      <c r="E28" s="142">
        <v>2140.4699999999998</v>
      </c>
      <c r="F28" s="141"/>
      <c r="G28" s="142">
        <v>2140.4699999999998</v>
      </c>
      <c r="H28" s="141"/>
    </row>
    <row r="29" spans="1:8" ht="150" x14ac:dyDescent="0.35">
      <c r="A29" s="145" t="s">
        <v>272</v>
      </c>
      <c r="B29" s="140" t="s">
        <v>133</v>
      </c>
      <c r="C29" s="141"/>
      <c r="D29" s="141"/>
      <c r="E29" s="142">
        <v>2140.4699999999998</v>
      </c>
      <c r="F29" s="141"/>
      <c r="G29" s="142">
        <v>2140.4699999999998</v>
      </c>
      <c r="H29" s="141"/>
    </row>
    <row r="30" spans="1:8" ht="100" x14ac:dyDescent="0.35">
      <c r="A30" s="143" t="s">
        <v>273</v>
      </c>
      <c r="B30" s="140" t="s">
        <v>133</v>
      </c>
      <c r="C30" s="141"/>
      <c r="D30" s="141"/>
      <c r="E30" s="142">
        <v>3602.18</v>
      </c>
      <c r="F30" s="142">
        <v>4004.99</v>
      </c>
      <c r="G30" s="141"/>
      <c r="H30" s="146">
        <v>402.81</v>
      </c>
    </row>
    <row r="31" spans="1:8" ht="100" x14ac:dyDescent="0.35">
      <c r="A31" s="144" t="s">
        <v>274</v>
      </c>
      <c r="B31" s="140" t="s">
        <v>133</v>
      </c>
      <c r="C31" s="141"/>
      <c r="D31" s="141"/>
      <c r="E31" s="142">
        <v>3602.18</v>
      </c>
      <c r="F31" s="142">
        <v>4004.99</v>
      </c>
      <c r="G31" s="141"/>
      <c r="H31" s="146">
        <v>402.81</v>
      </c>
    </row>
    <row r="32" spans="1:8" ht="50" x14ac:dyDescent="0.35">
      <c r="A32" s="145" t="s">
        <v>275</v>
      </c>
      <c r="B32" s="140" t="s">
        <v>133</v>
      </c>
      <c r="C32" s="141"/>
      <c r="D32" s="141"/>
      <c r="E32" s="141"/>
      <c r="F32" s="141"/>
      <c r="G32" s="141"/>
      <c r="H32" s="141"/>
    </row>
    <row r="33" spans="1:8" ht="150" x14ac:dyDescent="0.35">
      <c r="A33" s="145" t="s">
        <v>276</v>
      </c>
      <c r="B33" s="140" t="s">
        <v>133</v>
      </c>
      <c r="C33" s="141"/>
      <c r="D33" s="141"/>
      <c r="E33" s="141"/>
      <c r="F33" s="146">
        <v>402.81</v>
      </c>
      <c r="G33" s="141"/>
      <c r="H33" s="146">
        <v>402.81</v>
      </c>
    </row>
    <row r="34" spans="1:8" ht="150" x14ac:dyDescent="0.35">
      <c r="A34" s="145" t="s">
        <v>277</v>
      </c>
      <c r="B34" s="140" t="s">
        <v>133</v>
      </c>
      <c r="C34" s="141"/>
      <c r="D34" s="141"/>
      <c r="E34" s="142">
        <v>3602.18</v>
      </c>
      <c r="F34" s="142">
        <v>3602.18</v>
      </c>
      <c r="G34" s="141"/>
      <c r="H34" s="141"/>
    </row>
    <row r="35" spans="1:8" ht="100" x14ac:dyDescent="0.35">
      <c r="A35" s="143" t="s">
        <v>278</v>
      </c>
      <c r="B35" s="140" t="s">
        <v>133</v>
      </c>
      <c r="C35" s="141"/>
      <c r="D35" s="141"/>
      <c r="E35" s="142">
        <v>33162.480000000003</v>
      </c>
      <c r="F35" s="142">
        <v>3602.18</v>
      </c>
      <c r="G35" s="142">
        <v>29560.3</v>
      </c>
      <c r="H35" s="141"/>
    </row>
    <row r="36" spans="1:8" ht="100" x14ac:dyDescent="0.35">
      <c r="A36" s="144" t="s">
        <v>279</v>
      </c>
      <c r="B36" s="140" t="s">
        <v>133</v>
      </c>
      <c r="C36" s="141"/>
      <c r="D36" s="141"/>
      <c r="E36" s="142">
        <v>33162.480000000003</v>
      </c>
      <c r="F36" s="142">
        <v>3602.18</v>
      </c>
      <c r="G36" s="142">
        <v>29560.3</v>
      </c>
      <c r="H36" s="141"/>
    </row>
    <row r="37" spans="1:8" ht="25" x14ac:dyDescent="0.35">
      <c r="A37" s="145" t="s">
        <v>280</v>
      </c>
      <c r="B37" s="140" t="s">
        <v>133</v>
      </c>
      <c r="C37" s="141"/>
      <c r="D37" s="141"/>
      <c r="E37" s="141"/>
      <c r="F37" s="141"/>
      <c r="G37" s="141"/>
      <c r="H37" s="141"/>
    </row>
    <row r="38" spans="1:8" ht="150" x14ac:dyDescent="0.35">
      <c r="A38" s="145" t="s">
        <v>281</v>
      </c>
      <c r="B38" s="140" t="s">
        <v>133</v>
      </c>
      <c r="C38" s="141"/>
      <c r="D38" s="141"/>
      <c r="E38" s="142">
        <v>33162.480000000003</v>
      </c>
      <c r="F38" s="142">
        <v>3602.18</v>
      </c>
      <c r="G38" s="142">
        <v>29560.3</v>
      </c>
      <c r="H38" s="141"/>
    </row>
    <row r="39" spans="1:8" x14ac:dyDescent="0.35">
      <c r="A39" s="139" t="s">
        <v>282</v>
      </c>
      <c r="B39" s="140" t="s">
        <v>133</v>
      </c>
      <c r="C39" s="141"/>
      <c r="D39" s="141"/>
      <c r="E39" s="142">
        <v>175586.98</v>
      </c>
      <c r="F39" s="141"/>
      <c r="G39" s="142">
        <v>175586.98</v>
      </c>
      <c r="H39" s="141"/>
    </row>
    <row r="40" spans="1:8" x14ac:dyDescent="0.35">
      <c r="A40" s="143" t="s">
        <v>283</v>
      </c>
      <c r="B40" s="140" t="s">
        <v>133</v>
      </c>
      <c r="C40" s="141"/>
      <c r="D40" s="141"/>
      <c r="E40" s="142">
        <v>175586.98</v>
      </c>
      <c r="F40" s="141"/>
      <c r="G40" s="142">
        <v>175586.98</v>
      </c>
      <c r="H40" s="141"/>
    </row>
    <row r="41" spans="1:8" x14ac:dyDescent="0.35">
      <c r="A41" s="144" t="s">
        <v>284</v>
      </c>
      <c r="B41" s="140" t="s">
        <v>133</v>
      </c>
      <c r="C41" s="141"/>
      <c r="D41" s="141"/>
      <c r="E41" s="142">
        <v>175586.98</v>
      </c>
      <c r="F41" s="141"/>
      <c r="G41" s="142">
        <v>175586.98</v>
      </c>
      <c r="H41" s="141"/>
    </row>
    <row r="42" spans="1:8" ht="37.5" x14ac:dyDescent="0.35">
      <c r="A42" s="145" t="s">
        <v>285</v>
      </c>
      <c r="B42" s="140" t="s">
        <v>133</v>
      </c>
      <c r="C42" s="141"/>
      <c r="D42" s="141"/>
      <c r="E42" s="141"/>
      <c r="F42" s="141"/>
      <c r="G42" s="141"/>
      <c r="H42" s="141"/>
    </row>
    <row r="43" spans="1:8" ht="37.5" x14ac:dyDescent="0.35">
      <c r="A43" s="145" t="s">
        <v>286</v>
      </c>
      <c r="B43" s="140" t="s">
        <v>133</v>
      </c>
      <c r="C43" s="141"/>
      <c r="D43" s="141"/>
      <c r="E43" s="142">
        <v>175586.98</v>
      </c>
      <c r="F43" s="141"/>
      <c r="G43" s="142">
        <v>175586.98</v>
      </c>
      <c r="H43" s="141"/>
    </row>
    <row r="44" spans="1:8" ht="37.5" x14ac:dyDescent="0.35">
      <c r="A44" s="143" t="s">
        <v>287</v>
      </c>
      <c r="B44" s="140" t="s">
        <v>133</v>
      </c>
      <c r="C44" s="141"/>
      <c r="D44" s="141"/>
      <c r="E44" s="141"/>
      <c r="F44" s="141"/>
      <c r="G44" s="141"/>
      <c r="H44" s="141"/>
    </row>
    <row r="45" spans="1:8" ht="37.5" x14ac:dyDescent="0.35">
      <c r="A45" s="144" t="s">
        <v>288</v>
      </c>
      <c r="B45" s="140" t="s">
        <v>133</v>
      </c>
      <c r="C45" s="141"/>
      <c r="D45" s="141"/>
      <c r="E45" s="141"/>
      <c r="F45" s="141"/>
      <c r="G45" s="141"/>
      <c r="H45" s="141"/>
    </row>
    <row r="46" spans="1:8" ht="37.5" x14ac:dyDescent="0.35">
      <c r="A46" s="145" t="s">
        <v>289</v>
      </c>
      <c r="B46" s="140" t="s">
        <v>133</v>
      </c>
      <c r="C46" s="141"/>
      <c r="D46" s="141"/>
      <c r="E46" s="141"/>
      <c r="F46" s="141"/>
      <c r="G46" s="141"/>
      <c r="H46" s="141"/>
    </row>
    <row r="47" spans="1:8" ht="50" x14ac:dyDescent="0.35">
      <c r="A47" s="139" t="s">
        <v>290</v>
      </c>
      <c r="B47" s="140" t="s">
        <v>133</v>
      </c>
      <c r="C47" s="141"/>
      <c r="D47" s="141"/>
      <c r="E47" s="141"/>
      <c r="F47" s="146">
        <v>891.25</v>
      </c>
      <c r="G47" s="141"/>
      <c r="H47" s="146">
        <v>891.25</v>
      </c>
    </row>
    <row r="48" spans="1:8" ht="25" x14ac:dyDescent="0.35">
      <c r="A48" s="143" t="s">
        <v>291</v>
      </c>
      <c r="B48" s="140" t="s">
        <v>133</v>
      </c>
      <c r="C48" s="141"/>
      <c r="D48" s="141"/>
      <c r="E48" s="141"/>
      <c r="F48" s="146">
        <v>891.25</v>
      </c>
      <c r="G48" s="141"/>
      <c r="H48" s="146">
        <v>891.25</v>
      </c>
    </row>
    <row r="49" spans="1:8" ht="25" x14ac:dyDescent="0.35">
      <c r="A49" s="144" t="s">
        <v>292</v>
      </c>
      <c r="B49" s="140" t="s">
        <v>133</v>
      </c>
      <c r="C49" s="141"/>
      <c r="D49" s="141"/>
      <c r="E49" s="141"/>
      <c r="F49" s="146">
        <v>891.25</v>
      </c>
      <c r="G49" s="141"/>
      <c r="H49" s="146">
        <v>891.25</v>
      </c>
    </row>
    <row r="50" spans="1:8" ht="25" x14ac:dyDescent="0.35">
      <c r="A50" s="145" t="s">
        <v>293</v>
      </c>
      <c r="B50" s="140" t="s">
        <v>133</v>
      </c>
      <c r="C50" s="141"/>
      <c r="D50" s="141"/>
      <c r="E50" s="141"/>
      <c r="F50" s="146">
        <v>891.25</v>
      </c>
      <c r="G50" s="141"/>
      <c r="H50" s="146">
        <v>891.25</v>
      </c>
    </row>
    <row r="51" spans="1:8" ht="25" x14ac:dyDescent="0.35">
      <c r="A51" s="144" t="s">
        <v>294</v>
      </c>
      <c r="B51" s="140" t="s">
        <v>133</v>
      </c>
      <c r="C51" s="141"/>
      <c r="D51" s="141"/>
      <c r="E51" s="141"/>
      <c r="F51" s="141"/>
      <c r="G51" s="141"/>
      <c r="H51" s="141"/>
    </row>
    <row r="52" spans="1:8" ht="25" x14ac:dyDescent="0.35">
      <c r="A52" s="145" t="s">
        <v>295</v>
      </c>
      <c r="B52" s="140" t="s">
        <v>133</v>
      </c>
      <c r="C52" s="141"/>
      <c r="D52" s="141"/>
      <c r="E52" s="141"/>
      <c r="F52" s="141"/>
      <c r="G52" s="141"/>
      <c r="H52" s="141"/>
    </row>
    <row r="53" spans="1:8" ht="137.5" x14ac:dyDescent="0.35">
      <c r="A53" s="144" t="s">
        <v>296</v>
      </c>
      <c r="B53" s="140" t="s">
        <v>133</v>
      </c>
      <c r="C53" s="141"/>
      <c r="D53" s="141"/>
      <c r="E53" s="141"/>
      <c r="F53" s="141"/>
      <c r="G53" s="141"/>
      <c r="H53" s="141"/>
    </row>
    <row r="54" spans="1:8" x14ac:dyDescent="0.35">
      <c r="A54" s="145" t="s">
        <v>297</v>
      </c>
      <c r="B54" s="140" t="s">
        <v>133</v>
      </c>
      <c r="C54" s="141"/>
      <c r="D54" s="141"/>
      <c r="E54" s="141"/>
      <c r="F54" s="141"/>
      <c r="G54" s="141"/>
      <c r="H54" s="141"/>
    </row>
    <row r="55" spans="1:8" ht="25" x14ac:dyDescent="0.35">
      <c r="A55" s="143" t="s">
        <v>298</v>
      </c>
      <c r="B55" s="140" t="s">
        <v>133</v>
      </c>
      <c r="C55" s="141"/>
      <c r="D55" s="141"/>
      <c r="E55" s="141"/>
      <c r="F55" s="141"/>
      <c r="G55" s="141"/>
      <c r="H55" s="141"/>
    </row>
    <row r="56" spans="1:8" ht="25" x14ac:dyDescent="0.35">
      <c r="A56" s="144" t="s">
        <v>299</v>
      </c>
      <c r="B56" s="140" t="s">
        <v>133</v>
      </c>
      <c r="C56" s="141"/>
      <c r="D56" s="141"/>
      <c r="E56" s="141"/>
      <c r="F56" s="141"/>
      <c r="G56" s="141"/>
      <c r="H56" s="141"/>
    </row>
    <row r="57" spans="1:8" ht="25" x14ac:dyDescent="0.35">
      <c r="A57" s="145" t="s">
        <v>300</v>
      </c>
      <c r="B57" s="140" t="s">
        <v>133</v>
      </c>
      <c r="C57" s="141"/>
      <c r="D57" s="141"/>
      <c r="E57" s="141"/>
      <c r="F57" s="141"/>
      <c r="G57" s="141"/>
      <c r="H57" s="141"/>
    </row>
    <row r="58" spans="1:8" ht="25" x14ac:dyDescent="0.35">
      <c r="A58" s="144" t="s">
        <v>301</v>
      </c>
      <c r="B58" s="140" t="s">
        <v>133</v>
      </c>
      <c r="C58" s="141"/>
      <c r="D58" s="141"/>
      <c r="E58" s="141"/>
      <c r="F58" s="141"/>
      <c r="G58" s="141"/>
      <c r="H58" s="141"/>
    </row>
    <row r="59" spans="1:8" ht="25" x14ac:dyDescent="0.35">
      <c r="A59" s="145" t="s">
        <v>302</v>
      </c>
      <c r="B59" s="140" t="s">
        <v>133</v>
      </c>
      <c r="C59" s="141"/>
      <c r="D59" s="141"/>
      <c r="E59" s="141"/>
      <c r="F59" s="141"/>
      <c r="G59" s="141"/>
      <c r="H59" s="141"/>
    </row>
    <row r="60" spans="1:8" ht="137.5" x14ac:dyDescent="0.35">
      <c r="A60" s="144" t="s">
        <v>303</v>
      </c>
      <c r="B60" s="140" t="s">
        <v>133</v>
      </c>
      <c r="C60" s="141"/>
      <c r="D60" s="141"/>
      <c r="E60" s="141"/>
      <c r="F60" s="141"/>
      <c r="G60" s="141"/>
      <c r="H60" s="141"/>
    </row>
    <row r="61" spans="1:8" x14ac:dyDescent="0.35">
      <c r="A61" s="145" t="s">
        <v>304</v>
      </c>
      <c r="B61" s="140" t="s">
        <v>133</v>
      </c>
      <c r="C61" s="141"/>
      <c r="D61" s="141"/>
      <c r="E61" s="141"/>
      <c r="F61" s="141"/>
      <c r="G61" s="141"/>
      <c r="H61" s="141"/>
    </row>
    <row r="62" spans="1:8" ht="50" x14ac:dyDescent="0.35">
      <c r="A62" s="139" t="s">
        <v>305</v>
      </c>
      <c r="B62" s="140" t="s">
        <v>133</v>
      </c>
      <c r="C62" s="141"/>
      <c r="D62" s="141"/>
      <c r="E62" s="142">
        <v>10346645.130000001</v>
      </c>
      <c r="F62" s="142">
        <v>1476570.21</v>
      </c>
      <c r="G62" s="142">
        <v>8870074.9199999999</v>
      </c>
      <c r="H62" s="141"/>
    </row>
    <row r="63" spans="1:8" ht="50" x14ac:dyDescent="0.35">
      <c r="A63" s="143" t="s">
        <v>306</v>
      </c>
      <c r="B63" s="140" t="s">
        <v>133</v>
      </c>
      <c r="C63" s="141"/>
      <c r="D63" s="141"/>
      <c r="E63" s="141"/>
      <c r="F63" s="142">
        <v>258087.35</v>
      </c>
      <c r="G63" s="141"/>
      <c r="H63" s="142">
        <v>258087.35</v>
      </c>
    </row>
    <row r="64" spans="1:8" ht="75" x14ac:dyDescent="0.35">
      <c r="A64" s="144" t="s">
        <v>307</v>
      </c>
      <c r="B64" s="140" t="s">
        <v>133</v>
      </c>
      <c r="C64" s="141"/>
      <c r="D64" s="141"/>
      <c r="E64" s="141"/>
      <c r="F64" s="142">
        <v>258087.35</v>
      </c>
      <c r="G64" s="141"/>
      <c r="H64" s="142">
        <v>258087.35</v>
      </c>
    </row>
    <row r="65" spans="1:8" ht="75" x14ac:dyDescent="0.35">
      <c r="A65" s="145" t="s">
        <v>308</v>
      </c>
      <c r="B65" s="140" t="s">
        <v>133</v>
      </c>
      <c r="C65" s="141"/>
      <c r="D65" s="141"/>
      <c r="E65" s="141"/>
      <c r="F65" s="142">
        <v>167265.24</v>
      </c>
      <c r="G65" s="141"/>
      <c r="H65" s="142">
        <v>167265.24</v>
      </c>
    </row>
    <row r="66" spans="1:8" ht="75" x14ac:dyDescent="0.35">
      <c r="A66" s="145" t="s">
        <v>309</v>
      </c>
      <c r="B66" s="140" t="s">
        <v>133</v>
      </c>
      <c r="C66" s="141"/>
      <c r="D66" s="141"/>
      <c r="E66" s="141"/>
      <c r="F66" s="142">
        <v>90822.11</v>
      </c>
      <c r="G66" s="141"/>
      <c r="H66" s="142">
        <v>90822.11</v>
      </c>
    </row>
    <row r="67" spans="1:8" ht="150" x14ac:dyDescent="0.35">
      <c r="A67" s="144" t="s">
        <v>310</v>
      </c>
      <c r="B67" s="140" t="s">
        <v>133</v>
      </c>
      <c r="C67" s="141"/>
      <c r="D67" s="141"/>
      <c r="E67" s="141"/>
      <c r="F67" s="141"/>
      <c r="G67" s="141"/>
      <c r="H67" s="141"/>
    </row>
    <row r="68" spans="1:8" ht="150" x14ac:dyDescent="0.35">
      <c r="A68" s="145" t="s">
        <v>311</v>
      </c>
      <c r="B68" s="140" t="s">
        <v>133</v>
      </c>
      <c r="C68" s="141"/>
      <c r="D68" s="141"/>
      <c r="E68" s="141"/>
      <c r="F68" s="141"/>
      <c r="G68" s="141"/>
      <c r="H68" s="141"/>
    </row>
    <row r="69" spans="1:8" ht="50" x14ac:dyDescent="0.35">
      <c r="A69" s="143" t="s">
        <v>312</v>
      </c>
      <c r="B69" s="140" t="s">
        <v>133</v>
      </c>
      <c r="C69" s="141"/>
      <c r="D69" s="141"/>
      <c r="E69" s="142">
        <v>4932960.8600000003</v>
      </c>
      <c r="F69" s="141"/>
      <c r="G69" s="142">
        <v>4932960.8600000003</v>
      </c>
      <c r="H69" s="141"/>
    </row>
    <row r="70" spans="1:8" ht="75" x14ac:dyDescent="0.35">
      <c r="A70" s="144" t="s">
        <v>313</v>
      </c>
      <c r="B70" s="140" t="s">
        <v>133</v>
      </c>
      <c r="C70" s="141"/>
      <c r="D70" s="141"/>
      <c r="E70" s="142">
        <v>4932960.8600000003</v>
      </c>
      <c r="F70" s="141"/>
      <c r="G70" s="142">
        <v>4932960.8600000003</v>
      </c>
      <c r="H70" s="141"/>
    </row>
    <row r="71" spans="1:8" ht="75" x14ac:dyDescent="0.35">
      <c r="A71" s="145" t="s">
        <v>314</v>
      </c>
      <c r="B71" s="140" t="s">
        <v>133</v>
      </c>
      <c r="C71" s="141"/>
      <c r="D71" s="141"/>
      <c r="E71" s="142">
        <v>4932960.8600000003</v>
      </c>
      <c r="F71" s="141"/>
      <c r="G71" s="142">
        <v>4932960.8600000003</v>
      </c>
      <c r="H71" s="141"/>
    </row>
    <row r="72" spans="1:8" ht="75" x14ac:dyDescent="0.35">
      <c r="A72" s="145" t="s">
        <v>315</v>
      </c>
      <c r="B72" s="140" t="s">
        <v>133</v>
      </c>
      <c r="C72" s="141"/>
      <c r="D72" s="141"/>
      <c r="E72" s="141"/>
      <c r="F72" s="141"/>
      <c r="G72" s="141"/>
      <c r="H72" s="141"/>
    </row>
    <row r="73" spans="1:8" ht="150" x14ac:dyDescent="0.35">
      <c r="A73" s="144" t="s">
        <v>316</v>
      </c>
      <c r="B73" s="140" t="s">
        <v>133</v>
      </c>
      <c r="C73" s="141"/>
      <c r="D73" s="141"/>
      <c r="E73" s="141"/>
      <c r="F73" s="141"/>
      <c r="G73" s="141"/>
      <c r="H73" s="141"/>
    </row>
    <row r="74" spans="1:8" ht="150" x14ac:dyDescent="0.35">
      <c r="A74" s="145" t="s">
        <v>317</v>
      </c>
      <c r="B74" s="140" t="s">
        <v>133</v>
      </c>
      <c r="C74" s="141"/>
      <c r="D74" s="141"/>
      <c r="E74" s="141"/>
      <c r="F74" s="141"/>
      <c r="G74" s="141"/>
      <c r="H74" s="141"/>
    </row>
    <row r="75" spans="1:8" ht="50" x14ac:dyDescent="0.35">
      <c r="A75" s="143" t="s">
        <v>318</v>
      </c>
      <c r="B75" s="140" t="s">
        <v>133</v>
      </c>
      <c r="C75" s="141"/>
      <c r="D75" s="141"/>
      <c r="E75" s="142">
        <v>1791.97</v>
      </c>
      <c r="F75" s="141"/>
      <c r="G75" s="142">
        <v>1791.97</v>
      </c>
      <c r="H75" s="141"/>
    </row>
    <row r="76" spans="1:8" ht="75" x14ac:dyDescent="0.35">
      <c r="A76" s="144" t="s">
        <v>319</v>
      </c>
      <c r="B76" s="140" t="s">
        <v>133</v>
      </c>
      <c r="C76" s="141"/>
      <c r="D76" s="141"/>
      <c r="E76" s="142">
        <v>1791.97</v>
      </c>
      <c r="F76" s="141"/>
      <c r="G76" s="142">
        <v>1791.97</v>
      </c>
      <c r="H76" s="141"/>
    </row>
    <row r="77" spans="1:8" x14ac:dyDescent="0.35">
      <c r="A77" s="145" t="s">
        <v>320</v>
      </c>
      <c r="B77" s="140" t="s">
        <v>133</v>
      </c>
      <c r="C77" s="141"/>
      <c r="D77" s="141"/>
      <c r="E77" s="142">
        <v>1791.97</v>
      </c>
      <c r="F77" s="141"/>
      <c r="G77" s="142">
        <v>1791.97</v>
      </c>
      <c r="H77" s="141"/>
    </row>
    <row r="78" spans="1:8" ht="25" x14ac:dyDescent="0.35">
      <c r="A78" s="143" t="s">
        <v>321</v>
      </c>
      <c r="B78" s="140" t="s">
        <v>133</v>
      </c>
      <c r="C78" s="141"/>
      <c r="D78" s="141"/>
      <c r="E78" s="141"/>
      <c r="F78" s="142">
        <v>1218482.8600000001</v>
      </c>
      <c r="G78" s="141"/>
      <c r="H78" s="142">
        <v>1218482.8600000001</v>
      </c>
    </row>
    <row r="79" spans="1:8" ht="37.5" x14ac:dyDescent="0.35">
      <c r="A79" s="144" t="s">
        <v>322</v>
      </c>
      <c r="B79" s="140" t="s">
        <v>133</v>
      </c>
      <c r="C79" s="141"/>
      <c r="D79" s="141"/>
      <c r="E79" s="141"/>
      <c r="F79" s="142">
        <v>19758.12</v>
      </c>
      <c r="G79" s="141"/>
      <c r="H79" s="142">
        <v>19758.12</v>
      </c>
    </row>
    <row r="80" spans="1:8" x14ac:dyDescent="0.35">
      <c r="A80" s="145" t="s">
        <v>323</v>
      </c>
      <c r="B80" s="140" t="s">
        <v>133</v>
      </c>
      <c r="C80" s="141"/>
      <c r="D80" s="141"/>
      <c r="E80" s="141"/>
      <c r="F80" s="142">
        <v>19758.12</v>
      </c>
      <c r="G80" s="141"/>
      <c r="H80" s="142">
        <v>19758.12</v>
      </c>
    </row>
    <row r="81" spans="1:8" ht="50" x14ac:dyDescent="0.35">
      <c r="A81" s="144" t="s">
        <v>324</v>
      </c>
      <c r="B81" s="140" t="s">
        <v>133</v>
      </c>
      <c r="C81" s="141"/>
      <c r="D81" s="141"/>
      <c r="E81" s="141"/>
      <c r="F81" s="142">
        <v>1198724.74</v>
      </c>
      <c r="G81" s="141"/>
      <c r="H81" s="142">
        <v>1198724.74</v>
      </c>
    </row>
    <row r="82" spans="1:8" x14ac:dyDescent="0.35">
      <c r="A82" s="145" t="s">
        <v>325</v>
      </c>
      <c r="B82" s="140" t="s">
        <v>133</v>
      </c>
      <c r="C82" s="141"/>
      <c r="D82" s="141"/>
      <c r="E82" s="141"/>
      <c r="F82" s="142">
        <v>2057.96</v>
      </c>
      <c r="G82" s="141"/>
      <c r="H82" s="142">
        <v>2057.96</v>
      </c>
    </row>
    <row r="83" spans="1:8" x14ac:dyDescent="0.35">
      <c r="A83" s="145" t="s">
        <v>326</v>
      </c>
      <c r="B83" s="140" t="s">
        <v>133</v>
      </c>
      <c r="C83" s="141"/>
      <c r="D83" s="141"/>
      <c r="E83" s="141"/>
      <c r="F83" s="146">
        <v>431.16</v>
      </c>
      <c r="G83" s="141"/>
      <c r="H83" s="146">
        <v>431.16</v>
      </c>
    </row>
    <row r="84" spans="1:8" x14ac:dyDescent="0.35">
      <c r="A84" s="145" t="s">
        <v>327</v>
      </c>
      <c r="B84" s="140" t="s">
        <v>133</v>
      </c>
      <c r="C84" s="141"/>
      <c r="D84" s="141"/>
      <c r="E84" s="141"/>
      <c r="F84" s="142">
        <v>1196235.6200000001</v>
      </c>
      <c r="G84" s="141"/>
      <c r="H84" s="142">
        <v>1196235.6200000001</v>
      </c>
    </row>
    <row r="85" spans="1:8" ht="25" x14ac:dyDescent="0.35">
      <c r="A85" s="143" t="s">
        <v>328</v>
      </c>
      <c r="B85" s="140" t="s">
        <v>133</v>
      </c>
      <c r="C85" s="141"/>
      <c r="D85" s="141"/>
      <c r="E85" s="142">
        <v>5411892.2999999998</v>
      </c>
      <c r="F85" s="141"/>
      <c r="G85" s="142">
        <v>5411892.2999999998</v>
      </c>
      <c r="H85" s="141"/>
    </row>
    <row r="86" spans="1:8" ht="37.5" x14ac:dyDescent="0.35">
      <c r="A86" s="144" t="s">
        <v>329</v>
      </c>
      <c r="B86" s="140" t="s">
        <v>133</v>
      </c>
      <c r="C86" s="141"/>
      <c r="D86" s="141"/>
      <c r="E86" s="141"/>
      <c r="F86" s="141"/>
      <c r="G86" s="141"/>
      <c r="H86" s="141"/>
    </row>
    <row r="87" spans="1:8" x14ac:dyDescent="0.35">
      <c r="A87" s="145" t="s">
        <v>330</v>
      </c>
      <c r="B87" s="140" t="s">
        <v>133</v>
      </c>
      <c r="C87" s="141"/>
      <c r="D87" s="141"/>
      <c r="E87" s="141"/>
      <c r="F87" s="141"/>
      <c r="G87" s="141"/>
      <c r="H87" s="141"/>
    </row>
    <row r="88" spans="1:8" x14ac:dyDescent="0.35">
      <c r="A88" s="145" t="s">
        <v>331</v>
      </c>
      <c r="B88" s="140" t="s">
        <v>133</v>
      </c>
      <c r="C88" s="141"/>
      <c r="D88" s="141"/>
      <c r="E88" s="141"/>
      <c r="F88" s="141"/>
      <c r="G88" s="141"/>
      <c r="H88" s="141"/>
    </row>
    <row r="89" spans="1:8" ht="50" x14ac:dyDescent="0.35">
      <c r="A89" s="144" t="s">
        <v>332</v>
      </c>
      <c r="B89" s="140" t="s">
        <v>133</v>
      </c>
      <c r="C89" s="141"/>
      <c r="D89" s="141"/>
      <c r="E89" s="142">
        <v>5411892.2999999998</v>
      </c>
      <c r="F89" s="141"/>
      <c r="G89" s="142">
        <v>5411892.2999999998</v>
      </c>
      <c r="H89" s="141"/>
    </row>
    <row r="90" spans="1:8" x14ac:dyDescent="0.35">
      <c r="A90" s="145" t="s">
        <v>333</v>
      </c>
      <c r="B90" s="140" t="s">
        <v>133</v>
      </c>
      <c r="C90" s="141"/>
      <c r="D90" s="141"/>
      <c r="E90" s="142">
        <v>3888762.56</v>
      </c>
      <c r="F90" s="141"/>
      <c r="G90" s="142">
        <v>3888762.56</v>
      </c>
      <c r="H90" s="141"/>
    </row>
    <row r="91" spans="1:8" x14ac:dyDescent="0.35">
      <c r="A91" s="145" t="s">
        <v>334</v>
      </c>
      <c r="B91" s="140" t="s">
        <v>133</v>
      </c>
      <c r="C91" s="141"/>
      <c r="D91" s="141"/>
      <c r="E91" s="142">
        <v>673397.34</v>
      </c>
      <c r="F91" s="141"/>
      <c r="G91" s="142">
        <v>673397.34</v>
      </c>
      <c r="H91" s="141"/>
    </row>
    <row r="92" spans="1:8" x14ac:dyDescent="0.35">
      <c r="A92" s="145" t="s">
        <v>335</v>
      </c>
      <c r="B92" s="140" t="s">
        <v>133</v>
      </c>
      <c r="C92" s="141"/>
      <c r="D92" s="141"/>
      <c r="E92" s="142">
        <v>849732.4</v>
      </c>
      <c r="F92" s="141"/>
      <c r="G92" s="142">
        <v>849732.4</v>
      </c>
      <c r="H92" s="141"/>
    </row>
    <row r="93" spans="1:8" ht="25" x14ac:dyDescent="0.35">
      <c r="A93" s="139" t="s">
        <v>336</v>
      </c>
      <c r="B93" s="140" t="s">
        <v>133</v>
      </c>
      <c r="C93" s="141"/>
      <c r="D93" s="141"/>
      <c r="E93" s="141"/>
      <c r="F93" s="142">
        <v>15472113.359999999</v>
      </c>
      <c r="G93" s="141"/>
      <c r="H93" s="142">
        <v>15472113.359999999</v>
      </c>
    </row>
    <row r="94" spans="1:8" ht="25" x14ac:dyDescent="0.35">
      <c r="A94" s="143" t="s">
        <v>337</v>
      </c>
      <c r="B94" s="140" t="s">
        <v>133</v>
      </c>
      <c r="C94" s="141"/>
      <c r="D94" s="141"/>
      <c r="E94" s="141"/>
      <c r="F94" s="142">
        <v>12589592.640000001</v>
      </c>
      <c r="G94" s="141"/>
      <c r="H94" s="142">
        <v>12589592.640000001</v>
      </c>
    </row>
    <row r="95" spans="1:8" ht="25" x14ac:dyDescent="0.35">
      <c r="A95" s="144" t="s">
        <v>338</v>
      </c>
      <c r="B95" s="140" t="s">
        <v>133</v>
      </c>
      <c r="C95" s="141"/>
      <c r="D95" s="141"/>
      <c r="E95" s="141"/>
      <c r="F95" s="142">
        <v>12589592.640000001</v>
      </c>
      <c r="G95" s="141"/>
      <c r="H95" s="142">
        <v>12589592.640000001</v>
      </c>
    </row>
    <row r="96" spans="1:8" ht="25" x14ac:dyDescent="0.35">
      <c r="A96" s="145" t="s">
        <v>339</v>
      </c>
      <c r="B96" s="140" t="s">
        <v>133</v>
      </c>
      <c r="C96" s="141"/>
      <c r="D96" s="141"/>
      <c r="E96" s="141"/>
      <c r="F96" s="142">
        <v>12515007.02</v>
      </c>
      <c r="G96" s="141"/>
      <c r="H96" s="142">
        <v>12515007.02</v>
      </c>
    </row>
    <row r="97" spans="1:8" ht="25" x14ac:dyDescent="0.35">
      <c r="A97" s="145" t="s">
        <v>340</v>
      </c>
      <c r="B97" s="140" t="s">
        <v>133</v>
      </c>
      <c r="C97" s="141"/>
      <c r="D97" s="141"/>
      <c r="E97" s="141"/>
      <c r="F97" s="141"/>
      <c r="G97" s="141"/>
      <c r="H97" s="141"/>
    </row>
    <row r="98" spans="1:8" ht="25" x14ac:dyDescent="0.35">
      <c r="A98" s="145" t="s">
        <v>341</v>
      </c>
      <c r="B98" s="140" t="s">
        <v>133</v>
      </c>
      <c r="C98" s="141"/>
      <c r="D98" s="141"/>
      <c r="E98" s="141"/>
      <c r="F98" s="141"/>
      <c r="G98" s="141"/>
      <c r="H98" s="141"/>
    </row>
    <row r="99" spans="1:8" ht="25" x14ac:dyDescent="0.35">
      <c r="A99" s="145" t="s">
        <v>342</v>
      </c>
      <c r="B99" s="140" t="s">
        <v>133</v>
      </c>
      <c r="C99" s="141"/>
      <c r="D99" s="141"/>
      <c r="E99" s="141"/>
      <c r="F99" s="142">
        <v>74585.62</v>
      </c>
      <c r="G99" s="141"/>
      <c r="H99" s="142">
        <v>74585.62</v>
      </c>
    </row>
    <row r="100" spans="1:8" x14ac:dyDescent="0.35">
      <c r="A100" s="143" t="s">
        <v>343</v>
      </c>
      <c r="B100" s="140" t="s">
        <v>133</v>
      </c>
      <c r="C100" s="141"/>
      <c r="D100" s="141"/>
      <c r="E100" s="141"/>
      <c r="F100" s="142">
        <v>2882520.72</v>
      </c>
      <c r="G100" s="141"/>
      <c r="H100" s="142">
        <v>2882520.72</v>
      </c>
    </row>
    <row r="101" spans="1:8" ht="25" x14ac:dyDescent="0.35">
      <c r="A101" s="144" t="s">
        <v>344</v>
      </c>
      <c r="B101" s="140" t="s">
        <v>133</v>
      </c>
      <c r="C101" s="141"/>
      <c r="D101" s="141"/>
      <c r="E101" s="141"/>
      <c r="F101" s="141"/>
      <c r="G101" s="141"/>
      <c r="H101" s="141"/>
    </row>
    <row r="102" spans="1:8" x14ac:dyDescent="0.35">
      <c r="A102" s="145" t="s">
        <v>345</v>
      </c>
      <c r="B102" s="140" t="s">
        <v>133</v>
      </c>
      <c r="C102" s="141"/>
      <c r="D102" s="141"/>
      <c r="E102" s="141"/>
      <c r="F102" s="141"/>
      <c r="G102" s="141"/>
      <c r="H102" s="141"/>
    </row>
    <row r="103" spans="1:8" ht="100" x14ac:dyDescent="0.35">
      <c r="A103" s="144" t="s">
        <v>346</v>
      </c>
      <c r="B103" s="140" t="s">
        <v>133</v>
      </c>
      <c r="C103" s="141"/>
      <c r="D103" s="141"/>
      <c r="E103" s="141"/>
      <c r="F103" s="142">
        <v>2882270.98</v>
      </c>
      <c r="G103" s="141"/>
      <c r="H103" s="142">
        <v>2882270.98</v>
      </c>
    </row>
    <row r="104" spans="1:8" ht="25" x14ac:dyDescent="0.35">
      <c r="A104" s="145" t="s">
        <v>347</v>
      </c>
      <c r="B104" s="140" t="s">
        <v>133</v>
      </c>
      <c r="C104" s="141"/>
      <c r="D104" s="141"/>
      <c r="E104" s="141"/>
      <c r="F104" s="142">
        <v>2882270.98</v>
      </c>
      <c r="G104" s="141"/>
      <c r="H104" s="142">
        <v>2882270.98</v>
      </c>
    </row>
    <row r="105" spans="1:8" ht="37.5" x14ac:dyDescent="0.35">
      <c r="A105" s="144" t="s">
        <v>348</v>
      </c>
      <c r="B105" s="140" t="s">
        <v>133</v>
      </c>
      <c r="C105" s="141"/>
      <c r="D105" s="141"/>
      <c r="E105" s="141"/>
      <c r="F105" s="146">
        <v>249.74</v>
      </c>
      <c r="G105" s="141"/>
      <c r="H105" s="146">
        <v>249.74</v>
      </c>
    </row>
    <row r="106" spans="1:8" ht="25" x14ac:dyDescent="0.35">
      <c r="A106" s="145" t="s">
        <v>349</v>
      </c>
      <c r="B106" s="140" t="s">
        <v>133</v>
      </c>
      <c r="C106" s="141"/>
      <c r="D106" s="141"/>
      <c r="E106" s="141"/>
      <c r="F106" s="146">
        <v>249.74</v>
      </c>
      <c r="G106" s="141"/>
      <c r="H106" s="146">
        <v>249.74</v>
      </c>
    </row>
    <row r="107" spans="1:8" ht="25" x14ac:dyDescent="0.35">
      <c r="A107" s="139" t="s">
        <v>350</v>
      </c>
      <c r="B107" s="140" t="s">
        <v>133</v>
      </c>
      <c r="C107" s="141"/>
      <c r="D107" s="141"/>
      <c r="E107" s="142">
        <v>5835218.3300000001</v>
      </c>
      <c r="F107" s="141"/>
      <c r="G107" s="142">
        <v>5835218.3300000001</v>
      </c>
      <c r="H107" s="141"/>
    </row>
    <row r="108" spans="1:8" x14ac:dyDescent="0.35">
      <c r="A108" s="143" t="s">
        <v>351</v>
      </c>
      <c r="B108" s="140" t="s">
        <v>133</v>
      </c>
      <c r="C108" s="141"/>
      <c r="D108" s="141"/>
      <c r="E108" s="141"/>
      <c r="F108" s="141"/>
      <c r="G108" s="141"/>
      <c r="H108" s="141"/>
    </row>
    <row r="109" spans="1:8" ht="37.5" x14ac:dyDescent="0.35">
      <c r="A109" s="144" t="s">
        <v>352</v>
      </c>
      <c r="B109" s="140" t="s">
        <v>133</v>
      </c>
      <c r="C109" s="141"/>
      <c r="D109" s="141"/>
      <c r="E109" s="141"/>
      <c r="F109" s="141"/>
      <c r="G109" s="141"/>
      <c r="H109" s="141"/>
    </row>
    <row r="110" spans="1:8" ht="50" x14ac:dyDescent="0.35">
      <c r="A110" s="145" t="s">
        <v>353</v>
      </c>
      <c r="B110" s="140" t="s">
        <v>133</v>
      </c>
      <c r="C110" s="141"/>
      <c r="D110" s="141"/>
      <c r="E110" s="141"/>
      <c r="F110" s="141"/>
      <c r="G110" s="141"/>
      <c r="H110" s="141"/>
    </row>
    <row r="111" spans="1:8" x14ac:dyDescent="0.35">
      <c r="A111" s="143" t="s">
        <v>354</v>
      </c>
      <c r="B111" s="140" t="s">
        <v>133</v>
      </c>
      <c r="C111" s="141"/>
      <c r="D111" s="141"/>
      <c r="E111" s="142">
        <v>5835218.3300000001</v>
      </c>
      <c r="F111" s="141"/>
      <c r="G111" s="142">
        <v>5835218.3300000001</v>
      </c>
      <c r="H111" s="141"/>
    </row>
    <row r="112" spans="1:8" ht="25" x14ac:dyDescent="0.35">
      <c r="A112" s="144" t="s">
        <v>355</v>
      </c>
      <c r="B112" s="140" t="s">
        <v>133</v>
      </c>
      <c r="C112" s="141"/>
      <c r="D112" s="141"/>
      <c r="E112" s="142">
        <v>5782791.3300000001</v>
      </c>
      <c r="F112" s="141"/>
      <c r="G112" s="142">
        <v>5782791.3300000001</v>
      </c>
      <c r="H112" s="141"/>
    </row>
    <row r="113" spans="1:8" ht="25" x14ac:dyDescent="0.35">
      <c r="A113" s="145" t="s">
        <v>356</v>
      </c>
      <c r="B113" s="140" t="s">
        <v>133</v>
      </c>
      <c r="C113" s="141"/>
      <c r="D113" s="141"/>
      <c r="E113" s="142">
        <v>30874.46</v>
      </c>
      <c r="F113" s="141"/>
      <c r="G113" s="142">
        <v>30874.46</v>
      </c>
      <c r="H113" s="141"/>
    </row>
    <row r="114" spans="1:8" x14ac:dyDescent="0.35">
      <c r="A114" s="145" t="s">
        <v>357</v>
      </c>
      <c r="B114" s="140" t="s">
        <v>133</v>
      </c>
      <c r="C114" s="141"/>
      <c r="D114" s="141"/>
      <c r="E114" s="141"/>
      <c r="F114" s="141"/>
      <c r="G114" s="141"/>
      <c r="H114" s="141"/>
    </row>
    <row r="115" spans="1:8" x14ac:dyDescent="0.35">
      <c r="A115" s="145" t="s">
        <v>358</v>
      </c>
      <c r="B115" s="140" t="s">
        <v>133</v>
      </c>
      <c r="C115" s="141"/>
      <c r="D115" s="141"/>
      <c r="E115" s="142">
        <v>5500000</v>
      </c>
      <c r="F115" s="141"/>
      <c r="G115" s="142">
        <v>5500000</v>
      </c>
      <c r="H115" s="141"/>
    </row>
    <row r="116" spans="1:8" ht="25" x14ac:dyDescent="0.35">
      <c r="A116" s="145" t="s">
        <v>359</v>
      </c>
      <c r="B116" s="140" t="s">
        <v>133</v>
      </c>
      <c r="C116" s="141"/>
      <c r="D116" s="141"/>
      <c r="E116" s="142">
        <v>250193.55</v>
      </c>
      <c r="F116" s="141"/>
      <c r="G116" s="142">
        <v>250193.55</v>
      </c>
      <c r="H116" s="141"/>
    </row>
    <row r="117" spans="1:8" x14ac:dyDescent="0.35">
      <c r="A117" s="145" t="s">
        <v>360</v>
      </c>
      <c r="B117" s="140" t="s">
        <v>133</v>
      </c>
      <c r="C117" s="141"/>
      <c r="D117" s="141"/>
      <c r="E117" s="142">
        <v>1723.32</v>
      </c>
      <c r="F117" s="141"/>
      <c r="G117" s="142">
        <v>1723.32</v>
      </c>
      <c r="H117" s="141"/>
    </row>
    <row r="118" spans="1:8" ht="25" x14ac:dyDescent="0.35">
      <c r="A118" s="144" t="s">
        <v>361</v>
      </c>
      <c r="B118" s="140" t="s">
        <v>133</v>
      </c>
      <c r="C118" s="141"/>
      <c r="D118" s="141"/>
      <c r="E118" s="142">
        <v>52427</v>
      </c>
      <c r="F118" s="141"/>
      <c r="G118" s="142">
        <v>52427</v>
      </c>
      <c r="H118" s="141"/>
    </row>
    <row r="119" spans="1:8" ht="25" x14ac:dyDescent="0.35">
      <c r="A119" s="145" t="s">
        <v>362</v>
      </c>
      <c r="B119" s="140" t="s">
        <v>133</v>
      </c>
      <c r="C119" s="141"/>
      <c r="D119" s="141"/>
      <c r="E119" s="142">
        <v>13972</v>
      </c>
      <c r="F119" s="141"/>
      <c r="G119" s="142">
        <v>13972</v>
      </c>
      <c r="H119" s="141"/>
    </row>
    <row r="120" spans="1:8" ht="37.5" x14ac:dyDescent="0.35">
      <c r="A120" s="145" t="s">
        <v>363</v>
      </c>
      <c r="B120" s="140" t="s">
        <v>133</v>
      </c>
      <c r="C120" s="141"/>
      <c r="D120" s="141"/>
      <c r="E120" s="142">
        <v>38455</v>
      </c>
      <c r="F120" s="141"/>
      <c r="G120" s="142">
        <v>38455</v>
      </c>
      <c r="H120" s="141"/>
    </row>
    <row r="121" spans="1:8" ht="37.5" x14ac:dyDescent="0.35">
      <c r="A121" s="144" t="s">
        <v>364</v>
      </c>
      <c r="B121" s="140" t="s">
        <v>133</v>
      </c>
      <c r="C121" s="141"/>
      <c r="D121" s="141"/>
      <c r="E121" s="141"/>
      <c r="F121" s="141"/>
      <c r="G121" s="141"/>
      <c r="H121" s="141"/>
    </row>
    <row r="122" spans="1:8" ht="75" x14ac:dyDescent="0.35">
      <c r="A122" s="145" t="s">
        <v>365</v>
      </c>
      <c r="B122" s="140" t="s">
        <v>133</v>
      </c>
      <c r="C122" s="141"/>
      <c r="D122" s="141"/>
      <c r="E122" s="141"/>
      <c r="F122" s="141"/>
      <c r="G122" s="141"/>
      <c r="H122" s="141"/>
    </row>
    <row r="123" spans="1:8" ht="25" x14ac:dyDescent="0.35">
      <c r="A123" s="139" t="s">
        <v>366</v>
      </c>
      <c r="B123" s="140" t="s">
        <v>133</v>
      </c>
      <c r="C123" s="141"/>
      <c r="D123" s="141"/>
      <c r="E123" s="142">
        <v>16379416.5</v>
      </c>
      <c r="F123" s="141"/>
      <c r="G123" s="142">
        <v>16379416.5</v>
      </c>
      <c r="H123" s="141"/>
    </row>
    <row r="124" spans="1:8" ht="25" x14ac:dyDescent="0.35">
      <c r="A124" s="143" t="s">
        <v>367</v>
      </c>
      <c r="B124" s="140" t="s">
        <v>133</v>
      </c>
      <c r="C124" s="141"/>
      <c r="D124" s="141"/>
      <c r="E124" s="142">
        <v>16379416.5</v>
      </c>
      <c r="F124" s="141"/>
      <c r="G124" s="142">
        <v>16379416.5</v>
      </c>
      <c r="H124" s="141"/>
    </row>
    <row r="125" spans="1:8" ht="25" x14ac:dyDescent="0.35">
      <c r="A125" s="144" t="s">
        <v>368</v>
      </c>
      <c r="B125" s="140" t="s">
        <v>133</v>
      </c>
      <c r="C125" s="141"/>
      <c r="D125" s="141"/>
      <c r="E125" s="142">
        <v>11984002.32</v>
      </c>
      <c r="F125" s="141"/>
      <c r="G125" s="142">
        <v>11984002.32</v>
      </c>
      <c r="H125" s="141"/>
    </row>
    <row r="126" spans="1:8" ht="100" x14ac:dyDescent="0.35">
      <c r="A126" s="145" t="s">
        <v>369</v>
      </c>
      <c r="B126" s="140" t="s">
        <v>133</v>
      </c>
      <c r="C126" s="141"/>
      <c r="D126" s="141"/>
      <c r="E126" s="142">
        <v>10066480.15</v>
      </c>
      <c r="F126" s="141"/>
      <c r="G126" s="142">
        <v>10066480.15</v>
      </c>
      <c r="H126" s="141"/>
    </row>
    <row r="127" spans="1:8" ht="87.5" x14ac:dyDescent="0.35">
      <c r="A127" s="145" t="s">
        <v>370</v>
      </c>
      <c r="B127" s="140" t="s">
        <v>133</v>
      </c>
      <c r="C127" s="141"/>
      <c r="D127" s="141"/>
      <c r="E127" s="142">
        <v>135889.97</v>
      </c>
      <c r="F127" s="141"/>
      <c r="G127" s="142">
        <v>135889.97</v>
      </c>
      <c r="H127" s="141"/>
    </row>
    <row r="128" spans="1:8" ht="87.5" x14ac:dyDescent="0.35">
      <c r="A128" s="145" t="s">
        <v>371</v>
      </c>
      <c r="B128" s="140" t="s">
        <v>133</v>
      </c>
      <c r="C128" s="141"/>
      <c r="D128" s="141"/>
      <c r="E128" s="142">
        <v>1781632.2</v>
      </c>
      <c r="F128" s="141"/>
      <c r="G128" s="142">
        <v>1781632.2</v>
      </c>
      <c r="H128" s="141"/>
    </row>
    <row r="129" spans="1:8" ht="37.5" x14ac:dyDescent="0.35">
      <c r="A129" s="145" t="s">
        <v>372</v>
      </c>
      <c r="B129" s="140" t="s">
        <v>133</v>
      </c>
      <c r="C129" s="141"/>
      <c r="D129" s="141"/>
      <c r="E129" s="141"/>
      <c r="F129" s="141"/>
      <c r="G129" s="141"/>
      <c r="H129" s="141"/>
    </row>
    <row r="130" spans="1:8" ht="37.5" x14ac:dyDescent="0.35">
      <c r="A130" s="144" t="s">
        <v>373</v>
      </c>
      <c r="B130" s="140" t="s">
        <v>133</v>
      </c>
      <c r="C130" s="141"/>
      <c r="D130" s="141"/>
      <c r="E130" s="142">
        <v>633429.39</v>
      </c>
      <c r="F130" s="141"/>
      <c r="G130" s="142">
        <v>633429.39</v>
      </c>
      <c r="H130" s="141"/>
    </row>
    <row r="131" spans="1:8" ht="37.5" x14ac:dyDescent="0.35">
      <c r="A131" s="145" t="s">
        <v>374</v>
      </c>
      <c r="B131" s="140" t="s">
        <v>133</v>
      </c>
      <c r="C131" s="141"/>
      <c r="D131" s="141"/>
      <c r="E131" s="141"/>
      <c r="F131" s="141"/>
      <c r="G131" s="141"/>
      <c r="H131" s="141"/>
    </row>
    <row r="132" spans="1:8" ht="50" x14ac:dyDescent="0.35">
      <c r="A132" s="145" t="s">
        <v>375</v>
      </c>
      <c r="B132" s="140" t="s">
        <v>133</v>
      </c>
      <c r="C132" s="141"/>
      <c r="D132" s="141"/>
      <c r="E132" s="141"/>
      <c r="F132" s="141"/>
      <c r="G132" s="141"/>
      <c r="H132" s="141"/>
    </row>
    <row r="133" spans="1:8" ht="62.5" x14ac:dyDescent="0.35">
      <c r="A133" s="145" t="s">
        <v>376</v>
      </c>
      <c r="B133" s="140" t="s">
        <v>133</v>
      </c>
      <c r="C133" s="141"/>
      <c r="D133" s="141"/>
      <c r="E133" s="142">
        <v>633429.39</v>
      </c>
      <c r="F133" s="141"/>
      <c r="G133" s="142">
        <v>633429.39</v>
      </c>
      <c r="H133" s="141"/>
    </row>
    <row r="134" spans="1:8" ht="37.5" x14ac:dyDescent="0.35">
      <c r="A134" s="144" t="s">
        <v>377</v>
      </c>
      <c r="B134" s="140" t="s">
        <v>133</v>
      </c>
      <c r="C134" s="141"/>
      <c r="D134" s="141"/>
      <c r="E134" s="142">
        <v>1162057.3</v>
      </c>
      <c r="F134" s="141"/>
      <c r="G134" s="142">
        <v>1162057.3</v>
      </c>
      <c r="H134" s="141"/>
    </row>
    <row r="135" spans="1:8" ht="25" x14ac:dyDescent="0.35">
      <c r="A135" s="145" t="s">
        <v>378</v>
      </c>
      <c r="B135" s="140" t="s">
        <v>133</v>
      </c>
      <c r="C135" s="141"/>
      <c r="D135" s="141"/>
      <c r="E135" s="142">
        <v>116822.39999999999</v>
      </c>
      <c r="F135" s="141"/>
      <c r="G135" s="142">
        <v>116822.39999999999</v>
      </c>
      <c r="H135" s="141"/>
    </row>
    <row r="136" spans="1:8" ht="37.5" x14ac:dyDescent="0.35">
      <c r="A136" s="145" t="s">
        <v>379</v>
      </c>
      <c r="B136" s="140" t="s">
        <v>133</v>
      </c>
      <c r="C136" s="141"/>
      <c r="D136" s="141"/>
      <c r="E136" s="142">
        <v>994237.16</v>
      </c>
      <c r="F136" s="141"/>
      <c r="G136" s="142">
        <v>994237.16</v>
      </c>
      <c r="H136" s="141"/>
    </row>
    <row r="137" spans="1:8" ht="25" x14ac:dyDescent="0.35">
      <c r="A137" s="145" t="s">
        <v>380</v>
      </c>
      <c r="B137" s="140" t="s">
        <v>133</v>
      </c>
      <c r="C137" s="141"/>
      <c r="D137" s="141"/>
      <c r="E137" s="142">
        <v>50997.74</v>
      </c>
      <c r="F137" s="141"/>
      <c r="G137" s="142">
        <v>50997.74</v>
      </c>
      <c r="H137" s="141"/>
    </row>
    <row r="138" spans="1:8" ht="25" x14ac:dyDescent="0.35">
      <c r="A138" s="144" t="s">
        <v>381</v>
      </c>
      <c r="B138" s="140" t="s">
        <v>133</v>
      </c>
      <c r="C138" s="141"/>
      <c r="D138" s="141"/>
      <c r="E138" s="142">
        <v>2556239.9900000002</v>
      </c>
      <c r="F138" s="141"/>
      <c r="G138" s="142">
        <v>2556239.9900000002</v>
      </c>
      <c r="H138" s="141"/>
    </row>
    <row r="139" spans="1:8" ht="50" x14ac:dyDescent="0.35">
      <c r="A139" s="145" t="s">
        <v>382</v>
      </c>
      <c r="B139" s="140" t="s">
        <v>133</v>
      </c>
      <c r="C139" s="141"/>
      <c r="D139" s="141"/>
      <c r="E139" s="142">
        <v>261000</v>
      </c>
      <c r="F139" s="141"/>
      <c r="G139" s="142">
        <v>261000</v>
      </c>
      <c r="H139" s="141"/>
    </row>
    <row r="140" spans="1:8" ht="37.5" x14ac:dyDescent="0.35">
      <c r="A140" s="145" t="s">
        <v>383</v>
      </c>
      <c r="B140" s="140" t="s">
        <v>133</v>
      </c>
      <c r="C140" s="141"/>
      <c r="D140" s="141"/>
      <c r="E140" s="142">
        <v>37283.279999999999</v>
      </c>
      <c r="F140" s="141"/>
      <c r="G140" s="142">
        <v>37283.279999999999</v>
      </c>
      <c r="H140" s="141"/>
    </row>
    <row r="141" spans="1:8" ht="25" x14ac:dyDescent="0.35">
      <c r="A141" s="145" t="s">
        <v>384</v>
      </c>
      <c r="B141" s="140" t="s">
        <v>133</v>
      </c>
      <c r="C141" s="141"/>
      <c r="D141" s="141"/>
      <c r="E141" s="142">
        <v>67958.59</v>
      </c>
      <c r="F141" s="141"/>
      <c r="G141" s="142">
        <v>67958.59</v>
      </c>
      <c r="H141" s="141"/>
    </row>
    <row r="142" spans="1:8" ht="37.5" x14ac:dyDescent="0.35">
      <c r="A142" s="145" t="s">
        <v>385</v>
      </c>
      <c r="B142" s="140" t="s">
        <v>133</v>
      </c>
      <c r="C142" s="141"/>
      <c r="D142" s="141"/>
      <c r="E142" s="142">
        <v>1104026.8899999999</v>
      </c>
      <c r="F142" s="141"/>
      <c r="G142" s="142">
        <v>1104026.8899999999</v>
      </c>
      <c r="H142" s="141"/>
    </row>
    <row r="143" spans="1:8" ht="25" x14ac:dyDescent="0.35">
      <c r="A143" s="145" t="s">
        <v>386</v>
      </c>
      <c r="B143" s="140" t="s">
        <v>133</v>
      </c>
      <c r="C143" s="141"/>
      <c r="D143" s="141"/>
      <c r="E143" s="141"/>
      <c r="F143" s="141"/>
      <c r="G143" s="141"/>
      <c r="H143" s="141"/>
    </row>
    <row r="144" spans="1:8" ht="37.5" x14ac:dyDescent="0.35">
      <c r="A144" s="145" t="s">
        <v>387</v>
      </c>
      <c r="B144" s="140" t="s">
        <v>133</v>
      </c>
      <c r="C144" s="141"/>
      <c r="D144" s="141"/>
      <c r="E144" s="142">
        <v>95771.23</v>
      </c>
      <c r="F144" s="141"/>
      <c r="G144" s="142">
        <v>95771.23</v>
      </c>
      <c r="H144" s="141"/>
    </row>
    <row r="145" spans="1:8" ht="37.5" x14ac:dyDescent="0.35">
      <c r="A145" s="145" t="s">
        <v>388</v>
      </c>
      <c r="B145" s="140" t="s">
        <v>133</v>
      </c>
      <c r="C145" s="141"/>
      <c r="D145" s="141"/>
      <c r="E145" s="142">
        <v>990200</v>
      </c>
      <c r="F145" s="141"/>
      <c r="G145" s="142">
        <v>990200</v>
      </c>
      <c r="H145" s="141"/>
    </row>
    <row r="146" spans="1:8" ht="50" x14ac:dyDescent="0.35">
      <c r="A146" s="144" t="s">
        <v>389</v>
      </c>
      <c r="B146" s="140" t="s">
        <v>133</v>
      </c>
      <c r="C146" s="141"/>
      <c r="D146" s="141"/>
      <c r="E146" s="142">
        <v>43687.5</v>
      </c>
      <c r="F146" s="141"/>
      <c r="G146" s="142">
        <v>43687.5</v>
      </c>
      <c r="H146" s="141"/>
    </row>
    <row r="147" spans="1:8" ht="50" x14ac:dyDescent="0.35">
      <c r="A147" s="145" t="s">
        <v>390</v>
      </c>
      <c r="B147" s="140" t="s">
        <v>133</v>
      </c>
      <c r="C147" s="141"/>
      <c r="D147" s="141"/>
      <c r="E147" s="142">
        <v>43687.5</v>
      </c>
      <c r="F147" s="141"/>
      <c r="G147" s="142">
        <v>43687.5</v>
      </c>
      <c r="H147" s="141"/>
    </row>
    <row r="148" spans="1:8" x14ac:dyDescent="0.35">
      <c r="A148" s="139" t="s">
        <v>391</v>
      </c>
      <c r="B148" s="140" t="s">
        <v>133</v>
      </c>
      <c r="C148" s="141"/>
      <c r="D148" s="141"/>
      <c r="E148" s="142">
        <v>15257163.34</v>
      </c>
      <c r="F148" s="142">
        <v>2572347.4300000002</v>
      </c>
      <c r="G148" s="142">
        <v>12684815.91</v>
      </c>
      <c r="H148" s="141"/>
    </row>
    <row r="149" spans="1:8" x14ac:dyDescent="0.35">
      <c r="A149" s="143" t="s">
        <v>392</v>
      </c>
      <c r="B149" s="140" t="s">
        <v>133</v>
      </c>
      <c r="C149" s="141"/>
      <c r="D149" s="141"/>
      <c r="E149" s="142">
        <v>14529690</v>
      </c>
      <c r="F149" s="141"/>
      <c r="G149" s="142">
        <v>14529690</v>
      </c>
      <c r="H149" s="141"/>
    </row>
    <row r="150" spans="1:8" ht="25" x14ac:dyDescent="0.35">
      <c r="A150" s="144" t="s">
        <v>393</v>
      </c>
      <c r="B150" s="140" t="s">
        <v>133</v>
      </c>
      <c r="C150" s="141"/>
      <c r="D150" s="141"/>
      <c r="E150" s="142">
        <v>14529690</v>
      </c>
      <c r="F150" s="141"/>
      <c r="G150" s="142">
        <v>14529690</v>
      </c>
      <c r="H150" s="141"/>
    </row>
    <row r="151" spans="1:8" ht="25" x14ac:dyDescent="0.35">
      <c r="A151" s="145" t="s">
        <v>394</v>
      </c>
      <c r="B151" s="140" t="s">
        <v>133</v>
      </c>
      <c r="C151" s="141"/>
      <c r="D151" s="141"/>
      <c r="E151" s="142">
        <v>14529690</v>
      </c>
      <c r="F151" s="141"/>
      <c r="G151" s="142">
        <v>14529690</v>
      </c>
      <c r="H151" s="141"/>
    </row>
    <row r="152" spans="1:8" ht="25" x14ac:dyDescent="0.35">
      <c r="A152" s="143" t="s">
        <v>395</v>
      </c>
      <c r="B152" s="140" t="s">
        <v>133</v>
      </c>
      <c r="C152" s="141"/>
      <c r="D152" s="141"/>
      <c r="E152" s="142">
        <v>363736.67</v>
      </c>
      <c r="F152" s="142">
        <v>363736.67</v>
      </c>
      <c r="G152" s="141"/>
      <c r="H152" s="141"/>
    </row>
    <row r="153" spans="1:8" ht="37.5" x14ac:dyDescent="0.35">
      <c r="A153" s="144" t="s">
        <v>396</v>
      </c>
      <c r="B153" s="140" t="s">
        <v>133</v>
      </c>
      <c r="C153" s="141"/>
      <c r="D153" s="141"/>
      <c r="E153" s="142">
        <v>363736.67</v>
      </c>
      <c r="F153" s="142">
        <v>363736.67</v>
      </c>
      <c r="G153" s="141"/>
      <c r="H153" s="141"/>
    </row>
    <row r="154" spans="1:8" ht="37.5" x14ac:dyDescent="0.35">
      <c r="A154" s="145" t="s">
        <v>397</v>
      </c>
      <c r="B154" s="140" t="s">
        <v>133</v>
      </c>
      <c r="C154" s="141"/>
      <c r="D154" s="141"/>
      <c r="E154" s="142">
        <v>363736.67</v>
      </c>
      <c r="F154" s="142">
        <v>363736.67</v>
      </c>
      <c r="G154" s="141"/>
      <c r="H154" s="141"/>
    </row>
    <row r="155" spans="1:8" ht="25" x14ac:dyDescent="0.35">
      <c r="A155" s="143" t="s">
        <v>398</v>
      </c>
      <c r="B155" s="140" t="s">
        <v>133</v>
      </c>
      <c r="C155" s="141"/>
      <c r="D155" s="141"/>
      <c r="E155" s="142">
        <v>363736.67</v>
      </c>
      <c r="F155" s="142">
        <v>2208610.7599999998</v>
      </c>
      <c r="G155" s="141"/>
      <c r="H155" s="142">
        <v>1844874.09</v>
      </c>
    </row>
    <row r="156" spans="1:8" ht="37.5" x14ac:dyDescent="0.35">
      <c r="A156" s="144" t="s">
        <v>399</v>
      </c>
      <c r="B156" s="140" t="s">
        <v>133</v>
      </c>
      <c r="C156" s="141"/>
      <c r="D156" s="141"/>
      <c r="E156" s="142">
        <v>363736.67</v>
      </c>
      <c r="F156" s="142">
        <v>2208610.7599999998</v>
      </c>
      <c r="G156" s="141"/>
      <c r="H156" s="142">
        <v>1844874.09</v>
      </c>
    </row>
    <row r="157" spans="1:8" ht="37.5" x14ac:dyDescent="0.35">
      <c r="A157" s="145" t="s">
        <v>400</v>
      </c>
      <c r="B157" s="140" t="s">
        <v>133</v>
      </c>
      <c r="C157" s="141"/>
      <c r="D157" s="141"/>
      <c r="E157" s="142">
        <v>363736.67</v>
      </c>
      <c r="F157" s="142">
        <v>2208610.7599999998</v>
      </c>
      <c r="G157" s="141"/>
      <c r="H157" s="142">
        <v>1844874.09</v>
      </c>
    </row>
    <row r="158" spans="1:8" x14ac:dyDescent="0.35">
      <c r="A158" s="139" t="s">
        <v>401</v>
      </c>
      <c r="B158" s="140" t="s">
        <v>133</v>
      </c>
      <c r="C158" s="141"/>
      <c r="D158" s="141"/>
      <c r="E158" s="141"/>
      <c r="F158" s="141"/>
      <c r="G158" s="141"/>
      <c r="H158" s="141"/>
    </row>
    <row r="159" spans="1:8" x14ac:dyDescent="0.35">
      <c r="A159" s="143" t="s">
        <v>402</v>
      </c>
      <c r="B159" s="140" t="s">
        <v>133</v>
      </c>
      <c r="C159" s="141"/>
      <c r="D159" s="141"/>
      <c r="E159" s="141"/>
      <c r="F159" s="141"/>
      <c r="G159" s="141"/>
      <c r="H159" s="141"/>
    </row>
    <row r="160" spans="1:8" x14ac:dyDescent="0.35">
      <c r="A160" s="144" t="s">
        <v>403</v>
      </c>
      <c r="B160" s="140" t="s">
        <v>133</v>
      </c>
      <c r="C160" s="141"/>
      <c r="D160" s="141"/>
      <c r="E160" s="141"/>
      <c r="F160" s="141"/>
      <c r="G160" s="141"/>
      <c r="H160" s="141"/>
    </row>
    <row r="161" spans="1:8" ht="50" x14ac:dyDescent="0.35">
      <c r="A161" s="145" t="s">
        <v>404</v>
      </c>
      <c r="B161" s="140" t="s">
        <v>133</v>
      </c>
      <c r="C161" s="141"/>
      <c r="D161" s="141"/>
      <c r="E161" s="141"/>
      <c r="F161" s="141"/>
      <c r="G161" s="141"/>
      <c r="H161" s="141"/>
    </row>
    <row r="162" spans="1:8" ht="50" x14ac:dyDescent="0.35">
      <c r="A162" s="145" t="s">
        <v>405</v>
      </c>
      <c r="B162" s="140" t="s">
        <v>133</v>
      </c>
      <c r="C162" s="141"/>
      <c r="D162" s="141"/>
      <c r="E162" s="141"/>
      <c r="F162" s="141"/>
      <c r="G162" s="141"/>
      <c r="H162" s="141"/>
    </row>
    <row r="163" spans="1:8" ht="25" x14ac:dyDescent="0.35">
      <c r="A163" s="145" t="s">
        <v>406</v>
      </c>
      <c r="B163" s="140" t="s">
        <v>133</v>
      </c>
      <c r="C163" s="141"/>
      <c r="D163" s="141"/>
      <c r="E163" s="141"/>
      <c r="F163" s="141"/>
      <c r="G163" s="141"/>
      <c r="H163" s="141"/>
    </row>
    <row r="164" spans="1:8" ht="37.5" x14ac:dyDescent="0.35">
      <c r="A164" s="145" t="s">
        <v>407</v>
      </c>
      <c r="B164" s="140" t="s">
        <v>133</v>
      </c>
      <c r="C164" s="141"/>
      <c r="D164" s="141"/>
      <c r="E164" s="141"/>
      <c r="F164" s="141"/>
      <c r="G164" s="141"/>
      <c r="H164" s="141"/>
    </row>
    <row r="165" spans="1:8" ht="75" x14ac:dyDescent="0.35">
      <c r="A165" s="145" t="s">
        <v>408</v>
      </c>
      <c r="B165" s="140" t="s">
        <v>133</v>
      </c>
      <c r="C165" s="141"/>
      <c r="D165" s="141"/>
      <c r="E165" s="141"/>
      <c r="F165" s="141"/>
      <c r="G165" s="141"/>
      <c r="H165" s="141"/>
    </row>
    <row r="166" spans="1:8" ht="75" x14ac:dyDescent="0.35">
      <c r="A166" s="145" t="s">
        <v>409</v>
      </c>
      <c r="B166" s="140" t="s">
        <v>133</v>
      </c>
      <c r="C166" s="141"/>
      <c r="D166" s="141"/>
      <c r="E166" s="141"/>
      <c r="F166" s="141"/>
      <c r="G166" s="141"/>
      <c r="H166" s="141"/>
    </row>
    <row r="167" spans="1:8" ht="150" x14ac:dyDescent="0.35">
      <c r="A167" s="145" t="s">
        <v>410</v>
      </c>
      <c r="B167" s="140" t="s">
        <v>133</v>
      </c>
      <c r="C167" s="141"/>
      <c r="D167" s="141"/>
      <c r="E167" s="141"/>
      <c r="F167" s="141"/>
      <c r="G167" s="141"/>
      <c r="H167" s="141"/>
    </row>
    <row r="168" spans="1:8" ht="37.5" x14ac:dyDescent="0.35">
      <c r="A168" s="143" t="s">
        <v>411</v>
      </c>
      <c r="B168" s="140" t="s">
        <v>133</v>
      </c>
      <c r="C168" s="141"/>
      <c r="D168" s="141"/>
      <c r="E168" s="141"/>
      <c r="F168" s="141"/>
      <c r="G168" s="141"/>
      <c r="H168" s="141"/>
    </row>
    <row r="169" spans="1:8" ht="37.5" x14ac:dyDescent="0.35">
      <c r="A169" s="144" t="s">
        <v>412</v>
      </c>
      <c r="B169" s="140" t="s">
        <v>133</v>
      </c>
      <c r="C169" s="141"/>
      <c r="D169" s="141"/>
      <c r="E169" s="141"/>
      <c r="F169" s="141"/>
      <c r="G169" s="141"/>
      <c r="H169" s="141"/>
    </row>
    <row r="170" spans="1:8" ht="50" x14ac:dyDescent="0.35">
      <c r="A170" s="145" t="s">
        <v>413</v>
      </c>
      <c r="B170" s="140" t="s">
        <v>133</v>
      </c>
      <c r="C170" s="141"/>
      <c r="D170" s="141"/>
      <c r="E170" s="141"/>
      <c r="F170" s="141"/>
      <c r="G170" s="141"/>
      <c r="H170" s="141"/>
    </row>
    <row r="171" spans="1:8" ht="25" x14ac:dyDescent="0.35">
      <c r="A171" s="143" t="s">
        <v>414</v>
      </c>
      <c r="B171" s="140" t="s">
        <v>133</v>
      </c>
      <c r="C171" s="141"/>
      <c r="D171" s="141"/>
      <c r="E171" s="141"/>
      <c r="F171" s="141"/>
      <c r="G171" s="141"/>
      <c r="H171" s="141"/>
    </row>
    <row r="172" spans="1:8" ht="25" x14ac:dyDescent="0.35">
      <c r="A172" s="144" t="s">
        <v>415</v>
      </c>
      <c r="B172" s="140" t="s">
        <v>133</v>
      </c>
      <c r="C172" s="141"/>
      <c r="D172" s="141"/>
      <c r="E172" s="141"/>
      <c r="F172" s="141"/>
      <c r="G172" s="141"/>
      <c r="H172" s="141"/>
    </row>
    <row r="173" spans="1:8" ht="150" x14ac:dyDescent="0.35">
      <c r="A173" s="145" t="s">
        <v>416</v>
      </c>
      <c r="B173" s="140" t="s">
        <v>133</v>
      </c>
      <c r="C173" s="141"/>
      <c r="D173" s="141"/>
      <c r="E173" s="141"/>
      <c r="F173" s="141"/>
      <c r="G173" s="141"/>
      <c r="H173" s="141"/>
    </row>
    <row r="174" spans="1:8" ht="100" x14ac:dyDescent="0.35">
      <c r="A174" s="143" t="s">
        <v>417</v>
      </c>
      <c r="B174" s="140" t="s">
        <v>133</v>
      </c>
      <c r="C174" s="141"/>
      <c r="D174" s="141"/>
      <c r="E174" s="141"/>
      <c r="F174" s="141"/>
      <c r="G174" s="141"/>
      <c r="H174" s="141"/>
    </row>
    <row r="175" spans="1:8" ht="100" x14ac:dyDescent="0.35">
      <c r="A175" s="144" t="s">
        <v>418</v>
      </c>
      <c r="B175" s="140" t="s">
        <v>133</v>
      </c>
      <c r="C175" s="141"/>
      <c r="D175" s="141"/>
      <c r="E175" s="141"/>
      <c r="F175" s="141"/>
      <c r="G175" s="141"/>
      <c r="H175" s="141"/>
    </row>
    <row r="176" spans="1:8" ht="50" x14ac:dyDescent="0.35">
      <c r="A176" s="145" t="s">
        <v>419</v>
      </c>
      <c r="B176" s="140" t="s">
        <v>133</v>
      </c>
      <c r="C176" s="141"/>
      <c r="D176" s="141"/>
      <c r="E176" s="141"/>
      <c r="F176" s="141"/>
      <c r="G176" s="141"/>
      <c r="H176" s="141"/>
    </row>
    <row r="177" spans="1:8" ht="150" x14ac:dyDescent="0.35">
      <c r="A177" s="145" t="s">
        <v>420</v>
      </c>
      <c r="B177" s="140" t="s">
        <v>133</v>
      </c>
      <c r="C177" s="141"/>
      <c r="D177" s="141"/>
      <c r="E177" s="141"/>
      <c r="F177" s="141"/>
      <c r="G177" s="141"/>
      <c r="H177" s="141"/>
    </row>
    <row r="178" spans="1:8" ht="100" x14ac:dyDescent="0.35">
      <c r="A178" s="143" t="s">
        <v>421</v>
      </c>
      <c r="B178" s="140" t="s">
        <v>133</v>
      </c>
      <c r="C178" s="141"/>
      <c r="D178" s="141"/>
      <c r="E178" s="141"/>
      <c r="F178" s="141"/>
      <c r="G178" s="141"/>
      <c r="H178" s="141"/>
    </row>
    <row r="179" spans="1:8" ht="100" x14ac:dyDescent="0.35">
      <c r="A179" s="144" t="s">
        <v>422</v>
      </c>
      <c r="B179" s="140" t="s">
        <v>133</v>
      </c>
      <c r="C179" s="141"/>
      <c r="D179" s="141"/>
      <c r="E179" s="141"/>
      <c r="F179" s="141"/>
      <c r="G179" s="141"/>
      <c r="H179" s="141"/>
    </row>
    <row r="180" spans="1:8" ht="25" x14ac:dyDescent="0.35">
      <c r="A180" s="145" t="s">
        <v>423</v>
      </c>
      <c r="B180" s="140" t="s">
        <v>133</v>
      </c>
      <c r="C180" s="141"/>
      <c r="D180" s="141"/>
      <c r="E180" s="141"/>
      <c r="F180" s="141"/>
      <c r="G180" s="141"/>
      <c r="H180" s="141"/>
    </row>
    <row r="181" spans="1:8" ht="25" x14ac:dyDescent="0.35">
      <c r="A181" s="139" t="s">
        <v>424</v>
      </c>
      <c r="B181" s="140" t="s">
        <v>133</v>
      </c>
      <c r="C181" s="141"/>
      <c r="D181" s="141"/>
      <c r="E181" s="141"/>
      <c r="F181" s="141"/>
      <c r="G181" s="141"/>
      <c r="H181" s="141"/>
    </row>
    <row r="182" spans="1:8" x14ac:dyDescent="0.35">
      <c r="A182" s="143" t="s">
        <v>425</v>
      </c>
      <c r="B182" s="140" t="s">
        <v>133</v>
      </c>
      <c r="C182" s="141"/>
      <c r="D182" s="141"/>
      <c r="E182" s="141"/>
      <c r="F182" s="141"/>
      <c r="G182" s="141"/>
      <c r="H182" s="141"/>
    </row>
    <row r="183" spans="1:8" x14ac:dyDescent="0.35">
      <c r="A183" s="144" t="s">
        <v>426</v>
      </c>
      <c r="B183" s="140" t="s">
        <v>133</v>
      </c>
      <c r="C183" s="141"/>
      <c r="D183" s="141"/>
      <c r="E183" s="141"/>
      <c r="F183" s="141"/>
      <c r="G183" s="141"/>
      <c r="H183" s="141"/>
    </row>
    <row r="184" spans="1:8" ht="37.5" x14ac:dyDescent="0.35">
      <c r="A184" s="145" t="s">
        <v>427</v>
      </c>
      <c r="B184" s="140" t="s">
        <v>133</v>
      </c>
      <c r="C184" s="141"/>
      <c r="D184" s="141"/>
      <c r="E184" s="141"/>
      <c r="F184" s="141"/>
      <c r="G184" s="141"/>
      <c r="H184" s="141"/>
    </row>
    <row r="185" spans="1:8" ht="37.5" x14ac:dyDescent="0.35">
      <c r="A185" s="145" t="s">
        <v>428</v>
      </c>
      <c r="B185" s="140" t="s">
        <v>133</v>
      </c>
      <c r="C185" s="141"/>
      <c r="D185" s="141"/>
      <c r="E185" s="141"/>
      <c r="F185" s="141"/>
      <c r="G185" s="141"/>
      <c r="H185" s="141"/>
    </row>
    <row r="186" spans="1:8" ht="37.5" x14ac:dyDescent="0.35">
      <c r="A186" s="143" t="s">
        <v>429</v>
      </c>
      <c r="B186" s="140" t="s">
        <v>133</v>
      </c>
      <c r="C186" s="141"/>
      <c r="D186" s="141"/>
      <c r="E186" s="141"/>
      <c r="F186" s="141"/>
      <c r="G186" s="141"/>
      <c r="H186" s="141"/>
    </row>
    <row r="187" spans="1:8" ht="37.5" x14ac:dyDescent="0.35">
      <c r="A187" s="144" t="s">
        <v>430</v>
      </c>
      <c r="B187" s="140" t="s">
        <v>133</v>
      </c>
      <c r="C187" s="141"/>
      <c r="D187" s="141"/>
      <c r="E187" s="141"/>
      <c r="F187" s="141"/>
      <c r="G187" s="141"/>
      <c r="H187" s="141"/>
    </row>
    <row r="188" spans="1:8" ht="37.5" x14ac:dyDescent="0.35">
      <c r="A188" s="145" t="s">
        <v>431</v>
      </c>
      <c r="B188" s="140" t="s">
        <v>133</v>
      </c>
      <c r="C188" s="141"/>
      <c r="D188" s="141"/>
      <c r="E188" s="141"/>
      <c r="F188" s="141"/>
      <c r="G188" s="141"/>
      <c r="H188" s="141"/>
    </row>
    <row r="189" spans="1:8" ht="50" x14ac:dyDescent="0.35">
      <c r="A189" s="139" t="s">
        <v>432</v>
      </c>
      <c r="B189" s="140" t="s">
        <v>133</v>
      </c>
      <c r="C189" s="141"/>
      <c r="D189" s="141"/>
      <c r="E189" s="141"/>
      <c r="F189" s="141"/>
      <c r="G189" s="141"/>
      <c r="H189" s="141"/>
    </row>
    <row r="190" spans="1:8" ht="50" x14ac:dyDescent="0.35">
      <c r="A190" s="143" t="s">
        <v>433</v>
      </c>
      <c r="B190" s="140" t="s">
        <v>133</v>
      </c>
      <c r="C190" s="141"/>
      <c r="D190" s="141"/>
      <c r="E190" s="141"/>
      <c r="F190" s="141"/>
      <c r="G190" s="141"/>
      <c r="H190" s="141"/>
    </row>
    <row r="191" spans="1:8" ht="75" x14ac:dyDescent="0.35">
      <c r="A191" s="144" t="s">
        <v>434</v>
      </c>
      <c r="B191" s="140" t="s">
        <v>133</v>
      </c>
      <c r="C191" s="141"/>
      <c r="D191" s="141"/>
      <c r="E191" s="141"/>
      <c r="F191" s="141"/>
      <c r="G191" s="141"/>
      <c r="H191" s="141"/>
    </row>
    <row r="192" spans="1:8" ht="75" x14ac:dyDescent="0.35">
      <c r="A192" s="145" t="s">
        <v>435</v>
      </c>
      <c r="B192" s="140" t="s">
        <v>133</v>
      </c>
      <c r="C192" s="141"/>
      <c r="D192" s="141"/>
      <c r="E192" s="141"/>
      <c r="F192" s="141"/>
      <c r="G192" s="141"/>
      <c r="H192" s="141"/>
    </row>
    <row r="193" spans="1:8" ht="75" x14ac:dyDescent="0.35">
      <c r="A193" s="145" t="s">
        <v>436</v>
      </c>
      <c r="B193" s="140" t="s">
        <v>133</v>
      </c>
      <c r="C193" s="141"/>
      <c r="D193" s="141"/>
      <c r="E193" s="141"/>
      <c r="F193" s="141"/>
      <c r="G193" s="141"/>
      <c r="H193" s="141"/>
    </row>
    <row r="194" spans="1:8" ht="150" x14ac:dyDescent="0.35">
      <c r="A194" s="144" t="s">
        <v>437</v>
      </c>
      <c r="B194" s="140" t="s">
        <v>133</v>
      </c>
      <c r="C194" s="141"/>
      <c r="D194" s="141"/>
      <c r="E194" s="141"/>
      <c r="F194" s="141"/>
      <c r="G194" s="141"/>
      <c r="H194" s="141"/>
    </row>
    <row r="195" spans="1:8" ht="150" x14ac:dyDescent="0.35">
      <c r="A195" s="145" t="s">
        <v>438</v>
      </c>
      <c r="B195" s="140" t="s">
        <v>133</v>
      </c>
      <c r="C195" s="141"/>
      <c r="D195" s="141"/>
      <c r="E195" s="141"/>
      <c r="F195" s="141"/>
      <c r="G195" s="141"/>
      <c r="H195" s="141"/>
    </row>
    <row r="196" spans="1:8" ht="50" x14ac:dyDescent="0.35">
      <c r="A196" s="143" t="s">
        <v>439</v>
      </c>
      <c r="B196" s="140" t="s">
        <v>133</v>
      </c>
      <c r="C196" s="141"/>
      <c r="D196" s="141"/>
      <c r="E196" s="141"/>
      <c r="F196" s="141"/>
      <c r="G196" s="141"/>
      <c r="H196" s="141"/>
    </row>
    <row r="197" spans="1:8" ht="75" x14ac:dyDescent="0.35">
      <c r="A197" s="144" t="s">
        <v>440</v>
      </c>
      <c r="B197" s="140" t="s">
        <v>133</v>
      </c>
      <c r="C197" s="141"/>
      <c r="D197" s="141"/>
      <c r="E197" s="141"/>
      <c r="F197" s="141"/>
      <c r="G197" s="141"/>
      <c r="H197" s="141"/>
    </row>
    <row r="198" spans="1:8" ht="75" x14ac:dyDescent="0.35">
      <c r="A198" s="145" t="s">
        <v>441</v>
      </c>
      <c r="B198" s="140" t="s">
        <v>133</v>
      </c>
      <c r="C198" s="141"/>
      <c r="D198" s="141"/>
      <c r="E198" s="141"/>
      <c r="F198" s="141"/>
      <c r="G198" s="141"/>
      <c r="H198" s="141"/>
    </row>
    <row r="199" spans="1:8" ht="75" x14ac:dyDescent="0.35">
      <c r="A199" s="145" t="s">
        <v>442</v>
      </c>
      <c r="B199" s="140" t="s">
        <v>133</v>
      </c>
      <c r="C199" s="141"/>
      <c r="D199" s="141"/>
      <c r="E199" s="141"/>
      <c r="F199" s="141"/>
      <c r="G199" s="141"/>
      <c r="H199" s="141"/>
    </row>
    <row r="200" spans="1:8" ht="150" x14ac:dyDescent="0.35">
      <c r="A200" s="144" t="s">
        <v>443</v>
      </c>
      <c r="B200" s="140" t="s">
        <v>133</v>
      </c>
      <c r="C200" s="141"/>
      <c r="D200" s="141"/>
      <c r="E200" s="141"/>
      <c r="F200" s="141"/>
      <c r="G200" s="141"/>
      <c r="H200" s="141"/>
    </row>
    <row r="201" spans="1:8" ht="150" x14ac:dyDescent="0.35">
      <c r="A201" s="145" t="s">
        <v>444</v>
      </c>
      <c r="B201" s="140" t="s">
        <v>133</v>
      </c>
      <c r="C201" s="141"/>
      <c r="D201" s="141"/>
      <c r="E201" s="141"/>
      <c r="F201" s="141"/>
      <c r="G201" s="141"/>
      <c r="H201" s="141"/>
    </row>
    <row r="202" spans="1:8" ht="50" x14ac:dyDescent="0.35">
      <c r="A202" s="143" t="s">
        <v>445</v>
      </c>
      <c r="B202" s="140" t="s">
        <v>133</v>
      </c>
      <c r="C202" s="141"/>
      <c r="D202" s="141"/>
      <c r="E202" s="141"/>
      <c r="F202" s="141"/>
      <c r="G202" s="141"/>
      <c r="H202" s="141"/>
    </row>
    <row r="203" spans="1:8" ht="75" x14ac:dyDescent="0.35">
      <c r="A203" s="144" t="s">
        <v>446</v>
      </c>
      <c r="B203" s="140" t="s">
        <v>133</v>
      </c>
      <c r="C203" s="141"/>
      <c r="D203" s="141"/>
      <c r="E203" s="141"/>
      <c r="F203" s="141"/>
      <c r="G203" s="141"/>
      <c r="H203" s="141"/>
    </row>
    <row r="204" spans="1:8" x14ac:dyDescent="0.35">
      <c r="A204" s="145" t="s">
        <v>447</v>
      </c>
      <c r="B204" s="140" t="s">
        <v>133</v>
      </c>
      <c r="C204" s="141"/>
      <c r="D204" s="141"/>
      <c r="E204" s="141"/>
      <c r="F204" s="141"/>
      <c r="G204" s="141"/>
      <c r="H204" s="141"/>
    </row>
    <row r="205" spans="1:8" ht="25" x14ac:dyDescent="0.35">
      <c r="A205" s="143" t="s">
        <v>448</v>
      </c>
      <c r="B205" s="140" t="s">
        <v>133</v>
      </c>
      <c r="C205" s="141"/>
      <c r="D205" s="141"/>
      <c r="E205" s="141"/>
      <c r="F205" s="141"/>
      <c r="G205" s="141"/>
      <c r="H205" s="141"/>
    </row>
    <row r="206" spans="1:8" ht="37.5" x14ac:dyDescent="0.35">
      <c r="A206" s="144" t="s">
        <v>449</v>
      </c>
      <c r="B206" s="140" t="s">
        <v>133</v>
      </c>
      <c r="C206" s="141"/>
      <c r="D206" s="141"/>
      <c r="E206" s="141"/>
      <c r="F206" s="141"/>
      <c r="G206" s="141"/>
      <c r="H206" s="141"/>
    </row>
    <row r="207" spans="1:8" x14ac:dyDescent="0.35">
      <c r="A207" s="145" t="s">
        <v>450</v>
      </c>
      <c r="B207" s="140" t="s">
        <v>133</v>
      </c>
      <c r="C207" s="141"/>
      <c r="D207" s="141"/>
      <c r="E207" s="141"/>
      <c r="F207" s="141"/>
      <c r="G207" s="141"/>
      <c r="H207" s="141"/>
    </row>
    <row r="208" spans="1:8" ht="50" x14ac:dyDescent="0.35">
      <c r="A208" s="144" t="s">
        <v>451</v>
      </c>
      <c r="B208" s="140" t="s">
        <v>133</v>
      </c>
      <c r="C208" s="141"/>
      <c r="D208" s="141"/>
      <c r="E208" s="141"/>
      <c r="F208" s="141"/>
      <c r="G208" s="141"/>
      <c r="H208" s="141"/>
    </row>
    <row r="209" spans="1:8" x14ac:dyDescent="0.35">
      <c r="A209" s="145" t="s">
        <v>452</v>
      </c>
      <c r="B209" s="140" t="s">
        <v>133</v>
      </c>
      <c r="C209" s="141"/>
      <c r="D209" s="141"/>
      <c r="E209" s="141"/>
      <c r="F209" s="141"/>
      <c r="G209" s="141"/>
      <c r="H209" s="141"/>
    </row>
    <row r="210" spans="1:8" x14ac:dyDescent="0.35">
      <c r="A210" s="145" t="s">
        <v>453</v>
      </c>
      <c r="B210" s="140" t="s">
        <v>133</v>
      </c>
      <c r="C210" s="141"/>
      <c r="D210" s="141"/>
      <c r="E210" s="141"/>
      <c r="F210" s="141"/>
      <c r="G210" s="141"/>
      <c r="H210" s="141"/>
    </row>
    <row r="211" spans="1:8" x14ac:dyDescent="0.35">
      <c r="A211" s="145" t="s">
        <v>454</v>
      </c>
      <c r="B211" s="140" t="s">
        <v>133</v>
      </c>
      <c r="C211" s="141"/>
      <c r="D211" s="141"/>
      <c r="E211" s="141"/>
      <c r="F211" s="141"/>
      <c r="G211" s="141"/>
      <c r="H211" s="141"/>
    </row>
    <row r="212" spans="1:8" ht="25" x14ac:dyDescent="0.35">
      <c r="A212" s="143" t="s">
        <v>455</v>
      </c>
      <c r="B212" s="140" t="s">
        <v>133</v>
      </c>
      <c r="C212" s="141"/>
      <c r="D212" s="141"/>
      <c r="E212" s="141"/>
      <c r="F212" s="141"/>
      <c r="G212" s="141"/>
      <c r="H212" s="141"/>
    </row>
    <row r="213" spans="1:8" ht="37.5" x14ac:dyDescent="0.35">
      <c r="A213" s="144" t="s">
        <v>456</v>
      </c>
      <c r="B213" s="140" t="s">
        <v>133</v>
      </c>
      <c r="C213" s="141"/>
      <c r="D213" s="141"/>
      <c r="E213" s="141"/>
      <c r="F213" s="141"/>
      <c r="G213" s="141"/>
      <c r="H213" s="141"/>
    </row>
    <row r="214" spans="1:8" x14ac:dyDescent="0.35">
      <c r="A214" s="145" t="s">
        <v>457</v>
      </c>
      <c r="B214" s="140" t="s">
        <v>133</v>
      </c>
      <c r="C214" s="141"/>
      <c r="D214" s="141"/>
      <c r="E214" s="141"/>
      <c r="F214" s="141"/>
      <c r="G214" s="141"/>
      <c r="H214" s="141"/>
    </row>
    <row r="215" spans="1:8" x14ac:dyDescent="0.35">
      <c r="A215" s="145" t="s">
        <v>458</v>
      </c>
      <c r="B215" s="140" t="s">
        <v>133</v>
      </c>
      <c r="C215" s="141"/>
      <c r="D215" s="141"/>
      <c r="E215" s="141"/>
      <c r="F215" s="141"/>
      <c r="G215" s="141"/>
      <c r="H215" s="141"/>
    </row>
    <row r="216" spans="1:8" ht="50" x14ac:dyDescent="0.35">
      <c r="A216" s="144" t="s">
        <v>459</v>
      </c>
      <c r="B216" s="140" t="s">
        <v>133</v>
      </c>
      <c r="C216" s="141"/>
      <c r="D216" s="141"/>
      <c r="E216" s="141"/>
      <c r="F216" s="141"/>
      <c r="G216" s="141"/>
      <c r="H216" s="141"/>
    </row>
    <row r="217" spans="1:8" x14ac:dyDescent="0.35">
      <c r="A217" s="145" t="s">
        <v>460</v>
      </c>
      <c r="B217" s="140" t="s">
        <v>133</v>
      </c>
      <c r="C217" s="141"/>
      <c r="D217" s="141"/>
      <c r="E217" s="141"/>
      <c r="F217" s="141"/>
      <c r="G217" s="141"/>
      <c r="H217" s="141"/>
    </row>
    <row r="218" spans="1:8" x14ac:dyDescent="0.35">
      <c r="A218" s="145" t="s">
        <v>461</v>
      </c>
      <c r="B218" s="140" t="s">
        <v>133</v>
      </c>
      <c r="C218" s="141"/>
      <c r="D218" s="141"/>
      <c r="E218" s="141"/>
      <c r="F218" s="141"/>
      <c r="G218" s="141"/>
      <c r="H218" s="141"/>
    </row>
    <row r="219" spans="1:8" x14ac:dyDescent="0.35">
      <c r="A219" s="145" t="s">
        <v>462</v>
      </c>
      <c r="B219" s="140" t="s">
        <v>133</v>
      </c>
      <c r="C219" s="141"/>
      <c r="D219" s="141"/>
      <c r="E219" s="141"/>
      <c r="F219" s="141"/>
      <c r="G219" s="141"/>
      <c r="H219" s="141"/>
    </row>
    <row r="220" spans="1:8" ht="25" x14ac:dyDescent="0.35">
      <c r="A220" s="139" t="s">
        <v>463</v>
      </c>
      <c r="B220" s="140" t="s">
        <v>133</v>
      </c>
      <c r="C220" s="141"/>
      <c r="D220" s="141"/>
      <c r="E220" s="141"/>
      <c r="F220" s="141"/>
      <c r="G220" s="141"/>
      <c r="H220" s="141"/>
    </row>
    <row r="221" spans="1:8" ht="25" x14ac:dyDescent="0.35">
      <c r="A221" s="143" t="s">
        <v>464</v>
      </c>
      <c r="B221" s="140" t="s">
        <v>133</v>
      </c>
      <c r="C221" s="141"/>
      <c r="D221" s="141"/>
      <c r="E221" s="141"/>
      <c r="F221" s="141"/>
      <c r="G221" s="141"/>
      <c r="H221" s="141"/>
    </row>
    <row r="222" spans="1:8" ht="25" x14ac:dyDescent="0.35">
      <c r="A222" s="144" t="s">
        <v>465</v>
      </c>
      <c r="B222" s="140" t="s">
        <v>133</v>
      </c>
      <c r="C222" s="141"/>
      <c r="D222" s="141"/>
      <c r="E222" s="141"/>
      <c r="F222" s="141"/>
      <c r="G222" s="141"/>
      <c r="H222" s="141"/>
    </row>
    <row r="223" spans="1:8" ht="25" x14ac:dyDescent="0.35">
      <c r="A223" s="145" t="s">
        <v>466</v>
      </c>
      <c r="B223" s="140" t="s">
        <v>133</v>
      </c>
      <c r="C223" s="141"/>
      <c r="D223" s="141"/>
      <c r="E223" s="141"/>
      <c r="F223" s="141"/>
      <c r="G223" s="141"/>
      <c r="H223" s="141"/>
    </row>
    <row r="224" spans="1:8" ht="25" x14ac:dyDescent="0.35">
      <c r="A224" s="145" t="s">
        <v>467</v>
      </c>
      <c r="B224" s="140" t="s">
        <v>133</v>
      </c>
      <c r="C224" s="141"/>
      <c r="D224" s="141"/>
      <c r="E224" s="141"/>
      <c r="F224" s="141"/>
      <c r="G224" s="141"/>
      <c r="H224" s="141"/>
    </row>
    <row r="225" spans="1:8" ht="25" x14ac:dyDescent="0.35">
      <c r="A225" s="145" t="s">
        <v>468</v>
      </c>
      <c r="B225" s="140" t="s">
        <v>133</v>
      </c>
      <c r="C225" s="141"/>
      <c r="D225" s="141"/>
      <c r="E225" s="141"/>
      <c r="F225" s="141"/>
      <c r="G225" s="141"/>
      <c r="H225" s="141"/>
    </row>
    <row r="226" spans="1:8" ht="25" x14ac:dyDescent="0.35">
      <c r="A226" s="145" t="s">
        <v>469</v>
      </c>
      <c r="B226" s="140" t="s">
        <v>133</v>
      </c>
      <c r="C226" s="141"/>
      <c r="D226" s="141"/>
      <c r="E226" s="141"/>
      <c r="F226" s="141"/>
      <c r="G226" s="141"/>
      <c r="H226" s="141"/>
    </row>
    <row r="227" spans="1:8" x14ac:dyDescent="0.35">
      <c r="A227" s="143" t="s">
        <v>470</v>
      </c>
      <c r="B227" s="140" t="s">
        <v>133</v>
      </c>
      <c r="C227" s="141"/>
      <c r="D227" s="141"/>
      <c r="E227" s="141"/>
      <c r="F227" s="141"/>
      <c r="G227" s="141"/>
      <c r="H227" s="141"/>
    </row>
    <row r="228" spans="1:8" ht="25" x14ac:dyDescent="0.35">
      <c r="A228" s="144" t="s">
        <v>471</v>
      </c>
      <c r="B228" s="140" t="s">
        <v>133</v>
      </c>
      <c r="C228" s="141"/>
      <c r="D228" s="141"/>
      <c r="E228" s="141"/>
      <c r="F228" s="141"/>
      <c r="G228" s="141"/>
      <c r="H228" s="141"/>
    </row>
    <row r="229" spans="1:8" x14ac:dyDescent="0.35">
      <c r="A229" s="145" t="s">
        <v>472</v>
      </c>
      <c r="B229" s="140" t="s">
        <v>133</v>
      </c>
      <c r="C229" s="141"/>
      <c r="D229" s="141"/>
      <c r="E229" s="141"/>
      <c r="F229" s="141"/>
      <c r="G229" s="141"/>
      <c r="H229" s="141"/>
    </row>
    <row r="230" spans="1:8" ht="100" x14ac:dyDescent="0.35">
      <c r="A230" s="144" t="s">
        <v>473</v>
      </c>
      <c r="B230" s="140" t="s">
        <v>133</v>
      </c>
      <c r="C230" s="141"/>
      <c r="D230" s="141"/>
      <c r="E230" s="141"/>
      <c r="F230" s="141"/>
      <c r="G230" s="141"/>
      <c r="H230" s="141"/>
    </row>
    <row r="231" spans="1:8" ht="25" x14ac:dyDescent="0.35">
      <c r="A231" s="145" t="s">
        <v>474</v>
      </c>
      <c r="B231" s="140" t="s">
        <v>133</v>
      </c>
      <c r="C231" s="141"/>
      <c r="D231" s="141"/>
      <c r="E231" s="141"/>
      <c r="F231" s="141"/>
      <c r="G231" s="141"/>
      <c r="H231" s="141"/>
    </row>
    <row r="232" spans="1:8" ht="37.5" x14ac:dyDescent="0.35">
      <c r="A232" s="144" t="s">
        <v>475</v>
      </c>
      <c r="B232" s="140" t="s">
        <v>133</v>
      </c>
      <c r="C232" s="141"/>
      <c r="D232" s="141"/>
      <c r="E232" s="141"/>
      <c r="F232" s="141"/>
      <c r="G232" s="141"/>
      <c r="H232" s="141"/>
    </row>
    <row r="233" spans="1:8" ht="25" x14ac:dyDescent="0.35">
      <c r="A233" s="145" t="s">
        <v>476</v>
      </c>
      <c r="B233" s="140" t="s">
        <v>133</v>
      </c>
      <c r="C233" s="141"/>
      <c r="D233" s="141"/>
      <c r="E233" s="141"/>
      <c r="F233" s="141"/>
      <c r="G233" s="141"/>
      <c r="H233" s="141"/>
    </row>
    <row r="234" spans="1:8" ht="25" x14ac:dyDescent="0.35">
      <c r="A234" s="139" t="s">
        <v>477</v>
      </c>
      <c r="B234" s="140" t="s">
        <v>133</v>
      </c>
      <c r="C234" s="141"/>
      <c r="D234" s="141"/>
      <c r="E234" s="141"/>
      <c r="F234" s="141"/>
      <c r="G234" s="141"/>
      <c r="H234" s="141"/>
    </row>
    <row r="235" spans="1:8" x14ac:dyDescent="0.35">
      <c r="A235" s="143" t="s">
        <v>478</v>
      </c>
      <c r="B235" s="140" t="s">
        <v>133</v>
      </c>
      <c r="C235" s="141"/>
      <c r="D235" s="141"/>
      <c r="E235" s="141"/>
      <c r="F235" s="141"/>
      <c r="G235" s="141"/>
      <c r="H235" s="141"/>
    </row>
    <row r="236" spans="1:8" ht="37.5" x14ac:dyDescent="0.35">
      <c r="A236" s="144" t="s">
        <v>479</v>
      </c>
      <c r="B236" s="140" t="s">
        <v>133</v>
      </c>
      <c r="C236" s="141"/>
      <c r="D236" s="141"/>
      <c r="E236" s="141"/>
      <c r="F236" s="141"/>
      <c r="G236" s="141"/>
      <c r="H236" s="141"/>
    </row>
    <row r="237" spans="1:8" ht="50" x14ac:dyDescent="0.35">
      <c r="A237" s="145" t="s">
        <v>480</v>
      </c>
      <c r="B237" s="140" t="s">
        <v>133</v>
      </c>
      <c r="C237" s="141"/>
      <c r="D237" s="141"/>
      <c r="E237" s="141"/>
      <c r="F237" s="141"/>
      <c r="G237" s="141"/>
      <c r="H237" s="141"/>
    </row>
    <row r="238" spans="1:8" x14ac:dyDescent="0.35">
      <c r="A238" s="143" t="s">
        <v>481</v>
      </c>
      <c r="B238" s="140" t="s">
        <v>133</v>
      </c>
      <c r="C238" s="141"/>
      <c r="D238" s="141"/>
      <c r="E238" s="141"/>
      <c r="F238" s="141"/>
      <c r="G238" s="141"/>
      <c r="H238" s="141"/>
    </row>
    <row r="239" spans="1:8" ht="25" x14ac:dyDescent="0.35">
      <c r="A239" s="144" t="s">
        <v>482</v>
      </c>
      <c r="B239" s="140" t="s">
        <v>133</v>
      </c>
      <c r="C239" s="141"/>
      <c r="D239" s="141"/>
      <c r="E239" s="141"/>
      <c r="F239" s="141"/>
      <c r="G239" s="141"/>
      <c r="H239" s="141"/>
    </row>
    <row r="240" spans="1:8" ht="25" x14ac:dyDescent="0.35">
      <c r="A240" s="145" t="s">
        <v>483</v>
      </c>
      <c r="B240" s="140" t="s">
        <v>133</v>
      </c>
      <c r="C240" s="141"/>
      <c r="D240" s="141"/>
      <c r="E240" s="141"/>
      <c r="F240" s="141"/>
      <c r="G240" s="141"/>
      <c r="H240" s="141"/>
    </row>
    <row r="241" spans="1:8" x14ac:dyDescent="0.35">
      <c r="A241" s="145" t="s">
        <v>484</v>
      </c>
      <c r="B241" s="140" t="s">
        <v>133</v>
      </c>
      <c r="C241" s="141"/>
      <c r="D241" s="141"/>
      <c r="E241" s="141"/>
      <c r="F241" s="141"/>
      <c r="G241" s="141"/>
      <c r="H241" s="141"/>
    </row>
    <row r="242" spans="1:8" x14ac:dyDescent="0.35">
      <c r="A242" s="145" t="s">
        <v>485</v>
      </c>
      <c r="B242" s="140" t="s">
        <v>133</v>
      </c>
      <c r="C242" s="141"/>
      <c r="D242" s="141"/>
      <c r="E242" s="141"/>
      <c r="F242" s="141"/>
      <c r="G242" s="141"/>
      <c r="H242" s="141"/>
    </row>
    <row r="243" spans="1:8" ht="25" x14ac:dyDescent="0.35">
      <c r="A243" s="145" t="s">
        <v>486</v>
      </c>
      <c r="B243" s="140" t="s">
        <v>133</v>
      </c>
      <c r="C243" s="141"/>
      <c r="D243" s="141"/>
      <c r="E243" s="141"/>
      <c r="F243" s="141"/>
      <c r="G243" s="141"/>
      <c r="H243" s="141"/>
    </row>
    <row r="244" spans="1:8" x14ac:dyDescent="0.35">
      <c r="A244" s="145" t="s">
        <v>487</v>
      </c>
      <c r="B244" s="140" t="s">
        <v>133</v>
      </c>
      <c r="C244" s="141"/>
      <c r="D244" s="141"/>
      <c r="E244" s="141"/>
      <c r="F244" s="141"/>
      <c r="G244" s="141"/>
      <c r="H244" s="141"/>
    </row>
    <row r="245" spans="1:8" ht="25" x14ac:dyDescent="0.35">
      <c r="A245" s="144" t="s">
        <v>488</v>
      </c>
      <c r="B245" s="140" t="s">
        <v>133</v>
      </c>
      <c r="C245" s="141"/>
      <c r="D245" s="141"/>
      <c r="E245" s="141"/>
      <c r="F245" s="141"/>
      <c r="G245" s="141"/>
      <c r="H245" s="141"/>
    </row>
    <row r="246" spans="1:8" ht="25" x14ac:dyDescent="0.35">
      <c r="A246" s="145" t="s">
        <v>489</v>
      </c>
      <c r="B246" s="140" t="s">
        <v>133</v>
      </c>
      <c r="C246" s="141"/>
      <c r="D246" s="141"/>
      <c r="E246" s="141"/>
      <c r="F246" s="141"/>
      <c r="G246" s="141"/>
      <c r="H246" s="141"/>
    </row>
    <row r="247" spans="1:8" ht="37.5" x14ac:dyDescent="0.35">
      <c r="A247" s="145" t="s">
        <v>490</v>
      </c>
      <c r="B247" s="140" t="s">
        <v>133</v>
      </c>
      <c r="C247" s="141"/>
      <c r="D247" s="141"/>
      <c r="E247" s="141"/>
      <c r="F247" s="141"/>
      <c r="G247" s="141"/>
      <c r="H247" s="141"/>
    </row>
    <row r="248" spans="1:8" ht="37.5" x14ac:dyDescent="0.35">
      <c r="A248" s="144" t="s">
        <v>491</v>
      </c>
      <c r="B248" s="140" t="s">
        <v>133</v>
      </c>
      <c r="C248" s="141"/>
      <c r="D248" s="141"/>
      <c r="E248" s="141"/>
      <c r="F248" s="141"/>
      <c r="G248" s="141"/>
      <c r="H248" s="141"/>
    </row>
    <row r="249" spans="1:8" ht="75" x14ac:dyDescent="0.35">
      <c r="A249" s="145" t="s">
        <v>492</v>
      </c>
      <c r="B249" s="140" t="s">
        <v>133</v>
      </c>
      <c r="C249" s="141"/>
      <c r="D249" s="141"/>
      <c r="E249" s="141"/>
      <c r="F249" s="141"/>
      <c r="G249" s="141"/>
      <c r="H249" s="141"/>
    </row>
    <row r="250" spans="1:8" ht="37.5" x14ac:dyDescent="0.35">
      <c r="A250" s="139" t="s">
        <v>493</v>
      </c>
      <c r="B250" s="140" t="s">
        <v>133</v>
      </c>
      <c r="C250" s="141"/>
      <c r="D250" s="141"/>
      <c r="E250" s="141"/>
      <c r="F250" s="141"/>
      <c r="G250" s="141"/>
      <c r="H250" s="141"/>
    </row>
    <row r="251" spans="1:8" ht="25" x14ac:dyDescent="0.35">
      <c r="A251" s="143" t="s">
        <v>494</v>
      </c>
      <c r="B251" s="140" t="s">
        <v>133</v>
      </c>
      <c r="C251" s="141"/>
      <c r="D251" s="141"/>
      <c r="E251" s="141"/>
      <c r="F251" s="141"/>
      <c r="G251" s="141"/>
      <c r="H251" s="141"/>
    </row>
    <row r="252" spans="1:8" ht="25" x14ac:dyDescent="0.35">
      <c r="A252" s="144" t="s">
        <v>495</v>
      </c>
      <c r="B252" s="140" t="s">
        <v>133</v>
      </c>
      <c r="C252" s="141"/>
      <c r="D252" s="141"/>
      <c r="E252" s="141"/>
      <c r="F252" s="141"/>
      <c r="G252" s="141"/>
      <c r="H252" s="141"/>
    </row>
    <row r="253" spans="1:8" ht="100" x14ac:dyDescent="0.35">
      <c r="A253" s="145" t="s">
        <v>496</v>
      </c>
      <c r="B253" s="140" t="s">
        <v>133</v>
      </c>
      <c r="C253" s="141"/>
      <c r="D253" s="141"/>
      <c r="E253" s="141"/>
      <c r="F253" s="141"/>
      <c r="G253" s="141"/>
      <c r="H253" s="141"/>
    </row>
    <row r="254" spans="1:8" ht="87.5" x14ac:dyDescent="0.35">
      <c r="A254" s="145" t="s">
        <v>497</v>
      </c>
      <c r="B254" s="140" t="s">
        <v>133</v>
      </c>
      <c r="C254" s="141"/>
      <c r="D254" s="141"/>
      <c r="E254" s="141"/>
      <c r="F254" s="141"/>
      <c r="G254" s="141"/>
      <c r="H254" s="141"/>
    </row>
    <row r="255" spans="1:8" ht="87.5" x14ac:dyDescent="0.35">
      <c r="A255" s="145" t="s">
        <v>498</v>
      </c>
      <c r="B255" s="140" t="s">
        <v>133</v>
      </c>
      <c r="C255" s="141"/>
      <c r="D255" s="141"/>
      <c r="E255" s="141"/>
      <c r="F255" s="141"/>
      <c r="G255" s="141"/>
      <c r="H255" s="141"/>
    </row>
    <row r="256" spans="1:8" ht="37.5" x14ac:dyDescent="0.35">
      <c r="A256" s="145" t="s">
        <v>499</v>
      </c>
      <c r="B256" s="140" t="s">
        <v>133</v>
      </c>
      <c r="C256" s="141"/>
      <c r="D256" s="141"/>
      <c r="E256" s="141"/>
      <c r="F256" s="141"/>
      <c r="G256" s="141"/>
      <c r="H256" s="141"/>
    </row>
    <row r="257" spans="1:8" ht="37.5" x14ac:dyDescent="0.35">
      <c r="A257" s="144" t="s">
        <v>500</v>
      </c>
      <c r="B257" s="140" t="s">
        <v>133</v>
      </c>
      <c r="C257" s="141"/>
      <c r="D257" s="141"/>
      <c r="E257" s="141"/>
      <c r="F257" s="141"/>
      <c r="G257" s="141"/>
      <c r="H257" s="141"/>
    </row>
    <row r="258" spans="1:8" ht="37.5" x14ac:dyDescent="0.35">
      <c r="A258" s="145" t="s">
        <v>501</v>
      </c>
      <c r="B258" s="140" t="s">
        <v>133</v>
      </c>
      <c r="C258" s="141"/>
      <c r="D258" s="141"/>
      <c r="E258" s="141"/>
      <c r="F258" s="141"/>
      <c r="G258" s="141"/>
      <c r="H258" s="141"/>
    </row>
    <row r="259" spans="1:8" ht="50" x14ac:dyDescent="0.35">
      <c r="A259" s="145" t="s">
        <v>502</v>
      </c>
      <c r="B259" s="140" t="s">
        <v>133</v>
      </c>
      <c r="C259" s="141"/>
      <c r="D259" s="141"/>
      <c r="E259" s="141"/>
      <c r="F259" s="141"/>
      <c r="G259" s="141"/>
      <c r="H259" s="141"/>
    </row>
    <row r="260" spans="1:8" ht="62.5" x14ac:dyDescent="0.35">
      <c r="A260" s="145" t="s">
        <v>503</v>
      </c>
      <c r="B260" s="140" t="s">
        <v>133</v>
      </c>
      <c r="C260" s="141"/>
      <c r="D260" s="141"/>
      <c r="E260" s="141"/>
      <c r="F260" s="141"/>
      <c r="G260" s="141"/>
      <c r="H260" s="141"/>
    </row>
    <row r="261" spans="1:8" ht="37.5" x14ac:dyDescent="0.35">
      <c r="A261" s="144" t="s">
        <v>504</v>
      </c>
      <c r="B261" s="140" t="s">
        <v>133</v>
      </c>
      <c r="C261" s="141"/>
      <c r="D261" s="141"/>
      <c r="E261" s="141"/>
      <c r="F261" s="141"/>
      <c r="G261" s="141"/>
      <c r="H261" s="141"/>
    </row>
    <row r="262" spans="1:8" ht="25" x14ac:dyDescent="0.35">
      <c r="A262" s="145" t="s">
        <v>505</v>
      </c>
      <c r="B262" s="140" t="s">
        <v>133</v>
      </c>
      <c r="C262" s="141"/>
      <c r="D262" s="141"/>
      <c r="E262" s="141"/>
      <c r="F262" s="141"/>
      <c r="G262" s="141"/>
      <c r="H262" s="141"/>
    </row>
    <row r="263" spans="1:8" ht="37.5" x14ac:dyDescent="0.35">
      <c r="A263" s="145" t="s">
        <v>506</v>
      </c>
      <c r="B263" s="140" t="s">
        <v>133</v>
      </c>
      <c r="C263" s="141"/>
      <c r="D263" s="141"/>
      <c r="E263" s="141"/>
      <c r="F263" s="141"/>
      <c r="G263" s="141"/>
      <c r="H263" s="141"/>
    </row>
    <row r="264" spans="1:8" ht="25" x14ac:dyDescent="0.35">
      <c r="A264" s="145" t="s">
        <v>507</v>
      </c>
      <c r="B264" s="140" t="s">
        <v>133</v>
      </c>
      <c r="C264" s="141"/>
      <c r="D264" s="141"/>
      <c r="E264" s="141"/>
      <c r="F264" s="141"/>
      <c r="G264" s="141"/>
      <c r="H264" s="141"/>
    </row>
    <row r="265" spans="1:8" ht="25" x14ac:dyDescent="0.35">
      <c r="A265" s="144" t="s">
        <v>508</v>
      </c>
      <c r="B265" s="140" t="s">
        <v>133</v>
      </c>
      <c r="C265" s="141"/>
      <c r="D265" s="141"/>
      <c r="E265" s="141"/>
      <c r="F265" s="141"/>
      <c r="G265" s="141"/>
      <c r="H265" s="141"/>
    </row>
    <row r="266" spans="1:8" ht="50" x14ac:dyDescent="0.35">
      <c r="A266" s="145" t="s">
        <v>509</v>
      </c>
      <c r="B266" s="140" t="s">
        <v>133</v>
      </c>
      <c r="C266" s="141"/>
      <c r="D266" s="141"/>
      <c r="E266" s="141"/>
      <c r="F266" s="141"/>
      <c r="G266" s="141"/>
      <c r="H266" s="141"/>
    </row>
    <row r="267" spans="1:8" ht="37.5" x14ac:dyDescent="0.35">
      <c r="A267" s="145" t="s">
        <v>510</v>
      </c>
      <c r="B267" s="140" t="s">
        <v>133</v>
      </c>
      <c r="C267" s="141"/>
      <c r="D267" s="141"/>
      <c r="E267" s="141"/>
      <c r="F267" s="141"/>
      <c r="G267" s="141"/>
      <c r="H267" s="141"/>
    </row>
    <row r="268" spans="1:8" ht="25" x14ac:dyDescent="0.35">
      <c r="A268" s="145" t="s">
        <v>511</v>
      </c>
      <c r="B268" s="140" t="s">
        <v>133</v>
      </c>
      <c r="C268" s="141"/>
      <c r="D268" s="141"/>
      <c r="E268" s="141"/>
      <c r="F268" s="141"/>
      <c r="G268" s="141"/>
      <c r="H268" s="141"/>
    </row>
    <row r="269" spans="1:8" ht="37.5" x14ac:dyDescent="0.35">
      <c r="A269" s="145" t="s">
        <v>512</v>
      </c>
      <c r="B269" s="140" t="s">
        <v>133</v>
      </c>
      <c r="C269" s="141"/>
      <c r="D269" s="141"/>
      <c r="E269" s="141"/>
      <c r="F269" s="141"/>
      <c r="G269" s="141"/>
      <c r="H269" s="141"/>
    </row>
    <row r="270" spans="1:8" ht="25" x14ac:dyDescent="0.35">
      <c r="A270" s="145" t="s">
        <v>513</v>
      </c>
      <c r="B270" s="140" t="s">
        <v>133</v>
      </c>
      <c r="C270" s="141"/>
      <c r="D270" s="141"/>
      <c r="E270" s="141"/>
      <c r="F270" s="141"/>
      <c r="G270" s="141"/>
      <c r="H270" s="141"/>
    </row>
    <row r="271" spans="1:8" ht="37.5" x14ac:dyDescent="0.35">
      <c r="A271" s="145" t="s">
        <v>514</v>
      </c>
      <c r="B271" s="140" t="s">
        <v>133</v>
      </c>
      <c r="C271" s="141"/>
      <c r="D271" s="141"/>
      <c r="E271" s="141"/>
      <c r="F271" s="141"/>
      <c r="G271" s="141"/>
      <c r="H271" s="141"/>
    </row>
    <row r="272" spans="1:8" ht="37.5" x14ac:dyDescent="0.35">
      <c r="A272" s="145" t="s">
        <v>515</v>
      </c>
      <c r="B272" s="140" t="s">
        <v>133</v>
      </c>
      <c r="C272" s="141"/>
      <c r="D272" s="141"/>
      <c r="E272" s="141"/>
      <c r="F272" s="141"/>
      <c r="G272" s="141"/>
      <c r="H272" s="141"/>
    </row>
    <row r="273" spans="1:8" ht="50" x14ac:dyDescent="0.35">
      <c r="A273" s="144" t="s">
        <v>516</v>
      </c>
      <c r="B273" s="140" t="s">
        <v>133</v>
      </c>
      <c r="C273" s="141"/>
      <c r="D273" s="141"/>
      <c r="E273" s="141"/>
      <c r="F273" s="141"/>
      <c r="G273" s="141"/>
      <c r="H273" s="141"/>
    </row>
    <row r="274" spans="1:8" ht="50" x14ac:dyDescent="0.35">
      <c r="A274" s="145" t="s">
        <v>517</v>
      </c>
      <c r="B274" s="140" t="s">
        <v>133</v>
      </c>
      <c r="C274" s="141"/>
      <c r="D274" s="141"/>
      <c r="E274" s="141"/>
      <c r="F274" s="141"/>
      <c r="G274" s="141"/>
      <c r="H274" s="141"/>
    </row>
    <row r="275" spans="1:8" x14ac:dyDescent="0.35">
      <c r="A275" s="139" t="s">
        <v>518</v>
      </c>
      <c r="B275" s="140" t="s">
        <v>133</v>
      </c>
      <c r="C275" s="141"/>
      <c r="D275" s="141"/>
      <c r="E275" s="141"/>
      <c r="F275" s="141"/>
      <c r="G275" s="141"/>
      <c r="H275" s="141"/>
    </row>
    <row r="276" spans="1:8" x14ac:dyDescent="0.35">
      <c r="A276" s="143" t="s">
        <v>519</v>
      </c>
      <c r="B276" s="140" t="s">
        <v>133</v>
      </c>
      <c r="C276" s="141"/>
      <c r="D276" s="141"/>
      <c r="E276" s="141"/>
      <c r="F276" s="141"/>
      <c r="G276" s="141"/>
      <c r="H276" s="141"/>
    </row>
    <row r="277" spans="1:8" ht="25" x14ac:dyDescent="0.35">
      <c r="A277" s="144" t="s">
        <v>520</v>
      </c>
      <c r="B277" s="140" t="s">
        <v>133</v>
      </c>
      <c r="C277" s="141"/>
      <c r="D277" s="141"/>
      <c r="E277" s="141"/>
      <c r="F277" s="141"/>
      <c r="G277" s="141"/>
      <c r="H277" s="141"/>
    </row>
    <row r="278" spans="1:8" ht="25" x14ac:dyDescent="0.35">
      <c r="A278" s="145" t="s">
        <v>521</v>
      </c>
      <c r="B278" s="140" t="s">
        <v>133</v>
      </c>
      <c r="C278" s="141"/>
      <c r="D278" s="141"/>
      <c r="E278" s="141"/>
      <c r="F278" s="141"/>
      <c r="G278" s="141"/>
      <c r="H278" s="141"/>
    </row>
    <row r="279" spans="1:8" ht="25" x14ac:dyDescent="0.35">
      <c r="A279" s="143" t="s">
        <v>522</v>
      </c>
      <c r="B279" s="140" t="s">
        <v>133</v>
      </c>
      <c r="C279" s="141"/>
      <c r="D279" s="141"/>
      <c r="E279" s="141"/>
      <c r="F279" s="141"/>
      <c r="G279" s="141"/>
      <c r="H279" s="141"/>
    </row>
    <row r="280" spans="1:8" ht="37.5" x14ac:dyDescent="0.35">
      <c r="A280" s="144" t="s">
        <v>523</v>
      </c>
      <c r="B280" s="140" t="s">
        <v>133</v>
      </c>
      <c r="C280" s="141"/>
      <c r="D280" s="141"/>
      <c r="E280" s="141"/>
      <c r="F280" s="141"/>
      <c r="G280" s="141"/>
      <c r="H280" s="141"/>
    </row>
    <row r="281" spans="1:8" ht="37.5" x14ac:dyDescent="0.35">
      <c r="A281" s="145" t="s">
        <v>524</v>
      </c>
      <c r="B281" s="140" t="s">
        <v>133</v>
      </c>
      <c r="C281" s="141"/>
      <c r="D281" s="141"/>
      <c r="E281" s="141"/>
      <c r="F281" s="141"/>
      <c r="G281" s="141"/>
      <c r="H281" s="141"/>
    </row>
    <row r="282" spans="1:8" ht="25" x14ac:dyDescent="0.35">
      <c r="A282" s="143" t="s">
        <v>525</v>
      </c>
      <c r="B282" s="140" t="s">
        <v>133</v>
      </c>
      <c r="C282" s="141"/>
      <c r="D282" s="141"/>
      <c r="E282" s="141"/>
      <c r="F282" s="141"/>
      <c r="G282" s="141"/>
      <c r="H282" s="141"/>
    </row>
    <row r="283" spans="1:8" ht="37.5" x14ac:dyDescent="0.35">
      <c r="A283" s="144" t="s">
        <v>526</v>
      </c>
      <c r="B283" s="140" t="s">
        <v>133</v>
      </c>
      <c r="C283" s="141"/>
      <c r="D283" s="141"/>
      <c r="E283" s="141"/>
      <c r="F283" s="141"/>
      <c r="G283" s="141"/>
      <c r="H283" s="141"/>
    </row>
    <row r="284" spans="1:8" ht="37.5" x14ac:dyDescent="0.35">
      <c r="A284" s="145" t="s">
        <v>527</v>
      </c>
      <c r="B284" s="140" t="s">
        <v>133</v>
      </c>
      <c r="C284" s="141"/>
      <c r="D284" s="141"/>
      <c r="E284" s="141"/>
      <c r="F284" s="141"/>
      <c r="G284" s="141"/>
      <c r="H284" s="141"/>
    </row>
    <row r="285" spans="1:8" x14ac:dyDescent="0.35">
      <c r="A285" s="147" t="s">
        <v>143</v>
      </c>
      <c r="B285" s="147" t="s">
        <v>133</v>
      </c>
      <c r="C285" s="148">
        <v>3819585.37</v>
      </c>
      <c r="D285" s="148">
        <v>1157186569.0300002</v>
      </c>
      <c r="E285" s="148">
        <v>48128278.310000002</v>
      </c>
      <c r="F285" s="148">
        <v>46538488.920000002</v>
      </c>
      <c r="G285" s="148">
        <v>47764698.009999998</v>
      </c>
      <c r="H285" s="148">
        <v>1199541892.28</v>
      </c>
    </row>
  </sheetData>
  <mergeCells count="5">
    <mergeCell ref="A5:A6"/>
    <mergeCell ref="B5:B6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ББ</vt:lpstr>
      <vt:lpstr>так должно быть</vt:lpstr>
      <vt:lpstr>стр 1-ok</vt:lpstr>
      <vt:lpstr>стр 9-ok</vt:lpstr>
      <vt:lpstr>стр 10-ok</vt:lpstr>
      <vt:lpstr>стр 11-ok</vt:lpstr>
      <vt:lpstr>стр 16-ok</vt:lpstr>
      <vt:lpstr>стр 19-ok</vt:lpstr>
      <vt:lpstr>стр 20-ok</vt:lpstr>
      <vt:lpstr>стр 21-WARN</vt:lpstr>
      <vt:lpstr>стр 30</vt:lpstr>
      <vt:lpstr>стр 33</vt:lpstr>
      <vt:lpstr>стр 34</vt:lpstr>
      <vt:lpstr>стр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Христова Екатерина</dc:creator>
  <cp:lastModifiedBy>- -</cp:lastModifiedBy>
  <dcterms:created xsi:type="dcterms:W3CDTF">2025-03-18T15:29:44Z</dcterms:created>
  <dcterms:modified xsi:type="dcterms:W3CDTF">2025-04-02T03:54:21Z</dcterms:modified>
</cp:coreProperties>
</file>